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in10\Desktop\Pemotretan\"/>
    </mc:Choice>
  </mc:AlternateContent>
  <bookViews>
    <workbookView xWindow="0" yWindow="0" windowWidth="20490" windowHeight="7755" tabRatio="756"/>
  </bookViews>
  <sheets>
    <sheet name="Review Eru" sheetId="8" r:id="rId1"/>
    <sheet name="Rakap all" sheetId="7" r:id="rId2"/>
    <sheet name="anggaran model kztr" sheetId="5" r:id="rId3"/>
    <sheet name="anggaran model infkd" sheetId="2" r:id="rId4"/>
    <sheet name="biaya make up" sheetId="3" r:id="rId5"/>
    <sheet name="biaya properti" sheetId="4" r:id="rId6"/>
    <sheet name="Biaya konsumsi" sheetId="6" r:id="rId7"/>
    <sheet name="infkds" sheetId="9" r:id="rId8"/>
  </sheets>
  <calcPr calcId="152511"/>
</workbook>
</file>

<file path=xl/calcChain.xml><?xml version="1.0" encoding="utf-8"?>
<calcChain xmlns="http://schemas.openxmlformats.org/spreadsheetml/2006/main">
  <c r="C37" i="8" l="1"/>
  <c r="F7" i="8" l="1"/>
  <c r="F8" i="8"/>
  <c r="G8" i="8"/>
  <c r="H17" i="9"/>
  <c r="D38" i="8" l="1"/>
  <c r="D37" i="8"/>
  <c r="E11" i="5"/>
  <c r="F11" i="5"/>
  <c r="E12" i="5"/>
  <c r="D12" i="5"/>
  <c r="F12" i="5" s="1"/>
  <c r="D11" i="5"/>
  <c r="E7" i="5"/>
  <c r="D7" i="5"/>
  <c r="F33" i="8"/>
  <c r="F32" i="8"/>
  <c r="F31" i="8"/>
  <c r="F30" i="8"/>
  <c r="F29" i="8"/>
  <c r="F28" i="8"/>
  <c r="F27" i="8"/>
  <c r="F26" i="8"/>
  <c r="F25" i="8"/>
  <c r="G22" i="8"/>
  <c r="F22" i="8"/>
  <c r="G21" i="8"/>
  <c r="F21" i="8"/>
  <c r="G19" i="8"/>
  <c r="F19" i="8"/>
  <c r="G18" i="8"/>
  <c r="F18" i="8"/>
  <c r="E10" i="2"/>
  <c r="D10" i="2"/>
  <c r="F10" i="2" s="1"/>
  <c r="I35" i="8" l="1"/>
  <c r="H35" i="8"/>
  <c r="F7" i="5"/>
  <c r="H16" i="8"/>
  <c r="H24" i="8"/>
  <c r="I16" i="8"/>
  <c r="G14" i="8"/>
  <c r="G13" i="8"/>
  <c r="D14" i="8"/>
  <c r="F14" i="8" s="1"/>
  <c r="D13" i="8"/>
  <c r="F13" i="8" s="1"/>
  <c r="G12" i="8"/>
  <c r="D12" i="8"/>
  <c r="F12" i="8" s="1"/>
  <c r="G11" i="8"/>
  <c r="D11" i="8"/>
  <c r="F11" i="8" s="1"/>
  <c r="G7" i="8"/>
  <c r="G6" i="8"/>
  <c r="F6" i="8"/>
  <c r="G9" i="8"/>
  <c r="I4" i="8" l="1"/>
  <c r="I41" i="8" s="1"/>
  <c r="F9" i="8" l="1"/>
  <c r="H4" i="8" l="1"/>
  <c r="H41" i="8" s="1"/>
  <c r="E22" i="4" l="1"/>
  <c r="H17" i="7" l="1"/>
  <c r="G17" i="7"/>
  <c r="C17" i="7"/>
  <c r="D17" i="7"/>
  <c r="C6" i="7"/>
  <c r="H6" i="7"/>
  <c r="G6" i="7"/>
  <c r="D6" i="7"/>
  <c r="C7" i="7" l="1"/>
  <c r="C10" i="7" s="1"/>
  <c r="G18" i="7"/>
  <c r="G21" i="7" s="1"/>
  <c r="C18" i="7"/>
  <c r="C21" i="7" s="1"/>
  <c r="G7" i="7"/>
  <c r="G10" i="7" s="1"/>
  <c r="E4" i="6"/>
  <c r="E3" i="6"/>
  <c r="E5" i="6" l="1"/>
  <c r="I10" i="3"/>
  <c r="H10" i="3"/>
  <c r="I9" i="3"/>
  <c r="H9" i="3"/>
  <c r="D10" i="3"/>
  <c r="C10" i="3"/>
  <c r="D9" i="3"/>
  <c r="C9" i="3"/>
  <c r="E7" i="2"/>
  <c r="D7" i="2"/>
  <c r="F7" i="2" l="1"/>
  <c r="E10" i="3"/>
  <c r="J10" i="3"/>
  <c r="J9" i="3"/>
  <c r="E9" i="3"/>
</calcChain>
</file>

<file path=xl/comments1.xml><?xml version="1.0" encoding="utf-8"?>
<comments xmlns="http://schemas.openxmlformats.org/spreadsheetml/2006/main">
  <authors>
    <author>fandiihsan</author>
  </authors>
  <commentList>
    <comment ref="G10" authorId="0" shapeId="0">
      <text>
        <r>
          <rPr>
            <b/>
            <sz val="9"/>
            <color indexed="81"/>
            <rFont val="Tahoma"/>
            <family val="2"/>
          </rPr>
          <t>fandiihsan:</t>
        </r>
        <r>
          <rPr>
            <sz val="9"/>
            <color indexed="81"/>
            <rFont val="Tahoma"/>
            <family val="2"/>
          </rPr>
          <t xml:space="preserve">
Total biaya tertinggi model lokal</t>
        </r>
      </text>
    </comment>
    <comment ref="C21" authorId="0" shapeId="0">
      <text>
        <r>
          <rPr>
            <b/>
            <sz val="9"/>
            <color indexed="81"/>
            <rFont val="Tahoma"/>
            <family val="2"/>
          </rPr>
          <t>fandiihsan:</t>
        </r>
        <r>
          <rPr>
            <sz val="9"/>
            <color indexed="81"/>
            <rFont val="Tahoma"/>
            <family val="2"/>
          </rPr>
          <t xml:space="preserve">
Total biaya terendah model bule</t>
        </r>
      </text>
    </comment>
    <comment ref="G21" authorId="0" shapeId="0">
      <text>
        <r>
          <rPr>
            <b/>
            <sz val="9"/>
            <color indexed="81"/>
            <rFont val="Tahoma"/>
            <family val="2"/>
          </rPr>
          <t>fandiihsan:</t>
        </r>
        <r>
          <rPr>
            <sz val="9"/>
            <color indexed="81"/>
            <rFont val="Tahoma"/>
            <family val="2"/>
          </rPr>
          <t xml:space="preserve">
Total biaya tertinggi model bule</t>
        </r>
      </text>
    </comment>
  </commentList>
</comments>
</file>

<file path=xl/sharedStrings.xml><?xml version="1.0" encoding="utf-8"?>
<sst xmlns="http://schemas.openxmlformats.org/spreadsheetml/2006/main" count="314" uniqueCount="169">
  <si>
    <t>Model</t>
  </si>
  <si>
    <t>No</t>
  </si>
  <si>
    <t>Pria</t>
  </si>
  <si>
    <t>Wanita</t>
  </si>
  <si>
    <t>-</t>
  </si>
  <si>
    <t>Kebutuhan model</t>
  </si>
  <si>
    <t>Total Produk</t>
  </si>
  <si>
    <t>Gender</t>
  </si>
  <si>
    <t>Total Anggaran</t>
  </si>
  <si>
    <t>Biaya Model Lokal</t>
  </si>
  <si>
    <t>Biaya Model Bule</t>
  </si>
  <si>
    <t xml:space="preserve"> @ Terendah</t>
  </si>
  <si>
    <t xml:space="preserve"> @ Tertinggi</t>
  </si>
  <si>
    <t>Anggaran biaya terendah</t>
  </si>
  <si>
    <t>Anggaran biaya tertinggi</t>
  </si>
  <si>
    <t>KUZATURA</t>
  </si>
  <si>
    <t>Kebutuhan Model (orang)</t>
  </si>
  <si>
    <t>INFIKIDS</t>
  </si>
  <si>
    <t>1 model 40 produk/hari</t>
  </si>
  <si>
    <t>Note :</t>
  </si>
  <si>
    <t>1 model 20 produk/hari</t>
  </si>
  <si>
    <t>Biaya makeup artist</t>
  </si>
  <si>
    <t>Model Dewasa</t>
  </si>
  <si>
    <t>@ Terendah</t>
  </si>
  <si>
    <t>@ Tertinggi</t>
  </si>
  <si>
    <t>Model Anak</t>
  </si>
  <si>
    <t>Gambar</t>
  </si>
  <si>
    <t>Status</t>
  </si>
  <si>
    <t>Properti</t>
  </si>
  <si>
    <t>Tong</t>
  </si>
  <si>
    <t>Botol</t>
  </si>
  <si>
    <t>Box kayu</t>
  </si>
  <si>
    <t>Peti senjata</t>
  </si>
  <si>
    <t>Sepeda</t>
  </si>
  <si>
    <t>Box 1</t>
  </si>
  <si>
    <t>Box 2</t>
  </si>
  <si>
    <t>Kursi hidrolic</t>
  </si>
  <si>
    <t>Kursi 1</t>
  </si>
  <si>
    <t>Kursi 2</t>
  </si>
  <si>
    <t>Kursi angin</t>
  </si>
  <si>
    <t>Balon</t>
  </si>
  <si>
    <t>Wallpaper kayu</t>
  </si>
  <si>
    <t>Wallpaper 2</t>
  </si>
  <si>
    <t>Background studio</t>
  </si>
  <si>
    <t>Kain warna</t>
  </si>
  <si>
    <t>tersedia</t>
  </si>
  <si>
    <t>tersedia, hanya perlu dicat ulang menggunakan pylox</t>
  </si>
  <si>
    <t>Kebutuhan biaya</t>
  </si>
  <si>
    <t>Belum tersedia</t>
  </si>
  <si>
    <t>yang lama kondisi kurang bagus, ukuran 3x6 m</t>
  </si>
  <si>
    <t>Total</t>
  </si>
  <si>
    <t>Person</t>
  </si>
  <si>
    <t>Biaya konsumsi/ hari</t>
  </si>
  <si>
    <t>MUA</t>
  </si>
  <si>
    <t>Kebutuhan (orang)</t>
  </si>
  <si>
    <t>Jumlah</t>
  </si>
  <si>
    <t>Biaya model</t>
  </si>
  <si>
    <t>Kuzatura</t>
  </si>
  <si>
    <t>Infikids</t>
  </si>
  <si>
    <t>Biaya MUA</t>
  </si>
  <si>
    <t>Estimasi harga terendah model lokal</t>
  </si>
  <si>
    <t>Total biaya model</t>
  </si>
  <si>
    <t>Total biaya properti</t>
  </si>
  <si>
    <t>Total biaya konsumsi</t>
  </si>
  <si>
    <t>Total All</t>
  </si>
  <si>
    <t>Estimasi harga tertinggi model lokal</t>
  </si>
  <si>
    <t>Estimasi harga terendah model bule</t>
  </si>
  <si>
    <t>Estimasi harga tertinggi model bule</t>
  </si>
  <si>
    <t>Total ALL</t>
  </si>
  <si>
    <t>Kacamata</t>
  </si>
  <si>
    <t>Belum Tersedia, Harga satuan Rp. 15.000</t>
  </si>
  <si>
    <t>Krayon</t>
  </si>
  <si>
    <t>Belum Tersedia</t>
  </si>
  <si>
    <t>Buku Mewarnai</t>
  </si>
  <si>
    <t>Harga satuan Rp. 6.000,-</t>
  </si>
  <si>
    <t>Belum tersedia, untuk pemotretan infikids, ukuran 7x3 m, belum ada harga. Perkiraan sekitar Rp. 45.000/warna dengan kebutuhan 4 warna</t>
  </si>
  <si>
    <t>Belum tersedia, harga satuan @ 750, butuh 10 balon</t>
  </si>
  <si>
    <t>Model, MUA, Proporti, konsumsi</t>
  </si>
  <si>
    <t>Biaya Model</t>
  </si>
  <si>
    <t>a. Kuzatura</t>
  </si>
  <si>
    <t>Bule Pria</t>
  </si>
  <si>
    <t>Bule Wanita</t>
  </si>
  <si>
    <t>Lokal Pria</t>
  </si>
  <si>
    <t>Lokal Wanita</t>
  </si>
  <si>
    <t>b. Infikids</t>
  </si>
  <si>
    <t>Quantity</t>
  </si>
  <si>
    <t>Est. Terendah</t>
  </si>
  <si>
    <t>Est. Tertinggi</t>
  </si>
  <si>
    <t>Jumlah Max</t>
  </si>
  <si>
    <t>Jumlah Min</t>
  </si>
  <si>
    <t>Total Min</t>
  </si>
  <si>
    <t>Total Max</t>
  </si>
  <si>
    <t>A</t>
  </si>
  <si>
    <t>B</t>
  </si>
  <si>
    <t>Biaya Make Up Artist</t>
  </si>
  <si>
    <t>Jenis Pengeluaran</t>
  </si>
  <si>
    <t>Keterangan</t>
  </si>
  <si>
    <t>Agency</t>
  </si>
  <si>
    <t>CRL</t>
  </si>
  <si>
    <t>CRL, Comuve</t>
  </si>
  <si>
    <t>CRL, Tayu, DBS (est tertinggi)</t>
  </si>
  <si>
    <t>@ orang</t>
  </si>
  <si>
    <t>Anggaran</t>
  </si>
  <si>
    <t xml:space="preserve"> @ orang</t>
  </si>
  <si>
    <r>
      <t xml:space="preserve">Kebutuhan model pria 3 orang, dikarenakan ada 126 produk. Kebutuhan model wanita 2 orang, dikarenakan ada 84 produk. </t>
    </r>
    <r>
      <rPr>
        <b/>
        <sz val="11"/>
        <color theme="1"/>
        <rFont val="Calibri"/>
        <family val="2"/>
        <scheme val="minor"/>
      </rPr>
      <t>Pemotretan untuk 1 model yaitu 40 produk/hari</t>
    </r>
    <r>
      <rPr>
        <sz val="11"/>
        <color theme="1"/>
        <rFont val="Calibri"/>
        <family val="2"/>
        <scheme val="minor"/>
      </rPr>
      <t>. Biaya model sudah include transport.</t>
    </r>
  </si>
  <si>
    <t>C</t>
  </si>
  <si>
    <t>Biaya Properti</t>
  </si>
  <si>
    <t>-Cat pylox</t>
  </si>
  <si>
    <t>-Kursi angin</t>
  </si>
  <si>
    <t>-Balon</t>
  </si>
  <si>
    <t>-Background studio</t>
  </si>
  <si>
    <t>-Kacamata</t>
  </si>
  <si>
    <t>-Krayon</t>
  </si>
  <si>
    <t>-Buku mewarnai</t>
  </si>
  <si>
    <t>-Kain warna</t>
  </si>
  <si>
    <t>Kebutuhan kain untuk background dan lantai ukuran 7x3 m</t>
  </si>
  <si>
    <t>Untuk cat tong dan kursi</t>
  </si>
  <si>
    <t>-Kursi hydrolic</t>
  </si>
  <si>
    <t>Background yg lama kondisi kurang bagus</t>
  </si>
  <si>
    <t>Untuk infikids</t>
  </si>
  <si>
    <t>Untuk kuzatura</t>
  </si>
  <si>
    <t>D</t>
  </si>
  <si>
    <t>Biaya Konsumsi</t>
  </si>
  <si>
    <t xml:space="preserve"> @ Anggaran</t>
  </si>
  <si>
    <t xml:space="preserve"> @ Orang</t>
  </si>
  <si>
    <t>Pengajuan Model Anak</t>
  </si>
  <si>
    <t>Februari 2018</t>
  </si>
  <si>
    <t>No.</t>
  </si>
  <si>
    <t>Nama</t>
  </si>
  <si>
    <t>Jenis Kelamin</t>
  </si>
  <si>
    <t>Umur</t>
  </si>
  <si>
    <t>Tinggi</t>
  </si>
  <si>
    <t>Berat Badan</t>
  </si>
  <si>
    <t>Tarif</t>
  </si>
  <si>
    <t>Transport</t>
  </si>
  <si>
    <t>Laki-Laki</t>
  </si>
  <si>
    <t>&lt;1 Tahun</t>
  </si>
  <si>
    <t>Sarah Azmi Illahi</t>
  </si>
  <si>
    <t>Perempuan</t>
  </si>
  <si>
    <t>68cm</t>
  </si>
  <si>
    <t>7 Kg</t>
  </si>
  <si>
    <t>Belum dikonfirm</t>
  </si>
  <si>
    <t>Endra</t>
  </si>
  <si>
    <t>Non Agency</t>
  </si>
  <si>
    <t>2 Tahun</t>
  </si>
  <si>
    <t>76 cm</t>
  </si>
  <si>
    <t>7,4 Kg</t>
  </si>
  <si>
    <t>4 Tahun</t>
  </si>
  <si>
    <t>Radil</t>
  </si>
  <si>
    <t>6 Tahun</t>
  </si>
  <si>
    <t>120 cm</t>
  </si>
  <si>
    <t>24 Kg</t>
  </si>
  <si>
    <t>Aqila Nathaya Shaqi</t>
  </si>
  <si>
    <t>5 Tahun</t>
  </si>
  <si>
    <t>100 cm</t>
  </si>
  <si>
    <t>16 Kg</t>
  </si>
  <si>
    <t>Cantika</t>
  </si>
  <si>
    <t>8 Tahun</t>
  </si>
  <si>
    <t>130 cm</t>
  </si>
  <si>
    <t>Asha</t>
  </si>
  <si>
    <t>10 Tahun</t>
  </si>
  <si>
    <t>12 Tahun</t>
  </si>
  <si>
    <t>Ket = *Slot model anak dibawah 5 tahun masih dalam proses pencarian</t>
  </si>
  <si>
    <t>**Kebutuhan model anak 12 orang, namun ada kemungkinan bertambah di rentang usia dibawah 5 tahun</t>
  </si>
  <si>
    <t>konsumsi per orang @ 50.000</t>
  </si>
  <si>
    <t>E</t>
  </si>
  <si>
    <t>Kebutuhan model anak pria dan wanita masing-masing 6 orang, dikarenakan ada produk di rentang usia di bawah 1 tahun (2 orng), 4 tahun (5 orang) dan usia 6-10 tahun sebanyak 5 orang. Dikhawatirkan jika anak2 usia dibawah 4 tahun tdk bisa difoto secara maksimal krn basic nya bukan model profesional. Namun untuk anak di atas usia 6 tahun bisa foto 20-25 produk/hari. Untuk model anak di bawah 4 tahun fee nya blm dikonfirmasi. Harga yg tertera untuk anak yg usia di atas 6 tahun.</t>
  </si>
  <si>
    <t>Biaya MUA terendah yaitu Intan (250.000), namun khusus untuk anak dan model cowok dewasa. Febri biaya make up cowok dewasa dan anak 500.000, dan wanita 600.000, Est tertinggi 750.000 (tmn kiki). Harga ini sudah termasuk standby selama 8 jam. Jika lebih dr 8 jam biaya tambahan 100rb/jam.</t>
  </si>
  <si>
    <t>Asumsi pemotretan 1 hari terdiri dari 2 model dan 1 MUA, pemotretan dilakukan selama 9 hari. Konsumsi 1 hari Rp 150.000.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</si>
</sst>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_-[$Rp-421]* #,##0_-;\-[$Rp-421]* #,##0_-;_-[$Rp-421]* &quot;-&quot;_-;_-@_-"/>
    <numFmt numFmtId="166" formatCode="_-[$Rp-3809]* #,##0_-;\-[$Rp-3809]* #,##0_-;_-[$Rp-3809]*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9"/>
      <color theme="1"/>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6"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0" fontId="2" fillId="0" borderId="0" xfId="0" applyFont="1"/>
    <xf numFmtId="3" fontId="0" fillId="0" borderId="0" xfId="0" applyNumberFormat="1"/>
    <xf numFmtId="3" fontId="0" fillId="0" borderId="1" xfId="0" applyNumberFormat="1" applyBorder="1"/>
    <xf numFmtId="0" fontId="0" fillId="0" borderId="1" xfId="0" applyBorder="1"/>
    <xf numFmtId="3" fontId="2" fillId="0" borderId="1" xfId="0" applyNumberFormat="1" applyFont="1" applyBorder="1"/>
    <xf numFmtId="0" fontId="0" fillId="0" borderId="1" xfId="0" quotePrefix="1" applyBorder="1"/>
    <xf numFmtId="0" fontId="2" fillId="0" borderId="1"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xf numFmtId="3" fontId="0" fillId="0" borderId="0" xfId="0" applyNumberFormat="1" applyAlignment="1">
      <alignment horizontal="center" vertical="center"/>
    </xf>
    <xf numFmtId="3" fontId="2" fillId="0" borderId="0" xfId="0" applyNumberFormat="1" applyFont="1"/>
    <xf numFmtId="3" fontId="0" fillId="0" borderId="1" xfId="0" applyNumberFormat="1" applyBorder="1" applyAlignment="1">
      <alignment horizontal="center" vertical="center"/>
    </xf>
    <xf numFmtId="0" fontId="0" fillId="0" borderId="6" xfId="0" applyBorder="1"/>
    <xf numFmtId="0" fontId="0" fillId="0" borderId="2" xfId="0" applyBorder="1"/>
    <xf numFmtId="0" fontId="0" fillId="0" borderId="7" xfId="0" applyBorder="1"/>
    <xf numFmtId="3" fontId="0" fillId="0" borderId="7" xfId="0" applyNumberFormat="1" applyBorder="1"/>
    <xf numFmtId="0" fontId="0" fillId="0" borderId="3" xfId="0" applyBorder="1"/>
    <xf numFmtId="3" fontId="2" fillId="0" borderId="1" xfId="0" applyNumberFormat="1" applyFont="1"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wrapText="1"/>
    </xf>
    <xf numFmtId="3" fontId="0" fillId="0" borderId="1" xfId="0" quotePrefix="1" applyNumberFormat="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center"/>
    </xf>
    <xf numFmtId="164" fontId="0" fillId="0" borderId="0" xfId="1" applyNumberFormat="1" applyFont="1"/>
    <xf numFmtId="164" fontId="0" fillId="0" borderId="1" xfId="1" applyNumberFormat="1" applyFont="1" applyBorder="1"/>
    <xf numFmtId="164" fontId="0" fillId="0" borderId="1" xfId="0" applyNumberFormat="1" applyBorder="1"/>
    <xf numFmtId="164" fontId="2" fillId="0" borderId="1" xfId="1" applyNumberFormat="1" applyFont="1" applyBorder="1" applyAlignment="1">
      <alignment horizontal="center" vertical="center"/>
    </xf>
    <xf numFmtId="164" fontId="2" fillId="0" borderId="1" xfId="0" applyNumberFormat="1" applyFont="1" applyBorder="1"/>
    <xf numFmtId="3" fontId="0" fillId="0" borderId="1" xfId="0" applyNumberFormat="1" applyBorder="1" applyAlignment="1">
      <alignment horizontal="center" vertical="center"/>
    </xf>
    <xf numFmtId="0" fontId="0" fillId="2" borderId="0" xfId="0" applyFill="1"/>
    <xf numFmtId="3" fontId="0" fillId="2" borderId="0" xfId="0" applyNumberFormat="1" applyFill="1"/>
    <xf numFmtId="3" fontId="2" fillId="2" borderId="1" xfId="0" applyNumberFormat="1" applyFont="1" applyFill="1" applyBorder="1" applyAlignment="1">
      <alignment horizontal="center" vertical="center"/>
    </xf>
    <xf numFmtId="0" fontId="0" fillId="2" borderId="1" xfId="0" applyFill="1" applyBorder="1"/>
    <xf numFmtId="3" fontId="0" fillId="2" borderId="1" xfId="0" applyNumberFormat="1" applyFill="1" applyBorder="1"/>
    <xf numFmtId="0" fontId="2" fillId="2" borderId="1" xfId="0" applyFont="1" applyFill="1" applyBorder="1"/>
    <xf numFmtId="0" fontId="0" fillId="3" borderId="0" xfId="0" applyFill="1"/>
    <xf numFmtId="3" fontId="0" fillId="3" borderId="0" xfId="0" applyNumberFormat="1" applyFill="1"/>
    <xf numFmtId="3" fontId="2" fillId="3" borderId="1" xfId="0" applyNumberFormat="1" applyFont="1" applyFill="1" applyBorder="1" applyAlignment="1">
      <alignment horizontal="center" vertical="center"/>
    </xf>
    <xf numFmtId="0" fontId="0" fillId="3" borderId="1" xfId="0" applyFill="1" applyBorder="1"/>
    <xf numFmtId="3" fontId="0" fillId="3" borderId="1" xfId="0" applyNumberFormat="1" applyFill="1" applyBorder="1"/>
    <xf numFmtId="0" fontId="2" fillId="3" borderId="1" xfId="0" applyFont="1" applyFill="1" applyBorder="1"/>
    <xf numFmtId="165" fontId="0" fillId="0" borderId="1" xfId="2" applyNumberFormat="1" applyFont="1" applyBorder="1" applyAlignment="1">
      <alignment horizontal="center" vertical="center"/>
    </xf>
    <xf numFmtId="165" fontId="0" fillId="0" borderId="1" xfId="2" quotePrefix="1" applyNumberFormat="1" applyFont="1" applyBorder="1" applyAlignment="1">
      <alignment horizontal="center" vertical="center"/>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horizontal="right"/>
    </xf>
    <xf numFmtId="0" fontId="0" fillId="0" borderId="0" xfId="0" applyAlignment="1">
      <alignment horizontal="right"/>
    </xf>
    <xf numFmtId="0" fontId="2" fillId="0" borderId="1" xfId="0" applyFont="1" applyBorder="1" applyAlignment="1">
      <alignment horizontal="center" vertical="center"/>
    </xf>
    <xf numFmtId="3" fontId="2" fillId="0" borderId="0" xfId="1" applyNumberFormat="1" applyFont="1"/>
    <xf numFmtId="3" fontId="0" fillId="0" borderId="0" xfId="1" applyNumberFormat="1" applyFont="1"/>
    <xf numFmtId="3" fontId="0" fillId="0" borderId="2" xfId="0" applyNumberFormat="1" applyBorder="1" applyAlignment="1"/>
    <xf numFmtId="0" fontId="0" fillId="0" borderId="0" xfId="0" applyAlignment="1">
      <alignment vertical="top"/>
    </xf>
    <xf numFmtId="3" fontId="0" fillId="0" borderId="0" xfId="0" applyNumberFormat="1" applyAlignment="1">
      <alignment vertical="top"/>
    </xf>
    <xf numFmtId="3" fontId="0" fillId="0" borderId="0" xfId="1" applyNumberFormat="1" applyFont="1" applyAlignment="1">
      <alignment vertical="top"/>
    </xf>
    <xf numFmtId="0" fontId="2" fillId="0" borderId="0" xfId="0" applyFont="1" applyAlignment="1">
      <alignment vertical="top"/>
    </xf>
    <xf numFmtId="0" fontId="0" fillId="0" borderId="0" xfId="0" quotePrefix="1"/>
    <xf numFmtId="3" fontId="2" fillId="0" borderId="6" xfId="0" applyNumberFormat="1" applyFont="1" applyBorder="1" applyAlignment="1">
      <alignment vertical="center"/>
    </xf>
    <xf numFmtId="0" fontId="5" fillId="0" borderId="1" xfId="0" applyFont="1" applyBorder="1"/>
    <xf numFmtId="44" fontId="0" fillId="0" borderId="1" xfId="2" applyFont="1" applyBorder="1"/>
    <xf numFmtId="165" fontId="0" fillId="0" borderId="1" xfId="2" applyNumberFormat="1" applyFont="1" applyBorder="1"/>
    <xf numFmtId="166" fontId="0" fillId="0" borderId="0" xfId="2" applyNumberFormat="1" applyFont="1"/>
    <xf numFmtId="0" fontId="0" fillId="0" borderId="0" xfId="0" applyFill="1" applyBorder="1"/>
    <xf numFmtId="0" fontId="0" fillId="0" borderId="1" xfId="0" quotePrefix="1" applyFont="1" applyBorder="1" applyAlignment="1">
      <alignment vertical="center"/>
    </xf>
    <xf numFmtId="0" fontId="0" fillId="0" borderId="1" xfId="0" applyFont="1" applyBorder="1" applyAlignment="1">
      <alignment vertical="center"/>
    </xf>
    <xf numFmtId="0" fontId="0" fillId="0" borderId="0" xfId="0" applyAlignment="1">
      <alignment horizontal="left" vertical="top" wrapText="1"/>
    </xf>
    <xf numFmtId="3" fontId="0" fillId="2" borderId="1" xfId="0" applyNumberFormat="1" applyFill="1" applyBorder="1" applyAlignment="1">
      <alignment horizontal="center"/>
    </xf>
    <xf numFmtId="3" fontId="2" fillId="2" borderId="1" xfId="0" applyNumberFormat="1" applyFont="1" applyFill="1" applyBorder="1" applyAlignment="1">
      <alignment horizontal="center"/>
    </xf>
    <xf numFmtId="0" fontId="2" fillId="3" borderId="0" xfId="0" applyFont="1" applyFill="1" applyAlignment="1">
      <alignment horizontal="center"/>
    </xf>
    <xf numFmtId="0" fontId="2" fillId="2" borderId="0" xfId="0" applyFont="1" applyFill="1" applyAlignment="1">
      <alignment horizontal="center"/>
    </xf>
    <xf numFmtId="3" fontId="0" fillId="3" borderId="1" xfId="0" applyNumberFormat="1" applyFont="1" applyFill="1" applyBorder="1" applyAlignment="1">
      <alignment horizontal="center"/>
    </xf>
    <xf numFmtId="3" fontId="0" fillId="3" borderId="1" xfId="0" applyNumberFormat="1" applyFill="1" applyBorder="1" applyAlignment="1">
      <alignment horizontal="center"/>
    </xf>
    <xf numFmtId="3" fontId="2" fillId="3" borderId="1" xfId="0" applyNumberFormat="1" applyFont="1" applyFill="1" applyBorder="1" applyAlignment="1">
      <alignment horizontal="center"/>
    </xf>
    <xf numFmtId="3" fontId="2" fillId="3" borderId="2" xfId="0" applyNumberFormat="1" applyFont="1" applyFill="1" applyBorder="1" applyAlignment="1">
      <alignment horizontal="center"/>
    </xf>
    <xf numFmtId="3" fontId="2" fillId="3" borderId="3" xfId="0" applyNumberFormat="1" applyFont="1" applyFill="1"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3" fontId="2" fillId="0" borderId="2" xfId="0" applyNumberFormat="1" applyFont="1" applyBorder="1" applyAlignment="1">
      <alignment horizontal="center"/>
    </xf>
    <xf numFmtId="3" fontId="2" fillId="0" borderId="3" xfId="0" applyNumberFormat="1" applyFont="1" applyBorder="1" applyAlignment="1">
      <alignment horizontal="center"/>
    </xf>
    <xf numFmtId="0" fontId="2" fillId="0" borderId="2" xfId="0" applyFont="1" applyBorder="1" applyAlignment="1">
      <alignment horizontal="left"/>
    </xf>
    <xf numFmtId="0" fontId="2" fillId="0" borderId="3" xfId="0" applyFont="1" applyBorder="1" applyAlignment="1">
      <alignment horizontal="left"/>
    </xf>
    <xf numFmtId="3" fontId="0" fillId="0" borderId="1" xfId="0" applyNumberFormat="1" applyBorder="1" applyAlignment="1">
      <alignment horizontal="center" vertical="center"/>
    </xf>
    <xf numFmtId="0" fontId="2" fillId="0" borderId="1" xfId="0" applyFont="1" applyBorder="1" applyAlignment="1">
      <alignment horizontal="center" vertical="center"/>
    </xf>
    <xf numFmtId="3" fontId="0" fillId="0" borderId="2" xfId="0" applyNumberFormat="1" applyBorder="1" applyAlignment="1">
      <alignment horizontal="center"/>
    </xf>
    <xf numFmtId="3" fontId="0" fillId="0" borderId="3" xfId="0" applyNumberFormat="1" applyBorder="1" applyAlignment="1">
      <alignment horizontal="center"/>
    </xf>
    <xf numFmtId="0" fontId="0" fillId="0" borderId="1" xfId="0" applyBorder="1" applyAlignment="1">
      <alignment horizontal="center" vertical="center"/>
    </xf>
    <xf numFmtId="164" fontId="0" fillId="0" borderId="2" xfId="1" applyNumberFormat="1" applyFont="1" applyBorder="1" applyAlignment="1">
      <alignment horizontal="center"/>
    </xf>
    <xf numFmtId="164" fontId="0" fillId="0" borderId="7" xfId="1" applyNumberFormat="1" applyFont="1" applyBorder="1" applyAlignment="1">
      <alignment horizontal="center"/>
    </xf>
    <xf numFmtId="164" fontId="0" fillId="0" borderId="3" xfId="1" applyNumberFormat="1" applyFont="1" applyBorder="1" applyAlignment="1">
      <alignment horizontal="center"/>
    </xf>
    <xf numFmtId="0" fontId="2" fillId="0" borderId="12" xfId="0"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2</xdr:col>
      <xdr:colOff>685801</xdr:colOff>
      <xdr:row>2</xdr:row>
      <xdr:rowOff>123826</xdr:rowOff>
    </xdr:from>
    <xdr:to>
      <xdr:col>2</xdr:col>
      <xdr:colOff>1104901</xdr:colOff>
      <xdr:row>2</xdr:row>
      <xdr:rowOff>757031</xdr:rowOff>
    </xdr:to>
    <xdr:pic>
      <xdr:nvPicPr>
        <xdr:cNvPr id="2" name="Picture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13" t="11093" r="81220" b="65167"/>
        <a:stretch/>
      </xdr:blipFill>
      <xdr:spPr bwMode="auto">
        <a:xfrm>
          <a:off x="2466976" y="504826"/>
          <a:ext cx="419100" cy="633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638175</xdr:colOff>
      <xdr:row>3</xdr:row>
      <xdr:rowOff>161925</xdr:rowOff>
    </xdr:from>
    <xdr:to>
      <xdr:col>2</xdr:col>
      <xdr:colOff>1160751</xdr:colOff>
      <xdr:row>3</xdr:row>
      <xdr:rowOff>838200</xdr:rowOff>
    </xdr:to>
    <xdr:pic>
      <xdr:nvPicPr>
        <xdr:cNvPr id="3" name="Picture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247" t="11434" r="47373" b="66012"/>
        <a:stretch/>
      </xdr:blipFill>
      <xdr:spPr bwMode="auto">
        <a:xfrm>
          <a:off x="2238375" y="1466850"/>
          <a:ext cx="522576" cy="6762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647699</xdr:colOff>
      <xdr:row>4</xdr:row>
      <xdr:rowOff>76200</xdr:rowOff>
    </xdr:from>
    <xdr:to>
      <xdr:col>2</xdr:col>
      <xdr:colOff>1171574</xdr:colOff>
      <xdr:row>4</xdr:row>
      <xdr:rowOff>810764</xdr:rowOff>
    </xdr:to>
    <xdr:pic>
      <xdr:nvPicPr>
        <xdr:cNvPr id="4" name="Picture 3"/>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8163" t="11775" r="17044" b="66156"/>
        <a:stretch/>
      </xdr:blipFill>
      <xdr:spPr bwMode="auto">
        <a:xfrm>
          <a:off x="2247899" y="2305050"/>
          <a:ext cx="523875" cy="7345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657226</xdr:colOff>
      <xdr:row>5</xdr:row>
      <xdr:rowOff>9525</xdr:rowOff>
    </xdr:from>
    <xdr:to>
      <xdr:col>2</xdr:col>
      <xdr:colOff>1077724</xdr:colOff>
      <xdr:row>6</xdr:row>
      <xdr:rowOff>8890</xdr:rowOff>
    </xdr:to>
    <xdr:pic>
      <xdr:nvPicPr>
        <xdr:cNvPr id="5" name="Picture 4"/>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334" t="36518" r="82022" b="32911"/>
        <a:stretch/>
      </xdr:blipFill>
      <xdr:spPr bwMode="auto">
        <a:xfrm>
          <a:off x="2257426" y="3162300"/>
          <a:ext cx="420498" cy="8851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666751</xdr:colOff>
      <xdr:row>6</xdr:row>
      <xdr:rowOff>104775</xdr:rowOff>
    </xdr:from>
    <xdr:to>
      <xdr:col>2</xdr:col>
      <xdr:colOff>1034311</xdr:colOff>
      <xdr:row>6</xdr:row>
      <xdr:rowOff>809625</xdr:rowOff>
    </xdr:to>
    <xdr:pic>
      <xdr:nvPicPr>
        <xdr:cNvPr id="6" name="Picture 5"/>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568" t="38567" r="49782" b="33582"/>
        <a:stretch/>
      </xdr:blipFill>
      <xdr:spPr bwMode="auto">
        <a:xfrm>
          <a:off x="2266951" y="4181475"/>
          <a:ext cx="367560" cy="7048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342900</xdr:colOff>
      <xdr:row>7</xdr:row>
      <xdr:rowOff>51799</xdr:rowOff>
    </xdr:from>
    <xdr:to>
      <xdr:col>2</xdr:col>
      <xdr:colOff>1476375</xdr:colOff>
      <xdr:row>7</xdr:row>
      <xdr:rowOff>828675</xdr:rowOff>
    </xdr:to>
    <xdr:pic>
      <xdr:nvPicPr>
        <xdr:cNvPr id="7" name="Picture 6"/>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8324" t="38225" r="3055" b="40903"/>
        <a:stretch/>
      </xdr:blipFill>
      <xdr:spPr bwMode="auto">
        <a:xfrm>
          <a:off x="1943100" y="5052424"/>
          <a:ext cx="1133475" cy="77687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647701</xdr:colOff>
      <xdr:row>8</xdr:row>
      <xdr:rowOff>71026</xdr:rowOff>
    </xdr:from>
    <xdr:to>
      <xdr:col>2</xdr:col>
      <xdr:colOff>1188058</xdr:colOff>
      <xdr:row>8</xdr:row>
      <xdr:rowOff>838200</xdr:rowOff>
    </xdr:to>
    <xdr:pic>
      <xdr:nvPicPr>
        <xdr:cNvPr id="8" name="Picture 7"/>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336" t="71346" r="82663" b="9014"/>
        <a:stretch/>
      </xdr:blipFill>
      <xdr:spPr bwMode="auto">
        <a:xfrm>
          <a:off x="2247901" y="5995576"/>
          <a:ext cx="540357" cy="76717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504825</xdr:colOff>
      <xdr:row>9</xdr:row>
      <xdr:rowOff>71664</xdr:rowOff>
    </xdr:from>
    <xdr:to>
      <xdr:col>2</xdr:col>
      <xdr:colOff>1200150</xdr:colOff>
      <xdr:row>9</xdr:row>
      <xdr:rowOff>800100</xdr:rowOff>
    </xdr:to>
    <xdr:pic>
      <xdr:nvPicPr>
        <xdr:cNvPr id="9" name="Picture 8"/>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36568" t="72184" r="49960" b="12799"/>
        <a:stretch/>
      </xdr:blipFill>
      <xdr:spPr bwMode="auto">
        <a:xfrm>
          <a:off x="2105025" y="6920139"/>
          <a:ext cx="695325" cy="72843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257175</xdr:colOff>
      <xdr:row>10</xdr:row>
      <xdr:rowOff>152400</xdr:rowOff>
    </xdr:from>
    <xdr:to>
      <xdr:col>2</xdr:col>
      <xdr:colOff>1638300</xdr:colOff>
      <xdr:row>10</xdr:row>
      <xdr:rowOff>796123</xdr:rowOff>
    </xdr:to>
    <xdr:pic>
      <xdr:nvPicPr>
        <xdr:cNvPr id="10" name="Picture 9"/>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9285" t="71672" r="2487" b="14335"/>
        <a:stretch/>
      </xdr:blipFill>
      <xdr:spPr bwMode="auto">
        <a:xfrm>
          <a:off x="1857375" y="7924800"/>
          <a:ext cx="1381125" cy="64372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695326</xdr:colOff>
      <xdr:row>11</xdr:row>
      <xdr:rowOff>85725</xdr:rowOff>
    </xdr:from>
    <xdr:to>
      <xdr:col>2</xdr:col>
      <xdr:colOff>1133476</xdr:colOff>
      <xdr:row>11</xdr:row>
      <xdr:rowOff>842110</xdr:rowOff>
    </xdr:to>
    <xdr:pic>
      <xdr:nvPicPr>
        <xdr:cNvPr id="11" name="Picture 10"/>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95526" y="8782050"/>
          <a:ext cx="438150" cy="756385"/>
        </a:xfrm>
        <a:prstGeom prst="rect">
          <a:avLst/>
        </a:prstGeom>
      </xdr:spPr>
    </xdr:pic>
    <xdr:clientData/>
  </xdr:twoCellAnchor>
  <xdr:twoCellAnchor editAs="oneCell">
    <xdr:from>
      <xdr:col>2</xdr:col>
      <xdr:colOff>695325</xdr:colOff>
      <xdr:row>12</xdr:row>
      <xdr:rowOff>152400</xdr:rowOff>
    </xdr:from>
    <xdr:to>
      <xdr:col>2</xdr:col>
      <xdr:colOff>1076085</xdr:colOff>
      <xdr:row>12</xdr:row>
      <xdr:rowOff>790575</xdr:rowOff>
    </xdr:to>
    <xdr:pic>
      <xdr:nvPicPr>
        <xdr:cNvPr id="12" name="Picture 1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295525" y="9772650"/>
          <a:ext cx="380760" cy="638175"/>
        </a:xfrm>
        <a:prstGeom prst="rect">
          <a:avLst/>
        </a:prstGeom>
      </xdr:spPr>
    </xdr:pic>
    <xdr:clientData/>
  </xdr:twoCellAnchor>
  <xdr:twoCellAnchor editAs="oneCell">
    <xdr:from>
      <xdr:col>2</xdr:col>
      <xdr:colOff>619126</xdr:colOff>
      <xdr:row>13</xdr:row>
      <xdr:rowOff>206375</xdr:rowOff>
    </xdr:from>
    <xdr:to>
      <xdr:col>2</xdr:col>
      <xdr:colOff>1190626</xdr:colOff>
      <xdr:row>13</xdr:row>
      <xdr:rowOff>790575</xdr:rowOff>
    </xdr:to>
    <xdr:pic>
      <xdr:nvPicPr>
        <xdr:cNvPr id="13" name="Picture 12"/>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219326" y="10750550"/>
          <a:ext cx="571500" cy="584200"/>
        </a:xfrm>
        <a:prstGeom prst="rect">
          <a:avLst/>
        </a:prstGeom>
      </xdr:spPr>
    </xdr:pic>
    <xdr:clientData/>
  </xdr:twoCellAnchor>
  <xdr:twoCellAnchor editAs="oneCell">
    <xdr:from>
      <xdr:col>2</xdr:col>
      <xdr:colOff>600075</xdr:colOff>
      <xdr:row>14</xdr:row>
      <xdr:rowOff>123825</xdr:rowOff>
    </xdr:from>
    <xdr:to>
      <xdr:col>2</xdr:col>
      <xdr:colOff>1162983</xdr:colOff>
      <xdr:row>14</xdr:row>
      <xdr:rowOff>752475</xdr:rowOff>
    </xdr:to>
    <xdr:pic>
      <xdr:nvPicPr>
        <xdr:cNvPr id="14" name="Picture 13"/>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200275" y="11591925"/>
          <a:ext cx="562908" cy="628650"/>
        </a:xfrm>
        <a:prstGeom prst="rect">
          <a:avLst/>
        </a:prstGeom>
      </xdr:spPr>
    </xdr:pic>
    <xdr:clientData/>
  </xdr:twoCellAnchor>
  <xdr:twoCellAnchor editAs="oneCell">
    <xdr:from>
      <xdr:col>2</xdr:col>
      <xdr:colOff>676275</xdr:colOff>
      <xdr:row>15</xdr:row>
      <xdr:rowOff>171449</xdr:rowOff>
    </xdr:from>
    <xdr:to>
      <xdr:col>2</xdr:col>
      <xdr:colOff>1059656</xdr:colOff>
      <xdr:row>15</xdr:row>
      <xdr:rowOff>682624</xdr:rowOff>
    </xdr:to>
    <xdr:pic>
      <xdr:nvPicPr>
        <xdr:cNvPr id="15" name="Picture 14"/>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276475" y="12563474"/>
          <a:ext cx="383381" cy="511175"/>
        </a:xfrm>
        <a:prstGeom prst="rect">
          <a:avLst/>
        </a:prstGeom>
      </xdr:spPr>
    </xdr:pic>
    <xdr:clientData/>
  </xdr:twoCellAnchor>
  <xdr:twoCellAnchor editAs="oneCell">
    <xdr:from>
      <xdr:col>2</xdr:col>
      <xdr:colOff>571500</xdr:colOff>
      <xdr:row>16</xdr:row>
      <xdr:rowOff>156258</xdr:rowOff>
    </xdr:from>
    <xdr:to>
      <xdr:col>2</xdr:col>
      <xdr:colOff>1181100</xdr:colOff>
      <xdr:row>16</xdr:row>
      <xdr:rowOff>762000</xdr:rowOff>
    </xdr:to>
    <xdr:pic>
      <xdr:nvPicPr>
        <xdr:cNvPr id="16" name="Picture 15"/>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2084" t="17405" r="72585" b="32911"/>
        <a:stretch/>
      </xdr:blipFill>
      <xdr:spPr bwMode="auto">
        <a:xfrm>
          <a:off x="2171700" y="13472208"/>
          <a:ext cx="609600" cy="60574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409575</xdr:colOff>
      <xdr:row>17</xdr:row>
      <xdr:rowOff>89620</xdr:rowOff>
    </xdr:from>
    <xdr:to>
      <xdr:col>2</xdr:col>
      <xdr:colOff>1390650</xdr:colOff>
      <xdr:row>17</xdr:row>
      <xdr:rowOff>791845</xdr:rowOff>
    </xdr:to>
    <xdr:pic>
      <xdr:nvPicPr>
        <xdr:cNvPr id="17" name="Picture 16"/>
        <xdr:cNvPicPr/>
      </xdr:nvPicPr>
      <xdr:blipFill>
        <a:blip xmlns:r="http://schemas.openxmlformats.org/officeDocument/2006/relationships" r:embed="rId12"/>
        <a:stretch>
          <a:fillRect/>
        </a:stretch>
      </xdr:blipFill>
      <xdr:spPr>
        <a:xfrm>
          <a:off x="2009775" y="14329495"/>
          <a:ext cx="981075" cy="702225"/>
        </a:xfrm>
        <a:prstGeom prst="rect">
          <a:avLst/>
        </a:prstGeom>
      </xdr:spPr>
    </xdr:pic>
    <xdr:clientData/>
  </xdr:twoCellAnchor>
  <xdr:twoCellAnchor editAs="oneCell">
    <xdr:from>
      <xdr:col>2</xdr:col>
      <xdr:colOff>495300</xdr:colOff>
      <xdr:row>18</xdr:row>
      <xdr:rowOff>19049</xdr:rowOff>
    </xdr:from>
    <xdr:to>
      <xdr:col>2</xdr:col>
      <xdr:colOff>1352550</xdr:colOff>
      <xdr:row>18</xdr:row>
      <xdr:rowOff>382772</xdr:rowOff>
    </xdr:to>
    <xdr:pic>
      <xdr:nvPicPr>
        <xdr:cNvPr id="18" name="Picture 17" descr="KACAMATA ANAK BULAT 01">
          <a:extLst>
            <a:ext uri="{FF2B5EF4-FFF2-40B4-BE49-F238E27FC236}">
              <a16:creationId xmlns:a16="http://schemas.microsoft.com/office/drawing/2014/main" xmlns="" id="{FE56089D-D2DC-4A3E-907F-08DC053D3824}"/>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457450" y="14639924"/>
          <a:ext cx="857250" cy="897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xdr:row>
      <xdr:rowOff>0</xdr:rowOff>
    </xdr:from>
    <xdr:to>
      <xdr:col>2</xdr:col>
      <xdr:colOff>304800</xdr:colOff>
      <xdr:row>19</xdr:row>
      <xdr:rowOff>304800</xdr:rowOff>
    </xdr:to>
    <xdr:sp macro="" textlink="">
      <xdr:nvSpPr>
        <xdr:cNvPr id="19" name="AutoShape 4" descr="Krayon titi 12 warna - 2">
          <a:extLst>
            <a:ext uri="{FF2B5EF4-FFF2-40B4-BE49-F238E27FC236}">
              <a16:creationId xmlns:a16="http://schemas.microsoft.com/office/drawing/2014/main" xmlns="" id="{0A0AC2FE-D179-4400-B1A3-A651E27B44E6}"/>
            </a:ext>
          </a:extLst>
        </xdr:cNvPr>
        <xdr:cNvSpPr>
          <a:spLocks noChangeAspect="1" noChangeArrowheads="1"/>
        </xdr:cNvSpPr>
      </xdr:nvSpPr>
      <xdr:spPr bwMode="auto">
        <a:xfrm>
          <a:off x="1962150" y="1369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295276</xdr:colOff>
      <xdr:row>19</xdr:row>
      <xdr:rowOff>53148</xdr:rowOff>
    </xdr:from>
    <xdr:to>
      <xdr:col>2</xdr:col>
      <xdr:colOff>1495426</xdr:colOff>
      <xdr:row>19</xdr:row>
      <xdr:rowOff>628649</xdr:rowOff>
    </xdr:to>
    <xdr:pic>
      <xdr:nvPicPr>
        <xdr:cNvPr id="20" name="Picture 19" descr="Krayon titi 12 warna">
          <a:extLst>
            <a:ext uri="{FF2B5EF4-FFF2-40B4-BE49-F238E27FC236}">
              <a16:creationId xmlns:a16="http://schemas.microsoft.com/office/drawing/2014/main" xmlns="" id="{F668A98E-A6E0-4A32-9098-378A45DD10A8}"/>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257426" y="13750098"/>
          <a:ext cx="1200150" cy="804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504825</xdr:colOff>
      <xdr:row>20</xdr:row>
      <xdr:rowOff>47625</xdr:rowOff>
    </xdr:from>
    <xdr:to>
      <xdr:col>2</xdr:col>
      <xdr:colOff>1323975</xdr:colOff>
      <xdr:row>20</xdr:row>
      <xdr:rowOff>866775</xdr:rowOff>
    </xdr:to>
    <xdr:pic>
      <xdr:nvPicPr>
        <xdr:cNvPr id="21" name="Picture 20" descr="Buku Mewarnai - Buku Mewarnai Anak - Buku Mewarnai Murah">
          <a:extLst>
            <a:ext uri="{FF2B5EF4-FFF2-40B4-BE49-F238E27FC236}">
              <a16:creationId xmlns:a16="http://schemas.microsoft.com/office/drawing/2014/main" xmlns="" id="{B01DA75B-A704-4A0D-86D1-EAD47726D14B}"/>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2466975" y="12820650"/>
          <a:ext cx="8191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K41"/>
  <sheetViews>
    <sheetView tabSelected="1" workbookViewId="0">
      <pane ySplit="3" topLeftCell="A6" activePane="bottomLeft" state="frozen"/>
      <selection pane="bottomLeft" activeCell="C1" sqref="C1"/>
    </sheetView>
  </sheetViews>
  <sheetFormatPr defaultRowHeight="15" x14ac:dyDescent="0.25"/>
  <cols>
    <col min="1" max="1" width="6.140625" style="48" customWidth="1"/>
    <col min="2" max="2" width="26.7109375" bestFit="1" customWidth="1"/>
    <col min="3" max="3" width="8.7109375" bestFit="1" customWidth="1"/>
    <col min="4" max="4" width="15.7109375" style="2" bestFit="1" customWidth="1"/>
    <col min="5" max="5" width="12.42578125" style="2" bestFit="1" customWidth="1"/>
    <col min="6" max="6" width="11.28515625" style="51" bestFit="1" customWidth="1"/>
    <col min="7" max="7" width="11.5703125" style="51" bestFit="1" customWidth="1"/>
    <col min="8" max="9" width="11.5703125" style="2" bestFit="1" customWidth="1"/>
    <col min="10" max="10" width="58.28515625" customWidth="1"/>
    <col min="11" max="11" width="26.85546875" bestFit="1" customWidth="1"/>
  </cols>
  <sheetData>
    <row r="3" spans="1:11" x14ac:dyDescent="0.25">
      <c r="A3" s="47"/>
      <c r="B3" s="1" t="s">
        <v>95</v>
      </c>
      <c r="C3" s="1" t="s">
        <v>85</v>
      </c>
      <c r="D3" s="12" t="s">
        <v>86</v>
      </c>
      <c r="E3" s="12" t="s">
        <v>87</v>
      </c>
      <c r="F3" s="50" t="s">
        <v>89</v>
      </c>
      <c r="G3" s="50" t="s">
        <v>88</v>
      </c>
      <c r="H3" s="12" t="s">
        <v>90</v>
      </c>
      <c r="I3" s="12" t="s">
        <v>91</v>
      </c>
      <c r="J3" s="1" t="s">
        <v>96</v>
      </c>
      <c r="K3" s="1" t="s">
        <v>97</v>
      </c>
    </row>
    <row r="4" spans="1:11" x14ac:dyDescent="0.25">
      <c r="A4" s="47" t="s">
        <v>92</v>
      </c>
      <c r="B4" s="1" t="s">
        <v>78</v>
      </c>
      <c r="H4" s="12">
        <f>SUM(F6:F14)</f>
        <v>32100000</v>
      </c>
      <c r="I4" s="12">
        <f>SUM(G6:G14)</f>
        <v>33600000</v>
      </c>
    </row>
    <row r="5" spans="1:11" x14ac:dyDescent="0.25">
      <c r="B5" s="1" t="s">
        <v>79</v>
      </c>
      <c r="D5" s="12"/>
      <c r="E5" s="12"/>
    </row>
    <row r="6" spans="1:11" x14ac:dyDescent="0.25">
      <c r="B6" t="s">
        <v>80</v>
      </c>
      <c r="C6">
        <v>2</v>
      </c>
      <c r="D6" s="2">
        <v>3400000</v>
      </c>
      <c r="E6" s="2">
        <v>3900000</v>
      </c>
      <c r="F6" s="51">
        <f>C6*D6</f>
        <v>6800000</v>
      </c>
      <c r="G6" s="51">
        <f>E6*C6</f>
        <v>7800000</v>
      </c>
      <c r="J6" s="66" t="s">
        <v>104</v>
      </c>
      <c r="K6" t="s">
        <v>100</v>
      </c>
    </row>
    <row r="7" spans="1:11" x14ac:dyDescent="0.25">
      <c r="B7" t="s">
        <v>81</v>
      </c>
      <c r="C7">
        <v>1</v>
      </c>
      <c r="D7" s="2">
        <v>3400000</v>
      </c>
      <c r="E7" s="2">
        <v>3900000</v>
      </c>
      <c r="F7" s="51">
        <f>D7*C7</f>
        <v>3400000</v>
      </c>
      <c r="G7" s="51">
        <f>E7*C7</f>
        <v>3900000</v>
      </c>
      <c r="J7" s="66"/>
      <c r="K7" t="s">
        <v>98</v>
      </c>
    </row>
    <row r="8" spans="1:11" x14ac:dyDescent="0.25">
      <c r="B8" t="s">
        <v>82</v>
      </c>
      <c r="C8">
        <v>1</v>
      </c>
      <c r="D8" s="2">
        <v>1700000</v>
      </c>
      <c r="E8" s="2">
        <v>1700000</v>
      </c>
      <c r="F8" s="51">
        <f>C8*D8</f>
        <v>1700000</v>
      </c>
      <c r="G8" s="51">
        <f>E8*C8</f>
        <v>1700000</v>
      </c>
      <c r="J8" s="66"/>
      <c r="K8" t="s">
        <v>100</v>
      </c>
    </row>
    <row r="9" spans="1:11" x14ac:dyDescent="0.25">
      <c r="B9" t="s">
        <v>83</v>
      </c>
      <c r="C9">
        <v>1</v>
      </c>
      <c r="D9" s="2">
        <v>1700000</v>
      </c>
      <c r="E9" s="2">
        <v>1700000</v>
      </c>
      <c r="F9" s="51">
        <f t="shared" ref="F9:F14" si="0">C9*D9</f>
        <v>1700000</v>
      </c>
      <c r="G9" s="51">
        <f t="shared" ref="G9:G14" si="1">E9*C9</f>
        <v>1700000</v>
      </c>
      <c r="J9" s="66"/>
      <c r="K9" t="s">
        <v>98</v>
      </c>
    </row>
    <row r="10" spans="1:11" x14ac:dyDescent="0.25">
      <c r="B10" s="1" t="s">
        <v>84</v>
      </c>
    </row>
    <row r="11" spans="1:11" x14ac:dyDescent="0.25">
      <c r="B11" t="s">
        <v>80</v>
      </c>
      <c r="C11">
        <v>1</v>
      </c>
      <c r="D11" s="2">
        <f>'anggaran model infkd'!D9:E9</f>
        <v>3000000</v>
      </c>
      <c r="E11" s="2">
        <v>3000000</v>
      </c>
      <c r="F11" s="51">
        <f t="shared" si="0"/>
        <v>3000000</v>
      </c>
      <c r="G11" s="51">
        <f t="shared" si="1"/>
        <v>3000000</v>
      </c>
      <c r="J11" s="66" t="s">
        <v>166</v>
      </c>
      <c r="K11" t="s">
        <v>99</v>
      </c>
    </row>
    <row r="12" spans="1:11" x14ac:dyDescent="0.25">
      <c r="B12" t="s">
        <v>81</v>
      </c>
      <c r="C12">
        <v>1</v>
      </c>
      <c r="D12" s="2">
        <f>'anggaran model infkd'!D9:E9</f>
        <v>3000000</v>
      </c>
      <c r="E12" s="2">
        <v>3000000</v>
      </c>
      <c r="F12" s="51">
        <f>C12*D12</f>
        <v>3000000</v>
      </c>
      <c r="G12" s="51">
        <f>E12*C12</f>
        <v>3000000</v>
      </c>
      <c r="J12" s="66"/>
      <c r="K12" t="s">
        <v>98</v>
      </c>
    </row>
    <row r="13" spans="1:11" x14ac:dyDescent="0.25">
      <c r="B13" t="s">
        <v>82</v>
      </c>
      <c r="C13">
        <v>5</v>
      </c>
      <c r="D13" s="2">
        <f>'anggaran model infkd'!D6:E6</f>
        <v>1250000</v>
      </c>
      <c r="E13" s="2">
        <v>1250000</v>
      </c>
      <c r="F13" s="51">
        <f>C13*D13</f>
        <v>6250000</v>
      </c>
      <c r="G13" s="51">
        <f>E13*C13</f>
        <v>6250000</v>
      </c>
      <c r="J13" s="66"/>
      <c r="K13" t="s">
        <v>99</v>
      </c>
    </row>
    <row r="14" spans="1:11" x14ac:dyDescent="0.25">
      <c r="B14" t="s">
        <v>83</v>
      </c>
      <c r="C14">
        <v>5</v>
      </c>
      <c r="D14" s="2">
        <f>'anggaran model infkd'!D6:E6</f>
        <v>1250000</v>
      </c>
      <c r="E14" s="2">
        <v>1250000</v>
      </c>
      <c r="F14" s="51">
        <f t="shared" si="0"/>
        <v>6250000</v>
      </c>
      <c r="G14" s="51">
        <f t="shared" si="1"/>
        <v>6250000</v>
      </c>
      <c r="J14" s="66"/>
      <c r="K14" t="s">
        <v>98</v>
      </c>
    </row>
    <row r="16" spans="1:11" x14ac:dyDescent="0.25">
      <c r="A16" s="47" t="s">
        <v>93</v>
      </c>
      <c r="B16" s="1" t="s">
        <v>94</v>
      </c>
      <c r="H16" s="12">
        <f>SUM(F18:F22)</f>
        <v>4950000</v>
      </c>
      <c r="I16" s="12">
        <f>SUM(G18:G22)</f>
        <v>12750000</v>
      </c>
    </row>
    <row r="17" spans="1:10" x14ac:dyDescent="0.25">
      <c r="B17" s="1" t="s">
        <v>79</v>
      </c>
    </row>
    <row r="18" spans="1:10" x14ac:dyDescent="0.25">
      <c r="B18" s="53" t="s">
        <v>2</v>
      </c>
      <c r="C18" s="53">
        <v>3</v>
      </c>
      <c r="D18" s="54">
        <v>250000</v>
      </c>
      <c r="E18" s="54">
        <v>750000</v>
      </c>
      <c r="F18" s="55">
        <f>C18*D18</f>
        <v>750000</v>
      </c>
      <c r="G18" s="55">
        <f>C18*E18</f>
        <v>2250000</v>
      </c>
      <c r="J18" s="66" t="s">
        <v>167</v>
      </c>
    </row>
    <row r="19" spans="1:10" x14ac:dyDescent="0.25">
      <c r="B19" s="53" t="s">
        <v>3</v>
      </c>
      <c r="C19" s="53">
        <v>2</v>
      </c>
      <c r="D19" s="54">
        <v>600000</v>
      </c>
      <c r="E19" s="54">
        <v>750000</v>
      </c>
      <c r="F19" s="55">
        <f>C19*D19</f>
        <v>1200000</v>
      </c>
      <c r="G19" s="55">
        <f>C19*E19</f>
        <v>1500000</v>
      </c>
      <c r="J19" s="66"/>
    </row>
    <row r="20" spans="1:10" x14ac:dyDescent="0.25">
      <c r="B20" s="1" t="s">
        <v>84</v>
      </c>
      <c r="J20" s="66"/>
    </row>
    <row r="21" spans="1:10" x14ac:dyDescent="0.25">
      <c r="B21" s="53" t="s">
        <v>2</v>
      </c>
      <c r="C21">
        <v>6</v>
      </c>
      <c r="D21" s="2">
        <v>250000</v>
      </c>
      <c r="E21" s="2">
        <v>750000</v>
      </c>
      <c r="F21" s="51">
        <f>C21*D21</f>
        <v>1500000</v>
      </c>
      <c r="G21" s="51">
        <f>C21*E21</f>
        <v>4500000</v>
      </c>
      <c r="J21" s="66"/>
    </row>
    <row r="22" spans="1:10" x14ac:dyDescent="0.25">
      <c r="B22" s="53" t="s">
        <v>3</v>
      </c>
      <c r="C22">
        <v>6</v>
      </c>
      <c r="D22" s="2">
        <v>250000</v>
      </c>
      <c r="E22" s="2">
        <v>750000</v>
      </c>
      <c r="F22" s="51">
        <f>C22*D22</f>
        <v>1500000</v>
      </c>
      <c r="G22" s="51">
        <f>C22*E22</f>
        <v>4500000</v>
      </c>
      <c r="J22" s="66"/>
    </row>
    <row r="24" spans="1:10" x14ac:dyDescent="0.25">
      <c r="A24" s="47" t="s">
        <v>105</v>
      </c>
      <c r="B24" s="56" t="s">
        <v>106</v>
      </c>
      <c r="H24" s="12">
        <f>SUM(F25:F33)</f>
        <v>1334200</v>
      </c>
      <c r="I24" s="50">
        <v>1334200</v>
      </c>
    </row>
    <row r="25" spans="1:10" x14ac:dyDescent="0.25">
      <c r="B25" s="57" t="s">
        <v>107</v>
      </c>
      <c r="C25">
        <v>4</v>
      </c>
      <c r="D25" s="2">
        <v>35000</v>
      </c>
      <c r="F25" s="51">
        <f>C25*D25</f>
        <v>140000</v>
      </c>
      <c r="J25" t="s">
        <v>116</v>
      </c>
    </row>
    <row r="26" spans="1:10" x14ac:dyDescent="0.25">
      <c r="B26" s="57" t="s">
        <v>108</v>
      </c>
      <c r="C26">
        <v>1</v>
      </c>
      <c r="D26" s="2">
        <v>140000</v>
      </c>
      <c r="F26" s="51">
        <f t="shared" ref="F26:F33" si="2">C26*D26</f>
        <v>140000</v>
      </c>
      <c r="J26" t="s">
        <v>119</v>
      </c>
    </row>
    <row r="27" spans="1:10" x14ac:dyDescent="0.25">
      <c r="B27" s="57" t="s">
        <v>109</v>
      </c>
      <c r="C27">
        <v>10</v>
      </c>
      <c r="D27" s="2">
        <v>750</v>
      </c>
      <c r="F27" s="51">
        <f t="shared" si="2"/>
        <v>7500</v>
      </c>
      <c r="J27" t="s">
        <v>119</v>
      </c>
    </row>
    <row r="28" spans="1:10" x14ac:dyDescent="0.25">
      <c r="B28" s="57" t="s">
        <v>110</v>
      </c>
      <c r="C28">
        <v>1</v>
      </c>
      <c r="D28" s="2">
        <v>475000</v>
      </c>
      <c r="F28" s="51">
        <f t="shared" si="2"/>
        <v>475000</v>
      </c>
      <c r="J28" t="s">
        <v>118</v>
      </c>
    </row>
    <row r="29" spans="1:10" x14ac:dyDescent="0.25">
      <c r="B29" s="57" t="s">
        <v>111</v>
      </c>
      <c r="C29">
        <v>2</v>
      </c>
      <c r="D29" s="2">
        <v>15000</v>
      </c>
      <c r="F29" s="51">
        <f t="shared" si="2"/>
        <v>30000</v>
      </c>
      <c r="J29" t="s">
        <v>119</v>
      </c>
    </row>
    <row r="30" spans="1:10" x14ac:dyDescent="0.25">
      <c r="B30" s="57" t="s">
        <v>112</v>
      </c>
      <c r="C30">
        <v>1</v>
      </c>
      <c r="D30" s="2">
        <v>15000</v>
      </c>
      <c r="F30" s="51">
        <f t="shared" si="2"/>
        <v>15000</v>
      </c>
      <c r="J30" t="s">
        <v>119</v>
      </c>
    </row>
    <row r="31" spans="1:10" x14ac:dyDescent="0.25">
      <c r="B31" s="57" t="s">
        <v>113</v>
      </c>
      <c r="C31">
        <v>1</v>
      </c>
      <c r="D31" s="2">
        <v>12000</v>
      </c>
      <c r="F31" s="51">
        <f t="shared" si="2"/>
        <v>12000</v>
      </c>
      <c r="J31" t="s">
        <v>119</v>
      </c>
    </row>
    <row r="32" spans="1:10" x14ac:dyDescent="0.25">
      <c r="B32" s="57" t="s">
        <v>114</v>
      </c>
      <c r="C32">
        <v>1</v>
      </c>
      <c r="D32" s="2">
        <v>350000</v>
      </c>
      <c r="F32" s="51">
        <f t="shared" si="2"/>
        <v>350000</v>
      </c>
      <c r="J32" t="s">
        <v>115</v>
      </c>
    </row>
    <row r="33" spans="1:10" x14ac:dyDescent="0.25">
      <c r="B33" s="57" t="s">
        <v>117</v>
      </c>
      <c r="C33">
        <v>1</v>
      </c>
      <c r="D33" s="2">
        <v>164700</v>
      </c>
      <c r="F33" s="51">
        <f t="shared" si="2"/>
        <v>164700</v>
      </c>
      <c r="J33" t="s">
        <v>120</v>
      </c>
    </row>
    <row r="35" spans="1:10" x14ac:dyDescent="0.25">
      <c r="A35" s="47" t="s">
        <v>121</v>
      </c>
      <c r="B35" s="1" t="s">
        <v>122</v>
      </c>
      <c r="H35" s="12">
        <f>SUM(D37:D38)</f>
        <v>1300000</v>
      </c>
      <c r="I35" s="12">
        <f>SUM(D37:D38)</f>
        <v>1300000</v>
      </c>
    </row>
    <row r="36" spans="1:10" x14ac:dyDescent="0.25">
      <c r="B36" s="57" t="s">
        <v>164</v>
      </c>
      <c r="J36" s="66" t="s">
        <v>168</v>
      </c>
    </row>
    <row r="37" spans="1:10" x14ac:dyDescent="0.25">
      <c r="B37" t="s">
        <v>0</v>
      </c>
      <c r="C37">
        <f>SUM(C6:C14)</f>
        <v>17</v>
      </c>
      <c r="D37" s="2">
        <f>C37*50000</f>
        <v>850000</v>
      </c>
      <c r="J37" s="66"/>
    </row>
    <row r="38" spans="1:10" x14ac:dyDescent="0.25">
      <c r="B38" t="s">
        <v>53</v>
      </c>
      <c r="C38">
        <v>9</v>
      </c>
      <c r="D38" s="2">
        <f>C38*50000</f>
        <v>450000</v>
      </c>
      <c r="J38" s="66"/>
    </row>
    <row r="39" spans="1:10" x14ac:dyDescent="0.25">
      <c r="D39" s="12"/>
      <c r="J39" s="66"/>
    </row>
    <row r="41" spans="1:10" x14ac:dyDescent="0.25">
      <c r="A41" s="47" t="s">
        <v>165</v>
      </c>
      <c r="B41" s="1" t="s">
        <v>50</v>
      </c>
      <c r="H41" s="12">
        <f>SUM(H4:H40)</f>
        <v>39684200</v>
      </c>
      <c r="I41" s="12">
        <f>SUM(I4:I40)</f>
        <v>48984200</v>
      </c>
    </row>
  </sheetData>
  <mergeCells count="4">
    <mergeCell ref="J36:J39"/>
    <mergeCell ref="J6:J9"/>
    <mergeCell ref="J11:J14"/>
    <mergeCell ref="J18:J22"/>
  </mergeCells>
  <pageMargins left="0.7" right="0.7" top="0.75" bottom="0.75" header="0.3" footer="0.3"/>
  <pageSetup orientation="portrait" r:id="rId1"/>
  <ignoredErrors>
    <ignoredError sqref="F7"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21"/>
  <sheetViews>
    <sheetView showGridLines="0" zoomScaleNormal="100" workbookViewId="0">
      <selection activeCell="I18" sqref="I18"/>
    </sheetView>
  </sheetViews>
  <sheetFormatPr defaultRowHeight="15" x14ac:dyDescent="0.25"/>
  <cols>
    <col min="2" max="2" width="22.5703125" bestFit="1" customWidth="1"/>
    <col min="3" max="4" width="10.140625" style="2" bestFit="1" customWidth="1"/>
    <col min="6" max="6" width="19.7109375" bestFit="1" customWidth="1"/>
    <col min="7" max="8" width="10.140625" bestFit="1" customWidth="1"/>
    <col min="10" max="10" width="19.7109375" bestFit="1" customWidth="1"/>
    <col min="11" max="12" width="10.140625" bestFit="1" customWidth="1"/>
    <col min="14" max="14" width="21.140625" bestFit="1" customWidth="1"/>
    <col min="15" max="16" width="10.28515625" bestFit="1" customWidth="1"/>
  </cols>
  <sheetData>
    <row r="1" spans="2:8" x14ac:dyDescent="0.25">
      <c r="B1" s="69" t="s">
        <v>60</v>
      </c>
      <c r="C1" s="69"/>
      <c r="D1" s="69"/>
      <c r="F1" s="69" t="s">
        <v>65</v>
      </c>
      <c r="G1" s="69"/>
      <c r="H1" s="69"/>
    </row>
    <row r="2" spans="2:8" x14ac:dyDescent="0.25">
      <c r="B2" s="37"/>
      <c r="C2" s="38"/>
      <c r="D2" s="38"/>
      <c r="F2" s="37"/>
      <c r="G2" s="38"/>
      <c r="H2" s="38"/>
    </row>
    <row r="3" spans="2:8" ht="30" x14ac:dyDescent="0.25">
      <c r="B3" s="45" t="s">
        <v>77</v>
      </c>
      <c r="C3" s="39" t="s">
        <v>57</v>
      </c>
      <c r="D3" s="39" t="s">
        <v>58</v>
      </c>
      <c r="F3" s="45" t="s">
        <v>77</v>
      </c>
      <c r="G3" s="39" t="s">
        <v>57</v>
      </c>
      <c r="H3" s="39" t="s">
        <v>58</v>
      </c>
    </row>
    <row r="4" spans="2:8" x14ac:dyDescent="0.25">
      <c r="B4" s="40" t="s">
        <v>56</v>
      </c>
      <c r="C4" s="41">
        <v>8500000</v>
      </c>
      <c r="D4" s="41">
        <v>11250000</v>
      </c>
      <c r="F4" s="40" t="s">
        <v>56</v>
      </c>
      <c r="G4" s="41">
        <v>10000000</v>
      </c>
      <c r="H4" s="41">
        <v>13500000</v>
      </c>
    </row>
    <row r="5" spans="2:8" x14ac:dyDescent="0.25">
      <c r="B5" s="40" t="s">
        <v>59</v>
      </c>
      <c r="C5" s="41">
        <v>3750000</v>
      </c>
      <c r="D5" s="41">
        <v>6750000</v>
      </c>
      <c r="F5" s="40" t="s">
        <v>59</v>
      </c>
      <c r="G5" s="41">
        <v>3750000</v>
      </c>
      <c r="H5" s="41">
        <v>6750000</v>
      </c>
    </row>
    <row r="6" spans="2:8" x14ac:dyDescent="0.25">
      <c r="B6" s="40" t="s">
        <v>55</v>
      </c>
      <c r="C6" s="41">
        <f>SUM(C4:C5)</f>
        <v>12250000</v>
      </c>
      <c r="D6" s="41">
        <f>SUM(D4:D5)</f>
        <v>18000000</v>
      </c>
      <c r="F6" s="40" t="s">
        <v>55</v>
      </c>
      <c r="G6" s="41">
        <f>SUM(G4:G5)</f>
        <v>13750000</v>
      </c>
      <c r="H6" s="41">
        <f>SUM(H4:H5)</f>
        <v>20250000</v>
      </c>
    </row>
    <row r="7" spans="2:8" x14ac:dyDescent="0.25">
      <c r="B7" s="40" t="s">
        <v>61</v>
      </c>
      <c r="C7" s="71">
        <f>SUM(C6:D6)</f>
        <v>30250000</v>
      </c>
      <c r="D7" s="71"/>
      <c r="F7" s="40" t="s">
        <v>61</v>
      </c>
      <c r="G7" s="72">
        <f>SUM(G6:H6)</f>
        <v>34000000</v>
      </c>
      <c r="H7" s="72"/>
    </row>
    <row r="8" spans="2:8" x14ac:dyDescent="0.25">
      <c r="B8" s="40" t="s">
        <v>62</v>
      </c>
      <c r="C8" s="72">
        <v>1164200</v>
      </c>
      <c r="D8" s="72"/>
      <c r="F8" s="40" t="s">
        <v>62</v>
      </c>
      <c r="G8" s="72">
        <v>1164200</v>
      </c>
      <c r="H8" s="72"/>
    </row>
    <row r="9" spans="2:8" x14ac:dyDescent="0.25">
      <c r="B9" s="40" t="s">
        <v>63</v>
      </c>
      <c r="C9" s="72">
        <v>1400000</v>
      </c>
      <c r="D9" s="72"/>
      <c r="F9" s="40" t="s">
        <v>63</v>
      </c>
      <c r="G9" s="72">
        <v>1400000</v>
      </c>
      <c r="H9" s="72"/>
    </row>
    <row r="10" spans="2:8" x14ac:dyDescent="0.25">
      <c r="B10" s="42" t="s">
        <v>68</v>
      </c>
      <c r="C10" s="74">
        <f>SUM(C7:D9)</f>
        <v>32814200</v>
      </c>
      <c r="D10" s="75"/>
      <c r="F10" s="42" t="s">
        <v>64</v>
      </c>
      <c r="G10" s="73">
        <f>SUM(G7:G9)</f>
        <v>36564200</v>
      </c>
      <c r="H10" s="73"/>
    </row>
    <row r="12" spans="2:8" x14ac:dyDescent="0.25">
      <c r="B12" s="70" t="s">
        <v>66</v>
      </c>
      <c r="C12" s="70"/>
      <c r="D12" s="70"/>
      <c r="F12" s="70" t="s">
        <v>67</v>
      </c>
      <c r="G12" s="70"/>
      <c r="H12" s="70"/>
    </row>
    <row r="13" spans="2:8" x14ac:dyDescent="0.25">
      <c r="B13" s="31"/>
      <c r="C13" s="32"/>
      <c r="D13" s="32"/>
      <c r="F13" s="31"/>
      <c r="G13" s="32"/>
      <c r="H13" s="32"/>
    </row>
    <row r="14" spans="2:8" ht="30" x14ac:dyDescent="0.25">
      <c r="B14" s="46" t="s">
        <v>77</v>
      </c>
      <c r="C14" s="33" t="s">
        <v>57</v>
      </c>
      <c r="D14" s="33" t="s">
        <v>58</v>
      </c>
      <c r="F14" s="46" t="s">
        <v>77</v>
      </c>
      <c r="G14" s="33" t="s">
        <v>57</v>
      </c>
      <c r="H14" s="33" t="s">
        <v>58</v>
      </c>
    </row>
    <row r="15" spans="2:8" x14ac:dyDescent="0.25">
      <c r="B15" s="34" t="s">
        <v>56</v>
      </c>
      <c r="C15" s="35">
        <v>17000000</v>
      </c>
      <c r="D15" s="35">
        <v>27000000</v>
      </c>
      <c r="F15" s="34" t="s">
        <v>56</v>
      </c>
      <c r="G15" s="35">
        <v>20000000</v>
      </c>
      <c r="H15" s="35">
        <v>36000000</v>
      </c>
    </row>
    <row r="16" spans="2:8" x14ac:dyDescent="0.25">
      <c r="B16" s="34" t="s">
        <v>59</v>
      </c>
      <c r="C16" s="35">
        <v>3750000</v>
      </c>
      <c r="D16" s="35">
        <v>6750000</v>
      </c>
      <c r="F16" s="34" t="s">
        <v>59</v>
      </c>
      <c r="G16" s="35">
        <v>3750000</v>
      </c>
      <c r="H16" s="35">
        <v>6750000</v>
      </c>
    </row>
    <row r="17" spans="2:8" x14ac:dyDescent="0.25">
      <c r="B17" s="34" t="s">
        <v>55</v>
      </c>
      <c r="C17" s="35">
        <f>SUM(C15:C16)</f>
        <v>20750000</v>
      </c>
      <c r="D17" s="35">
        <f>SUM(D15:D16)</f>
        <v>33750000</v>
      </c>
      <c r="F17" s="34" t="s">
        <v>55</v>
      </c>
      <c r="G17" s="35">
        <f>SUM(G15:G16)</f>
        <v>23750000</v>
      </c>
      <c r="H17" s="35">
        <f>SUM(H15:H16)</f>
        <v>42750000</v>
      </c>
    </row>
    <row r="18" spans="2:8" x14ac:dyDescent="0.25">
      <c r="B18" s="34" t="s">
        <v>61</v>
      </c>
      <c r="C18" s="67">
        <f>SUM(C17:D17)</f>
        <v>54500000</v>
      </c>
      <c r="D18" s="67"/>
      <c r="F18" s="34" t="s">
        <v>61</v>
      </c>
      <c r="G18" s="67">
        <f>SUM(G17:H17)</f>
        <v>66500000</v>
      </c>
      <c r="H18" s="67"/>
    </row>
    <row r="19" spans="2:8" x14ac:dyDescent="0.25">
      <c r="B19" s="34" t="s">
        <v>62</v>
      </c>
      <c r="C19" s="67">
        <v>1164200</v>
      </c>
      <c r="D19" s="67"/>
      <c r="F19" s="34" t="s">
        <v>62</v>
      </c>
      <c r="G19" s="67">
        <v>1164200</v>
      </c>
      <c r="H19" s="67"/>
    </row>
    <row r="20" spans="2:8" x14ac:dyDescent="0.25">
      <c r="B20" s="34" t="s">
        <v>63</v>
      </c>
      <c r="C20" s="67">
        <v>1400000</v>
      </c>
      <c r="D20" s="67"/>
      <c r="F20" s="34" t="s">
        <v>63</v>
      </c>
      <c r="G20" s="67">
        <v>1400000</v>
      </c>
      <c r="H20" s="67"/>
    </row>
    <row r="21" spans="2:8" x14ac:dyDescent="0.25">
      <c r="B21" s="36" t="s">
        <v>64</v>
      </c>
      <c r="C21" s="68">
        <f>SUM(C18:C20)</f>
        <v>57064200</v>
      </c>
      <c r="D21" s="68"/>
      <c r="F21" s="36" t="s">
        <v>64</v>
      </c>
      <c r="G21" s="68">
        <f>SUM(G18:G20)</f>
        <v>69064200</v>
      </c>
      <c r="H21" s="68"/>
    </row>
  </sheetData>
  <mergeCells count="20">
    <mergeCell ref="B1:D1"/>
    <mergeCell ref="F1:H1"/>
    <mergeCell ref="B12:D12"/>
    <mergeCell ref="F12:H12"/>
    <mergeCell ref="C7:D7"/>
    <mergeCell ref="C8:D8"/>
    <mergeCell ref="C9:D9"/>
    <mergeCell ref="G7:H7"/>
    <mergeCell ref="G8:H8"/>
    <mergeCell ref="G9:H9"/>
    <mergeCell ref="G10:H10"/>
    <mergeCell ref="C10:D10"/>
    <mergeCell ref="C18:D18"/>
    <mergeCell ref="C19:D19"/>
    <mergeCell ref="C20:D20"/>
    <mergeCell ref="C21:D21"/>
    <mergeCell ref="G18:H18"/>
    <mergeCell ref="G19:H19"/>
    <mergeCell ref="G20:H20"/>
    <mergeCell ref="G21:H21"/>
  </mergeCells>
  <pageMargins left="0.7" right="0.7" top="0.75" bottom="0.75" header="0.3" footer="0.3"/>
  <pageSetup paperSize="0" orientation="portrait" horizontalDpi="0" verticalDpi="0" copie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workbookViewId="0">
      <selection activeCell="E7" sqref="E7"/>
    </sheetView>
  </sheetViews>
  <sheetFormatPr defaultRowHeight="15" x14ac:dyDescent="0.25"/>
  <cols>
    <col min="2" max="2" width="17.28515625" bestFit="1" customWidth="1"/>
    <col min="3" max="3" width="23.42578125" bestFit="1" customWidth="1"/>
    <col min="4" max="5" width="10.140625" bestFit="1" customWidth="1"/>
    <col min="6" max="6" width="14.28515625" bestFit="1" customWidth="1"/>
  </cols>
  <sheetData>
    <row r="2" spans="2:6" x14ac:dyDescent="0.25">
      <c r="B2" s="79" t="s">
        <v>15</v>
      </c>
      <c r="C2" s="80"/>
      <c r="D2" s="83" t="s">
        <v>7</v>
      </c>
      <c r="E2" s="84"/>
      <c r="F2" s="76" t="s">
        <v>8</v>
      </c>
    </row>
    <row r="3" spans="2:6" x14ac:dyDescent="0.25">
      <c r="B3" s="81"/>
      <c r="C3" s="82"/>
      <c r="D3" s="19" t="s">
        <v>2</v>
      </c>
      <c r="E3" s="19" t="s">
        <v>3</v>
      </c>
      <c r="F3" s="77"/>
    </row>
    <row r="4" spans="2:6" x14ac:dyDescent="0.25">
      <c r="B4" s="85" t="s">
        <v>6</v>
      </c>
      <c r="C4" s="86"/>
      <c r="D4" s="3">
        <v>126</v>
      </c>
      <c r="E4" s="3">
        <v>84</v>
      </c>
      <c r="F4" s="77"/>
    </row>
    <row r="5" spans="2:6" x14ac:dyDescent="0.25">
      <c r="B5" s="85" t="s">
        <v>16</v>
      </c>
      <c r="C5" s="86"/>
      <c r="D5" s="3">
        <v>3</v>
      </c>
      <c r="E5" s="3">
        <v>2</v>
      </c>
      <c r="F5" s="77"/>
    </row>
    <row r="6" spans="2:6" x14ac:dyDescent="0.25">
      <c r="B6" s="76" t="s">
        <v>9</v>
      </c>
      <c r="C6" s="4" t="s">
        <v>124</v>
      </c>
      <c r="D6" s="52">
        <v>1700000</v>
      </c>
      <c r="E6" s="52">
        <v>1700000</v>
      </c>
      <c r="F6" s="77"/>
    </row>
    <row r="7" spans="2:6" x14ac:dyDescent="0.25">
      <c r="B7" s="77"/>
      <c r="C7" s="4" t="s">
        <v>123</v>
      </c>
      <c r="D7" s="52">
        <f>D6*D5</f>
        <v>5100000</v>
      </c>
      <c r="E7" s="52">
        <f>E6*E5</f>
        <v>3400000</v>
      </c>
      <c r="F7" s="58">
        <f>SUM(D7:E7)</f>
        <v>8500000</v>
      </c>
    </row>
    <row r="8" spans="2:6" x14ac:dyDescent="0.25">
      <c r="B8" s="15"/>
      <c r="C8" s="16"/>
      <c r="D8" s="17"/>
      <c r="E8" s="17"/>
      <c r="F8" s="18"/>
    </row>
    <row r="9" spans="2:6" x14ac:dyDescent="0.25">
      <c r="B9" s="76" t="s">
        <v>10</v>
      </c>
      <c r="C9" s="14" t="s">
        <v>11</v>
      </c>
      <c r="D9" s="52">
        <v>3400000</v>
      </c>
      <c r="E9" s="52">
        <v>3400000</v>
      </c>
      <c r="F9" s="14"/>
    </row>
    <row r="10" spans="2:6" x14ac:dyDescent="0.25">
      <c r="B10" s="77"/>
      <c r="C10" s="4" t="s">
        <v>12</v>
      </c>
      <c r="D10" s="52">
        <v>3900000</v>
      </c>
      <c r="E10" s="52">
        <v>3900000</v>
      </c>
      <c r="F10" s="4"/>
    </row>
    <row r="11" spans="2:6" x14ac:dyDescent="0.25">
      <c r="B11" s="77"/>
      <c r="C11" s="4" t="s">
        <v>13</v>
      </c>
      <c r="D11" s="3">
        <f>D9*D5</f>
        <v>10200000</v>
      </c>
      <c r="E11" s="3">
        <f>E9*E5</f>
        <v>6800000</v>
      </c>
      <c r="F11" s="5">
        <f>SUM(D11:E11)</f>
        <v>17000000</v>
      </c>
    </row>
    <row r="12" spans="2:6" x14ac:dyDescent="0.25">
      <c r="B12" s="78"/>
      <c r="C12" s="4" t="s">
        <v>14</v>
      </c>
      <c r="D12" s="3">
        <f>D10*D5</f>
        <v>11700000</v>
      </c>
      <c r="E12" s="3">
        <f>E10*E5</f>
        <v>7800000</v>
      </c>
      <c r="F12" s="5">
        <f>SUM(D12:E12)</f>
        <v>19500000</v>
      </c>
    </row>
    <row r="14" spans="2:6" x14ac:dyDescent="0.25">
      <c r="B14" s="1" t="s">
        <v>19</v>
      </c>
    </row>
    <row r="15" spans="2:6" x14ac:dyDescent="0.25">
      <c r="B15" s="1" t="s">
        <v>18</v>
      </c>
    </row>
  </sheetData>
  <mergeCells count="7">
    <mergeCell ref="F2:F6"/>
    <mergeCell ref="B9:B12"/>
    <mergeCell ref="B2:C3"/>
    <mergeCell ref="D2:E2"/>
    <mergeCell ref="B4:C4"/>
    <mergeCell ref="B5:C5"/>
    <mergeCell ref="B6:B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3"/>
  <sheetViews>
    <sheetView workbookViewId="0">
      <selection activeCell="F25" sqref="F25"/>
    </sheetView>
  </sheetViews>
  <sheetFormatPr defaultRowHeight="15" x14ac:dyDescent="0.25"/>
  <cols>
    <col min="2" max="2" width="17.28515625" bestFit="1" customWidth="1"/>
    <col min="3" max="3" width="23.42578125" bestFit="1" customWidth="1"/>
    <col min="4" max="5" width="10.140625" bestFit="1" customWidth="1"/>
    <col min="6" max="6" width="14.28515625" bestFit="1" customWidth="1"/>
  </cols>
  <sheetData>
    <row r="2" spans="2:6" x14ac:dyDescent="0.25">
      <c r="B2" s="79" t="s">
        <v>17</v>
      </c>
      <c r="C2" s="80"/>
      <c r="D2" s="83" t="s">
        <v>7</v>
      </c>
      <c r="E2" s="84"/>
      <c r="F2" s="76" t="s">
        <v>8</v>
      </c>
    </row>
    <row r="3" spans="2:6" x14ac:dyDescent="0.25">
      <c r="B3" s="81"/>
      <c r="C3" s="82"/>
      <c r="D3" s="19" t="s">
        <v>2</v>
      </c>
      <c r="E3" s="19" t="s">
        <v>3</v>
      </c>
      <c r="F3" s="77"/>
    </row>
    <row r="4" spans="2:6" x14ac:dyDescent="0.25">
      <c r="B4" s="85" t="s">
        <v>6</v>
      </c>
      <c r="C4" s="86"/>
      <c r="D4" s="3">
        <v>112</v>
      </c>
      <c r="E4" s="3">
        <v>90</v>
      </c>
      <c r="F4" s="77"/>
    </row>
    <row r="5" spans="2:6" x14ac:dyDescent="0.25">
      <c r="B5" s="85" t="s">
        <v>16</v>
      </c>
      <c r="C5" s="86"/>
      <c r="D5" s="3">
        <v>6</v>
      </c>
      <c r="E5" s="3">
        <v>6</v>
      </c>
      <c r="F5" s="77"/>
    </row>
    <row r="6" spans="2:6" x14ac:dyDescent="0.25">
      <c r="B6" s="79" t="s">
        <v>9</v>
      </c>
      <c r="C6" s="64" t="s">
        <v>101</v>
      </c>
      <c r="D6" s="52">
        <v>1250000</v>
      </c>
      <c r="E6" s="52">
        <v>1250000</v>
      </c>
      <c r="F6" s="78"/>
    </row>
    <row r="7" spans="2:6" x14ac:dyDescent="0.25">
      <c r="B7" s="81"/>
      <c r="C7" s="65" t="s">
        <v>102</v>
      </c>
      <c r="D7" s="3">
        <f>D6*D5</f>
        <v>7500000</v>
      </c>
      <c r="E7" s="3">
        <f>D6*E5</f>
        <v>7500000</v>
      </c>
      <c r="F7" s="5">
        <f>SUM(D7:E7)</f>
        <v>15000000</v>
      </c>
    </row>
    <row r="8" spans="2:6" x14ac:dyDescent="0.25">
      <c r="B8" s="15"/>
      <c r="C8" s="16"/>
      <c r="D8" s="17"/>
      <c r="E8" s="17"/>
      <c r="F8" s="18"/>
    </row>
    <row r="9" spans="2:6" x14ac:dyDescent="0.25">
      <c r="B9" s="76" t="s">
        <v>10</v>
      </c>
      <c r="C9" s="14" t="s">
        <v>103</v>
      </c>
      <c r="D9" s="52">
        <v>3000000</v>
      </c>
      <c r="E9" s="52">
        <v>3000000</v>
      </c>
      <c r="F9" s="14"/>
    </row>
    <row r="10" spans="2:6" x14ac:dyDescent="0.25">
      <c r="B10" s="78"/>
      <c r="C10" s="4" t="s">
        <v>102</v>
      </c>
      <c r="D10" s="52">
        <f>D9*D5</f>
        <v>18000000</v>
      </c>
      <c r="E10" s="52">
        <f>E9*E5</f>
        <v>18000000</v>
      </c>
      <c r="F10" s="5">
        <f>SUM(D10:E10)</f>
        <v>36000000</v>
      </c>
    </row>
    <row r="12" spans="2:6" x14ac:dyDescent="0.25">
      <c r="B12" s="1" t="s">
        <v>19</v>
      </c>
    </row>
    <row r="13" spans="2:6" x14ac:dyDescent="0.25">
      <c r="B13" s="1" t="s">
        <v>20</v>
      </c>
    </row>
  </sheetData>
  <mergeCells count="7">
    <mergeCell ref="F2:F6"/>
    <mergeCell ref="B2:C3"/>
    <mergeCell ref="D2:E2"/>
    <mergeCell ref="B6:B7"/>
    <mergeCell ref="B9:B10"/>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
  <sheetViews>
    <sheetView workbookViewId="0">
      <selection activeCell="H7" sqref="H7:I7"/>
    </sheetView>
  </sheetViews>
  <sheetFormatPr defaultRowHeight="15" x14ac:dyDescent="0.25"/>
  <cols>
    <col min="2" max="2" width="23.42578125" bestFit="1" customWidth="1"/>
    <col min="3" max="3" width="9.42578125" style="2" bestFit="1" customWidth="1"/>
    <col min="4" max="4" width="8.85546875" style="2" bestFit="1" customWidth="1"/>
    <col min="5" max="5" width="14.28515625" bestFit="1" customWidth="1"/>
    <col min="7" max="7" width="23.42578125" bestFit="1" customWidth="1"/>
    <col min="10" max="10" width="14.28515625" bestFit="1" customWidth="1"/>
  </cols>
  <sheetData>
    <row r="2" spans="2:10" x14ac:dyDescent="0.25">
      <c r="B2" s="1" t="s">
        <v>21</v>
      </c>
      <c r="C2" s="12"/>
      <c r="E2" s="2"/>
    </row>
    <row r="4" spans="2:10" x14ac:dyDescent="0.25">
      <c r="B4" s="88" t="s">
        <v>22</v>
      </c>
      <c r="C4" s="87" t="s">
        <v>7</v>
      </c>
      <c r="D4" s="87"/>
      <c r="E4" s="88" t="s">
        <v>8</v>
      </c>
      <c r="G4" s="88" t="s">
        <v>25</v>
      </c>
      <c r="H4" s="87" t="s">
        <v>7</v>
      </c>
      <c r="I4" s="87"/>
      <c r="J4" s="88" t="s">
        <v>8</v>
      </c>
    </row>
    <row r="5" spans="2:10" x14ac:dyDescent="0.25">
      <c r="B5" s="88"/>
      <c r="C5" s="13" t="s">
        <v>2</v>
      </c>
      <c r="D5" s="13" t="s">
        <v>3</v>
      </c>
      <c r="E5" s="88"/>
      <c r="G5" s="88"/>
      <c r="H5" s="13" t="s">
        <v>2</v>
      </c>
      <c r="I5" s="13" t="s">
        <v>3</v>
      </c>
      <c r="J5" s="88"/>
    </row>
    <row r="6" spans="2:10" x14ac:dyDescent="0.25">
      <c r="B6" s="23" t="s">
        <v>5</v>
      </c>
      <c r="C6" s="13">
        <v>3</v>
      </c>
      <c r="D6" s="13">
        <v>2</v>
      </c>
      <c r="E6" s="88"/>
      <c r="G6" s="24" t="s">
        <v>5</v>
      </c>
      <c r="H6" s="13">
        <v>5</v>
      </c>
      <c r="I6" s="13">
        <v>4</v>
      </c>
      <c r="J6" s="88"/>
    </row>
    <row r="7" spans="2:10" x14ac:dyDescent="0.25">
      <c r="B7" s="6" t="s">
        <v>23</v>
      </c>
      <c r="C7" s="3">
        <v>250000</v>
      </c>
      <c r="D7" s="3">
        <v>600000</v>
      </c>
      <c r="E7" s="88"/>
      <c r="G7" s="6" t="s">
        <v>23</v>
      </c>
      <c r="H7" s="89">
        <v>250000</v>
      </c>
      <c r="I7" s="90"/>
      <c r="J7" s="88"/>
    </row>
    <row r="8" spans="2:10" x14ac:dyDescent="0.25">
      <c r="B8" s="6" t="s">
        <v>24</v>
      </c>
      <c r="C8" s="3">
        <v>750000</v>
      </c>
      <c r="D8" s="3">
        <v>750000</v>
      </c>
      <c r="E8" s="88"/>
      <c r="G8" s="6" t="s">
        <v>24</v>
      </c>
      <c r="H8" s="89">
        <v>750000</v>
      </c>
      <c r="I8" s="90"/>
      <c r="J8" s="88"/>
    </row>
    <row r="9" spans="2:10" x14ac:dyDescent="0.25">
      <c r="B9" s="4" t="s">
        <v>13</v>
      </c>
      <c r="C9" s="3">
        <f>C7*C6</f>
        <v>750000</v>
      </c>
      <c r="D9" s="3">
        <f>D7*D6</f>
        <v>1200000</v>
      </c>
      <c r="E9" s="5">
        <f>SUM(C9:D9)</f>
        <v>1950000</v>
      </c>
      <c r="G9" s="4" t="s">
        <v>13</v>
      </c>
      <c r="H9" s="3">
        <f>H7*H6</f>
        <v>1250000</v>
      </c>
      <c r="I9" s="3">
        <f>H7*I6</f>
        <v>1000000</v>
      </c>
      <c r="J9" s="5">
        <f>SUM(H9:I9)</f>
        <v>2250000</v>
      </c>
    </row>
    <row r="10" spans="2:10" x14ac:dyDescent="0.25">
      <c r="B10" s="4" t="s">
        <v>14</v>
      </c>
      <c r="C10" s="3">
        <f>C8*C6</f>
        <v>2250000</v>
      </c>
      <c r="D10" s="3">
        <f>D8*D6</f>
        <v>1500000</v>
      </c>
      <c r="E10" s="5">
        <f>SUM(C10:D10)</f>
        <v>3750000</v>
      </c>
      <c r="G10" s="4" t="s">
        <v>14</v>
      </c>
      <c r="H10" s="3">
        <f>H8*H6</f>
        <v>3750000</v>
      </c>
      <c r="I10" s="3">
        <f>H8*I6</f>
        <v>3000000</v>
      </c>
      <c r="J10" s="5">
        <f>SUM(H10:I10)</f>
        <v>6750000</v>
      </c>
    </row>
  </sheetData>
  <mergeCells count="8">
    <mergeCell ref="H4:I4"/>
    <mergeCell ref="J4:J8"/>
    <mergeCell ref="H7:I7"/>
    <mergeCell ref="H8:I8"/>
    <mergeCell ref="B4:B5"/>
    <mergeCell ref="C4:D4"/>
    <mergeCell ref="E4:E8"/>
    <mergeCell ref="G4:G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2"/>
  <sheetViews>
    <sheetView topLeftCell="A4" workbookViewId="0">
      <selection activeCell="E22" sqref="E22"/>
    </sheetView>
  </sheetViews>
  <sheetFormatPr defaultRowHeight="15" x14ac:dyDescent="0.25"/>
  <cols>
    <col min="1" max="1" width="9.140625" style="10"/>
    <col min="2" max="2" width="17.5703125" style="10" bestFit="1" customWidth="1"/>
    <col min="3" max="3" width="26.85546875" style="10" customWidth="1"/>
    <col min="4" max="4" width="21.7109375" style="20" customWidth="1"/>
    <col min="5" max="5" width="30.7109375" style="11" customWidth="1"/>
  </cols>
  <sheetData>
    <row r="2" spans="1:5" x14ac:dyDescent="0.25">
      <c r="A2" s="9" t="s">
        <v>1</v>
      </c>
      <c r="B2" s="9" t="s">
        <v>28</v>
      </c>
      <c r="C2" s="9" t="s">
        <v>26</v>
      </c>
      <c r="D2" s="21" t="s">
        <v>27</v>
      </c>
      <c r="E2" s="13" t="s">
        <v>47</v>
      </c>
    </row>
    <row r="3" spans="1:5" ht="69.95" customHeight="1" x14ac:dyDescent="0.25">
      <c r="A3" s="9">
        <v>1</v>
      </c>
      <c r="B3" s="9" t="s">
        <v>29</v>
      </c>
      <c r="C3" s="9"/>
      <c r="D3" s="8" t="s">
        <v>46</v>
      </c>
      <c r="E3" s="30">
        <v>70000</v>
      </c>
    </row>
    <row r="4" spans="1:5" ht="69.95" customHeight="1" x14ac:dyDescent="0.25">
      <c r="A4" s="9">
        <v>2</v>
      </c>
      <c r="B4" s="9" t="s">
        <v>30</v>
      </c>
      <c r="C4" s="9"/>
      <c r="D4" s="8" t="s">
        <v>45</v>
      </c>
      <c r="E4" s="22" t="s">
        <v>4</v>
      </c>
    </row>
    <row r="5" spans="1:5" ht="69.95" customHeight="1" x14ac:dyDescent="0.25">
      <c r="A5" s="9">
        <v>3</v>
      </c>
      <c r="B5" s="9" t="s">
        <v>31</v>
      </c>
      <c r="C5" s="9"/>
      <c r="D5" s="8" t="s">
        <v>46</v>
      </c>
      <c r="E5" s="30">
        <v>70000</v>
      </c>
    </row>
    <row r="6" spans="1:5" ht="69.95" customHeight="1" x14ac:dyDescent="0.25">
      <c r="A6" s="9">
        <v>4</v>
      </c>
      <c r="B6" s="9" t="s">
        <v>32</v>
      </c>
      <c r="C6" s="9"/>
      <c r="D6" s="8" t="s">
        <v>45</v>
      </c>
      <c r="E6" s="22" t="s">
        <v>4</v>
      </c>
    </row>
    <row r="7" spans="1:5" ht="69.95" customHeight="1" x14ac:dyDescent="0.25">
      <c r="A7" s="9">
        <v>5</v>
      </c>
      <c r="B7" s="9" t="s">
        <v>37</v>
      </c>
      <c r="C7" s="9"/>
      <c r="D7" s="8" t="s">
        <v>45</v>
      </c>
      <c r="E7" s="22" t="s">
        <v>4</v>
      </c>
    </row>
    <row r="8" spans="1:5" ht="69.95" customHeight="1" x14ac:dyDescent="0.25">
      <c r="A8" s="9">
        <v>6</v>
      </c>
      <c r="B8" s="9" t="s">
        <v>33</v>
      </c>
      <c r="C8" s="9"/>
      <c r="D8" s="8" t="s">
        <v>45</v>
      </c>
      <c r="E8" s="22" t="s">
        <v>4</v>
      </c>
    </row>
    <row r="9" spans="1:5" ht="69.95" customHeight="1" x14ac:dyDescent="0.25">
      <c r="A9" s="9">
        <v>7</v>
      </c>
      <c r="B9" s="9" t="s">
        <v>34</v>
      </c>
      <c r="C9" s="9"/>
      <c r="D9" s="8" t="s">
        <v>45</v>
      </c>
      <c r="E9" s="22" t="s">
        <v>4</v>
      </c>
    </row>
    <row r="10" spans="1:5" ht="69.95" customHeight="1" x14ac:dyDescent="0.25">
      <c r="A10" s="9">
        <v>8</v>
      </c>
      <c r="B10" s="9" t="s">
        <v>35</v>
      </c>
      <c r="C10" s="9"/>
      <c r="D10" s="8" t="s">
        <v>45</v>
      </c>
      <c r="E10" s="22" t="s">
        <v>4</v>
      </c>
    </row>
    <row r="11" spans="1:5" ht="69.95" customHeight="1" x14ac:dyDescent="0.25">
      <c r="A11" s="9">
        <v>9</v>
      </c>
      <c r="B11" s="9" t="s">
        <v>41</v>
      </c>
      <c r="C11" s="9"/>
      <c r="D11" s="8" t="s">
        <v>45</v>
      </c>
      <c r="E11" s="22" t="s">
        <v>4</v>
      </c>
    </row>
    <row r="12" spans="1:5" ht="69.95" customHeight="1" x14ac:dyDescent="0.25">
      <c r="A12" s="9">
        <v>10</v>
      </c>
      <c r="B12" s="9" t="s">
        <v>36</v>
      </c>
      <c r="C12" s="9"/>
      <c r="D12" s="8" t="s">
        <v>48</v>
      </c>
      <c r="E12" s="30">
        <v>164700</v>
      </c>
    </row>
    <row r="13" spans="1:5" ht="69.95" customHeight="1" x14ac:dyDescent="0.25">
      <c r="A13" s="9">
        <v>11</v>
      </c>
      <c r="B13" s="9" t="s">
        <v>38</v>
      </c>
      <c r="C13" s="9"/>
      <c r="D13" s="8" t="s">
        <v>45</v>
      </c>
      <c r="E13" s="22" t="s">
        <v>4</v>
      </c>
    </row>
    <row r="14" spans="1:5" ht="69.95" customHeight="1" x14ac:dyDescent="0.25">
      <c r="A14" s="9">
        <v>12</v>
      </c>
      <c r="B14" s="9" t="s">
        <v>39</v>
      </c>
      <c r="C14" s="9"/>
      <c r="D14" s="8" t="s">
        <v>48</v>
      </c>
      <c r="E14" s="30">
        <v>140000</v>
      </c>
    </row>
    <row r="15" spans="1:5" ht="69.95" customHeight="1" x14ac:dyDescent="0.25">
      <c r="A15" s="9">
        <v>13</v>
      </c>
      <c r="B15" s="9" t="s">
        <v>40</v>
      </c>
      <c r="C15" s="9"/>
      <c r="D15" s="8" t="s">
        <v>76</v>
      </c>
      <c r="E15" s="30">
        <v>7500</v>
      </c>
    </row>
    <row r="16" spans="1:5" ht="69.95" customHeight="1" x14ac:dyDescent="0.25">
      <c r="A16" s="9">
        <v>14</v>
      </c>
      <c r="B16" s="9" t="s">
        <v>42</v>
      </c>
      <c r="C16" s="9"/>
      <c r="D16" s="8" t="s">
        <v>45</v>
      </c>
      <c r="E16" s="22" t="s">
        <v>4</v>
      </c>
    </row>
    <row r="17" spans="1:5" ht="69.95" customHeight="1" x14ac:dyDescent="0.25">
      <c r="A17" s="9">
        <v>15</v>
      </c>
      <c r="B17" s="9" t="s">
        <v>43</v>
      </c>
      <c r="C17" s="9"/>
      <c r="D17" s="8" t="s">
        <v>49</v>
      </c>
      <c r="E17" s="30">
        <v>475000</v>
      </c>
    </row>
    <row r="18" spans="1:5" ht="69.95" customHeight="1" x14ac:dyDescent="0.25">
      <c r="A18" s="9">
        <v>16</v>
      </c>
      <c r="B18" s="9" t="s">
        <v>44</v>
      </c>
      <c r="C18" s="9"/>
      <c r="D18" s="21" t="s">
        <v>75</v>
      </c>
      <c r="E18" s="44">
        <v>350000</v>
      </c>
    </row>
    <row r="19" spans="1:5" ht="69.95" customHeight="1" x14ac:dyDescent="0.25">
      <c r="A19" s="9">
        <v>17</v>
      </c>
      <c r="B19" s="9" t="s">
        <v>69</v>
      </c>
      <c r="C19" s="4"/>
      <c r="D19" s="21" t="s">
        <v>70</v>
      </c>
      <c r="E19" s="43">
        <v>30000</v>
      </c>
    </row>
    <row r="20" spans="1:5" ht="69.95" customHeight="1" x14ac:dyDescent="0.25">
      <c r="A20" s="9">
        <v>18</v>
      </c>
      <c r="B20" s="9" t="s">
        <v>71</v>
      </c>
      <c r="C20" s="4"/>
      <c r="D20" s="21" t="s">
        <v>72</v>
      </c>
      <c r="E20" s="43">
        <v>15000</v>
      </c>
    </row>
    <row r="21" spans="1:5" ht="69.95" customHeight="1" x14ac:dyDescent="0.25">
      <c r="A21" s="9">
        <v>19</v>
      </c>
      <c r="B21" s="9" t="s">
        <v>73</v>
      </c>
      <c r="C21" s="4"/>
      <c r="D21" s="21" t="s">
        <v>74</v>
      </c>
      <c r="E21" s="43">
        <v>12000</v>
      </c>
    </row>
    <row r="22" spans="1:5" x14ac:dyDescent="0.25">
      <c r="A22" s="91" t="s">
        <v>50</v>
      </c>
      <c r="B22" s="91"/>
      <c r="C22" s="91"/>
      <c r="D22" s="91"/>
      <c r="E22" s="19">
        <f>SUM(E3:E21)</f>
        <v>1334200</v>
      </c>
    </row>
  </sheetData>
  <mergeCells count="1">
    <mergeCell ref="A22:D2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
  <sheetViews>
    <sheetView workbookViewId="0">
      <selection activeCell="D4" sqref="D4"/>
    </sheetView>
  </sheetViews>
  <sheetFormatPr defaultRowHeight="15" x14ac:dyDescent="0.25"/>
  <cols>
    <col min="2" max="2" width="13.7109375" bestFit="1" customWidth="1"/>
    <col min="3" max="3" width="17.85546875" bestFit="1" customWidth="1"/>
    <col min="4" max="4" width="21" style="25" bestFit="1" customWidth="1"/>
    <col min="5" max="5" width="10.5703125" bestFit="1" customWidth="1"/>
  </cols>
  <sheetData>
    <row r="2" spans="2:5" x14ac:dyDescent="0.25">
      <c r="B2" s="7" t="s">
        <v>51</v>
      </c>
      <c r="C2" s="7" t="s">
        <v>54</v>
      </c>
      <c r="D2" s="28" t="s">
        <v>52</v>
      </c>
      <c r="E2" s="7" t="s">
        <v>50</v>
      </c>
    </row>
    <row r="3" spans="2:5" x14ac:dyDescent="0.25">
      <c r="B3" s="4" t="s">
        <v>0</v>
      </c>
      <c r="C3" s="4">
        <v>14</v>
      </c>
      <c r="D3" s="26">
        <v>50000</v>
      </c>
      <c r="E3" s="27">
        <f>C3*D3</f>
        <v>700000</v>
      </c>
    </row>
    <row r="4" spans="2:5" x14ac:dyDescent="0.25">
      <c r="B4" s="4" t="s">
        <v>53</v>
      </c>
      <c r="C4" s="4">
        <v>7</v>
      </c>
      <c r="D4" s="26">
        <v>50000</v>
      </c>
      <c r="E4" s="27">
        <f>C4*D4</f>
        <v>350000</v>
      </c>
    </row>
    <row r="5" spans="2:5" x14ac:dyDescent="0.25">
      <c r="B5" s="92" t="s">
        <v>55</v>
      </c>
      <c r="C5" s="93"/>
      <c r="D5" s="94"/>
      <c r="E5" s="29">
        <f>SUM(E3:E4)</f>
        <v>1050000</v>
      </c>
    </row>
  </sheetData>
  <mergeCells count="1">
    <mergeCell ref="B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M21" sqref="M21"/>
    </sheetView>
  </sheetViews>
  <sheetFormatPr defaultRowHeight="15" x14ac:dyDescent="0.25"/>
  <cols>
    <col min="1" max="1" width="4.140625" bestFit="1" customWidth="1"/>
    <col min="2" max="2" width="27.28515625" customWidth="1"/>
    <col min="3" max="3" width="13.28515625" bestFit="1" customWidth="1"/>
    <col min="4" max="4" width="11.5703125" bestFit="1" customWidth="1"/>
    <col min="5" max="5" width="8.85546875" bestFit="1" customWidth="1"/>
    <col min="6" max="6" width="7" bestFit="1" customWidth="1"/>
    <col min="7" max="7" width="11.5703125" bestFit="1" customWidth="1"/>
    <col min="8" max="8" width="14.140625" bestFit="1" customWidth="1"/>
    <col min="9" max="9" width="9.42578125" bestFit="1" customWidth="1"/>
  </cols>
  <sheetData>
    <row r="1" spans="1:9" x14ac:dyDescent="0.25">
      <c r="A1" s="88" t="s">
        <v>125</v>
      </c>
      <c r="B1" s="88"/>
      <c r="C1" s="88"/>
      <c r="D1" s="88"/>
      <c r="E1" s="88"/>
      <c r="F1" s="88"/>
      <c r="G1" s="88"/>
      <c r="H1" s="88"/>
      <c r="I1" s="88"/>
    </row>
    <row r="2" spans="1:9" x14ac:dyDescent="0.25">
      <c r="A2" s="88" t="s">
        <v>58</v>
      </c>
      <c r="B2" s="88"/>
      <c r="C2" s="88"/>
      <c r="D2" s="88"/>
      <c r="E2" s="88"/>
      <c r="F2" s="88"/>
      <c r="G2" s="88"/>
      <c r="H2" s="88"/>
      <c r="I2" s="88"/>
    </row>
    <row r="3" spans="1:9" x14ac:dyDescent="0.25">
      <c r="A3" s="88" t="s">
        <v>126</v>
      </c>
      <c r="B3" s="88"/>
      <c r="C3" s="88"/>
      <c r="D3" s="88"/>
      <c r="E3" s="88"/>
      <c r="F3" s="88"/>
      <c r="G3" s="88"/>
      <c r="H3" s="88"/>
      <c r="I3" s="88"/>
    </row>
    <row r="4" spans="1:9" x14ac:dyDescent="0.25">
      <c r="A4" s="49" t="s">
        <v>127</v>
      </c>
      <c r="B4" s="49" t="s">
        <v>128</v>
      </c>
      <c r="C4" s="49" t="s">
        <v>129</v>
      </c>
      <c r="D4" s="49" t="s">
        <v>97</v>
      </c>
      <c r="E4" s="49" t="s">
        <v>130</v>
      </c>
      <c r="F4" s="49" t="s">
        <v>131</v>
      </c>
      <c r="G4" s="49" t="s">
        <v>132</v>
      </c>
      <c r="H4" s="49" t="s">
        <v>133</v>
      </c>
      <c r="I4" s="49" t="s">
        <v>134</v>
      </c>
    </row>
    <row r="5" spans="1:9" x14ac:dyDescent="0.25">
      <c r="A5" s="4">
        <v>1</v>
      </c>
      <c r="B5" s="4" t="s">
        <v>4</v>
      </c>
      <c r="C5" s="4" t="s">
        <v>135</v>
      </c>
      <c r="D5" s="4" t="s">
        <v>4</v>
      </c>
      <c r="E5" s="4" t="s">
        <v>136</v>
      </c>
      <c r="F5" s="4" t="s">
        <v>4</v>
      </c>
      <c r="G5" s="4" t="s">
        <v>4</v>
      </c>
      <c r="H5" s="4"/>
      <c r="I5" s="4"/>
    </row>
    <row r="6" spans="1:9" x14ac:dyDescent="0.25">
      <c r="A6" s="4">
        <v>2</v>
      </c>
      <c r="B6" s="4" t="s">
        <v>137</v>
      </c>
      <c r="C6" s="4" t="s">
        <v>138</v>
      </c>
      <c r="D6" s="4" t="s">
        <v>4</v>
      </c>
      <c r="E6" s="4" t="s">
        <v>136</v>
      </c>
      <c r="F6" s="4" t="s">
        <v>139</v>
      </c>
      <c r="G6" s="4" t="s">
        <v>140</v>
      </c>
      <c r="H6" s="59" t="s">
        <v>141</v>
      </c>
      <c r="I6" s="4"/>
    </row>
    <row r="7" spans="1:9" x14ac:dyDescent="0.25">
      <c r="A7" s="4">
        <v>3</v>
      </c>
      <c r="B7" s="4" t="s">
        <v>142</v>
      </c>
      <c r="C7" s="4" t="s">
        <v>135</v>
      </c>
      <c r="D7" s="4" t="s">
        <v>143</v>
      </c>
      <c r="E7" s="4" t="s">
        <v>144</v>
      </c>
      <c r="F7" s="4" t="s">
        <v>145</v>
      </c>
      <c r="G7" s="4" t="s">
        <v>146</v>
      </c>
      <c r="H7" s="59" t="s">
        <v>141</v>
      </c>
      <c r="I7" s="4"/>
    </row>
    <row r="8" spans="1:9" x14ac:dyDescent="0.25">
      <c r="A8" s="4">
        <v>4</v>
      </c>
      <c r="B8" s="4" t="s">
        <v>4</v>
      </c>
      <c r="C8" s="4" t="s">
        <v>138</v>
      </c>
      <c r="D8" s="4" t="s">
        <v>4</v>
      </c>
      <c r="E8" s="4" t="s">
        <v>144</v>
      </c>
      <c r="F8" s="4" t="s">
        <v>4</v>
      </c>
      <c r="G8" s="4" t="s">
        <v>4</v>
      </c>
      <c r="H8" s="60"/>
      <c r="I8" s="4"/>
    </row>
    <row r="9" spans="1:9" x14ac:dyDescent="0.25">
      <c r="A9" s="4">
        <v>5</v>
      </c>
      <c r="B9" s="4" t="s">
        <v>4</v>
      </c>
      <c r="C9" s="4" t="s">
        <v>138</v>
      </c>
      <c r="D9" s="4" t="s">
        <v>4</v>
      </c>
      <c r="E9" s="4" t="s">
        <v>144</v>
      </c>
      <c r="F9" s="4" t="s">
        <v>4</v>
      </c>
      <c r="G9" s="4" t="s">
        <v>4</v>
      </c>
      <c r="H9" s="60"/>
      <c r="I9" s="4"/>
    </row>
    <row r="10" spans="1:9" x14ac:dyDescent="0.25">
      <c r="A10" s="4">
        <v>6</v>
      </c>
      <c r="B10" s="4" t="s">
        <v>4</v>
      </c>
      <c r="C10" s="4" t="s">
        <v>135</v>
      </c>
      <c r="D10" s="4" t="s">
        <v>4</v>
      </c>
      <c r="E10" s="4" t="s">
        <v>147</v>
      </c>
      <c r="F10" s="4" t="s">
        <v>4</v>
      </c>
      <c r="G10" s="4" t="s">
        <v>4</v>
      </c>
      <c r="H10" s="60"/>
      <c r="I10" s="4"/>
    </row>
    <row r="11" spans="1:9" x14ac:dyDescent="0.25">
      <c r="A11" s="4">
        <v>7</v>
      </c>
      <c r="B11" s="4" t="s">
        <v>4</v>
      </c>
      <c r="C11" s="4" t="s">
        <v>135</v>
      </c>
      <c r="D11" s="4" t="s">
        <v>4</v>
      </c>
      <c r="E11" s="4" t="s">
        <v>147</v>
      </c>
      <c r="F11" s="4" t="s">
        <v>4</v>
      </c>
      <c r="G11" s="4" t="s">
        <v>4</v>
      </c>
      <c r="H11" s="60"/>
      <c r="I11" s="4"/>
    </row>
    <row r="12" spans="1:9" x14ac:dyDescent="0.25">
      <c r="A12" s="4">
        <v>8</v>
      </c>
      <c r="B12" s="4" t="s">
        <v>148</v>
      </c>
      <c r="C12" s="4" t="s">
        <v>135</v>
      </c>
      <c r="D12" s="4" t="s">
        <v>98</v>
      </c>
      <c r="E12" s="4" t="s">
        <v>149</v>
      </c>
      <c r="F12" s="4" t="s">
        <v>150</v>
      </c>
      <c r="G12" s="4" t="s">
        <v>151</v>
      </c>
      <c r="H12" s="61">
        <v>1250000</v>
      </c>
      <c r="I12" s="4"/>
    </row>
    <row r="13" spans="1:9" x14ac:dyDescent="0.25">
      <c r="A13" s="4">
        <v>9</v>
      </c>
      <c r="B13" s="4" t="s">
        <v>152</v>
      </c>
      <c r="C13" s="4" t="s">
        <v>138</v>
      </c>
      <c r="D13" s="4" t="s">
        <v>98</v>
      </c>
      <c r="E13" s="4" t="s">
        <v>153</v>
      </c>
      <c r="F13" s="4" t="s">
        <v>154</v>
      </c>
      <c r="G13" s="4" t="s">
        <v>155</v>
      </c>
      <c r="H13" s="61">
        <v>1250000</v>
      </c>
      <c r="I13" s="4"/>
    </row>
    <row r="14" spans="1:9" x14ac:dyDescent="0.25">
      <c r="A14" s="4">
        <v>10</v>
      </c>
      <c r="B14" s="4" t="s">
        <v>156</v>
      </c>
      <c r="C14" s="4" t="s">
        <v>138</v>
      </c>
      <c r="D14" s="4" t="s">
        <v>98</v>
      </c>
      <c r="E14" s="4" t="s">
        <v>157</v>
      </c>
      <c r="F14" s="4" t="s">
        <v>158</v>
      </c>
      <c r="G14" s="4" t="s">
        <v>151</v>
      </c>
      <c r="H14" s="61">
        <v>1250000</v>
      </c>
      <c r="I14" s="4"/>
    </row>
    <row r="15" spans="1:9" x14ac:dyDescent="0.25">
      <c r="A15" s="4">
        <v>11</v>
      </c>
      <c r="B15" s="4" t="s">
        <v>159</v>
      </c>
      <c r="C15" s="4" t="s">
        <v>138</v>
      </c>
      <c r="D15" s="4" t="s">
        <v>98</v>
      </c>
      <c r="E15" s="4" t="s">
        <v>160</v>
      </c>
      <c r="F15" s="4" t="s">
        <v>4</v>
      </c>
      <c r="G15" s="4" t="s">
        <v>4</v>
      </c>
      <c r="H15" s="61">
        <v>3000000</v>
      </c>
      <c r="I15" s="4"/>
    </row>
    <row r="16" spans="1:9" x14ac:dyDescent="0.25">
      <c r="A16" s="4">
        <v>12</v>
      </c>
      <c r="B16" s="4"/>
      <c r="C16" s="4" t="s">
        <v>135</v>
      </c>
      <c r="D16" s="4" t="s">
        <v>4</v>
      </c>
      <c r="E16" s="4" t="s">
        <v>161</v>
      </c>
      <c r="F16" s="4" t="s">
        <v>4</v>
      </c>
      <c r="G16" s="4" t="s">
        <v>4</v>
      </c>
      <c r="H16" s="60"/>
      <c r="I16" s="4"/>
    </row>
    <row r="17" spans="1:8" x14ac:dyDescent="0.25">
      <c r="A17" s="95" t="s">
        <v>50</v>
      </c>
      <c r="B17" s="95"/>
      <c r="C17" s="95"/>
      <c r="D17" s="95"/>
      <c r="E17" s="95"/>
      <c r="F17" s="95"/>
      <c r="G17" s="95"/>
      <c r="H17" s="62">
        <f>SUM(H5:H16)</f>
        <v>6750000</v>
      </c>
    </row>
    <row r="18" spans="1:8" x14ac:dyDescent="0.25">
      <c r="B18" s="63" t="s">
        <v>162</v>
      </c>
    </row>
    <row r="19" spans="1:8" x14ac:dyDescent="0.25">
      <c r="B19" s="63" t="s">
        <v>163</v>
      </c>
    </row>
  </sheetData>
  <mergeCells count="4">
    <mergeCell ref="A1:I1"/>
    <mergeCell ref="A2:I2"/>
    <mergeCell ref="A3:I3"/>
    <mergeCell ref="A17:G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Review Eru</vt:lpstr>
      <vt:lpstr>Rakap all</vt:lpstr>
      <vt:lpstr>anggaran model kztr</vt:lpstr>
      <vt:lpstr>anggaran model infkd</vt:lpstr>
      <vt:lpstr>biaya make up</vt:lpstr>
      <vt:lpstr>biaya properti</vt:lpstr>
      <vt:lpstr>Biaya konsumsi</vt:lpstr>
      <vt:lpstr>infkds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fandiihsan</dc:creator>
  <cp:lastModifiedBy>Eru</cp:lastModifiedBy>
  <dcterms:created xsi:type="dcterms:W3CDTF">2018-02-17T06:43:19Z</dcterms:created>
  <dcterms:modified xsi:type="dcterms:W3CDTF">2018-02-23T02:32:11Z</dcterms:modified>
</cp:coreProperties>
</file>