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Online" sheetId="1" r:id="rId1"/>
    <sheet name="Arisan" sheetId="2" r:id="rId2"/>
    <sheet name="OL-Ars" sheetId="3" r:id="rId3"/>
    <sheet name="Sheet1" sheetId="4" r:id="rId4"/>
  </sheets>
  <calcPr calcId="144525"/>
</workbook>
</file>

<file path=xl/calcChain.xml><?xml version="1.0" encoding="utf-8"?>
<calcChain xmlns="http://schemas.openxmlformats.org/spreadsheetml/2006/main">
  <c r="F37" i="2" l="1"/>
  <c r="G28" i="2"/>
  <c r="H28" i="2"/>
  <c r="E7" i="3"/>
  <c r="H8" i="2" l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7" i="2"/>
  <c r="H37" i="2" s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7" i="2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G37" i="2" l="1"/>
  <c r="F7" i="3" s="1"/>
  <c r="G7" i="3"/>
  <c r="G31" i="1"/>
  <c r="G6" i="3" s="1"/>
  <c r="F31" i="1"/>
  <c r="F6" i="3" s="1"/>
  <c r="E31" i="1"/>
  <c r="E6" i="3" s="1"/>
  <c r="E8" i="3" s="1"/>
  <c r="F8" i="3" l="1"/>
  <c r="H7" i="3"/>
  <c r="G8" i="3"/>
  <c r="H6" i="3"/>
  <c r="H8" i="3" l="1"/>
</calcChain>
</file>

<file path=xl/comments1.xml><?xml version="1.0" encoding="utf-8"?>
<comments xmlns="http://schemas.openxmlformats.org/spreadsheetml/2006/main">
  <authors>
    <author>ismail - [2010]</author>
  </authors>
  <commentList>
    <comment ref="F9" authorId="0">
      <text>
        <r>
          <rPr>
            <b/>
            <sz val="9"/>
            <color indexed="81"/>
            <rFont val="Tahoma"/>
            <family val="2"/>
          </rPr>
          <t>Harga kaos Rp. 42.500/pcs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Harga lacoste Rp. 58.650/pcs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G7" authorId="0">
      <text>
        <r>
          <rPr>
            <b/>
            <sz val="9"/>
            <color indexed="81"/>
            <rFont val="Tahoma"/>
            <family val="2"/>
          </rPr>
          <t>Harga kaos Rp. 42.500/pcs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Harga lacoste Rp. 58.650/pcs</t>
        </r>
      </text>
    </comment>
  </commentList>
</comments>
</file>

<file path=xl/sharedStrings.xml><?xml version="1.0" encoding="utf-8"?>
<sst xmlns="http://schemas.openxmlformats.org/spreadsheetml/2006/main" count="124" uniqueCount="105">
  <si>
    <t>No</t>
  </si>
  <si>
    <t>Nama Pelanggan</t>
  </si>
  <si>
    <t>Jumlah</t>
  </si>
  <si>
    <t>Ket</t>
  </si>
  <si>
    <t>Karyawan Taufik ST</t>
  </si>
  <si>
    <t>Atlantis ?</t>
  </si>
  <si>
    <t>Imas Jubaedah</t>
  </si>
  <si>
    <t>Karyawan Dedi Kurniadi</t>
  </si>
  <si>
    <t>Karyawan Bandros</t>
  </si>
  <si>
    <t>Karyawan Takur</t>
  </si>
  <si>
    <t xml:space="preserve">Wenfi </t>
  </si>
  <si>
    <t>Ade Gilang</t>
  </si>
  <si>
    <t>Karyawan Mulana Rohimat</t>
  </si>
  <si>
    <t>Karyawan Indra Fashion</t>
  </si>
  <si>
    <t xml:space="preserve">Irmayanti </t>
  </si>
  <si>
    <t>Muh Irvan</t>
  </si>
  <si>
    <t>HW Fashion</t>
  </si>
  <si>
    <t>Yuan Perdana</t>
  </si>
  <si>
    <t>Nina Mutmainah</t>
  </si>
  <si>
    <t>Narnia</t>
  </si>
  <si>
    <t>Muhammad Fiter</t>
  </si>
  <si>
    <t>Chandra Bandung Store</t>
  </si>
  <si>
    <t>Data Pelanggan yg sering beberlanja dicibaduyut</t>
  </si>
  <si>
    <t xml:space="preserve">Total </t>
  </si>
  <si>
    <t>Ar</t>
  </si>
  <si>
    <t>Data Pelanggan 10 hari (Arisan/sales)</t>
  </si>
  <si>
    <t xml:space="preserve">Nillam </t>
  </si>
  <si>
    <t>Al - Mumtaz</t>
  </si>
  <si>
    <t>Gunanjar</t>
  </si>
  <si>
    <t>Asep Jenal</t>
  </si>
  <si>
    <t>Iwan Cipetir</t>
  </si>
  <si>
    <t>Bojes</t>
  </si>
  <si>
    <t>Mulyana</t>
  </si>
  <si>
    <t>Jenal (Karawang)</t>
  </si>
  <si>
    <t>Febriansyah</t>
  </si>
  <si>
    <t>Yossi</t>
  </si>
  <si>
    <t>Elvana Jaya</t>
  </si>
  <si>
    <t>Syarif Hidayat (Karawang)</t>
  </si>
  <si>
    <t>Jaya Mandiri Group</t>
  </si>
  <si>
    <t>Asep Fahmi</t>
  </si>
  <si>
    <t>PT. AZALEA</t>
  </si>
  <si>
    <t>Agus Andrianto</t>
  </si>
  <si>
    <t>Cengceng Misbah</t>
  </si>
  <si>
    <t>Dirwan</t>
  </si>
  <si>
    <t>Fajar Mulya</t>
  </si>
  <si>
    <t>Meki Sandi</t>
  </si>
  <si>
    <t>Misbah Cibuntu</t>
  </si>
  <si>
    <t>Yanyan Heryana</t>
  </si>
  <si>
    <t>Harga Kaos</t>
  </si>
  <si>
    <t>Harga Lacoste</t>
  </si>
  <si>
    <t>Kategori</t>
  </si>
  <si>
    <t>Kaos</t>
  </si>
  <si>
    <t>Lacoste</t>
  </si>
  <si>
    <t>Total</t>
  </si>
  <si>
    <t>Online</t>
  </si>
  <si>
    <t>Arisan</t>
  </si>
  <si>
    <t>Harus banyak ngasihnya</t>
  </si>
  <si>
    <t xml:space="preserve">lainnya </t>
  </si>
  <si>
    <t>Takut ada yg kelewat</t>
  </si>
  <si>
    <t>Pelanggan</t>
  </si>
  <si>
    <t>Efektifitas</t>
  </si>
  <si>
    <t>TAUFIK ST</t>
  </si>
  <si>
    <t>ATLANTIS</t>
  </si>
  <si>
    <t>IMAS JUBAEDAH - KOPO</t>
  </si>
  <si>
    <t>DEDI KURNIADI</t>
  </si>
  <si>
    <t>TAKUR (TAUFIK KURNIAWAN)</t>
  </si>
  <si>
    <t>WENPI SARAGIH</t>
  </si>
  <si>
    <t>ADE GILANG RAMADHAN</t>
  </si>
  <si>
    <t>MULANA ROHIMAT</t>
  </si>
  <si>
    <t>INDRA FASHION BANDUNG</t>
  </si>
  <si>
    <t>IRMAYANTI</t>
  </si>
  <si>
    <t>MUH IRFAN AL ANSHARI</t>
  </si>
  <si>
    <t>YUAN PERDANA</t>
  </si>
  <si>
    <t>NINA MUTMAINAH - SUKAWANGI</t>
  </si>
  <si>
    <t>NARNIA</t>
  </si>
  <si>
    <t>MUHAMAD FITER</t>
  </si>
  <si>
    <t>CANDRA BANDUNG STORE</t>
  </si>
  <si>
    <t>GUNANJAR ARI SETIAWAN</t>
  </si>
  <si>
    <t>HW FASHION BANDUNG</t>
  </si>
  <si>
    <t>ARIF JULIANSAH (BANDROS)</t>
  </si>
  <si>
    <t>Tahun</t>
  </si>
  <si>
    <t>INF</t>
  </si>
  <si>
    <t>BCL</t>
  </si>
  <si>
    <t>Jual Net</t>
  </si>
  <si>
    <t>Nilai Net</t>
  </si>
  <si>
    <t>NILAM COLLECTION</t>
  </si>
  <si>
    <t>AL MUMTAZ - ASEP JUNAIDI</t>
  </si>
  <si>
    <t>ASEP JENAL M</t>
  </si>
  <si>
    <t>IWAN HERMAWAN - CIPETIR</t>
  </si>
  <si>
    <t>BOJES KUNINGAN</t>
  </si>
  <si>
    <t>MULYANA - PAMULANG</t>
  </si>
  <si>
    <t>JENAL ARIPIN  (KARAWANG)</t>
  </si>
  <si>
    <t>FEBRIANSYAH</t>
  </si>
  <si>
    <t>YOSSI RAHMAWATI TANGSEL</t>
  </si>
  <si>
    <t>ELVANA JAYA - AANG</t>
  </si>
  <si>
    <t>SARIP HIDAYAT-KARAWNG</t>
  </si>
  <si>
    <t>ASEP FAHMI (DIAN JAYA)</t>
  </si>
  <si>
    <t>PT AZALEA SEJAHTERA MANDIRI</t>
  </si>
  <si>
    <t>AGUS ANDRIANTO</t>
  </si>
  <si>
    <t>CENGCENG MISBAH | HDR</t>
  </si>
  <si>
    <t>DIRWAN</t>
  </si>
  <si>
    <t>MUSTAMA  | FAJAR MULYA</t>
  </si>
  <si>
    <t>MEKI SANDI ROLIANSYAH</t>
  </si>
  <si>
    <t>MISBAH - CIBUNTU</t>
  </si>
  <si>
    <t>YANYAN HERYANA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</si>
</sst>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1" fontId="0" fillId="0" borderId="1" xfId="1" applyFont="1" applyBorder="1"/>
    <xf numFmtId="41" fontId="0" fillId="0" borderId="1" xfId="0" applyNumberFormat="1" applyBorder="1"/>
    <xf numFmtId="0" fontId="0" fillId="2" borderId="1" xfId="0" applyFill="1" applyBorder="1" applyAlignment="1">
      <alignment horizontal="center"/>
    </xf>
    <xf numFmtId="41" fontId="0" fillId="3" borderId="1" xfId="1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5:O38"/>
  <sheetViews>
    <sheetView workbookViewId="0">
      <selection activeCell="H7" sqref="H7:O7"/>
    </sheetView>
  </sheetViews>
  <sheetFormatPr defaultRowHeight="15" x14ac:dyDescent="0.25"/>
  <cols>
    <col min="3" max="3" width="3.5703125" bestFit="1" customWidth="1"/>
    <col min="4" max="4" width="24.85546875" bestFit="1" customWidth="1"/>
    <col min="6" max="6" width="10.5703125" bestFit="1" customWidth="1"/>
    <col min="7" max="7" width="13.140625" bestFit="1" customWidth="1"/>
    <col min="9" max="9" width="31.140625" bestFit="1" customWidth="1"/>
    <col min="14" max="14" width="11.140625" bestFit="1" customWidth="1"/>
    <col min="15" max="15" width="10" bestFit="1" customWidth="1"/>
  </cols>
  <sheetData>
    <row r="5" spans="3:15" ht="15.75" x14ac:dyDescent="0.25">
      <c r="C5" s="11" t="s">
        <v>22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7" spans="3:15" x14ac:dyDescent="0.25">
      <c r="C7" s="1" t="s">
        <v>0</v>
      </c>
      <c r="D7" s="1" t="s">
        <v>1</v>
      </c>
      <c r="E7" s="1" t="s">
        <v>2</v>
      </c>
      <c r="F7" s="1" t="s">
        <v>48</v>
      </c>
      <c r="G7" s="1" t="s">
        <v>49</v>
      </c>
      <c r="H7" s="1" t="s">
        <v>80</v>
      </c>
      <c r="I7" s="8" t="s">
        <v>59</v>
      </c>
      <c r="J7" s="8" t="s">
        <v>81</v>
      </c>
      <c r="K7" s="8" t="s">
        <v>82</v>
      </c>
      <c r="L7" s="8" t="s">
        <v>53</v>
      </c>
      <c r="M7" s="8" t="s">
        <v>83</v>
      </c>
      <c r="N7" s="8" t="s">
        <v>84</v>
      </c>
      <c r="O7" s="8" t="s">
        <v>60</v>
      </c>
    </row>
    <row r="8" spans="3:15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3:15" ht="15" customHeight="1" x14ac:dyDescent="0.25">
      <c r="C9" s="2">
        <v>1</v>
      </c>
      <c r="D9" s="2" t="s">
        <v>4</v>
      </c>
      <c r="E9" s="2">
        <v>2</v>
      </c>
      <c r="F9" s="2">
        <f>42500*E9</f>
        <v>85000</v>
      </c>
      <c r="G9" s="2">
        <f>58650*E9</f>
        <v>117300</v>
      </c>
      <c r="H9" s="9">
        <v>2018</v>
      </c>
      <c r="I9" s="9" t="s">
        <v>61</v>
      </c>
      <c r="J9" s="9">
        <v>970</v>
      </c>
      <c r="K9" s="10">
        <v>1000</v>
      </c>
      <c r="L9" s="10">
        <v>1970</v>
      </c>
      <c r="M9" s="9">
        <v>873</v>
      </c>
      <c r="N9" s="10">
        <v>89215263</v>
      </c>
      <c r="O9" s="9">
        <v>0.44</v>
      </c>
    </row>
    <row r="10" spans="3:15" ht="15" customHeight="1" x14ac:dyDescent="0.25">
      <c r="C10" s="2">
        <v>2</v>
      </c>
      <c r="D10" s="2" t="s">
        <v>5</v>
      </c>
      <c r="E10" s="2">
        <v>2</v>
      </c>
      <c r="F10" s="2">
        <f t="shared" ref="F10:F27" si="0">42500*E10</f>
        <v>85000</v>
      </c>
      <c r="G10" s="2">
        <f t="shared" ref="G10:G27" si="1">58650*E10</f>
        <v>117300</v>
      </c>
      <c r="H10" s="9">
        <v>2018</v>
      </c>
      <c r="I10" s="9" t="s">
        <v>62</v>
      </c>
      <c r="J10" s="9">
        <v>820</v>
      </c>
      <c r="K10" s="9">
        <v>820</v>
      </c>
      <c r="L10" s="10">
        <v>1640</v>
      </c>
      <c r="M10" s="10">
        <v>1198</v>
      </c>
      <c r="N10" s="10">
        <v>111379625</v>
      </c>
      <c r="O10" s="9">
        <v>0.73</v>
      </c>
    </row>
    <row r="11" spans="3:15" ht="15" customHeight="1" x14ac:dyDescent="0.25">
      <c r="C11" s="2">
        <v>3</v>
      </c>
      <c r="D11" s="2" t="s">
        <v>6</v>
      </c>
      <c r="E11" s="2">
        <v>1</v>
      </c>
      <c r="F11" s="2">
        <f t="shared" si="0"/>
        <v>42500</v>
      </c>
      <c r="G11" s="2">
        <f t="shared" si="1"/>
        <v>58650</v>
      </c>
      <c r="H11" s="9">
        <v>2018</v>
      </c>
      <c r="I11" s="9" t="s">
        <v>63</v>
      </c>
      <c r="J11" s="9">
        <v>170</v>
      </c>
      <c r="K11" s="9">
        <v>180</v>
      </c>
      <c r="L11" s="9">
        <v>350</v>
      </c>
      <c r="M11" s="9">
        <v>279</v>
      </c>
      <c r="N11" s="10">
        <v>30441075</v>
      </c>
      <c r="O11" s="9">
        <v>0.8</v>
      </c>
    </row>
    <row r="12" spans="3:15" ht="15" customHeight="1" x14ac:dyDescent="0.25">
      <c r="C12" s="2">
        <v>4</v>
      </c>
      <c r="D12" s="2" t="s">
        <v>7</v>
      </c>
      <c r="E12" s="2">
        <v>1</v>
      </c>
      <c r="F12" s="2">
        <f t="shared" si="0"/>
        <v>42500</v>
      </c>
      <c r="G12" s="2">
        <f t="shared" si="1"/>
        <v>58650</v>
      </c>
      <c r="H12" s="9">
        <v>2018</v>
      </c>
      <c r="I12" s="9" t="s">
        <v>64</v>
      </c>
      <c r="J12" s="9">
        <v>330</v>
      </c>
      <c r="K12" s="9">
        <v>340</v>
      </c>
      <c r="L12" s="9">
        <v>670</v>
      </c>
      <c r="M12" s="9">
        <v>271</v>
      </c>
      <c r="N12" s="10">
        <v>28174913</v>
      </c>
      <c r="O12" s="9">
        <v>0.4</v>
      </c>
    </row>
    <row r="13" spans="3:15" ht="15" customHeight="1" x14ac:dyDescent="0.25">
      <c r="C13" s="2">
        <v>5</v>
      </c>
      <c r="D13" s="2" t="s">
        <v>8</v>
      </c>
      <c r="E13" s="2">
        <v>2</v>
      </c>
      <c r="F13" s="2">
        <f t="shared" si="0"/>
        <v>85000</v>
      </c>
      <c r="G13" s="2">
        <f t="shared" si="1"/>
        <v>117300</v>
      </c>
      <c r="H13" s="9">
        <v>2018</v>
      </c>
      <c r="I13" s="9" t="s">
        <v>79</v>
      </c>
      <c r="J13" s="9">
        <v>440</v>
      </c>
      <c r="K13" s="9">
        <v>460</v>
      </c>
      <c r="L13" s="9">
        <v>900</v>
      </c>
      <c r="M13" s="10">
        <v>2618</v>
      </c>
      <c r="N13" s="10">
        <v>287704463</v>
      </c>
      <c r="O13" s="9">
        <v>2.91</v>
      </c>
    </row>
    <row r="14" spans="3:15" ht="15" customHeight="1" x14ac:dyDescent="0.25">
      <c r="C14" s="2">
        <v>6</v>
      </c>
      <c r="D14" s="2" t="s">
        <v>9</v>
      </c>
      <c r="E14" s="2">
        <v>1</v>
      </c>
      <c r="F14" s="2">
        <f t="shared" si="0"/>
        <v>42500</v>
      </c>
      <c r="G14" s="2">
        <f t="shared" si="1"/>
        <v>58650</v>
      </c>
      <c r="H14" s="9">
        <v>2018</v>
      </c>
      <c r="I14" s="9" t="s">
        <v>65</v>
      </c>
      <c r="J14" s="9">
        <v>60</v>
      </c>
      <c r="K14" s="9">
        <v>60</v>
      </c>
      <c r="L14" s="9">
        <v>120</v>
      </c>
      <c r="M14" s="9">
        <v>501</v>
      </c>
      <c r="N14" s="10">
        <v>51878225</v>
      </c>
      <c r="O14" s="9">
        <v>4.18</v>
      </c>
    </row>
    <row r="15" spans="3:15" ht="15" customHeight="1" x14ac:dyDescent="0.25">
      <c r="C15" s="2">
        <v>7</v>
      </c>
      <c r="D15" s="2" t="s">
        <v>10</v>
      </c>
      <c r="E15" s="2">
        <v>1</v>
      </c>
      <c r="F15" s="2">
        <f t="shared" si="0"/>
        <v>42500</v>
      </c>
      <c r="G15" s="2">
        <f t="shared" si="1"/>
        <v>58650</v>
      </c>
      <c r="H15" s="9">
        <v>2018</v>
      </c>
      <c r="I15" s="9" t="s">
        <v>66</v>
      </c>
      <c r="J15" s="9">
        <v>7</v>
      </c>
      <c r="K15" s="9">
        <v>7</v>
      </c>
      <c r="L15" s="9">
        <v>14</v>
      </c>
      <c r="M15" s="9">
        <v>351</v>
      </c>
      <c r="N15" s="10">
        <v>38796100</v>
      </c>
      <c r="O15" s="9">
        <v>25.07</v>
      </c>
    </row>
    <row r="16" spans="3:15" ht="15" customHeight="1" x14ac:dyDescent="0.25">
      <c r="C16" s="2">
        <v>8</v>
      </c>
      <c r="D16" s="2" t="s">
        <v>11</v>
      </c>
      <c r="E16" s="2">
        <v>1</v>
      </c>
      <c r="F16" s="2">
        <f t="shared" si="0"/>
        <v>42500</v>
      </c>
      <c r="G16" s="2">
        <f t="shared" si="1"/>
        <v>58650</v>
      </c>
      <c r="H16" s="9">
        <v>2018</v>
      </c>
      <c r="I16" s="9" t="s">
        <v>67</v>
      </c>
      <c r="J16" s="9">
        <v>5</v>
      </c>
      <c r="K16" s="9">
        <v>5</v>
      </c>
      <c r="L16" s="9">
        <v>10</v>
      </c>
      <c r="M16" s="9">
        <v>298</v>
      </c>
      <c r="N16" s="10">
        <v>33563863</v>
      </c>
      <c r="O16" s="9">
        <v>29.8</v>
      </c>
    </row>
    <row r="17" spans="3:15" ht="15" customHeight="1" x14ac:dyDescent="0.25">
      <c r="C17" s="2">
        <v>9</v>
      </c>
      <c r="D17" s="2" t="s">
        <v>12</v>
      </c>
      <c r="E17" s="2">
        <v>1</v>
      </c>
      <c r="F17" s="2">
        <f t="shared" si="0"/>
        <v>42500</v>
      </c>
      <c r="G17" s="2">
        <f t="shared" si="1"/>
        <v>58650</v>
      </c>
      <c r="H17" s="9">
        <v>2018</v>
      </c>
      <c r="I17" s="9" t="s">
        <v>68</v>
      </c>
      <c r="J17" s="9">
        <v>23</v>
      </c>
      <c r="K17" s="9">
        <v>23</v>
      </c>
      <c r="L17" s="9">
        <v>46</v>
      </c>
      <c r="M17" s="9">
        <v>273</v>
      </c>
      <c r="N17" s="10">
        <v>28658700</v>
      </c>
      <c r="O17" s="9">
        <v>5.93</v>
      </c>
    </row>
    <row r="18" spans="3:15" ht="15" customHeight="1" x14ac:dyDescent="0.25">
      <c r="C18" s="2">
        <v>10</v>
      </c>
      <c r="D18" s="2" t="s">
        <v>13</v>
      </c>
      <c r="E18" s="2">
        <v>1</v>
      </c>
      <c r="F18" s="2">
        <f t="shared" si="0"/>
        <v>42500</v>
      </c>
      <c r="G18" s="2">
        <f t="shared" si="1"/>
        <v>58650</v>
      </c>
      <c r="H18" s="9">
        <v>2018</v>
      </c>
      <c r="I18" s="9" t="s">
        <v>69</v>
      </c>
      <c r="J18" s="9">
        <v>682</v>
      </c>
      <c r="K18" s="9">
        <v>662</v>
      </c>
      <c r="L18" s="10">
        <v>1344</v>
      </c>
      <c r="M18" s="9">
        <v>261</v>
      </c>
      <c r="N18" s="10">
        <v>26957613</v>
      </c>
      <c r="O18" s="9">
        <v>0.19</v>
      </c>
    </row>
    <row r="19" spans="3:15" ht="15" customHeight="1" x14ac:dyDescent="0.25">
      <c r="C19" s="2">
        <v>11</v>
      </c>
      <c r="D19" s="2" t="s">
        <v>14</v>
      </c>
      <c r="E19" s="2">
        <v>1</v>
      </c>
      <c r="F19" s="2">
        <f t="shared" si="0"/>
        <v>42500</v>
      </c>
      <c r="G19" s="2">
        <f t="shared" si="1"/>
        <v>58650</v>
      </c>
      <c r="H19" s="9">
        <v>2018</v>
      </c>
      <c r="I19" s="9" t="s">
        <v>70</v>
      </c>
      <c r="J19" s="9">
        <v>1</v>
      </c>
      <c r="K19" s="9">
        <v>1</v>
      </c>
      <c r="L19" s="9">
        <v>2</v>
      </c>
      <c r="M19" s="9">
        <v>187</v>
      </c>
      <c r="N19" s="10">
        <v>20266838</v>
      </c>
      <c r="O19" s="9">
        <v>93.5</v>
      </c>
    </row>
    <row r="20" spans="3:15" ht="15" customHeight="1" x14ac:dyDescent="0.25">
      <c r="C20" s="2">
        <v>12</v>
      </c>
      <c r="D20" s="2" t="s">
        <v>15</v>
      </c>
      <c r="E20" s="2">
        <v>1</v>
      </c>
      <c r="F20" s="2">
        <f t="shared" si="0"/>
        <v>42500</v>
      </c>
      <c r="G20" s="2">
        <f t="shared" si="1"/>
        <v>58650</v>
      </c>
      <c r="H20" s="9">
        <v>2018</v>
      </c>
      <c r="I20" s="9" t="s">
        <v>71</v>
      </c>
      <c r="J20" s="9">
        <v>1</v>
      </c>
      <c r="K20" s="9">
        <v>1</v>
      </c>
      <c r="L20" s="9">
        <v>2</v>
      </c>
      <c r="M20" s="9">
        <v>156</v>
      </c>
      <c r="N20" s="10">
        <v>17109575</v>
      </c>
      <c r="O20" s="9">
        <v>78</v>
      </c>
    </row>
    <row r="21" spans="3:15" ht="15" customHeight="1" x14ac:dyDescent="0.25">
      <c r="C21" s="2">
        <v>13</v>
      </c>
      <c r="D21" s="2" t="s">
        <v>16</v>
      </c>
      <c r="E21" s="2">
        <v>1</v>
      </c>
      <c r="F21" s="2">
        <f t="shared" si="0"/>
        <v>42500</v>
      </c>
      <c r="G21" s="2">
        <f t="shared" si="1"/>
        <v>58650</v>
      </c>
      <c r="H21" s="9">
        <v>2018</v>
      </c>
      <c r="I21" s="9" t="s">
        <v>78</v>
      </c>
      <c r="J21" s="9">
        <v>2</v>
      </c>
      <c r="K21" s="9">
        <v>2</v>
      </c>
      <c r="L21" s="9">
        <v>4</v>
      </c>
      <c r="M21" s="9">
        <v>123</v>
      </c>
      <c r="N21" s="10">
        <v>12970125</v>
      </c>
      <c r="O21" s="9">
        <v>30.75</v>
      </c>
    </row>
    <row r="22" spans="3:15" ht="15" customHeight="1" x14ac:dyDescent="0.25">
      <c r="C22" s="2">
        <v>14</v>
      </c>
      <c r="D22" s="2" t="s">
        <v>17</v>
      </c>
      <c r="E22" s="2">
        <v>1</v>
      </c>
      <c r="F22" s="2">
        <f t="shared" si="0"/>
        <v>42500</v>
      </c>
      <c r="G22" s="2">
        <f t="shared" si="1"/>
        <v>58650</v>
      </c>
      <c r="H22" s="9">
        <v>2018</v>
      </c>
      <c r="I22" s="9" t="s">
        <v>72</v>
      </c>
      <c r="J22" s="9">
        <v>1</v>
      </c>
      <c r="K22" s="9">
        <v>1</v>
      </c>
      <c r="L22" s="9">
        <v>2</v>
      </c>
      <c r="M22" s="9">
        <v>124</v>
      </c>
      <c r="N22" s="10">
        <v>13234725</v>
      </c>
      <c r="O22" s="9">
        <v>62</v>
      </c>
    </row>
    <row r="23" spans="3:15" ht="15" customHeight="1" x14ac:dyDescent="0.25">
      <c r="C23" s="2">
        <v>15</v>
      </c>
      <c r="D23" s="2" t="s">
        <v>18</v>
      </c>
      <c r="E23" s="2">
        <v>1</v>
      </c>
      <c r="F23" s="2">
        <f t="shared" si="0"/>
        <v>42500</v>
      </c>
      <c r="G23" s="2">
        <f t="shared" si="1"/>
        <v>58650</v>
      </c>
      <c r="H23" s="9">
        <v>2018</v>
      </c>
      <c r="I23" s="9" t="s">
        <v>73</v>
      </c>
      <c r="J23" s="9">
        <v>2</v>
      </c>
      <c r="K23" s="9">
        <v>2</v>
      </c>
      <c r="L23" s="9">
        <v>4</v>
      </c>
      <c r="M23" s="9">
        <v>133</v>
      </c>
      <c r="N23" s="10">
        <v>12724600</v>
      </c>
      <c r="O23" s="9">
        <v>33.25</v>
      </c>
    </row>
    <row r="24" spans="3:15" ht="15" customHeight="1" x14ac:dyDescent="0.25">
      <c r="C24" s="2">
        <v>16</v>
      </c>
      <c r="D24" s="2" t="s">
        <v>19</v>
      </c>
      <c r="E24" s="2">
        <v>1</v>
      </c>
      <c r="F24" s="2">
        <f t="shared" si="0"/>
        <v>42500</v>
      </c>
      <c r="G24" s="2">
        <f t="shared" si="1"/>
        <v>58650</v>
      </c>
      <c r="H24" s="9">
        <v>2018</v>
      </c>
      <c r="I24" s="9" t="s">
        <v>74</v>
      </c>
      <c r="J24" s="9">
        <v>65</v>
      </c>
      <c r="K24" s="9">
        <v>65</v>
      </c>
      <c r="L24" s="9">
        <v>130</v>
      </c>
      <c r="M24" s="9">
        <v>80</v>
      </c>
      <c r="N24" s="10">
        <v>8344525</v>
      </c>
      <c r="O24" s="9">
        <v>0.62</v>
      </c>
    </row>
    <row r="25" spans="3:15" ht="15" customHeight="1" x14ac:dyDescent="0.25">
      <c r="C25" s="2">
        <v>17</v>
      </c>
      <c r="D25" s="2" t="s">
        <v>20</v>
      </c>
      <c r="E25" s="2">
        <v>1</v>
      </c>
      <c r="F25" s="2">
        <f t="shared" si="0"/>
        <v>42500</v>
      </c>
      <c r="G25" s="2">
        <f t="shared" si="1"/>
        <v>58650</v>
      </c>
      <c r="H25" s="9">
        <v>2018</v>
      </c>
      <c r="I25" s="9" t="s">
        <v>75</v>
      </c>
      <c r="J25" s="9">
        <v>7</v>
      </c>
      <c r="K25" s="9">
        <v>7</v>
      </c>
      <c r="L25" s="9">
        <v>14</v>
      </c>
      <c r="M25" s="9">
        <v>61</v>
      </c>
      <c r="N25" s="10">
        <v>5318950</v>
      </c>
      <c r="O25" s="9">
        <v>4.3600000000000003</v>
      </c>
    </row>
    <row r="26" spans="3:15" ht="15" customHeight="1" x14ac:dyDescent="0.25">
      <c r="C26" s="2">
        <v>18</v>
      </c>
      <c r="D26" s="2" t="s">
        <v>21</v>
      </c>
      <c r="E26" s="2">
        <v>1</v>
      </c>
      <c r="F26" s="2">
        <f t="shared" si="0"/>
        <v>42500</v>
      </c>
      <c r="G26" s="2">
        <f t="shared" si="1"/>
        <v>58650</v>
      </c>
      <c r="H26" s="9">
        <v>2018</v>
      </c>
      <c r="I26" s="9" t="s">
        <v>76</v>
      </c>
      <c r="J26" s="9">
        <v>3</v>
      </c>
      <c r="K26" s="9">
        <v>3</v>
      </c>
      <c r="L26" s="9">
        <v>6</v>
      </c>
      <c r="M26" s="9">
        <v>77</v>
      </c>
      <c r="N26" s="10">
        <v>7163538</v>
      </c>
      <c r="O26" s="9">
        <v>12.83</v>
      </c>
    </row>
    <row r="27" spans="3:15" ht="15" customHeight="1" x14ac:dyDescent="0.25">
      <c r="C27" s="2">
        <v>19</v>
      </c>
      <c r="D27" s="2" t="s">
        <v>28</v>
      </c>
      <c r="E27" s="2">
        <v>1</v>
      </c>
      <c r="F27" s="2">
        <f t="shared" si="0"/>
        <v>42500</v>
      </c>
      <c r="G27" s="2">
        <f t="shared" si="1"/>
        <v>58650</v>
      </c>
      <c r="H27" s="9">
        <v>2018</v>
      </c>
      <c r="I27" s="9" t="s">
        <v>77</v>
      </c>
      <c r="J27" s="9">
        <v>9</v>
      </c>
      <c r="K27" s="9">
        <v>9</v>
      </c>
      <c r="L27" s="9">
        <v>18</v>
      </c>
      <c r="M27" s="9">
        <v>448</v>
      </c>
      <c r="N27" s="10">
        <v>53766738</v>
      </c>
      <c r="O27" s="9">
        <v>24.89</v>
      </c>
    </row>
    <row r="28" spans="3:15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3:15" x14ac:dyDescent="0.25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3:15" x14ac:dyDescent="0.2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3:15" x14ac:dyDescent="0.25">
      <c r="C31" s="2"/>
      <c r="D31" s="2" t="s">
        <v>23</v>
      </c>
      <c r="E31" s="2">
        <f>SUM(E9:E27)</f>
        <v>22</v>
      </c>
      <c r="F31" s="6">
        <f>SUM(F9:F27)</f>
        <v>935000</v>
      </c>
      <c r="G31" s="3">
        <f>SUM(G9:G27)</f>
        <v>1290300</v>
      </c>
      <c r="H31" s="2"/>
      <c r="I31" s="2"/>
      <c r="J31" s="2"/>
      <c r="K31" s="2"/>
      <c r="L31" s="2"/>
      <c r="M31" s="2"/>
      <c r="N31" s="2"/>
      <c r="O31" s="2"/>
    </row>
    <row r="37" spans="4:4" x14ac:dyDescent="0.25">
      <c r="D37" s="7"/>
    </row>
    <row r="38" spans="4:4" x14ac:dyDescent="0.25">
      <c r="D38" s="7"/>
    </row>
  </sheetData>
  <mergeCells count="1">
    <mergeCell ref="C5:O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3"/>
  <sheetViews>
    <sheetView tabSelected="1" topLeftCell="C1" workbookViewId="0">
      <selection activeCell="H43" sqref="H43"/>
    </sheetView>
  </sheetViews>
  <sheetFormatPr defaultRowHeight="15" x14ac:dyDescent="0.25"/>
  <cols>
    <col min="5" max="5" width="24.85546875" bestFit="1" customWidth="1"/>
    <col min="7" max="7" width="10.5703125" bestFit="1" customWidth="1"/>
    <col min="8" max="8" width="13.140625" bestFit="1" customWidth="1"/>
    <col min="9" max="9" width="22.42578125" bestFit="1" customWidth="1"/>
    <col min="16" max="16" width="10.140625" bestFit="1" customWidth="1"/>
    <col min="17" max="17" width="10" bestFit="1" customWidth="1"/>
  </cols>
  <sheetData>
    <row r="1" spans="1:17" x14ac:dyDescent="0.25">
      <c r="A1" t="s">
        <v>24</v>
      </c>
    </row>
    <row r="3" spans="1:17" ht="15.75" x14ac:dyDescent="0.25">
      <c r="D3" s="11" t="s">
        <v>25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5" spans="1:17" x14ac:dyDescent="0.25">
      <c r="D5" s="1" t="s">
        <v>0</v>
      </c>
      <c r="E5" s="1" t="s">
        <v>1</v>
      </c>
      <c r="F5" s="1" t="s">
        <v>2</v>
      </c>
      <c r="G5" s="1" t="s">
        <v>48</v>
      </c>
      <c r="H5" s="1" t="s">
        <v>49</v>
      </c>
      <c r="I5" s="1" t="s">
        <v>3</v>
      </c>
      <c r="J5" s="1" t="s">
        <v>80</v>
      </c>
      <c r="K5" s="8" t="s">
        <v>59</v>
      </c>
      <c r="L5" s="8" t="s">
        <v>81</v>
      </c>
      <c r="M5" s="8" t="s">
        <v>82</v>
      </c>
      <c r="N5" s="8" t="s">
        <v>53</v>
      </c>
      <c r="O5" s="8" t="s">
        <v>83</v>
      </c>
      <c r="P5" s="8" t="s">
        <v>84</v>
      </c>
      <c r="Q5" s="8" t="s">
        <v>60</v>
      </c>
    </row>
    <row r="6" spans="1:17" x14ac:dyDescent="0.25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customHeight="1" x14ac:dyDescent="0.25">
      <c r="D7" s="2">
        <v>1</v>
      </c>
      <c r="E7" s="2" t="s">
        <v>26</v>
      </c>
      <c r="F7" s="2">
        <v>3</v>
      </c>
      <c r="G7" s="2">
        <f>42500*F7</f>
        <v>127500</v>
      </c>
      <c r="H7" s="2">
        <f>58650*F7</f>
        <v>175950</v>
      </c>
      <c r="I7" s="2"/>
      <c r="J7" s="9">
        <v>2018</v>
      </c>
      <c r="K7" s="9" t="s">
        <v>85</v>
      </c>
      <c r="L7" s="9">
        <v>380</v>
      </c>
      <c r="M7" s="9">
        <v>320</v>
      </c>
      <c r="N7" s="9">
        <v>700</v>
      </c>
      <c r="O7" s="9">
        <v>617</v>
      </c>
      <c r="P7" s="10">
        <v>68252100</v>
      </c>
      <c r="Q7" s="9">
        <v>0.88</v>
      </c>
    </row>
    <row r="8" spans="1:17" ht="15" customHeight="1" x14ac:dyDescent="0.25">
      <c r="D8" s="2">
        <v>2</v>
      </c>
      <c r="E8" s="2" t="s">
        <v>27</v>
      </c>
      <c r="F8" s="2">
        <v>3</v>
      </c>
      <c r="G8" s="2">
        <f t="shared" ref="G8:G28" si="0">42500*F8</f>
        <v>127500</v>
      </c>
      <c r="H8" s="2">
        <f t="shared" ref="H8:H28" si="1">58650*F8</f>
        <v>175950</v>
      </c>
      <c r="I8" s="2"/>
      <c r="J8" s="9">
        <v>2018</v>
      </c>
      <c r="K8" s="9" t="s">
        <v>86</v>
      </c>
      <c r="L8" s="9">
        <v>160</v>
      </c>
      <c r="M8" s="9">
        <v>160</v>
      </c>
      <c r="N8" s="9">
        <v>320</v>
      </c>
      <c r="O8" s="9">
        <v>397</v>
      </c>
      <c r="P8" s="10">
        <v>42520188</v>
      </c>
      <c r="Q8" s="9">
        <v>1.24</v>
      </c>
    </row>
    <row r="9" spans="1:17" ht="15" customHeight="1" x14ac:dyDescent="0.25">
      <c r="D9" s="2">
        <v>3</v>
      </c>
      <c r="E9" s="2" t="s">
        <v>29</v>
      </c>
      <c r="F9" s="2">
        <v>3</v>
      </c>
      <c r="G9" s="2">
        <f t="shared" si="0"/>
        <v>127500</v>
      </c>
      <c r="H9" s="2">
        <f t="shared" si="1"/>
        <v>175950</v>
      </c>
      <c r="I9" s="2"/>
      <c r="J9" s="9">
        <v>2018</v>
      </c>
      <c r="K9" s="9" t="s">
        <v>87</v>
      </c>
      <c r="L9" s="9">
        <v>632</v>
      </c>
      <c r="M9" s="9">
        <v>632</v>
      </c>
      <c r="N9" s="10">
        <v>1264</v>
      </c>
      <c r="O9" s="9">
        <v>279</v>
      </c>
      <c r="P9" s="10">
        <v>30148125</v>
      </c>
      <c r="Q9" s="9">
        <v>0.22</v>
      </c>
    </row>
    <row r="10" spans="1:17" ht="15" customHeight="1" x14ac:dyDescent="0.25">
      <c r="D10" s="2">
        <v>4</v>
      </c>
      <c r="E10" s="2" t="s">
        <v>30</v>
      </c>
      <c r="F10" s="2">
        <v>1</v>
      </c>
      <c r="G10" s="2">
        <f t="shared" si="0"/>
        <v>42500</v>
      </c>
      <c r="H10" s="2">
        <f t="shared" si="1"/>
        <v>58650</v>
      </c>
      <c r="I10" s="2"/>
      <c r="J10" s="9">
        <v>2018</v>
      </c>
      <c r="K10" s="9" t="s">
        <v>88</v>
      </c>
      <c r="L10" s="9">
        <v>160</v>
      </c>
      <c r="M10" s="9">
        <v>75</v>
      </c>
      <c r="N10" s="9">
        <v>235</v>
      </c>
      <c r="O10" s="9">
        <v>176</v>
      </c>
      <c r="P10" s="10">
        <v>19072900</v>
      </c>
      <c r="Q10" s="9">
        <v>0.75</v>
      </c>
    </row>
    <row r="11" spans="1:17" ht="15" customHeight="1" x14ac:dyDescent="0.25">
      <c r="D11" s="2">
        <v>5</v>
      </c>
      <c r="E11" s="2" t="s">
        <v>31</v>
      </c>
      <c r="F11" s="2">
        <v>2</v>
      </c>
      <c r="G11" s="2">
        <f t="shared" si="0"/>
        <v>85000</v>
      </c>
      <c r="H11" s="2">
        <f t="shared" si="1"/>
        <v>117300</v>
      </c>
      <c r="I11" s="2"/>
      <c r="J11" s="9">
        <v>2018</v>
      </c>
      <c r="K11" s="9" t="s">
        <v>89</v>
      </c>
      <c r="L11" s="9">
        <v>200</v>
      </c>
      <c r="M11" s="9">
        <v>200</v>
      </c>
      <c r="N11" s="9">
        <v>400</v>
      </c>
      <c r="O11" s="9">
        <v>210</v>
      </c>
      <c r="P11" s="10">
        <v>23068238</v>
      </c>
      <c r="Q11" s="9">
        <v>0.53</v>
      </c>
    </row>
    <row r="12" spans="1:17" ht="15" customHeight="1" x14ac:dyDescent="0.25">
      <c r="D12" s="2">
        <v>6</v>
      </c>
      <c r="E12" s="2" t="s">
        <v>32</v>
      </c>
      <c r="F12" s="2">
        <v>2</v>
      </c>
      <c r="G12" s="2">
        <f t="shared" si="0"/>
        <v>85000</v>
      </c>
      <c r="H12" s="2">
        <f t="shared" si="1"/>
        <v>117300</v>
      </c>
      <c r="I12" s="2"/>
      <c r="J12" s="9">
        <v>2018</v>
      </c>
      <c r="K12" s="9" t="s">
        <v>90</v>
      </c>
      <c r="L12" s="9">
        <v>165</v>
      </c>
      <c r="M12" s="9">
        <v>165</v>
      </c>
      <c r="N12" s="9">
        <v>330</v>
      </c>
      <c r="O12" s="9">
        <v>216</v>
      </c>
      <c r="P12" s="10">
        <v>22928500</v>
      </c>
      <c r="Q12" s="9">
        <v>0.65</v>
      </c>
    </row>
    <row r="13" spans="1:17" ht="15" customHeight="1" x14ac:dyDescent="0.25">
      <c r="D13" s="2">
        <v>7</v>
      </c>
      <c r="E13" s="2" t="s">
        <v>33</v>
      </c>
      <c r="F13" s="2">
        <v>1</v>
      </c>
      <c r="G13" s="2">
        <f t="shared" si="0"/>
        <v>42500</v>
      </c>
      <c r="H13" s="2">
        <f t="shared" si="1"/>
        <v>58650</v>
      </c>
      <c r="I13" s="2"/>
      <c r="J13" s="9">
        <v>2018</v>
      </c>
      <c r="K13" s="9" t="s">
        <v>91</v>
      </c>
      <c r="L13" s="9">
        <v>75</v>
      </c>
      <c r="M13" s="9">
        <v>75</v>
      </c>
      <c r="N13" s="9">
        <v>150</v>
      </c>
      <c r="O13" s="9">
        <v>214</v>
      </c>
      <c r="P13" s="10">
        <v>21922600</v>
      </c>
      <c r="Q13" s="9">
        <v>1.43</v>
      </c>
    </row>
    <row r="14" spans="1:17" ht="15" customHeight="1" x14ac:dyDescent="0.25">
      <c r="D14" s="2">
        <v>8</v>
      </c>
      <c r="E14" s="2" t="s">
        <v>34</v>
      </c>
      <c r="F14" s="2">
        <v>1</v>
      </c>
      <c r="G14" s="2">
        <f t="shared" si="0"/>
        <v>42500</v>
      </c>
      <c r="H14" s="2">
        <f t="shared" si="1"/>
        <v>58650</v>
      </c>
      <c r="I14" s="2"/>
      <c r="J14" s="9">
        <v>2018</v>
      </c>
      <c r="K14" s="9" t="s">
        <v>92</v>
      </c>
      <c r="L14" s="9">
        <v>85</v>
      </c>
      <c r="M14" s="9">
        <v>85</v>
      </c>
      <c r="N14" s="9">
        <v>170</v>
      </c>
      <c r="O14" s="9">
        <v>236</v>
      </c>
      <c r="P14" s="10">
        <v>24587413</v>
      </c>
      <c r="Q14" s="9">
        <v>1.39</v>
      </c>
    </row>
    <row r="15" spans="1:17" ht="15" customHeight="1" x14ac:dyDescent="0.25">
      <c r="D15" s="2">
        <v>9</v>
      </c>
      <c r="E15" s="2" t="s">
        <v>35</v>
      </c>
      <c r="F15" s="2">
        <v>1</v>
      </c>
      <c r="G15" s="2">
        <f t="shared" si="0"/>
        <v>42500</v>
      </c>
      <c r="H15" s="2">
        <f t="shared" si="1"/>
        <v>58650</v>
      </c>
      <c r="I15" s="2"/>
      <c r="J15" s="9">
        <v>2018</v>
      </c>
      <c r="K15" s="9" t="s">
        <v>93</v>
      </c>
      <c r="L15" s="9">
        <v>220</v>
      </c>
      <c r="M15" s="9">
        <v>220</v>
      </c>
      <c r="N15" s="9">
        <v>440</v>
      </c>
      <c r="O15" s="9">
        <v>136</v>
      </c>
      <c r="P15" s="10">
        <v>13889488</v>
      </c>
      <c r="Q15" s="9">
        <v>0.31</v>
      </c>
    </row>
    <row r="16" spans="1:17" ht="15" customHeight="1" x14ac:dyDescent="0.25">
      <c r="D16" s="2">
        <v>10</v>
      </c>
      <c r="E16" s="2" t="s">
        <v>36</v>
      </c>
      <c r="F16" s="2">
        <v>2</v>
      </c>
      <c r="G16" s="2">
        <f t="shared" si="0"/>
        <v>85000</v>
      </c>
      <c r="H16" s="2">
        <f t="shared" si="1"/>
        <v>117300</v>
      </c>
      <c r="I16" s="2"/>
      <c r="J16" s="9">
        <v>2018</v>
      </c>
      <c r="K16" s="9" t="s">
        <v>94</v>
      </c>
      <c r="L16" s="9">
        <v>210</v>
      </c>
      <c r="M16" s="9">
        <v>220</v>
      </c>
      <c r="N16" s="9">
        <v>430</v>
      </c>
      <c r="O16" s="9">
        <v>139</v>
      </c>
      <c r="P16" s="10">
        <v>14294438</v>
      </c>
      <c r="Q16" s="9">
        <v>0.32</v>
      </c>
    </row>
    <row r="17" spans="4:17" ht="15" customHeight="1" x14ac:dyDescent="0.25">
      <c r="D17" s="2">
        <v>11</v>
      </c>
      <c r="E17" s="2" t="s">
        <v>37</v>
      </c>
      <c r="F17" s="2">
        <v>1</v>
      </c>
      <c r="G17" s="2">
        <f t="shared" si="0"/>
        <v>42500</v>
      </c>
      <c r="H17" s="2">
        <f t="shared" si="1"/>
        <v>58650</v>
      </c>
      <c r="I17" s="2"/>
      <c r="J17" s="9">
        <v>2018</v>
      </c>
      <c r="K17" s="9" t="s">
        <v>95</v>
      </c>
      <c r="L17" s="9">
        <v>105</v>
      </c>
      <c r="M17" s="9">
        <v>105</v>
      </c>
      <c r="N17" s="9">
        <v>210</v>
      </c>
      <c r="O17" s="9">
        <v>190</v>
      </c>
      <c r="P17" s="10">
        <v>19677875</v>
      </c>
      <c r="Q17" s="9">
        <v>0.9</v>
      </c>
    </row>
    <row r="18" spans="4:17" ht="15" customHeight="1" x14ac:dyDescent="0.25">
      <c r="D18" s="2">
        <v>12</v>
      </c>
      <c r="E18" s="2" t="s">
        <v>38</v>
      </c>
      <c r="F18" s="2">
        <v>0</v>
      </c>
      <c r="G18" s="2">
        <f t="shared" si="0"/>
        <v>0</v>
      </c>
      <c r="H18" s="2">
        <f t="shared" si="1"/>
        <v>0</v>
      </c>
      <c r="I18" s="2" t="s">
        <v>56</v>
      </c>
      <c r="J18" s="2"/>
      <c r="K18" s="2"/>
      <c r="L18" s="2"/>
      <c r="M18" s="2"/>
      <c r="N18" s="2"/>
      <c r="O18" s="2"/>
      <c r="P18" s="2"/>
      <c r="Q18" s="2"/>
    </row>
    <row r="19" spans="4:17" ht="15" customHeight="1" x14ac:dyDescent="0.25">
      <c r="D19" s="2">
        <v>13</v>
      </c>
      <c r="E19" s="2" t="s">
        <v>39</v>
      </c>
      <c r="F19" s="2">
        <v>2</v>
      </c>
      <c r="G19" s="2">
        <f t="shared" si="0"/>
        <v>85000</v>
      </c>
      <c r="H19" s="2">
        <f t="shared" si="1"/>
        <v>117300</v>
      </c>
      <c r="I19" s="2"/>
      <c r="J19" s="9">
        <v>2018</v>
      </c>
      <c r="K19" s="9" t="s">
        <v>96</v>
      </c>
      <c r="L19" s="9">
        <v>200</v>
      </c>
      <c r="M19" s="9">
        <v>200</v>
      </c>
      <c r="N19" s="9">
        <v>400</v>
      </c>
      <c r="O19" s="9">
        <v>162</v>
      </c>
      <c r="P19" s="10">
        <v>18030163</v>
      </c>
      <c r="Q19" s="9">
        <v>0.41</v>
      </c>
    </row>
    <row r="20" spans="4:17" ht="15" customHeight="1" x14ac:dyDescent="0.25">
      <c r="D20" s="2">
        <v>14</v>
      </c>
      <c r="E20" s="2" t="s">
        <v>40</v>
      </c>
      <c r="F20" s="2">
        <v>2</v>
      </c>
      <c r="G20" s="2">
        <f t="shared" si="0"/>
        <v>85000</v>
      </c>
      <c r="H20" s="2">
        <f t="shared" si="1"/>
        <v>117300</v>
      </c>
      <c r="I20" s="2"/>
      <c r="J20" s="9">
        <v>2018</v>
      </c>
      <c r="K20" s="9" t="s">
        <v>97</v>
      </c>
      <c r="L20" s="9">
        <v>300</v>
      </c>
      <c r="M20" s="9">
        <v>300</v>
      </c>
      <c r="N20" s="9">
        <v>600</v>
      </c>
      <c r="O20" s="9">
        <v>121</v>
      </c>
      <c r="P20" s="10">
        <v>12172825</v>
      </c>
      <c r="Q20" s="9">
        <v>0.2</v>
      </c>
    </row>
    <row r="21" spans="4:17" ht="15" customHeight="1" x14ac:dyDescent="0.25">
      <c r="D21" s="2">
        <v>15</v>
      </c>
      <c r="E21" s="2" t="s">
        <v>41</v>
      </c>
      <c r="F21" s="2">
        <v>2</v>
      </c>
      <c r="G21" s="2">
        <f t="shared" si="0"/>
        <v>85000</v>
      </c>
      <c r="H21" s="2">
        <f t="shared" si="1"/>
        <v>117300</v>
      </c>
      <c r="I21" s="2"/>
      <c r="J21" s="9">
        <v>2018</v>
      </c>
      <c r="K21" s="9" t="s">
        <v>98</v>
      </c>
      <c r="L21" s="9">
        <v>300</v>
      </c>
      <c r="M21" s="9">
        <v>300</v>
      </c>
      <c r="N21" s="9">
        <v>600</v>
      </c>
      <c r="O21" s="9">
        <v>132</v>
      </c>
      <c r="P21" s="10">
        <v>14716800</v>
      </c>
      <c r="Q21" s="9">
        <v>0.22</v>
      </c>
    </row>
    <row r="22" spans="4:17" ht="15" customHeight="1" x14ac:dyDescent="0.25">
      <c r="D22" s="2">
        <v>16</v>
      </c>
      <c r="E22" s="2" t="s">
        <v>42</v>
      </c>
      <c r="F22" s="2">
        <v>2</v>
      </c>
      <c r="G22" s="2">
        <f t="shared" si="0"/>
        <v>85000</v>
      </c>
      <c r="H22" s="2">
        <f t="shared" si="1"/>
        <v>117300</v>
      </c>
      <c r="I22" s="2"/>
      <c r="J22" s="9">
        <v>2018</v>
      </c>
      <c r="K22" s="9" t="s">
        <v>99</v>
      </c>
      <c r="L22" s="9">
        <v>300</v>
      </c>
      <c r="M22" s="9">
        <v>240</v>
      </c>
      <c r="N22" s="9">
        <v>540</v>
      </c>
      <c r="O22" s="9">
        <v>76</v>
      </c>
      <c r="P22" s="10">
        <v>7622213</v>
      </c>
      <c r="Q22" s="9">
        <v>0.14000000000000001</v>
      </c>
    </row>
    <row r="23" spans="4:17" ht="15" customHeight="1" x14ac:dyDescent="0.25">
      <c r="D23" s="2">
        <v>17</v>
      </c>
      <c r="E23" s="2" t="s">
        <v>43</v>
      </c>
      <c r="F23" s="2">
        <v>1</v>
      </c>
      <c r="G23" s="2">
        <f t="shared" si="0"/>
        <v>42500</v>
      </c>
      <c r="H23" s="2">
        <f t="shared" si="1"/>
        <v>58650</v>
      </c>
      <c r="I23" s="2"/>
      <c r="J23" s="9">
        <v>2018</v>
      </c>
      <c r="K23" s="9" t="s">
        <v>100</v>
      </c>
      <c r="L23" s="9">
        <v>60</v>
      </c>
      <c r="M23" s="9">
        <v>80</v>
      </c>
      <c r="N23" s="9">
        <v>140</v>
      </c>
      <c r="O23" s="9">
        <v>101</v>
      </c>
      <c r="P23" s="10">
        <v>9989788</v>
      </c>
      <c r="Q23" s="9">
        <v>0.72</v>
      </c>
    </row>
    <row r="24" spans="4:17" ht="15" customHeight="1" x14ac:dyDescent="0.25">
      <c r="D24" s="2">
        <v>18</v>
      </c>
      <c r="E24" s="2" t="s">
        <v>44</v>
      </c>
      <c r="F24" s="2">
        <v>2</v>
      </c>
      <c r="G24" s="2">
        <f t="shared" si="0"/>
        <v>85000</v>
      </c>
      <c r="H24" s="2">
        <f t="shared" si="1"/>
        <v>117300</v>
      </c>
      <c r="I24" s="2"/>
      <c r="J24" s="9">
        <v>2018</v>
      </c>
      <c r="K24" s="9" t="s">
        <v>101</v>
      </c>
      <c r="L24" s="9">
        <v>100</v>
      </c>
      <c r="M24" s="9">
        <v>120</v>
      </c>
      <c r="N24" s="9">
        <v>220</v>
      </c>
      <c r="O24" s="9">
        <v>95</v>
      </c>
      <c r="P24" s="10">
        <v>11948800</v>
      </c>
      <c r="Q24" s="9">
        <v>0.43</v>
      </c>
    </row>
    <row r="25" spans="4:17" ht="15" customHeight="1" x14ac:dyDescent="0.25">
      <c r="D25" s="2">
        <v>19</v>
      </c>
      <c r="E25" s="2" t="s">
        <v>45</v>
      </c>
      <c r="F25" s="2">
        <v>1</v>
      </c>
      <c r="G25" s="2">
        <f t="shared" si="0"/>
        <v>42500</v>
      </c>
      <c r="H25" s="2">
        <f t="shared" si="1"/>
        <v>58650</v>
      </c>
      <c r="I25" s="2"/>
      <c r="J25" s="9">
        <v>2018</v>
      </c>
      <c r="K25" s="9" t="s">
        <v>102</v>
      </c>
      <c r="L25" s="9">
        <v>200</v>
      </c>
      <c r="M25" s="9">
        <v>200</v>
      </c>
      <c r="N25" s="9">
        <v>400</v>
      </c>
      <c r="O25" s="9">
        <v>93</v>
      </c>
      <c r="P25" s="10">
        <v>10373650</v>
      </c>
      <c r="Q25" s="9">
        <v>0.23</v>
      </c>
    </row>
    <row r="26" spans="4:17" ht="15" customHeight="1" x14ac:dyDescent="0.25">
      <c r="D26" s="2">
        <v>20</v>
      </c>
      <c r="E26" s="2" t="s">
        <v>46</v>
      </c>
      <c r="F26" s="2">
        <v>1</v>
      </c>
      <c r="G26" s="2">
        <f t="shared" si="0"/>
        <v>42500</v>
      </c>
      <c r="H26" s="2">
        <f t="shared" si="1"/>
        <v>58650</v>
      </c>
      <c r="I26" s="2"/>
      <c r="J26" s="9">
        <v>2018</v>
      </c>
      <c r="K26" s="9" t="s">
        <v>103</v>
      </c>
      <c r="L26" s="9">
        <v>220</v>
      </c>
      <c r="M26" s="9">
        <v>220</v>
      </c>
      <c r="N26" s="9">
        <v>440</v>
      </c>
      <c r="O26" s="9">
        <v>62</v>
      </c>
      <c r="P26" s="10">
        <v>7016713</v>
      </c>
      <c r="Q26" s="9">
        <v>0.14000000000000001</v>
      </c>
    </row>
    <row r="27" spans="4:17" ht="15" customHeight="1" x14ac:dyDescent="0.25">
      <c r="D27" s="2">
        <v>21</v>
      </c>
      <c r="E27" s="2" t="s">
        <v>47</v>
      </c>
      <c r="F27" s="2">
        <v>1</v>
      </c>
      <c r="G27" s="2">
        <f t="shared" si="0"/>
        <v>42500</v>
      </c>
      <c r="H27" s="2">
        <f t="shared" si="1"/>
        <v>58650</v>
      </c>
      <c r="I27" s="2"/>
      <c r="J27" s="9">
        <v>2018</v>
      </c>
      <c r="K27" s="9" t="s">
        <v>104</v>
      </c>
      <c r="L27" s="9">
        <v>100</v>
      </c>
      <c r="M27" s="9">
        <v>100</v>
      </c>
      <c r="N27" s="9">
        <v>200</v>
      </c>
      <c r="O27" s="9">
        <v>50</v>
      </c>
      <c r="P27" s="10">
        <v>5464463</v>
      </c>
      <c r="Q27" s="9">
        <v>0.25</v>
      </c>
    </row>
    <row r="28" spans="4:17" x14ac:dyDescent="0.25">
      <c r="D28" s="2">
        <v>22</v>
      </c>
      <c r="E28" s="2" t="s">
        <v>57</v>
      </c>
      <c r="F28" s="2">
        <v>4</v>
      </c>
      <c r="G28" s="2">
        <f t="shared" si="0"/>
        <v>170000</v>
      </c>
      <c r="H28" s="2">
        <f t="shared" si="1"/>
        <v>234600</v>
      </c>
      <c r="I28" s="2" t="s">
        <v>58</v>
      </c>
      <c r="J28" s="2"/>
      <c r="K28" s="2"/>
      <c r="L28" s="2"/>
      <c r="M28" s="2"/>
      <c r="N28" s="2"/>
      <c r="O28" s="2"/>
      <c r="P28" s="2"/>
      <c r="Q28" s="2"/>
    </row>
    <row r="29" spans="4:17" x14ac:dyDescent="0.25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4:17" x14ac:dyDescent="0.2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4:17" x14ac:dyDescent="0.25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4:17" x14ac:dyDescent="0.25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4:17" x14ac:dyDescent="0.25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4:17" x14ac:dyDescent="0.25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4:17" x14ac:dyDescent="0.25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4:17" x14ac:dyDescent="0.25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4:17" x14ac:dyDescent="0.25">
      <c r="D37" s="2"/>
      <c r="E37" s="2" t="s">
        <v>23</v>
      </c>
      <c r="F37" s="2">
        <f>SUM(F7:F28)</f>
        <v>38</v>
      </c>
      <c r="G37" s="3">
        <f>SUM(G7:G28)</f>
        <v>1615000</v>
      </c>
      <c r="H37" s="3">
        <f>SUM(H7:H28)</f>
        <v>2228700</v>
      </c>
      <c r="I37" s="2"/>
      <c r="J37" s="2"/>
      <c r="K37" s="2"/>
      <c r="L37" s="2"/>
      <c r="M37" s="2"/>
      <c r="N37" s="2"/>
      <c r="O37" s="2"/>
      <c r="P37" s="2"/>
      <c r="Q37" s="2"/>
    </row>
    <row r="43" spans="4:17" x14ac:dyDescent="0.25">
      <c r="F43" s="7"/>
    </row>
  </sheetData>
  <mergeCells count="1">
    <mergeCell ref="D3:Q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8"/>
  <sheetViews>
    <sheetView workbookViewId="0">
      <selection activeCell="F10" sqref="F10"/>
    </sheetView>
  </sheetViews>
  <sheetFormatPr defaultRowHeight="15" x14ac:dyDescent="0.25"/>
  <cols>
    <col min="6" max="8" width="10.5703125" bestFit="1" customWidth="1"/>
  </cols>
  <sheetData>
    <row r="4" spans="3:9" x14ac:dyDescent="0.25">
      <c r="C4" s="5" t="s">
        <v>0</v>
      </c>
      <c r="D4" s="5" t="s">
        <v>50</v>
      </c>
      <c r="E4" s="5" t="s">
        <v>53</v>
      </c>
      <c r="F4" s="5" t="s">
        <v>51</v>
      </c>
      <c r="G4" s="5" t="s">
        <v>52</v>
      </c>
      <c r="H4" s="5" t="s">
        <v>53</v>
      </c>
      <c r="I4" s="5" t="s">
        <v>3</v>
      </c>
    </row>
    <row r="5" spans="3:9" x14ac:dyDescent="0.25">
      <c r="C5" s="2"/>
      <c r="D5" s="2"/>
      <c r="E5" s="2"/>
      <c r="F5" s="2"/>
      <c r="G5" s="2"/>
      <c r="H5" s="2"/>
      <c r="I5" s="2"/>
    </row>
    <row r="6" spans="3:9" x14ac:dyDescent="0.25">
      <c r="C6" s="2"/>
      <c r="D6" s="2" t="s">
        <v>54</v>
      </c>
      <c r="E6" s="2">
        <f>Online!E31</f>
        <v>22</v>
      </c>
      <c r="F6" s="3">
        <f>Online!F31</f>
        <v>935000</v>
      </c>
      <c r="G6" s="3">
        <f>Online!G31</f>
        <v>1290300</v>
      </c>
      <c r="H6" s="4">
        <f>F6+G6</f>
        <v>2225300</v>
      </c>
      <c r="I6" s="2"/>
    </row>
    <row r="7" spans="3:9" x14ac:dyDescent="0.25">
      <c r="C7" s="2"/>
      <c r="D7" s="2" t="s">
        <v>55</v>
      </c>
      <c r="E7" s="2">
        <f>Arisan!F37</f>
        <v>38</v>
      </c>
      <c r="F7" s="3">
        <f>Arisan!G37</f>
        <v>1615000</v>
      </c>
      <c r="G7" s="3">
        <f>Arisan!H37</f>
        <v>2228700</v>
      </c>
      <c r="H7" s="4">
        <f>F7+G7</f>
        <v>3843700</v>
      </c>
      <c r="I7" s="2"/>
    </row>
    <row r="8" spans="3:9" x14ac:dyDescent="0.25">
      <c r="C8" s="2"/>
      <c r="D8" s="2" t="s">
        <v>53</v>
      </c>
      <c r="E8" s="4">
        <f>SUM(E6:E7)</f>
        <v>60</v>
      </c>
      <c r="F8" s="4">
        <f>SUM(F6:F7)</f>
        <v>2550000</v>
      </c>
      <c r="G8" s="4">
        <f>SUM(G6:G7)</f>
        <v>3519000</v>
      </c>
      <c r="H8" s="4">
        <f>SUM(H6:H7)</f>
        <v>6069000</v>
      </c>
      <c r="I8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Online</vt:lpstr>
      <vt:lpstr>Arisan</vt:lpstr>
      <vt:lpstr>OL-Ars</vt:lpstr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2018-03-14T02:17:50Z</dcterms:created>
  <dcterms:modified xsi:type="dcterms:W3CDTF">2018-03-23T08:37:52Z</dcterms:modified>
</cp:coreProperties>
</file>