
<file path=[Content_Types].xml><?xml version="1.0" encoding="utf-8"?>
<Types xmlns="http://schemas.openxmlformats.org/package/2006/content-types">
  <Default Extension="bin" ContentType="application/vnd.ms-office.activeX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activeX/activeX18.xml" ContentType="application/vnd.ms-office.activeX+xml"/>
  <Override PartName="/xl/activeX/activeX19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activeX/activeX22.xml" ContentType="application/vnd.ms-office.activeX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TLANTIS\FEBRUARI\"/>
    </mc:Choice>
  </mc:AlternateContent>
  <bookViews>
    <workbookView xWindow="0" yWindow="0" windowWidth="20490" windowHeight="7155" firstSheet="16" activeTab="18"/>
  </bookViews>
  <sheets>
    <sheet name="Pulsa-ATL" sheetId="1" r:id="rId1"/>
    <sheet name="Air Minum" sheetId="2" r:id="rId2"/>
    <sheet name="Beban Speedy dan Telepon" sheetId="3" r:id="rId3"/>
    <sheet name="Entertainment Karyawan" sheetId="4" r:id="rId4"/>
    <sheet name="Beban Fotocopy" sheetId="5" r:id="rId5"/>
    <sheet name="Beban PDAM dan Keamanan-Kebersi" sheetId="6" r:id="rId6"/>
    <sheet name="Beban Kardus" sheetId="7" r:id="rId7"/>
    <sheet name="Beban Perlengkapan - Kertas" sheetId="8" r:id="rId8"/>
    <sheet name="Beban Ongkir - Kurir J&amp;T" sheetId="9" r:id="rId9"/>
    <sheet name="Ongkir jasa kirim Lainnya" sheetId="10" r:id="rId10"/>
    <sheet name="Beban Perlengkapan-Lakban " sheetId="11" r:id="rId11"/>
    <sheet name="Beban Listrik" sheetId="13" r:id="rId12"/>
    <sheet name="Beban Bensin" sheetId="12" r:id="rId13"/>
    <sheet name="Beban Dapur" sheetId="14" r:id="rId14"/>
    <sheet name="Beban Agen Toko" sheetId="15" r:id="rId15"/>
    <sheet name="Beban Perlengkapan - Karung " sheetId="16" r:id="rId16"/>
    <sheet name="Beban Operasional Lainnya " sheetId="17" r:id="rId17"/>
    <sheet name="Perbaikan-Pemeliharaan Kendaraa" sheetId="18" r:id="rId18"/>
    <sheet name="Beban Ongkir ESL" sheetId="19" r:id="rId19"/>
    <sheet name="Beban Ongkir POS" sheetId="20" r:id="rId20"/>
    <sheet name="Beban Ongkir - JNE" sheetId="21" r:id="rId21"/>
    <sheet name="Sheet9" sheetId="22" r:id="rId22"/>
    <sheet name="Sheet10" sheetId="23" r:id="rId2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1" l="1"/>
  <c r="G7" i="21"/>
  <c r="G8" i="21"/>
  <c r="G9" i="21" s="1"/>
  <c r="G6" i="21"/>
  <c r="G5" i="21"/>
  <c r="G7" i="20" l="1"/>
  <c r="G8" i="20"/>
  <c r="G9" i="20" s="1"/>
  <c r="G6" i="20"/>
  <c r="G5" i="20"/>
  <c r="G5" i="19" l="1"/>
  <c r="G7" i="18" l="1"/>
  <c r="G6" i="18"/>
  <c r="G5" i="18"/>
  <c r="G7" i="17"/>
  <c r="G8" i="17"/>
  <c r="G9" i="17" s="1"/>
  <c r="G10" i="17" s="1"/>
  <c r="G11" i="17" s="1"/>
  <c r="G12" i="17" s="1"/>
  <c r="G13" i="17" s="1"/>
  <c r="G14" i="17" s="1"/>
  <c r="G15" i="17" s="1"/>
  <c r="G16" i="17" s="1"/>
  <c r="G17" i="17" s="1"/>
  <c r="G18" i="17" s="1"/>
  <c r="G6" i="17"/>
  <c r="G5" i="17"/>
  <c r="G5" i="16" l="1"/>
  <c r="G5" i="15"/>
  <c r="G7" i="14"/>
  <c r="G6" i="14"/>
  <c r="G5" i="14"/>
  <c r="AG5" i="12"/>
  <c r="AG6" i="12" s="1"/>
  <c r="AG7" i="12" s="1"/>
  <c r="AG8" i="12" s="1"/>
  <c r="X5" i="12"/>
  <c r="X6" i="12" s="1"/>
  <c r="X7" i="12" s="1"/>
  <c r="X8" i="12" s="1"/>
  <c r="X9" i="12" s="1"/>
  <c r="X10" i="12" s="1"/>
  <c r="P5" i="12"/>
  <c r="P6" i="12" s="1"/>
  <c r="P7" i="12" s="1"/>
  <c r="P8" i="12" s="1"/>
  <c r="P9" i="12" s="1"/>
  <c r="G6" i="12"/>
  <c r="G7" i="12" s="1"/>
  <c r="G5" i="12"/>
  <c r="G5" i="13"/>
  <c r="G5" i="11"/>
  <c r="G7" i="10"/>
  <c r="G8" i="10"/>
  <c r="G9" i="10" s="1"/>
  <c r="G10" i="10" s="1"/>
  <c r="G11" i="10" s="1"/>
  <c r="G6" i="10"/>
  <c r="G5" i="10"/>
  <c r="G7" i="9"/>
  <c r="G8" i="9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 s="1"/>
  <c r="G153" i="9" s="1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 s="1"/>
  <c r="G6" i="9"/>
  <c r="G5" i="9"/>
  <c r="G5" i="8"/>
  <c r="G6" i="8" s="1"/>
  <c r="G7" i="8" s="1"/>
  <c r="G8" i="8" s="1"/>
  <c r="G7" i="7"/>
  <c r="G8" i="7"/>
  <c r="G9" i="7" s="1"/>
  <c r="G10" i="7" s="1"/>
  <c r="G11" i="7" s="1"/>
  <c r="G6" i="7"/>
  <c r="G5" i="7"/>
  <c r="G7" i="6"/>
  <c r="G6" i="6"/>
  <c r="G5" i="6"/>
  <c r="G7" i="5"/>
  <c r="G8" i="5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6" i="5"/>
  <c r="G5" i="5"/>
  <c r="G7" i="4"/>
  <c r="G8" i="4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6" i="4"/>
  <c r="G5" i="4"/>
  <c r="G5" i="3"/>
  <c r="G7" i="2"/>
  <c r="G8" i="2"/>
  <c r="G9" i="2" s="1"/>
  <c r="G10" i="2" s="1"/>
  <c r="G11" i="2" s="1"/>
  <c r="G12" i="2" s="1"/>
  <c r="G13" i="2" s="1"/>
  <c r="G14" i="2" s="1"/>
  <c r="G6" i="2"/>
  <c r="G5" i="2"/>
  <c r="G7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6" i="1"/>
  <c r="G5" i="1"/>
</calcChain>
</file>

<file path=xl/sharedStrings.xml><?xml version="1.0" encoding="utf-8"?>
<sst xmlns="http://schemas.openxmlformats.org/spreadsheetml/2006/main" count="1499" uniqueCount="791">
  <si>
    <t>BUKU BESAR</t>
  </si>
  <si>
    <t xml:space="preserve">NO. AKUN: 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</si>
  <si>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</si>
  <si>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</si>
  <si>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</si>
  <si>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</si>
  <si>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</si>
  <si>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</si>
  <si>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</si>
  <si>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</si>
  <si>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AKUN: Beban Transport</t>
  </si>
  <si>
    <t>C18024302</t>
  </si>
  <si>
    <t>Feb 28 '18 17:56</t>
  </si>
  <si>
    <t>Agus Triwiyanto</t>
  </si>
  <si>
    <t>Isi ulang pulsa Indosat JG no 085745659294 Rp 25.000,00  </t>
  </si>
  <si>
    <t>C18024301</t>
  </si>
  <si>
    <t>Feb 28 '18 17:55</t>
  </si>
  <si>
    <t>Isi ulang pulsa Telkomsel JG nomor 081388496826 Rp 25.000+ biaya admin Rp 1.500 = Rp 26.500  </t>
  </si>
  <si>
    <t>C18024145</t>
  </si>
  <si>
    <t>Feb 23 '18 18:48</t>
  </si>
  <si>
    <t>Isi ulang pulsa XL JG no 0817427402 Rp 25.000,00  </t>
  </si>
  <si>
    <t>C18024144</t>
  </si>
  <si>
    <t>Feb 23 '18 18:47</t>
  </si>
  <si>
    <t>C18023994</t>
  </si>
  <si>
    <t>Feb 19 '18 18:31</t>
  </si>
  <si>
    <t>Isi ulang pulsa JSMS3 no 082317372943 Rp 25.000+biaya admin Rp 1.500 = Rp 26.500,-  </t>
  </si>
  <si>
    <t>C18023993</t>
  </si>
  <si>
    <t>Feb 19 '18 18:30</t>
  </si>
  <si>
    <t>C18023881</t>
  </si>
  <si>
    <t>Feb 15 '18 18:59</t>
  </si>
  <si>
    <t>C18023880</t>
  </si>
  <si>
    <t>Feb 15 '18 18:58</t>
  </si>
  <si>
    <t>C18023795</t>
  </si>
  <si>
    <t>Feb 13 '18 18:18</t>
  </si>
  <si>
    <t>C18023624</t>
  </si>
  <si>
    <t>Feb 08 '18 17:44</t>
  </si>
  <si>
    <t>C18023623</t>
  </si>
  <si>
    <t>Feb 08 '18 17:41</t>
  </si>
  <si>
    <t>C18023574</t>
  </si>
  <si>
    <t>Feb 07 '18 18:46</t>
  </si>
  <si>
    <t>C18023483</t>
  </si>
  <si>
    <t>Feb 06 '18 08:15</t>
  </si>
  <si>
    <t>C18023482</t>
  </si>
  <si>
    <t>Feb 06 '18 08:14</t>
  </si>
  <si>
    <t>CLOSED</t>
  </si>
  <si>
    <t>AKUN: PULSA</t>
  </si>
  <si>
    <t>C18024218</t>
  </si>
  <si>
    <t>Feb 27 '18 13:50</t>
  </si>
  <si>
    <t>Anto Dwi Irawan</t>
  </si>
  <si>
    <t>Pembelian 2 Air galon isi ulang, harga 1 galon Rp.4.000 Total baya Rp.8.000 Pic Anto </t>
  </si>
  <si>
    <t>C18024118</t>
  </si>
  <si>
    <t>Feb 23 '18 16:21</t>
  </si>
  <si>
    <t>Dede Dian...</t>
  </si>
  <si>
    <t>Pembelian 2 Air galon isi ulang, harga 1 galon Rp.3.500 total bayar Rp.7.000 Pic Dede </t>
  </si>
  <si>
    <t>C18024039</t>
  </si>
  <si>
    <t>Feb 21 '18 13:32</t>
  </si>
  <si>
    <t>Herlan...</t>
  </si>
  <si>
    <t>Pembelian 2 Air galon di INDOMARET, harga 1 galon Rp.15.300 Total Bayara Rp.30.600 Pic Herlan </t>
  </si>
  <si>
    <t>C18023950</t>
  </si>
  <si>
    <t>Feb 19 '18 14:22</t>
  </si>
  <si>
    <t>Yoppi...</t>
  </si>
  <si>
    <t>Pembelian 2 Air galon isi ulang, harga 1 galon RP.4.000 total bayar Rp.8.000 Pic Yoppi </t>
  </si>
  <si>
    <t>C18023841</t>
  </si>
  <si>
    <t>Feb 15 '18 13:30</t>
  </si>
  <si>
    <t>Yuda...</t>
  </si>
  <si>
    <t>Pembelian 2 Air galon isi ulang, harga 1 galon Rp.4.000 total bayar Rp.8.000 Pic Yuda </t>
  </si>
  <si>
    <t>C18023748</t>
  </si>
  <si>
    <t>Feb 13 '18 13:46</t>
  </si>
  <si>
    <t>Pembelian 2 Air galon di INDOMARET, harga 1 galon Rp.15.300 total bayar Rp.30.500 Pic Yopi </t>
  </si>
  <si>
    <t>C18023637</t>
  </si>
  <si>
    <t>Feb 09 '18 16:00</t>
  </si>
  <si>
    <t>C18023536</t>
  </si>
  <si>
    <t>Feb 07 '18 14:58</t>
  </si>
  <si>
    <t>Mohammad Ramdan</t>
  </si>
  <si>
    <t>Pembelian 2 Air galon isi ulang, harga 1 galon Rp.4.000 total bayar Rp.8.000 Pic Ramdan </t>
  </si>
  <si>
    <t>C18023440</t>
  </si>
  <si>
    <t>Feb 05 '18 15:05</t>
  </si>
  <si>
    <t>Rizky Fadhillah</t>
  </si>
  <si>
    <t>Pembelian 2 Air galon di INDOMARET, harga 1 galon Rp.15.300 total bayar Rp.30.600 Pic Rizky </t>
  </si>
  <si>
    <t>C18023308</t>
  </si>
  <si>
    <t>Feb 01 '18 14:25</t>
  </si>
  <si>
    <t>Pembelian 2 Air galon isi ulang, harga 1 galon Rp.4.000 total bayar Rp.8.000 Pic Dede </t>
  </si>
  <si>
    <t>AKUN: Air Minum</t>
  </si>
  <si>
    <t>Closed</t>
  </si>
  <si>
    <t>Beban Speedy dan Telepon</t>
  </si>
  <si>
    <t>C18023590</t>
  </si>
  <si>
    <t>Feb 08 '18 17:06</t>
  </si>
  <si>
    <t>Pembayaran Telepon + Speedy bulan Januari 2018 Rp.697.751,00 (sudah termasuk biaya ADM Rp.2.500) </t>
  </si>
  <si>
    <t>Bank Bca Supplier - Agus Triwiyanto</t>
  </si>
  <si>
    <t>Entertainment Karyawan</t>
  </si>
  <si>
    <t>C18024257</t>
  </si>
  <si>
    <t>Feb 28 '18 13:33</t>
  </si>
  <si>
    <t>C18024219</t>
  </si>
  <si>
    <t>C18024187</t>
  </si>
  <si>
    <t>Feb 26 '18 14:58</t>
  </si>
  <si>
    <t>Rizal Setiawan</t>
  </si>
  <si>
    <t>C18024114</t>
  </si>
  <si>
    <t>Feb 23 '18 16:19</t>
  </si>
  <si>
    <t>C18024075</t>
  </si>
  <si>
    <t>Feb 22 '18 13:16</t>
  </si>
  <si>
    <t>C18024038</t>
  </si>
  <si>
    <t>C18023997</t>
  </si>
  <si>
    <t>Feb 20 '18 13:51</t>
  </si>
  <si>
    <t>C18023949</t>
  </si>
  <si>
    <t>C18023885</t>
  </si>
  <si>
    <t>Feb 16 '18 15:48</t>
  </si>
  <si>
    <t>C18023838</t>
  </si>
  <si>
    <t>Feb 15 '18 13:29</t>
  </si>
  <si>
    <t>C18023797</t>
  </si>
  <si>
    <t>Feb 14 '18 13:44</t>
  </si>
  <si>
    <t>C18023747</t>
  </si>
  <si>
    <t>C18023706</t>
  </si>
  <si>
    <t>Feb 12 '18 13:22</t>
  </si>
  <si>
    <t>C18023629</t>
  </si>
  <si>
    <t>Feb 09 '18 15:57</t>
  </si>
  <si>
    <t>C18023577</t>
  </si>
  <si>
    <t>Feb 08 '18 14:29</t>
  </si>
  <si>
    <t>C18023532</t>
  </si>
  <si>
    <t>Feb 07 '18 14:57</t>
  </si>
  <si>
    <t>C18023500</t>
  </si>
  <si>
    <t>Feb 06 '18 17:26</t>
  </si>
  <si>
    <t>C18023438</t>
  </si>
  <si>
    <t>C18023354</t>
  </si>
  <si>
    <t>Feb 02 '18 13:50</t>
  </si>
  <si>
    <t>C18023298</t>
  </si>
  <si>
    <t>Feb 01 '18 14:21</t>
  </si>
  <si>
    <t xml:space="preserve">Pembelian Beras 2KG Rp.24.000 (Rp.12.000/KG) Kelebihan uang Rp.11.000 masuk ke Koperasi. Pic Dede </t>
  </si>
  <si>
    <t xml:space="preserve">Pembelian Beras 2KG Rp.24.000 (Rp.12.000/KG) Kelebihan uang Rp.11.000 masuk ke Koperasi. Pic Ramdan </t>
  </si>
  <si>
    <t xml:space="preserve">Uang pembelian Beras Rp.35.000 masuk ke Koperasi. (Beras masih ada) Pic Rizal </t>
  </si>
  <si>
    <t xml:space="preserve">Pembelian Beras 2KG Rp.24.000 (Rp.12.000/KG) kelebihan uang Rp.11.000 masuk ke Koperasi. Pic Dede </t>
  </si>
  <si>
    <t xml:space="preserve">Pembelian Beras 2KG Rp.24.000 (Rp.12.000/KG) Kelebihan uang Rp.11.000 masuk ke Koperasi. Pic Yoppi </t>
  </si>
  <si>
    <t xml:space="preserve">Pembelian Beras 2KG Rp.24.000 (Rp.12.000/KG) Kelebihan uang Rp.11.000 masuk ke Koperasi. Pic Rizky </t>
  </si>
  <si>
    <t xml:space="preserve">Pembelian Beras Rp.25.000 (Rp.12.000/KG) Kelebihan uang Rp.10.000 masuk ke Koperasi. Pic Rizky </t>
  </si>
  <si>
    <t xml:space="preserve">Pembelian Beras Rp.24.000 (Rp.12.000/KG) kelebihan uang Rp.11.000 masuk ke Koperasi. Pic Yopi </t>
  </si>
  <si>
    <t xml:space="preserve">Pembelian Beras Rp.25.000 (Rp.12.000/KG) Kelebihan uang Rp.10.000 masuk ke Koperasi. Pic Ramdan </t>
  </si>
  <si>
    <t xml:space="preserve">Pembelian Beras Rp.25.000 (Rp.12.000/KG) kelebihan uang Rp.10.000 masuk ke Koperas. Pic Ramdan </t>
  </si>
  <si>
    <t xml:space="preserve">Pembelian Beras Rp.25.000 (Rp.12.000/Kg) kelebihan uang masuk ke Koperasi. Pic Dede </t>
  </si>
  <si>
    <t xml:space="preserve">Pembelian Beras Rp.25.000 (Rp.12.000/Kg) kelebihan uang Rp.10.000 masuk ke Koperasi. Pic Rizky </t>
  </si>
  <si>
    <t xml:space="preserve">Pembelian Beras Rp.25.000 (Rp.12.000/KG) kelebihan uang Rp.10.000 masuk ke Koperasi. Pic Dede </t>
  </si>
  <si>
    <t xml:space="preserve">Pembelian Beras Rp.25.000 (Rp.12.000/KG) kelebihan uang Rp.10.000 masuk ke Koperasi. Pic Ramdan </t>
  </si>
  <si>
    <t xml:space="preserve">Pembelian Beras Rp.25.000 (Rp.12.000/KG) kelebihan uang Rp.10.000 masuk ke Koperasi. Pic Yuda </t>
  </si>
  <si>
    <t xml:space="preserve">Pembelian Beras Rp.25.000 (Rp.12.000/Kg) kelebihan uang Rp.10.000 masuk ke Koperasi. Pic Dede </t>
  </si>
  <si>
    <t>AKUN: Fotocopy</t>
  </si>
  <si>
    <t>C18024221</t>
  </si>
  <si>
    <t>Feb 27 '18 13:51</t>
  </si>
  <si>
    <t>C18024181</t>
  </si>
  <si>
    <t>Feb 26 '18 14:54</t>
  </si>
  <si>
    <t>Mochammad...</t>
  </si>
  <si>
    <t>C18024055</t>
  </si>
  <si>
    <t>Feb 21 '18 16:48</t>
  </si>
  <si>
    <t>C18024031</t>
  </si>
  <si>
    <t>Feb 20 '18 16:43</t>
  </si>
  <si>
    <t>C18024004</t>
  </si>
  <si>
    <t>Feb 20 '18 13:53</t>
  </si>
  <si>
    <t>C18023931</t>
  </si>
  <si>
    <t>Feb 17 '18 16:10</t>
  </si>
  <si>
    <t>C18023783</t>
  </si>
  <si>
    <t>Feb 13 '18 17:41</t>
  </si>
  <si>
    <t>C18023694</t>
  </si>
  <si>
    <t>Feb 10 '18 17:28</t>
  </si>
  <si>
    <t>C18023670</t>
  </si>
  <si>
    <t>Feb 10 '18 13:08</t>
  </si>
  <si>
    <t>C18023542</t>
  </si>
  <si>
    <t>Feb 07 '18 17:10</t>
  </si>
  <si>
    <t>C18023505</t>
  </si>
  <si>
    <t>Feb 06 '18 17:27</t>
  </si>
  <si>
    <t>C18023501</t>
  </si>
  <si>
    <t>C18023422</t>
  </si>
  <si>
    <t>Feb 03 '18 16:07</t>
  </si>
  <si>
    <t>C18023309</t>
  </si>
  <si>
    <t>C18023301</t>
  </si>
  <si>
    <t>Feb 01 '18 14:22</t>
  </si>
  <si>
    <t xml:space="preserve">Pembayaran biaya Fotocopy Daftar harga 1.170 lembar Rp.348.000 Pic Ramdan </t>
  </si>
  <si>
    <t xml:space="preserve">Pembayaran biaya Fotocopy Daftar harga 240 lembar Rp.72.000 Pic Faisal </t>
  </si>
  <si>
    <t xml:space="preserve">Pembayaran biaya Fotocopy Daftar harga 700 lembar Rp.210.000 Pic Yoppi </t>
  </si>
  <si>
    <t xml:space="preserve">Pembayaran biaya Fotocopy Daftar harga 240 lembar Rp.72.000 Pic Rizky </t>
  </si>
  <si>
    <t xml:space="preserve">Pembayaran biaya Fotocopy Daftar harga 160 lembar Rp.40.000 Pic Rizky </t>
  </si>
  <si>
    <t xml:space="preserve">Pembayaran biaya Fotocopy Daftar harga 880 lembar Rp.264.000 Pic Rizky </t>
  </si>
  <si>
    <t xml:space="preserve">Pembayaran biaya Fotocopy Daftar harga 600 lembar + Faktur barang masuk 100 lembar kertas HVS. Total bayar Rp.200.000 Pic Ramdan </t>
  </si>
  <si>
    <t xml:space="preserve">Pembayaran biaya Fotocopy Daftar harga 160 lembar Rp.48.000 Pic Rizky </t>
  </si>
  <si>
    <t xml:space="preserve">Pembayaran biaya Fotocopy Keterangan Agen 200 lembar Rp.60.000 Pic Rizky </t>
  </si>
  <si>
    <t xml:space="preserve">Pembayaran biaya Fotocopy Daftarharga 680 lembar Rp.204.000 Pic Rizky </t>
  </si>
  <si>
    <t xml:space="preserve">Pembayaran biaya Fotocopy Daftar harga 160 lembar Rp.48.000 Pic Dede </t>
  </si>
  <si>
    <t xml:space="preserve">Pembayaran biaya Fotocopy Daftar harga 400 lembar Rp.120.000 Pic Dede </t>
  </si>
  <si>
    <t xml:space="preserve">Pembayaran biaya Fotocopy Ketentuan Agen 200 lembar Rp.60.000 Pic Dede </t>
  </si>
  <si>
    <t xml:space="preserve">Pembayaran biaya Fotocopy Faktur barang masuk 100 lembar kertas HVS Rp.30.000 Pic Rizal </t>
  </si>
  <si>
    <t xml:space="preserve">Pembayaran biaya Fotocopy Daftar harga 600 lembar Rp.180.000 Pic Ramdan </t>
  </si>
  <si>
    <t>AKUN: Beban PDAM dan Keamanan-Kebersihan</t>
  </si>
  <si>
    <t>C18023593</t>
  </si>
  <si>
    <t>Feb 08 '18 17:09</t>
  </si>
  <si>
    <t xml:space="preserve">Pembayaran air, keamanan dan kebersihan ruko RND candra kirana 24 bulan Januari Rp.420.000,00  </t>
  </si>
  <si>
    <t>C18023592</t>
  </si>
  <si>
    <t xml:space="preserve">Pembayaran air, keamanan dan kebersihan ruko Produksi 41 bulan Januari Rp.471.000.00  </t>
  </si>
  <si>
    <t>C18023591</t>
  </si>
  <si>
    <t>Feb 08 '18 17:08</t>
  </si>
  <si>
    <t xml:space="preserve">Pembayaran air, keamanan dan kebersihan ruko JG bulan Januari Rp. 504.650,00  </t>
  </si>
  <si>
    <t>Hutang RND</t>
  </si>
  <si>
    <t>AKUN: Beban Kardus</t>
  </si>
  <si>
    <t>C18024089</t>
  </si>
  <si>
    <t>Feb 22 '18 16:57</t>
  </si>
  <si>
    <t xml:space="preserve">Pembelian 80 Dus Helm Rp.200.000 + 20 Dus Globe Rp.90.000 dari toko ALUSI Total bayar Rp.290.000 Pic Rizal </t>
  </si>
  <si>
    <t>C18024080</t>
  </si>
  <si>
    <t>Feb 22 '18 13:17</t>
  </si>
  <si>
    <t xml:space="preserve">Pembayaran biaya ongkir Becak pengiriman 80 Dus Helm + 20 Dus Globe Rp.25.000 Pic Rizal </t>
  </si>
  <si>
    <t>C18023757</t>
  </si>
  <si>
    <t>Feb 13 '18 13:48</t>
  </si>
  <si>
    <t xml:space="preserve">Pembelian 100 Dus Helm dari toko ALUSI Rp.250.000 Pic Ramdan </t>
  </si>
  <si>
    <t>C18023752</t>
  </si>
  <si>
    <t>Feb 13 '18 13:47</t>
  </si>
  <si>
    <t xml:space="preserve">Pembayaran biaya ongkir Becak pengiriman 100 Dus Helm Rp.25.000 Pic Rizal </t>
  </si>
  <si>
    <t>C18023635</t>
  </si>
  <si>
    <t xml:space="preserve">Pembelian 20 Dus Globe dari toko ALUSI Rp.90.000 Pic Rizky </t>
  </si>
  <si>
    <t>C18023507</t>
  </si>
  <si>
    <t>Feb 06 '18 17:28</t>
  </si>
  <si>
    <t xml:space="preserve">Pembelian 100 Dus Helm dari toko ALUSI Rp.250.000 Pic Rizal </t>
  </si>
  <si>
    <t>C18023441</t>
  </si>
  <si>
    <t>Feb 05 '18 15:06</t>
  </si>
  <si>
    <t>C18024212</t>
  </si>
  <si>
    <t>Feb 26 '18 16:37</t>
  </si>
  <si>
    <t>Willy...</t>
  </si>
  <si>
    <t>C18023998</t>
  </si>
  <si>
    <t>Feb 20 '18 13:52</t>
  </si>
  <si>
    <t>Rohimat...</t>
  </si>
  <si>
    <t>C18023952</t>
  </si>
  <si>
    <t>Feb 19 '18 14:23</t>
  </si>
  <si>
    <t>C18023540</t>
  </si>
  <si>
    <t>Feb 07 '18 14:59</t>
  </si>
  <si>
    <t xml:space="preserve">Pembelian 1 Rim Kertas A4 70GR COPY PAPER dari ATK CENTER untuk E-COM Rp.39.500 Pic Willy </t>
  </si>
  <si>
    <t xml:space="preserve">Pembelian 1 Box Continuous From 1:2 dari toko BUDI Rp.167.500 Pic Rohimat </t>
  </si>
  <si>
    <t xml:space="preserve">Pembelian 1 Rim KERTAS 4A 70GR COPY PAPER untuk E-COM dari toko ATK CENTER Rp.39.500 Pic Willy </t>
  </si>
  <si>
    <t xml:space="preserve">Pembelian 1 Rim kertas A4 70Gr Copy Paper Rp.39.500 + 1 TINTA EPSON 664 YELLOW Rp.84.500 untuk di area E-COM dari toko ATK CENTER total bayar Rp.124.000 Pic Willy </t>
  </si>
  <si>
    <t>AKUN: Beban Ongkir - Kurir J&amp;T</t>
  </si>
  <si>
    <t>C18024298</t>
  </si>
  <si>
    <t>Feb 28 '18 17:34</t>
  </si>
  <si>
    <t xml:space="preserve">Pembayaran biaya ongkir kurir J&amp;T a.n Selva Mega (E-COM) Rp.16.000 Pic Willy </t>
  </si>
  <si>
    <t>C18024297</t>
  </si>
  <si>
    <t>Feb 28 '18 17:33</t>
  </si>
  <si>
    <t xml:space="preserve">Pembayaran biaya ongkir kurir J&amp;T a.n Tika/ Vania (E-COM) Rp.11.000 Pic Willy </t>
  </si>
  <si>
    <t>C18024296</t>
  </si>
  <si>
    <t xml:space="preserve">Pembayaran biaya ongkir kurir J&amp;T a.n Nurfitriana (E-COM) Rp.12.000 Pic Willy </t>
  </si>
  <si>
    <t>C18024295</t>
  </si>
  <si>
    <t xml:space="preserve">Pembayaran biaya ongkir kurir J&amp;T a.n Kamylla (E-COM) Rp.13.000 Pic Willy </t>
  </si>
  <si>
    <t>C18024294</t>
  </si>
  <si>
    <t xml:space="preserve">Pembayaran biaya ongkir kurir J&amp;T a.n Hadi Ismanto (E-COM) Rp.22.000 Pic Willy </t>
  </si>
  <si>
    <t>C18024293</t>
  </si>
  <si>
    <t>Feb 28 '18 17:30</t>
  </si>
  <si>
    <t xml:space="preserve">Pembayaran biaya ongkir kurir J&amp;T a.n Sobar (E-COM) Rp.12.000 Pic Willy </t>
  </si>
  <si>
    <t>C18024291</t>
  </si>
  <si>
    <t>Feb 28 '18 17:11</t>
  </si>
  <si>
    <t xml:space="preserve">Pembayaran biaya ongkir kurir J&amp;T a.n Rudy Prasetio ID 18078132 Rp.12.000 Pic Rizal </t>
  </si>
  <si>
    <t>C18024290</t>
  </si>
  <si>
    <t>Feb 28 '18 16:52</t>
  </si>
  <si>
    <t xml:space="preserve">Pembayaran biaya ongkir kurir J&amp;T a.n Iin Ratnawati ID 18078097 Rp.22.000 Pic Rizal </t>
  </si>
  <si>
    <t>C18024284</t>
  </si>
  <si>
    <t>Feb 28 '18 16:50</t>
  </si>
  <si>
    <t xml:space="preserve">Pembayaran biaya ongkir kurir J&amp;T a.n Chelsea Fidelya ID 18016361 Rp.12.000 Pic Rizal </t>
  </si>
  <si>
    <t>C18024240</t>
  </si>
  <si>
    <t>Feb 27 '18 17:21</t>
  </si>
  <si>
    <t xml:space="preserve">Pembayaran biaya ongkir kurir J&amp;T a.n Troy Aland ID 18078093 Rp.55.000 Pic Rizal </t>
  </si>
  <si>
    <t>C18024239</t>
  </si>
  <si>
    <t xml:space="preserve">Pembayaran biaya ongkir kurir J&amp;T a.n Larmi Susanti (E-COM) Rp.11.000 Pic Willy </t>
  </si>
  <si>
    <t>C18024238</t>
  </si>
  <si>
    <t xml:space="preserve">Pembayaran biaya ongkir kurir J&amp;T a.n Salamah (E-COM) Rp.11.000 Pic Willy </t>
  </si>
  <si>
    <t>C18024237</t>
  </si>
  <si>
    <t xml:space="preserve">Pembayaran biaya ongkir kurir J&amp;T a.n Epriyadi (E-COM) Rp.12.000 Pic Willy </t>
  </si>
  <si>
    <t>C18024236</t>
  </si>
  <si>
    <t xml:space="preserve">Pembayaran biaya ongkir kurir J&amp;T a.n Sulaesih (E-COM) Rp.13.000 Pic Willy </t>
  </si>
  <si>
    <t>C18024235</t>
  </si>
  <si>
    <t>Feb 27 '18 17:20</t>
  </si>
  <si>
    <t xml:space="preserve">Pembayaran biaya ongkir kurir J&amp;T a.n Bunda Azka ID 18016326 Rp.26.000 Pic Rizal </t>
  </si>
  <si>
    <t>C18024229</t>
  </si>
  <si>
    <t>Feb 27 '18 14:44</t>
  </si>
  <si>
    <t xml:space="preserve">Pembayaran biaya ongkir kurir J&amp;T a.n Yayan ID 18232185 Rp.78.000 Pic Rizal </t>
  </si>
  <si>
    <t>C18024224</t>
  </si>
  <si>
    <t>Feb 27 '18 13:52</t>
  </si>
  <si>
    <t xml:space="preserve">Pembayaran biaya ongkir kurir J&amp;T a.n Saefuroh ID 18078068 Rp.44.000 Pic Rizal </t>
  </si>
  <si>
    <t>C18024223</t>
  </si>
  <si>
    <t xml:space="preserve">Pembayaran biaya ongkir kurir J&amp;T a.n Clau ID 18232169 Rp.25.000 Pic Rizal </t>
  </si>
  <si>
    <t>C18024197</t>
  </si>
  <si>
    <t>Feb 26 '18 15:02</t>
  </si>
  <si>
    <t xml:space="preserve">Pembayaran biaya ongkir kurir J&amp;T a.n Chelsea Fidelya ID 18016308 Rp.24.000 Pic Rizal </t>
  </si>
  <si>
    <t>C18024167</t>
  </si>
  <si>
    <t>Feb 24 '18 17:01</t>
  </si>
  <si>
    <t xml:space="preserve">Pembayaran biaya ongkir kurir J&amp;T a.n Rina Yuliani ID 18078026 Rp.44.000 Pic Rizal </t>
  </si>
  <si>
    <t>C18024125</t>
  </si>
  <si>
    <t>Feb 23 '18 16:38</t>
  </si>
  <si>
    <t xml:space="preserve">Pembayaran biaya ongkir kurir J&amp;T a.n Ahmad Yusuf ID 18077996 Rp.13.000 Pic Rizal </t>
  </si>
  <si>
    <t>C18024122</t>
  </si>
  <si>
    <t>Feb 23 '18 16:24</t>
  </si>
  <si>
    <t xml:space="preserve">Pembayaran biaya ongkir kurir J&amp;T a.n Muhamad Ikbal ID 18077999 Rp.28.000 Pic Rizal </t>
  </si>
  <si>
    <t>C18024097</t>
  </si>
  <si>
    <t>Feb 22 '18 17:17</t>
  </si>
  <si>
    <t xml:space="preserve">Pembayaran biaya ongkir kurir J&amp;T a.n Chelsea Fidelya ID 18016278 Rp.12.000 Pic Rizal </t>
  </si>
  <si>
    <t>C18024095</t>
  </si>
  <si>
    <t>Feb 22 '18 16:59</t>
  </si>
  <si>
    <t xml:space="preserve">Pembayaran biaya ongkir kurir J&amp;T a.n Aditya Sundawa (E-COM) Rp.18.000 Pic Willy </t>
  </si>
  <si>
    <t>C18024094</t>
  </si>
  <si>
    <t xml:space="preserve">Pembayaran biaya ongkir kurir J&amp;T a.n Hermita Aprilia (E-COM) Rp.12.000 Pic Willy </t>
  </si>
  <si>
    <t>C18024088</t>
  </si>
  <si>
    <t xml:space="preserve">Pembayaran biaya ongkir kurir J&amp;T a.n Herni Risnawati ID 18077967 Rp.39.000 Pic Rizal </t>
  </si>
  <si>
    <t>C18024087</t>
  </si>
  <si>
    <t xml:space="preserve">Pembayaran biaya ongkir kurir J&amp;T a.n Iin Wahyuku ID 18016291 Rp.59.000 Pic Rizal </t>
  </si>
  <si>
    <t>C18024071</t>
  </si>
  <si>
    <t>Feb 21 '18 17:19</t>
  </si>
  <si>
    <t xml:space="preserve">Pembayaran biaya ongkir kurir J&amp;T a.n Desi Rahmawati (E-COM) Rp.15.000 Pic Willy </t>
  </si>
  <si>
    <t>C18024070</t>
  </si>
  <si>
    <t>Feb 21 '18 17:18</t>
  </si>
  <si>
    <t xml:space="preserve">Pembayaran biaya ongkir kurir J&amp;T a.n Puspita Wanasuka (E-COM) Rp.11.000 Pic Willy </t>
  </si>
  <si>
    <t>C18024069</t>
  </si>
  <si>
    <t xml:space="preserve">Pembayaran biaya ongkir kurir J&amp;T a.n Winda (E-COM) Rp.11.000 Pic Winda </t>
  </si>
  <si>
    <t>C18024068</t>
  </si>
  <si>
    <t xml:space="preserve">Pembayaran biaya ongkir kurir J&amp;T a.n Chelsea Fidelya ID 18016200 Rp.12.000 Pic Rizal </t>
  </si>
  <si>
    <t>C18024034</t>
  </si>
  <si>
    <t xml:space="preserve">Pembayaran biaya ongkir kurir J&amp;T a.n Siti Harianti (E-COM) Rp.11.000 Pic Willy </t>
  </si>
  <si>
    <t>C18024033</t>
  </si>
  <si>
    <t xml:space="preserve">Pembayaran biaya ongkir kurir J&amp;T a.n Geni (E-COM) Rp.11.000 Pic Willy </t>
  </si>
  <si>
    <t>C18024032</t>
  </si>
  <si>
    <t xml:space="preserve">Pembayaran biaya ongkir kurir J&amp;T a.n Yayan ID 18231883 Rp.13.000 Pic Rizal </t>
  </si>
  <si>
    <t>C18024030</t>
  </si>
  <si>
    <t>Feb 20 '18 16:42</t>
  </si>
  <si>
    <t xml:space="preserve">Pembayaran biaya ongkir kurir J&amp;T a.n Siti (E-COM) Rp.11.000 Pic Willy </t>
  </si>
  <si>
    <t>C18024029</t>
  </si>
  <si>
    <t xml:space="preserve">Pembayaran biaya ongkir kurir J&amp;T a.n Lia (E-COM) Rp.11.000 Pic Willy </t>
  </si>
  <si>
    <t>C18024028</t>
  </si>
  <si>
    <t xml:space="preserve">Pembayaran biaya ongkir kurir J&amp;T a.n Sundari (E-COM) Rp.12.000 Pic Willy </t>
  </si>
  <si>
    <t>C18024027</t>
  </si>
  <si>
    <t xml:space="preserve">Pembayaran biaya ongkir kurir J&amp;T a.n Badai (E-COM) Rp.14.000 Pic Willy </t>
  </si>
  <si>
    <t>C18024009</t>
  </si>
  <si>
    <t>Feb 20 '18 14:28</t>
  </si>
  <si>
    <t xml:space="preserve">Pembayaran biaya ongkir kurir J&amp;T a.n Tory Aland ID 18077930 Rp.55.000 Pic Rizal </t>
  </si>
  <si>
    <t>C18024008</t>
  </si>
  <si>
    <t>Feb 20 '18 14:19</t>
  </si>
  <si>
    <t xml:space="preserve">Pembayaran biaya ongkir kurir J&amp;T a.n Ustore92 ID 18231807 Rp.13.000 Pic Rizal </t>
  </si>
  <si>
    <t>C18024007</t>
  </si>
  <si>
    <t>Feb 20 '18 14:18</t>
  </si>
  <si>
    <t xml:space="preserve">Pembayaran biaya ongkir kurir J&amp;T a.n Muhamad Ikbal ID 18077916 Rp.14.000 Pic Rizal </t>
  </si>
  <si>
    <t>C18024006</t>
  </si>
  <si>
    <t xml:space="preserve">Pembayaran biaya ongkir kurir J&amp;T a.n Dodi Arwani ID 18016221 Rp.40.000 Pic Rizal </t>
  </si>
  <si>
    <t>C18024005</t>
  </si>
  <si>
    <t xml:space="preserve">Pembayaran biaya ongkir kurir J&amp;T a.n Priyantono ID 18231876 Rp.26.000 Pic Rizal </t>
  </si>
  <si>
    <t>C18023989</t>
  </si>
  <si>
    <t>Feb 19 '18 18:02</t>
  </si>
  <si>
    <t xml:space="preserve">Pembayaran biaya ongkir kurir J&amp;T a.n Rustaman ID 18231916 Rp.20.000 Pic Rizal </t>
  </si>
  <si>
    <t>C18023988</t>
  </si>
  <si>
    <t xml:space="preserve">Pembayaran biaya ongkir kurir J&amp;T a.n Sari (E-COM) Rp.13.000 Pic Willy </t>
  </si>
  <si>
    <t>C18023987</t>
  </si>
  <si>
    <t xml:space="preserve">Pembayaran biaya ongkir kurir J&amp;T a.n Iis (E-COM) Rp.11.000 Pic Willy </t>
  </si>
  <si>
    <t>C18023986</t>
  </si>
  <si>
    <t xml:space="preserve">Pembayaran biaya ongkir kurir J&amp;T a.n Muflihatul (E-COM) Rp.14.000 Pic Willy </t>
  </si>
  <si>
    <t>C18023985</t>
  </si>
  <si>
    <t>Feb 19 '18 18:01</t>
  </si>
  <si>
    <t xml:space="preserve">Pembayaran biaya ongkir kurir J&amp;T a.n M Iqbal (E-COM) Rp.13.000 Pic Willy </t>
  </si>
  <si>
    <t>C18023984</t>
  </si>
  <si>
    <t xml:space="preserve">Pembayaran biaya ongkir kurir J&amp;T a.n Mega Tri (E-COM) Rp.11.000 Pic Willy </t>
  </si>
  <si>
    <t>C18023983</t>
  </si>
  <si>
    <t xml:space="preserve">Pembayaran biaya ongkir kurir J&amp;T a.n Irma (E-COM) Rp.24.000 Pic Willy </t>
  </si>
  <si>
    <t>C18023982</t>
  </si>
  <si>
    <t xml:space="preserve">Pembayaran biaya ongkir kurir J&amp;T a.n Nurul (E-COM) Rp.24.000 Pic Willy </t>
  </si>
  <si>
    <t>C18023981</t>
  </si>
  <si>
    <t xml:space="preserve">Pembayaran biaya ongkir kurir J&amp;T a.n Nunung (E-COM) Rp.13.000 Pic Willy </t>
  </si>
  <si>
    <t>C18023980</t>
  </si>
  <si>
    <t xml:space="preserve">Pembayaran biaya ongkir kurir J&amp;T a.n Budhi (E-COM) Rp.11.000 Pic Willy </t>
  </si>
  <si>
    <t>C18023979</t>
  </si>
  <si>
    <t xml:space="preserve">Pembayaran biaya ongkir kurir J&amp;T a.n Liyana (E-COM) Rp.13.000 Pic Willy </t>
  </si>
  <si>
    <t>C18023973</t>
  </si>
  <si>
    <t>Feb 19 '18 17:59</t>
  </si>
  <si>
    <t xml:space="preserve">Pembayaran biaya ongkir kurir J&amp;T a.n Saefuroh ID 18077836 Rp.22.000 Pic Rizal </t>
  </si>
  <si>
    <t>C18023972</t>
  </si>
  <si>
    <t>Feb 19 '18 17:58</t>
  </si>
  <si>
    <t xml:space="preserve">Pembayaran biaya ongkir kurir J&amp;T a.n Dedy ID 18077900 Rp.30.000 Pic Rizal </t>
  </si>
  <si>
    <t>C18023951</t>
  </si>
  <si>
    <t xml:space="preserve">Pembayaran biaya ongkir kurir J&amp;T a.n Muhamad Supriyanto ID 18077883 Rp.11.000 Pic Rizal </t>
  </si>
  <si>
    <t>C18023946</t>
  </si>
  <si>
    <t>Feb 19 '18 08:22</t>
  </si>
  <si>
    <t xml:space="preserve">Pembayaran biaya ongkir kurir J&amp;T a.n Rani (E-COM) Rp.14.000 Pic Willy </t>
  </si>
  <si>
    <t>C18023945</t>
  </si>
  <si>
    <t xml:space="preserve">Pembayaran biaya ongkir kurir J&amp;T a.n Yatna (E-COM) Rp.14.000 Pic Willy </t>
  </si>
  <si>
    <t>C18023944</t>
  </si>
  <si>
    <t xml:space="preserve">Pembayaran biaya ongkir kurir J&amp;T a.n Dian (E-COM) Rp.11.000 Pic Willy </t>
  </si>
  <si>
    <t>C18023943</t>
  </si>
  <si>
    <t xml:space="preserve">Pembayaran biaya ongkir kurir J&amp;T a.n Slamet (E-COM) Rp.22.000 Pic Willy </t>
  </si>
  <si>
    <t>C18023942</t>
  </si>
  <si>
    <t>Feb 19 '18 08:21</t>
  </si>
  <si>
    <t xml:space="preserve">Pembayaran biaya ongkir kurir J&amp;T a.n Aldi (E-COM) Rp.11.000 Pic Willy </t>
  </si>
  <si>
    <t>C18023897</t>
  </si>
  <si>
    <t>Feb 16 '18 16:21</t>
  </si>
  <si>
    <t xml:space="preserve">Pembayaran biaya ongkir kurir J&amp;T a.n Hasanudin (E-COM) Rp.11.000 Pic Willy </t>
  </si>
  <si>
    <t>C18023896</t>
  </si>
  <si>
    <t>Feb 16 '18 16:20</t>
  </si>
  <si>
    <t xml:space="preserve">Pembayaran biaya ongkir kurir J&amp;T a.n Ririn Lindawati (E-COM) Rp.12.000 Pic Willy </t>
  </si>
  <si>
    <t>C18023895</t>
  </si>
  <si>
    <t xml:space="preserve">Pembayaran biaya ongkir kurir J&amp;T a.n Yoseph Prasetyo (E-COM) Rp.16.000 Pic Willy </t>
  </si>
  <si>
    <t>C18023894</t>
  </si>
  <si>
    <t>Feb 16 '18 16:19</t>
  </si>
  <si>
    <t xml:space="preserve">Pembayaran biaya ongkir kurir J&amp;T a.n Asnelly (E-COM) Rp.12.000 Pic Willy </t>
  </si>
  <si>
    <t>C18023893</t>
  </si>
  <si>
    <t xml:space="preserve">Pembayaran biaya ongkir kurir J&amp;T a.n Sri Widianingsih (E-COM) Rp.11.000 Pic Willy </t>
  </si>
  <si>
    <t>C18023892</t>
  </si>
  <si>
    <t xml:space="preserve">Pembayaran biaya ongkir kurir J&amp;T a.n M Irwanto ID 18016192 Rp.33.000 Pic Rizal </t>
  </si>
  <si>
    <t>C18023891</t>
  </si>
  <si>
    <t xml:space="preserve">Pembayaran biaya ongkir kurir J&amp;T a.n Wahyu Ibrahim ID 18231643 Rp.85.000 Pic Rizal </t>
  </si>
  <si>
    <t>C18023872</t>
  </si>
  <si>
    <t>Feb 15 '18 17:28</t>
  </si>
  <si>
    <t xml:space="preserve">Pembayaran biaya ongkir kurir J&amp;T a.n Hendra Gunawan (E-COM) Rp.13.000 Pic Willy </t>
  </si>
  <si>
    <t>C18023871</t>
  </si>
  <si>
    <t xml:space="preserve">Pembayaran biaya ongkir kurir J&amp;T a.n A. Kholid (E-COM) Rp.11.000 Pic Willy </t>
  </si>
  <si>
    <t>C18023870</t>
  </si>
  <si>
    <t>Feb 15 '18 17:27</t>
  </si>
  <si>
    <t xml:space="preserve">Pembayaran biaya ongkir kurir J&amp;T a.n Euis Warlina (E-COM) Rp.11.000 Pic Willy </t>
  </si>
  <si>
    <t>C18023869</t>
  </si>
  <si>
    <t xml:space="preserve">Pembayaran biaya ongkir kurir J&amp;T a.n Sulton Asiri (E-COM) Rp.11.000 Pic Willy </t>
  </si>
  <si>
    <t>C18023868</t>
  </si>
  <si>
    <t xml:space="preserve">Pembayaran biaya ongkir kurir J&amp;T a.n Troy Aland -ID 18077819 Rp.33.000 Pic Rizal </t>
  </si>
  <si>
    <t>C18023867</t>
  </si>
  <si>
    <t xml:space="preserve">Pembayaran biaya ongkir kurir J&amp;T a.n Chelsea Fidelya ID 18016172 Rp.12.000 Pic Rizal </t>
  </si>
  <si>
    <t>C18023818</t>
  </si>
  <si>
    <t>Feb 14 '18 17:37</t>
  </si>
  <si>
    <t xml:space="preserve">Pembayaran biaya ongkir kurir J&amp;T a.n Ahmad Rofiki (E-COM) Rp.22.000 Pic Willy </t>
  </si>
  <si>
    <t>C18023817</t>
  </si>
  <si>
    <t xml:space="preserve">Pembayaran biaya ongkir kurir J&amp;T a.n Intan Aisyah ID 18077773 Rp.78.000 Pic Rizal </t>
  </si>
  <si>
    <t>C18023816</t>
  </si>
  <si>
    <t xml:space="preserve">Pembayaran biaya ongkir kurir J&amp;T a.n Yayan ID 18231626 Rp.26.000 Pic Rizal </t>
  </si>
  <si>
    <t>C18023792</t>
  </si>
  <si>
    <t>Feb 13 '18 17:43</t>
  </si>
  <si>
    <t xml:space="preserve">Pembayaran biaya ongkir kurir J&amp;T a.n Winarni ID 18077702 Rp.17.000 Pic Rizal </t>
  </si>
  <si>
    <t>C18023791</t>
  </si>
  <si>
    <t xml:space="preserve">Pembayaran biaya ongkir kurir J&amp;T a.n Wisnu (E-COM) Rp.12.000 Pic Willy </t>
  </si>
  <si>
    <t>C18023790</t>
  </si>
  <si>
    <t xml:space="preserve">Pembayaran biaya ongkir kurir J&amp;T a.n Faisal (E-COM) Rp.12.000 Pic Willy </t>
  </si>
  <si>
    <t>C18023789</t>
  </si>
  <si>
    <t>Feb 13 '18 17:42</t>
  </si>
  <si>
    <t xml:space="preserve">Pembayaran biaya ongkir kurir J&amp;T a.n Sisilia (E-COM) Rp.20.000 Pic Willy </t>
  </si>
  <si>
    <t>C18023788</t>
  </si>
  <si>
    <t xml:space="preserve">Pembayaran biaya ongkir kurir J&amp;T a.n Fandi (E-COM) Rp.22.000 Pic Willy </t>
  </si>
  <si>
    <t>C18023787</t>
  </si>
  <si>
    <t xml:space="preserve">Pembayaran biaya ongkir kurir J&amp;T a.n Dais (E-COM) Rp.11.000 Pic Willy </t>
  </si>
  <si>
    <t>C18023786</t>
  </si>
  <si>
    <t xml:space="preserve">Pembayaran biaya ongkir kurir J&amp;T a.n Bekti Agusta (E-COM) Rp.11.000 Pic Willy </t>
  </si>
  <si>
    <t>C18023785</t>
  </si>
  <si>
    <t xml:space="preserve">Pembayaran biaya ongkir kurir J&amp;T a.n Farida Nur (E-COM) Rp.16.000 Pic Willy </t>
  </si>
  <si>
    <t>C18023784</t>
  </si>
  <si>
    <t xml:space="preserve">Pembayaran biaya ongkir kurir J&amp;T a.n Nur Rohim (E-COM) Rp.12.000 Pic Willy </t>
  </si>
  <si>
    <t>C18023777</t>
  </si>
  <si>
    <t>Feb 13 '18 17:40</t>
  </si>
  <si>
    <t xml:space="preserve">Pembayaran biaya ongkir kurir J&amp;T a.n Sugeng Priyatno ID 18077749 Rp.36.000 Pic Rizal </t>
  </si>
  <si>
    <t>C18023776</t>
  </si>
  <si>
    <t xml:space="preserve">Pembayaran biaya ongkir kurir J&amp;T a.n Chelsea Fidelya ID 18016145 Rp.12.000 Pic Rizal </t>
  </si>
  <si>
    <t>C18023729</t>
  </si>
  <si>
    <t>Feb 12 '18 17:25</t>
  </si>
  <si>
    <t xml:space="preserve">Pembayaran biaya ongkir kurir J&amp;T a.n Herni Risnawati ID 18077748 Rp.26.000 Pic Rizal </t>
  </si>
  <si>
    <t>C18023726</t>
  </si>
  <si>
    <t xml:space="preserve">Pembayaran biaya ongkir kurir J&amp;T a.n Rizky D (E-COM) Rp.11.000 Pic Willy </t>
  </si>
  <si>
    <t>C18023725</t>
  </si>
  <si>
    <t xml:space="preserve">Pembayaran biaya ongkir kurir J&amp;T a.n Hendi S (E-COM) Rp.14.000 Pic Willy </t>
  </si>
  <si>
    <t>C18023724</t>
  </si>
  <si>
    <t>Feb 12 '18 17:24</t>
  </si>
  <si>
    <t xml:space="preserve">Pembayaran biaya ongkir kurir J&amp;T a.n Nanang H (E-COM) Rp.18.000 Pic Willy </t>
  </si>
  <si>
    <t>C18023723</t>
  </si>
  <si>
    <t xml:space="preserve">Pembayaran biaya ongkir kurir J&amp;T a.n Dwidharma (E-COM) Rp.11.000 Pic Willy </t>
  </si>
  <si>
    <t>C18023722</t>
  </si>
  <si>
    <t xml:space="preserve">Pembayaran biaya ongkir kurir J&amp;T a.n Nia R (E-COM) Rp.13.000 Pic Willy </t>
  </si>
  <si>
    <t>C18023721</t>
  </si>
  <si>
    <t xml:space="preserve">Pembayaran biaya ongkir kurir J&amp;T a.n Reni Eniani (E-COM) Rp.12.000 Pic Willy </t>
  </si>
  <si>
    <t>C18023720</t>
  </si>
  <si>
    <t xml:space="preserve">Pembayaran biaya ongkir kurir J&amp;T a.n Tony Dwi K (E-COM) Rp.11.000 Pic Willy </t>
  </si>
  <si>
    <t>C18023719</t>
  </si>
  <si>
    <t>C18023718</t>
  </si>
  <si>
    <t>Feb 12 '18 17:23</t>
  </si>
  <si>
    <t xml:space="preserve">Pembayaran biaya ongkir kurir J&amp;T a.n Asep Kusnadi ID 18077746 Rp.80.000 Pic Rizal </t>
  </si>
  <si>
    <t>C18023717</t>
  </si>
  <si>
    <t xml:space="preserve">Pembayaran biaya ongkir kurir J&amp;T a.n Nurul Taufik ID 18231644 Rp.17.000 Pic Rizal </t>
  </si>
  <si>
    <t>C18023716</t>
  </si>
  <si>
    <t xml:space="preserve">Pembayaran biaya ongkir kurir J&amp;T a.n Masrukan ID 18231634 Rp.36.000 Pic Rizal </t>
  </si>
  <si>
    <t>C18023702</t>
  </si>
  <si>
    <t>Feb 10 '18 17:37</t>
  </si>
  <si>
    <t xml:space="preserve">Pembayaran biaya ongkir kurir J&amp;T a.n Rizky Century (E-COM) Rp.11.000 Pic Willy </t>
  </si>
  <si>
    <t>C18023701</t>
  </si>
  <si>
    <t xml:space="preserve">Pembayaran biaya ongkir kurir J&amp;T a.n Yedi Kristianto (E-COM) Rp.15.000 Pic Willy </t>
  </si>
  <si>
    <t>C18023700</t>
  </si>
  <si>
    <t xml:space="preserve">Pembayaran biaya ongkir kurir J&amp;T a.n Chelsea Fidelya ID 18016054 Rp.24.000 Pic Rizal </t>
  </si>
  <si>
    <t>C18023699</t>
  </si>
  <si>
    <t xml:space="preserve">Pembayaran biaya ongkir kurir J&amp;T a.n Siti Muslihat ID 18231597 Rp.12.000 Pic Rizal </t>
  </si>
  <si>
    <t>C18023658</t>
  </si>
  <si>
    <t>Feb 09 '18 17:05</t>
  </si>
  <si>
    <t xml:space="preserve">pembayaran biaya ongkir kurir J&amp;T a.n Herni Risnawati ID 18077676 Rp.13.000 Pic Rizal </t>
  </si>
  <si>
    <t>C18023657</t>
  </si>
  <si>
    <t xml:space="preserve">pembayaran biaya ongkir kurir J&amp;T a.n Bunda Azka ID 18016073 Rp.13.000 Pic Rizal </t>
  </si>
  <si>
    <t>C18023656</t>
  </si>
  <si>
    <t>Feb 09 '18 17:04</t>
  </si>
  <si>
    <t xml:space="preserve">pembayaran biaya ongkir kurir J&amp;T a.n Troy Aland ID 18077674 Rp.33.000 Pic Rizal </t>
  </si>
  <si>
    <t>C18023655</t>
  </si>
  <si>
    <t xml:space="preserve">pembayaran biaya ongkir kurir J&amp;T a.n Andri (E-COM) Rp.12.000 Pic Willy </t>
  </si>
  <si>
    <t>C18023654</t>
  </si>
  <si>
    <t xml:space="preserve">pembayaran biaya ongkir kurir J&amp;T a.n Edi Supardi (E-COM) Rp.12.000 Pic Willy </t>
  </si>
  <si>
    <t>C18023653</t>
  </si>
  <si>
    <t xml:space="preserve">pembayaran biaya ongkir kurir J&amp;T a.n Nurhayati (E-COM) Rp.12.000 Pic Willy </t>
  </si>
  <si>
    <t>C18023617</t>
  </si>
  <si>
    <t>Feb 08 '18 17:30</t>
  </si>
  <si>
    <t xml:space="preserve">Pembayaran biaya ongkir kurir J&amp;T a.n Yayan ID 18231334 Rp.65.000 Pic Rizal </t>
  </si>
  <si>
    <t>C18023616</t>
  </si>
  <si>
    <t xml:space="preserve">Pembayaran biaya ongkir kurir J&amp;T a.n Troy Aland ID 18077650 Rp.11.000 Pic Rizal </t>
  </si>
  <si>
    <t>C18023615</t>
  </si>
  <si>
    <t>Feb 08 '18 17:29</t>
  </si>
  <si>
    <t xml:space="preserve">Pembayaran biaya ongkir kurir J&amp;T a.n Hairulloh (E-COM) Rp.11.000 Pic Willy </t>
  </si>
  <si>
    <t>C18023614</t>
  </si>
  <si>
    <t xml:space="preserve">Pembayaran biaya ongkir kurir J&amp;T a.n Khairunnisa (E-COM) Rp.11.000 Pic Willy </t>
  </si>
  <si>
    <t>C18023613</t>
  </si>
  <si>
    <t xml:space="preserve">Pembayaran biaya ongkir kurir J&amp;T a.n Ramdan (E-COM) Rp.11.000 Pic Willy </t>
  </si>
  <si>
    <t>C18023555</t>
  </si>
  <si>
    <t>Feb 07 '18 17:22</t>
  </si>
  <si>
    <t xml:space="preserve">Pembayaran biaya ongkir kurir J&amp;T a.n Ahmad sayuti (E-COM) Rp.12.000 Pic Willy </t>
  </si>
  <si>
    <t>C18023553</t>
  </si>
  <si>
    <t>Feb 07 '18 17:21</t>
  </si>
  <si>
    <t>C18023552</t>
  </si>
  <si>
    <t xml:space="preserve">Pembayaran biaya ongkir kurir J&amp;T a.n Alan Alfian (E-COM) Rp.14.000 Pic Willy </t>
  </si>
  <si>
    <t>C18023551</t>
  </si>
  <si>
    <t xml:space="preserve">Pembayaran biaya ongkir kurir J&amp;T a.n Troy Aland ID 18077619 Rp.55.000 Pic Rizal </t>
  </si>
  <si>
    <t>C18023550</t>
  </si>
  <si>
    <t xml:space="preserve">Pembayaran biaya ongkir kurir J&amp;T a.n Erix Setiawan ID 18077599 Rp.36.000 Pic Rizal </t>
  </si>
  <si>
    <t>C18023549</t>
  </si>
  <si>
    <t xml:space="preserve">Pembayaran biaya ongkir kurir J&amp;T a.n Ade Mariesca ID 18231480 Rp.14.000 Pic Rizal </t>
  </si>
  <si>
    <t>C18023522</t>
  </si>
  <si>
    <t>Feb 06 '18 18:30</t>
  </si>
  <si>
    <t xml:space="preserve">Pembayaran biaya ongkir kurir J&amp;T a.n Chelsea Fidelya ID 18015964 Rp.24.000 Pic Rizal </t>
  </si>
  <si>
    <t>C18023521</t>
  </si>
  <si>
    <t>Feb 06 '18 18:29</t>
  </si>
  <si>
    <t xml:space="preserve">Pembayaran biaya ongkir kurir J&amp;T a.n Asep Kusnadi ID 18077596 Rp.20.000 Pic Rizal </t>
  </si>
  <si>
    <t>C18023520</t>
  </si>
  <si>
    <t xml:space="preserve">Pembayaran biaya ongkir kurir J&amp;T a.n Elisabeth Tri ID 18077602 Rp.52.000 Pic Rizal </t>
  </si>
  <si>
    <t>C18023519</t>
  </si>
  <si>
    <t>Feb 06 '18 18:27</t>
  </si>
  <si>
    <t xml:space="preserve">Pembayaran biaya ongkir kurir J&amp;T a.n Amad Nahroi ID 18231461 Rp.47.000 Pic Rizal </t>
  </si>
  <si>
    <t>C18023518</t>
  </si>
  <si>
    <t xml:space="preserve">Pembayaran biaya ongkir kurir J&amp;T a.n Ika (E-COM) Rp.18.000 Pic Willy </t>
  </si>
  <si>
    <t>C18023517</t>
  </si>
  <si>
    <t xml:space="preserve">Pembayaran biaya ongkir kurir J&amp;T a.n Septi (E-COM) Rp.11.000 Pic Willy </t>
  </si>
  <si>
    <t>C18023516</t>
  </si>
  <si>
    <t xml:space="preserve">Pembayaran biaya ongkir kurir J&amp;T a.n Vitrie (E-COM) Rp.9.000 Pic Willy </t>
  </si>
  <si>
    <t>C18023515</t>
  </si>
  <si>
    <t xml:space="preserve">Pembayaran biaya ongkir kurir J&amp;T a.n Audi (E-COM) Rp.22.000 Pic Willy </t>
  </si>
  <si>
    <t>C18023514</t>
  </si>
  <si>
    <t>Feb 06 '18 18:26</t>
  </si>
  <si>
    <t xml:space="preserve">Pembayaran biaya ongkir kurir J&amp;T a.n Fajriyatun (E-COM) Rp.12.000 Pic Willy </t>
  </si>
  <si>
    <t>C18023478</t>
  </si>
  <si>
    <t>Feb 05 '18 18:45</t>
  </si>
  <si>
    <t xml:space="preserve">Pembayaran biaya ongkir kurir J&amp;T a.n Andri (E-COM) Rp.12.000 Pic Willy </t>
  </si>
  <si>
    <t>C18023477</t>
  </si>
  <si>
    <t xml:space="preserve">Pembayaran biaya ongkir kurir J&amp;T a.n Clau ID 18231413 Rp.25.000 Pic Rizal </t>
  </si>
  <si>
    <t>C18023474</t>
  </si>
  <si>
    <t>Feb 05 '18 18:44</t>
  </si>
  <si>
    <t xml:space="preserve">Pembayaran biaya ongkir kurir J&amp;T a.n Khairol (E-COM) Rp.25.000 Pic Willy </t>
  </si>
  <si>
    <t>C18023473</t>
  </si>
  <si>
    <t xml:space="preserve">Pembayaran biaya ongkir kurir J&amp;T a.n Kusmiyati (E-COM) Rp.11.000 Pic Willy </t>
  </si>
  <si>
    <t>C18023472</t>
  </si>
  <si>
    <t xml:space="preserve">Pembayaran biaya ongkir kurir J&amp;T a.n Indra Mahendra (E-COM) Rp.13.000 Pic Willy </t>
  </si>
  <si>
    <t>C18023471</t>
  </si>
  <si>
    <t>Feb 05 '18 18:43</t>
  </si>
  <si>
    <t xml:space="preserve">Pembayaran biaya ongkir kurir J&amp;T a.n Frans Walo (E-COM) Rp.18.000 Pic Willy </t>
  </si>
  <si>
    <t>C18023470</t>
  </si>
  <si>
    <t xml:space="preserve">Pembayaran biaya ongkir kurir J&amp;T a.n Neng lia (E-COM) Rp.12.000 Pic Willy </t>
  </si>
  <si>
    <t>C18023469</t>
  </si>
  <si>
    <t>Feb 05 '18 18:42</t>
  </si>
  <si>
    <t xml:space="preserve">Pembayaran biaya ongkir kurir J&amp;T a.n Berlin Yuliani ID 18077567 Rp.9.000 Pic Rizal </t>
  </si>
  <si>
    <t>C18023468</t>
  </si>
  <si>
    <t xml:space="preserve">Pembayaran biaya ongkir kurir J&amp;T a.n Achmad Rizal ID 18077562 Rp.9.000 Pic Rizal </t>
  </si>
  <si>
    <t>C18023435</t>
  </si>
  <si>
    <t>Feb 03 '18 17:12</t>
  </si>
  <si>
    <t xml:space="preserve">Pembayaran biaya ongkir kurir J&amp;T a.n Troy Aland -ID 18077514 Rp.44.000 Pic Rizal </t>
  </si>
  <si>
    <t>C18023434</t>
  </si>
  <si>
    <t>Feb 03 '18 17:11</t>
  </si>
  <si>
    <t xml:space="preserve">Pembayaran biaya ongkir kurir J&amp;T a.n Saefuroh ID 18077497 Rp.22.000 Pic Rizal </t>
  </si>
  <si>
    <t>C18023433</t>
  </si>
  <si>
    <t xml:space="preserve">Pembayaran biaya ongkir kurir J&amp;T a.n Tika Etikasari ID 18077435 Rp.12.000 Pic Rizal </t>
  </si>
  <si>
    <t>C18023432</t>
  </si>
  <si>
    <t xml:space="preserve">Pembayaran biaya ongkir kurir J&amp;T a.n Arvi (E-COM) Rp.12.000 Pic Willy </t>
  </si>
  <si>
    <t>C18023431</t>
  </si>
  <si>
    <t xml:space="preserve">Pembayaran biaya ongkir kurir J&amp;T a.n Solihin (E-COM) Rp.11.000 Pic Willy </t>
  </si>
  <si>
    <t>C18023430</t>
  </si>
  <si>
    <t xml:space="preserve">Pembayaran biaya ongkir kurir J&amp;T a.n Putri Yuana (E-COM) Rp.11.000 Pic Willy </t>
  </si>
  <si>
    <t>C18023394</t>
  </si>
  <si>
    <t>Feb 02 '18 18:06</t>
  </si>
  <si>
    <t xml:space="preserve">Pembayaran biaya ongkir kurir J&amp;T a.n Sony (E-COM) Rp.9.000 Pic Willy </t>
  </si>
  <si>
    <t>C18023393</t>
  </si>
  <si>
    <t xml:space="preserve">Pembayaran biaya ongkir kurir J&amp;T a.n Amin (E-COM) Rp.12.000 Pic Willy </t>
  </si>
  <si>
    <t>C18023392</t>
  </si>
  <si>
    <t>Feb 02 '18 18:05</t>
  </si>
  <si>
    <t xml:space="preserve">Pembayaran biaya ongkir kurir J&amp;T a.n Endra (E-COM) Rp.11.000 Pic Willy </t>
  </si>
  <si>
    <t>C18023379</t>
  </si>
  <si>
    <t>Feb 02 '18 17:33</t>
  </si>
  <si>
    <t xml:space="preserve">Pembayaran biaya ongkir kurir J&amp;T a.n Siti Anilia (E-COM) Rp.18.000 Pic Willy </t>
  </si>
  <si>
    <t>C18023378</t>
  </si>
  <si>
    <t xml:space="preserve">Pembayaran biaya ongkir kurir J&amp;T a.n Livia (E-COM) Rp.16.000 Pic Willy </t>
  </si>
  <si>
    <t>C18023377</t>
  </si>
  <si>
    <t>Feb 02 '18 17:32</t>
  </si>
  <si>
    <t xml:space="preserve">Pembayaran biaya ongkir kurir J&amp;T a.n Yustitiasari (E-COM) Rp.22.000 Pic Willy </t>
  </si>
  <si>
    <t>C18023376</t>
  </si>
  <si>
    <t xml:space="preserve">Pembayaran biaya ongkir kurir J&amp;T a.n Abdul Waris G (E-COM) Rp.22.000 Pic Willy </t>
  </si>
  <si>
    <t>C18023375</t>
  </si>
  <si>
    <t xml:space="preserve">Pembayaran biaya ongkir kurir J&amp;T a.n Abdillah (E-COM) Rp.12.000 Pic Willy </t>
  </si>
  <si>
    <t>C18023373</t>
  </si>
  <si>
    <t xml:space="preserve">Pembayaran biaya ongkir kurir J&amp;T a.n Tika Etikasari ID 18077457 Rp.12.000 Pic Rizal </t>
  </si>
  <si>
    <t>C18023372</t>
  </si>
  <si>
    <t xml:space="preserve">Pembayaran biaya ongkir kurir J&amp;T a.n Farhan Gustian ID 18231269 Rp.18.000 Pic Rizal </t>
  </si>
  <si>
    <t>C18023371</t>
  </si>
  <si>
    <t>Feb 02 '18 17:31</t>
  </si>
  <si>
    <t xml:space="preserve">Pembayaran biaya ongkir kurir J&amp;T a.n Farhan Gustian ID 18231308 Rp.36.000 Pic Rizal </t>
  </si>
  <si>
    <t>C18023370</t>
  </si>
  <si>
    <t xml:space="preserve">Pembayaran biaya ongkir kurir J&amp;T a.n Bagoes ID 18231173 Rp.17.000 Pic Rizal </t>
  </si>
  <si>
    <t>C18023349</t>
  </si>
  <si>
    <t>Feb 01 '18 18:18</t>
  </si>
  <si>
    <t xml:space="preserve">Pembayaran biaya ongkir kurir J&amp;T a.n Farhan Gustian ID 18231230 Rp.18.000 Pic Rizal </t>
  </si>
  <si>
    <t>C18023348</t>
  </si>
  <si>
    <t>Feb 01 '18 18:15</t>
  </si>
  <si>
    <t xml:space="preserve">Pembayaran biaya ongkir kurir J&amp;T a.n Dwei Apriyanti (E-COM) Rp.11.000 Pic Willy </t>
  </si>
  <si>
    <t>C18023347</t>
  </si>
  <si>
    <t>Feb 01 '18 18:14</t>
  </si>
  <si>
    <t xml:space="preserve">Pembayaran biaya ongkir kurir J&amp;T a.n Leka Sugiono (E-COM) Rp.12.000 Pic Willy </t>
  </si>
  <si>
    <t>C18023346</t>
  </si>
  <si>
    <t xml:space="preserve">Pembayaran biaya ongkir kurir J&amp;T a.n Guntur (E-COM) Rp.11.000 Pic Willy </t>
  </si>
  <si>
    <t>C18023345</t>
  </si>
  <si>
    <t>Feb 01 '18 18:13</t>
  </si>
  <si>
    <t>AKUN: Beban Ongkir Jasa Kirim Lainnya</t>
  </si>
  <si>
    <t>C18024196</t>
  </si>
  <si>
    <t>Feb 26 '18 15:01</t>
  </si>
  <si>
    <t xml:space="preserve">Pembayaran biaya ongkir kurir PAHALA EXPRESS a.n Habibi ID 18016301 Rp.26.000 Pic Yoppi </t>
  </si>
  <si>
    <t>C18024166</t>
  </si>
  <si>
    <t>Feb 24 '18 17:00</t>
  </si>
  <si>
    <t xml:space="preserve">Pembayaran biaya ongkir kurir PAHALA EXPRESS a.n Sigit Hadiyanto ID 18232001 Rp.104.500 Pic Yoppi </t>
  </si>
  <si>
    <t>C18023954</t>
  </si>
  <si>
    <t xml:space="preserve">Pembayaran biaya ongkir kurir PAHALA EXPRESS a.n Habibi Rp.26.000 Pic Rizky </t>
  </si>
  <si>
    <t>C18023940</t>
  </si>
  <si>
    <t>Feb 17 '18 16:12</t>
  </si>
  <si>
    <t xml:space="preserve">Pembayaran biaya ongkir kurir PAHALA EXPRESS a.n Habibi Rp.27.500 Pic Yoppi </t>
  </si>
  <si>
    <t>C18023932</t>
  </si>
  <si>
    <t>C18023421</t>
  </si>
  <si>
    <t>Feb 03 '18 16:06</t>
  </si>
  <si>
    <t xml:space="preserve">Pembayaran biaya ongkir kurir PAHALA EXPRESS a.n Habibi Rp.26.000 Pic Dede </t>
  </si>
  <si>
    <t>C18023305</t>
  </si>
  <si>
    <t>Feb 01 '18 14:23</t>
  </si>
  <si>
    <t xml:space="preserve">Pembayaran biaya ongkir kurir PAHALA EXPRESS a.n Habibi ID 18015977 Rp.26.000 Pic Rizky </t>
  </si>
  <si>
    <t>C18023669</t>
  </si>
  <si>
    <t xml:space="preserve">Pembelian 2 Box (144 Roll) Lakban DAIMARU, harga 1 lakban Rp.7.300 total bayar Rp.1.051.200 Pic Rizal </t>
  </si>
  <si>
    <t>AKUN: Beban Perlengkapan - Lakban</t>
  </si>
  <si>
    <t>AKUN: Beban Listrik</t>
  </si>
  <si>
    <t>C18023622</t>
  </si>
  <si>
    <t>Feb 08 '18 17:38</t>
  </si>
  <si>
    <t xml:space="preserve">Pembayaran rekening listrik JG bulan Januari a/n PT.DWISAHA PRADANA ID pelanggan 535515113607 Rp.370.958,00 (sudah termasuk admin bank Rp.3.000)  </t>
  </si>
  <si>
    <t>C18024078</t>
  </si>
  <si>
    <t xml:space="preserve">Pembelian Bensin Premium untuk motor HONDA SUPRA FIT X Rp.15.000 Pic Dede </t>
  </si>
  <si>
    <t>C18023887</t>
  </si>
  <si>
    <t>Feb 16 '18 15:49</t>
  </si>
  <si>
    <t xml:space="preserve">Pembelian Bensin Premium untuk motor HONDA SUPRA FIT X Rp.15.000 Pic Yoppi </t>
  </si>
  <si>
    <t>C18023449</t>
  </si>
  <si>
    <t>Feb 05 '18 15:09</t>
  </si>
  <si>
    <t xml:space="preserve">Pembelian Bensin Pertalite untuk motor HONDA SUPRA FIT X Rp.15.000 Pic Rizky </t>
  </si>
  <si>
    <t>AKUN: Beban Bensin Honda SupRA FIT</t>
  </si>
  <si>
    <t>C18024186</t>
  </si>
  <si>
    <t>Feb 26 '18 14:57</t>
  </si>
  <si>
    <t xml:space="preserve">Pembelian Bensin Pertalite 1,3L untuk motor HONDA REVO FIT Rp.10.000 Pic Faisal </t>
  </si>
  <si>
    <t>C18024127</t>
  </si>
  <si>
    <t>Feb 23 '18 17:01</t>
  </si>
  <si>
    <t xml:space="preserve">Pembelian Bensin Pertalite 1,97L untuk motor HONDA REVO FIT Rp.15.000 Pic Rizal </t>
  </si>
  <si>
    <t>C18023802</t>
  </si>
  <si>
    <t>Feb 14 '18 13:46</t>
  </si>
  <si>
    <t xml:space="preserve">Pembelian Bensin Pertalite 1,97L untuk motor HONDA REVO FIT Rp.15.000 Pic Faisal </t>
  </si>
  <si>
    <t>C18023506</t>
  </si>
  <si>
    <t xml:space="preserve">Pembelian Bensin Pertalite 1,72L untuk motor HONDA REVO FIT Rp.15.000 Pic Rizal </t>
  </si>
  <si>
    <t>C18023429</t>
  </si>
  <si>
    <t>Feb 03 '18 16:47</t>
  </si>
  <si>
    <t xml:space="preserve">Pembelian Bensin untuk motor HONDA REVO FIT Rp.15.000 Pic Rizal </t>
  </si>
  <si>
    <t>AKUN: Beban Bensin Honda Revo Fit</t>
  </si>
  <si>
    <t>C18024079</t>
  </si>
  <si>
    <t xml:space="preserve">Pembelian Bensin Premium untuk motor HONDA SUPRA X 125 Rp.15.000 Pic Rizky </t>
  </si>
  <si>
    <t>C18023866</t>
  </si>
  <si>
    <t>Feb 15 '18 16:54</t>
  </si>
  <si>
    <t xml:space="preserve">Pembelian Bensin Premium 2,29L untuk motor HONDA SUPRA X 125 Rp.15.000 Pic Rizky </t>
  </si>
  <si>
    <t>C18023753</t>
  </si>
  <si>
    <t xml:space="preserve">Pembelian Bensin Pertamax 1,7L untuk motor HONDA SUPRA X 125 Rp.15.000 Pic Ramdan </t>
  </si>
  <si>
    <t>C18023630</t>
  </si>
  <si>
    <t>Feb 09 '18 15:58</t>
  </si>
  <si>
    <t xml:space="preserve">Pembelian Bensin Premium untuk motor HONDA SUPRA X 125 Rp.15.000 Pic Dede </t>
  </si>
  <si>
    <t>C18023439</t>
  </si>
  <si>
    <t xml:space="preserve">Pembelian Bensin Pertalite 1,98L untuk motor HONDA SUPRA X 125 Rp.15.000 Pic Ramdan </t>
  </si>
  <si>
    <t>C18023299</t>
  </si>
  <si>
    <t xml:space="preserve">Pembelian Bensin Pertalite 2,2L untuk motor HONDA SUPRA X 125 Rp.15.000 Pic Ramdan </t>
  </si>
  <si>
    <t>AKUN: Beban Bensin Honda SupRA X</t>
  </si>
  <si>
    <t>C18024188</t>
  </si>
  <si>
    <t>Feb 26 '18 14:59</t>
  </si>
  <si>
    <t xml:space="preserve">Pembelian Bensin Pertamax untuk motor YAMAHA JUPITER Z Rp.15.000 Pic Yoppi </t>
  </si>
  <si>
    <t>C18023886</t>
  </si>
  <si>
    <t xml:space="preserve">Pembelian Bensin Premium 2,29L untuk motor YAMAHA JUPITER Z Rp.15.000 Pic Rizky </t>
  </si>
  <si>
    <t>C18023758</t>
  </si>
  <si>
    <t xml:space="preserve">Pembelian Bensin Premium untuk motor YAMAHA JUPITER Z Rp.15.000 Pic Rizky </t>
  </si>
  <si>
    <t>C18023636</t>
  </si>
  <si>
    <t xml:space="preserve">Pembelian Bensin Pertalite 1,34L untuk motor YAMAHA JUPITER Z Rp.15.000 Pic Ramdan </t>
  </si>
  <si>
    <t>AKUN: Beban Bensin Yamaha Jupiter</t>
  </si>
  <si>
    <t>AKUN: Beban Dapur</t>
  </si>
  <si>
    <t>C18024003</t>
  </si>
  <si>
    <t xml:space="preserve">Pembelian 1 TEH POCI 25 Rp.5.000 + 1 KG GULAKU Rp.14.500 Total bayar Rp.19.500 Pic Ramdan </t>
  </si>
  <si>
    <t>C18023809</t>
  </si>
  <si>
    <t>Feb 14 '18 14:03</t>
  </si>
  <si>
    <t xml:space="preserve">Pembelian 1 SUNLIGHT JERUK NIPIS 800ML Rp.16.000 Pic Dede </t>
  </si>
  <si>
    <t>C18023419</t>
  </si>
  <si>
    <t>Feb 03 '18 16:05</t>
  </si>
  <si>
    <t xml:space="preserve">Pembelian 1 KAPAL API 185G Rp.12.000 + 1KG GULAKU PUTIH Rp. 14.500 Total bayar Rp.26.500 Pic Rizky </t>
  </si>
  <si>
    <t>AKUN: Beban Agen Toko</t>
  </si>
  <si>
    <t>C18024265</t>
  </si>
  <si>
    <t>Feb 28 '18 13:47</t>
  </si>
  <si>
    <t xml:space="preserve">Pembayaran bulanan Agen toko Periode bulan Februari 2018: Garsel Shoes (75.000) + CBR (100.000) + Java Seven (100.000) + Golfer (100.000) total bayar Rp.375.000 Pic Faisal </t>
  </si>
  <si>
    <t>C18023710</t>
  </si>
  <si>
    <t>Feb 12 '18 13:23</t>
  </si>
  <si>
    <t xml:space="preserve">Pembelian 1 Roll Karung dari toko ALUSI Rp.160.000 Pic Ramdan </t>
  </si>
  <si>
    <t>AKUN: Beban Operasional Lainnya</t>
  </si>
  <si>
    <t>C18023423</t>
  </si>
  <si>
    <t xml:space="preserve">Pembelian 1 Lem Tetes KOREA Rp.9.000 Pic Rizky </t>
  </si>
  <si>
    <t>C18023339</t>
  </si>
  <si>
    <t>Feb 01 '18 17:32</t>
  </si>
  <si>
    <t xml:space="preserve">Pembelian Materai 3.000 Rp.4.000 Pic Faisal </t>
  </si>
  <si>
    <t>C18023541</t>
  </si>
  <si>
    <t xml:space="preserve">Pembelian 2 Lampu SCHIFF 15W, harga 1 lampu Rp.38.000 (untuk lt.3) total bayar Rp.76.000 Pic Yuda </t>
  </si>
  <si>
    <t>C18023974</t>
  </si>
  <si>
    <t xml:space="preserve">Penggantian ongkir pelanggan E-COM a.n Liyana OD 180662776864 Rp.13.000 Pic Willy </t>
  </si>
  <si>
    <t>C18023970</t>
  </si>
  <si>
    <t>Feb 19 '18 17:57</t>
  </si>
  <si>
    <t xml:space="preserve">Pembelian 2 Bungkus Plastik ukuran 26 Rp.26.000 + 2 Bungkus ukuran 50 Rp.60.000 Total bayar Rp.86.000 Pic Yoppi </t>
  </si>
  <si>
    <t>C18023810</t>
  </si>
  <si>
    <t>Feb 14 '18 17:35</t>
  </si>
  <si>
    <t>Rian Ramdani</t>
  </si>
  <si>
    <t xml:space="preserve">Pembelian 1 Botol Lem PC/ Lem sepatu Rp.15.000 Pic Rian </t>
  </si>
  <si>
    <t>C18023801</t>
  </si>
  <si>
    <t xml:space="preserve">Pembayaran biaya Parkir di Bank BCA Rp.1.500 Pic Faisal </t>
  </si>
  <si>
    <t>C18023639</t>
  </si>
  <si>
    <t>Feb 09 '18 16:01</t>
  </si>
  <si>
    <t xml:space="preserve">Pembayaran biaya Parkir di Bank BNI Rp.2.000 Pic Faisal </t>
  </si>
  <si>
    <t>C18023582</t>
  </si>
  <si>
    <t>Feb 08 '18 14:31</t>
  </si>
  <si>
    <t>Irfan Falah</t>
  </si>
  <si>
    <t xml:space="preserve">Pembelian 1 Pulpen Multimark F Black FC Rp.10.500 Pic Irfan </t>
  </si>
  <si>
    <t>C18023971</t>
  </si>
  <si>
    <t>C18024259</t>
  </si>
  <si>
    <t>Feb 28 '18 13:34</t>
  </si>
  <si>
    <t>C18024228</t>
  </si>
  <si>
    <t>Feb 27 '18 13:54</t>
  </si>
  <si>
    <t>C18024194</t>
  </si>
  <si>
    <t>Feb 26 '18 15:00</t>
  </si>
  <si>
    <t>C18024115</t>
  </si>
  <si>
    <t>Feb 23 '18 16:20</t>
  </si>
  <si>
    <t xml:space="preserve">Pembelian 1 TINTA EPSON 664 BLACK dari toko ATK CENTER untuk di area E-COM Rp.88.000 Pic Willy </t>
  </si>
  <si>
    <t xml:space="preserve">Pembelian 1 KAPAS 35G Rp.5.000 + 1 MKP CAP LANG 120ML Rp.33.500 Total bayar Rp.38.500 Pic Rizky </t>
  </si>
  <si>
    <t xml:space="preserve">Pembayaran biaya Parkir di Bank BRI Rp.2.000 Pic Faisal </t>
  </si>
  <si>
    <t xml:space="preserve">Pembelian 2 NOTA 2 PLY, harga 1 Nota Rp.4.000 Total bayar Rp.8.000 Pic Rizky </t>
  </si>
  <si>
    <t>AKUN: Beban Perbaikan dan Pemeliharaan Kendaraan</t>
  </si>
  <si>
    <t>C18023337</t>
  </si>
  <si>
    <t>Feb 01 '18 17:31</t>
  </si>
  <si>
    <t xml:space="preserve">Pembayaran biaya Tambal Ban depan untuk motor HONDA SUPRA X 125 Rp.10.000 Pic Ramdan </t>
  </si>
  <si>
    <t>C18023695</t>
  </si>
  <si>
    <t>Feb 10 '18 17:29</t>
  </si>
  <si>
    <t xml:space="preserve">Pembayaran biaya Service untuk motor HONDA SUPRA FIT X (Service Rp.25.000 + Federal oil 0.8 Rp.35.000) Total bayar Rp.60.000 Pic Ramdan </t>
  </si>
  <si>
    <t>C18023811</t>
  </si>
  <si>
    <t xml:space="preserve">Pembayaran biaya Service motor YAMAHA JUPITER Z ( Service Rp.25.000 + Oli YAMALUBE Rp.38.000) Total bayar Rp.63.000 Pic Ramdan </t>
  </si>
  <si>
    <t>AKUN: Beban Ongkir ESL</t>
  </si>
  <si>
    <t>7000000045-7000000090</t>
  </si>
  <si>
    <t>Januari 2018</t>
  </si>
  <si>
    <t>Tagihan ESL</t>
  </si>
  <si>
    <t>F18027014</t>
  </si>
  <si>
    <t>F18027013</t>
  </si>
  <si>
    <t>F18027008</t>
  </si>
  <si>
    <t>MCM InhouseTrf  KE POS INDONESIA (PERSERO)</t>
  </si>
  <si>
    <t>AKUN: Beban Ongkir POS</t>
  </si>
  <si>
    <t>C18024096</t>
  </si>
  <si>
    <t>POS Indonesia (D)</t>
  </si>
  <si>
    <t>Feb 22 '18 17:00</t>
  </si>
  <si>
    <t xml:space="preserve">Pembayaran biaya ongkir kurir POS a.n Sulaesih (E-COM) Rp.11.000 Pic Yoppi </t>
  </si>
  <si>
    <t>C18023696</t>
  </si>
  <si>
    <t xml:space="preserve">Pembelian buku Resi POS 2 PLY 300 lembar Rp.37.500 Pic Irfan </t>
  </si>
  <si>
    <t>AKUN: Beban Ongkir JNE</t>
  </si>
  <si>
    <t>C18024213</t>
  </si>
  <si>
    <t>Feb 26 '18 17:05</t>
  </si>
  <si>
    <t xml:space="preserve">Pembayaran biaya ongkir kurir JNE YES a.n Firman Mustopa (E-COM) Rp.15.000 Pic Rizky </t>
  </si>
  <si>
    <t>C18023936</t>
  </si>
  <si>
    <t>Feb 17 '18 16:11</t>
  </si>
  <si>
    <t xml:space="preserve">Pembayaran biaya ongkir kurir JNE YES a.n Asep Subarzah (E-COM) Rp.9.000 Pic Dede </t>
  </si>
  <si>
    <t>C18023612</t>
  </si>
  <si>
    <t xml:space="preserve">Pembayaran biaya ongkir kurir JNE YES a.n Rica (E-COM) Rp.18.000 Pic Willy </t>
  </si>
  <si>
    <t>C18023611</t>
  </si>
  <si>
    <t xml:space="preserve">Pembayaran biaya ongkir kurir JNE YES a.n Ucook Tanamal (E-COM) Rp.18.000 Pic Willy </t>
  </si>
  <si>
    <t>C18023513</t>
  </si>
  <si>
    <t>Feb 06 '18 17:44</t>
  </si>
  <si>
    <t xml:space="preserve">Pembayaran biaya ongkir kurir JNE YES a.n Andika (E-COM) Rp.15.000 Pic Willy </t>
  </si>
  <si>
    <t>AKUN: Beban Iklan</t>
  </si>
  <si>
    <t>Bayar adwords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</si>
</sst>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Rp-421]* #,##0_-;\-[$Rp-421]* #,##0_-;_-[$Rp-421]* &quot;-&quot;??_-;_-@_-"/>
    <numFmt numFmtId="165" formatCode="_-[$Rp-421]* #,##0.00_-;\-[$Rp-421]* #,##0.0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FF7B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5" fontId="0" fillId="7" borderId="1" xfId="0" applyNumberFormat="1" applyFill="1" applyBorder="1"/>
    <xf numFmtId="165" fontId="0" fillId="8" borderId="1" xfId="0" applyNumberFormat="1" applyFill="1" applyBorder="1"/>
    <xf numFmtId="165" fontId="0" fillId="0" borderId="0" xfId="0" applyNumberFormat="1"/>
    <xf numFmtId="164" fontId="0" fillId="0" borderId="0" xfId="0" applyNumberFormat="1"/>
    <xf numFmtId="164" fontId="0" fillId="7" borderId="1" xfId="2" applyNumberFormat="1" applyFont="1" applyFill="1" applyBorder="1"/>
    <xf numFmtId="164" fontId="0" fillId="8" borderId="1" xfId="2" applyNumberFormat="1" applyFont="1" applyFill="1" applyBorder="1"/>
    <xf numFmtId="164" fontId="0" fillId="0" borderId="0" xfId="2" applyNumberFormat="1" applyFont="1"/>
    <xf numFmtId="0" fontId="0" fillId="9" borderId="0" xfId="0" applyFill="1" applyAlignment="1">
      <alignment horizontal="left" vertical="center"/>
    </xf>
    <xf numFmtId="0" fontId="0" fillId="0" borderId="0" xfId="0" applyAlignment="1"/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left" vertical="center"/>
    </xf>
    <xf numFmtId="0" fontId="0" fillId="10" borderId="0" xfId="0" applyFill="1" applyAlignment="1">
      <alignment horizontal="center" vertical="center"/>
    </xf>
    <xf numFmtId="165" fontId="0" fillId="0" borderId="0" xfId="0" applyNumberFormat="1" applyAlignment="1"/>
    <xf numFmtId="0" fontId="0" fillId="0" borderId="0" xfId="0" applyFill="1" applyAlignment="1"/>
    <xf numFmtId="0" fontId="0" fillId="0" borderId="0" xfId="0" applyFill="1" applyAlignment="1">
      <alignment horizontal="left" vertical="center"/>
    </xf>
    <xf numFmtId="0" fontId="0" fillId="11" borderId="0" xfId="0" applyFill="1"/>
    <xf numFmtId="164" fontId="0" fillId="11" borderId="0" xfId="0" applyNumberFormat="1" applyFill="1"/>
    <xf numFmtId="17" fontId="0" fillId="0" borderId="0" xfId="0" applyNumberFormat="1"/>
    <xf numFmtId="164" fontId="0" fillId="7" borderId="1" xfId="3" applyNumberFormat="1" applyFont="1" applyFill="1" applyBorder="1"/>
    <xf numFmtId="164" fontId="0" fillId="8" borderId="1" xfId="3" applyNumberFormat="1" applyFont="1" applyFill="1" applyBorder="1"/>
    <xf numFmtId="164" fontId="0" fillId="0" borderId="0" xfId="3" applyNumberFormat="1" applyFont="1"/>
    <xf numFmtId="0" fontId="0" fillId="2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 wrapText="1"/>
    </xf>
    <xf numFmtId="165" fontId="0" fillId="8" borderId="1" xfId="0" applyNumberForma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/>
    </xf>
    <xf numFmtId="164" fontId="0" fillId="3" borderId="1" xfId="2" applyNumberFormat="1" applyFont="1" applyFill="1" applyBorder="1" applyAlignment="1">
      <alignment horizontal="center"/>
    </xf>
    <xf numFmtId="164" fontId="0" fillId="7" borderId="1" xfId="2" applyNumberFormat="1" applyFont="1" applyFill="1" applyBorder="1" applyAlignment="1">
      <alignment horizontal="center" vertical="center" wrapText="1"/>
    </xf>
    <xf numFmtId="164" fontId="0" fillId="8" borderId="1" xfId="2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164" fontId="0" fillId="3" borderId="1" xfId="3" applyNumberFormat="1" applyFont="1" applyFill="1" applyBorder="1" applyAlignment="1">
      <alignment horizontal="center"/>
    </xf>
    <xf numFmtId="164" fontId="0" fillId="7" borderId="1" xfId="3" applyNumberFormat="1" applyFont="1" applyFill="1" applyBorder="1" applyAlignment="1">
      <alignment horizontal="center" vertical="center" wrapText="1"/>
    </xf>
    <xf numFmtId="164" fontId="0" fillId="8" borderId="1" xfId="3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76200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76200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76200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76200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76200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76200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76200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76200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76200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76200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76200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76200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18</xdr:row>
          <xdr:rowOff>76200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29</xdr:col>
      <xdr:colOff>608076</xdr:colOff>
      <xdr:row>12</xdr:row>
      <xdr:rowOff>18762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0"/>
          <a:ext cx="12190476" cy="2304762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29</xdr:col>
      <xdr:colOff>608076</xdr:colOff>
      <xdr:row>23</xdr:row>
      <xdr:rowOff>28333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2476500"/>
          <a:ext cx="12190476" cy="193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133350</xdr:rowOff>
    </xdr:from>
    <xdr:to>
      <xdr:col>29</xdr:col>
      <xdr:colOff>531876</xdr:colOff>
      <xdr:row>17</xdr:row>
      <xdr:rowOff>113898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0" y="133350"/>
          <a:ext cx="12190476" cy="3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3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10" Type="http://schemas.openxmlformats.org/officeDocument/2006/relationships/control" Target="../activeX/activeX7.xml"/><Relationship Id="rId4" Type="http://schemas.openxmlformats.org/officeDocument/2006/relationships/image" Target="../media/image1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7.xml"/><Relationship Id="rId13" Type="http://schemas.openxmlformats.org/officeDocument/2006/relationships/control" Target="../activeX/activeX22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16.xml"/><Relationship Id="rId12" Type="http://schemas.openxmlformats.org/officeDocument/2006/relationships/control" Target="../activeX/activeX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5.xml"/><Relationship Id="rId11" Type="http://schemas.openxmlformats.org/officeDocument/2006/relationships/control" Target="../activeX/activeX20.xml"/><Relationship Id="rId5" Type="http://schemas.openxmlformats.org/officeDocument/2006/relationships/image" Target="../media/image2.emf"/><Relationship Id="rId10" Type="http://schemas.openxmlformats.org/officeDocument/2006/relationships/control" Target="../activeX/activeX19.xml"/><Relationship Id="rId4" Type="http://schemas.openxmlformats.org/officeDocument/2006/relationships/control" Target="../activeX/activeX14.xml"/><Relationship Id="rId9" Type="http://schemas.openxmlformats.org/officeDocument/2006/relationships/control" Target="../activeX/activeX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19"/>
  <sheetViews>
    <sheetView workbookViewId="0">
      <selection activeCell="J12" sqref="A1:XFD1048576"/>
    </sheetView>
  </sheetViews>
  <sheetFormatPr defaultRowHeight="15" x14ac:dyDescent="0.25"/>
  <cols>
    <col min="1" max="1" width="18.85546875" customWidth="1"/>
    <col min="2" max="2" width="9.7109375" bestFit="1" customWidth="1"/>
    <col min="4" max="4" width="13.42578125" customWidth="1"/>
    <col min="5" max="5" width="15.5703125" style="6" bestFit="1" customWidth="1"/>
    <col min="6" max="6" width="9.140625" style="6"/>
    <col min="7" max="7" width="16.5703125" style="6" customWidth="1"/>
    <col min="8" max="8" width="9.140625" style="6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26" t="s">
        <v>1</v>
      </c>
      <c r="H1" s="26"/>
    </row>
    <row r="2" spans="1:8" x14ac:dyDescent="0.25">
      <c r="A2" s="25"/>
      <c r="B2" s="25"/>
      <c r="C2" s="25"/>
      <c r="D2" s="25"/>
      <c r="E2" s="25"/>
      <c r="F2" s="25"/>
      <c r="G2" s="26" t="s">
        <v>45</v>
      </c>
      <c r="H2" s="26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2" t="s">
        <v>6</v>
      </c>
      <c r="F3" s="33" t="s">
        <v>7</v>
      </c>
      <c r="G3" s="34" t="s">
        <v>8</v>
      </c>
      <c r="H3" s="34"/>
    </row>
    <row r="4" spans="1:8" x14ac:dyDescent="0.25">
      <c r="A4" s="27"/>
      <c r="B4" s="29"/>
      <c r="C4" s="30"/>
      <c r="D4" s="31"/>
      <c r="E4" s="32"/>
      <c r="F4" s="33"/>
      <c r="G4" s="4" t="s">
        <v>9</v>
      </c>
      <c r="H4" s="5" t="s">
        <v>7</v>
      </c>
    </row>
    <row r="5" spans="1:8" s="12" customFormat="1" x14ac:dyDescent="0.25">
      <c r="A5" s="12" t="s">
        <v>11</v>
      </c>
      <c r="B5" s="11" t="s">
        <v>12</v>
      </c>
      <c r="C5" s="11" t="s">
        <v>14</v>
      </c>
      <c r="D5" s="13"/>
      <c r="E5" s="16">
        <v>25000</v>
      </c>
      <c r="F5" s="16"/>
      <c r="G5" s="16">
        <f>(E5-F5)</f>
        <v>25000</v>
      </c>
      <c r="H5" s="16"/>
    </row>
    <row r="6" spans="1:8" s="12" customFormat="1" x14ac:dyDescent="0.25">
      <c r="A6" s="12" t="s">
        <v>15</v>
      </c>
      <c r="B6" s="11" t="s">
        <v>16</v>
      </c>
      <c r="C6" s="11" t="s">
        <v>17</v>
      </c>
      <c r="D6" s="13"/>
      <c r="E6" s="16">
        <v>26500</v>
      </c>
      <c r="F6" s="16"/>
      <c r="G6" s="16">
        <f>(G5+E6-F6)</f>
        <v>51500</v>
      </c>
      <c r="H6" s="16"/>
    </row>
    <row r="7" spans="1:8" s="12" customFormat="1" x14ac:dyDescent="0.25">
      <c r="A7" s="12" t="s">
        <v>18</v>
      </c>
      <c r="B7" s="14" t="s">
        <v>19</v>
      </c>
      <c r="C7" s="14" t="s">
        <v>20</v>
      </c>
      <c r="D7" s="15"/>
      <c r="E7" s="16">
        <v>25000</v>
      </c>
      <c r="F7" s="16"/>
      <c r="G7" s="16">
        <f t="shared" ref="G7:G18" si="0">(G6+E7-F7)</f>
        <v>76500</v>
      </c>
      <c r="H7" s="16"/>
    </row>
    <row r="8" spans="1:8" s="12" customFormat="1" x14ac:dyDescent="0.25">
      <c r="A8" s="12" t="s">
        <v>21</v>
      </c>
      <c r="B8" s="11" t="s">
        <v>22</v>
      </c>
      <c r="C8" s="11" t="s">
        <v>17</v>
      </c>
      <c r="D8" s="13"/>
      <c r="E8" s="16">
        <v>26500</v>
      </c>
      <c r="F8" s="16"/>
      <c r="G8" s="16">
        <f t="shared" si="0"/>
        <v>103000</v>
      </c>
      <c r="H8" s="16"/>
    </row>
    <row r="9" spans="1:8" s="12" customFormat="1" x14ac:dyDescent="0.25">
      <c r="A9" s="12" t="s">
        <v>23</v>
      </c>
      <c r="B9" s="11" t="s">
        <v>24</v>
      </c>
      <c r="C9" s="11" t="s">
        <v>25</v>
      </c>
      <c r="D9" s="13"/>
      <c r="E9" s="16">
        <v>26500</v>
      </c>
      <c r="F9" s="16"/>
      <c r="G9" s="16">
        <f t="shared" si="0"/>
        <v>129500</v>
      </c>
      <c r="H9" s="16"/>
    </row>
    <row r="10" spans="1:8" s="12" customFormat="1" x14ac:dyDescent="0.25">
      <c r="A10" s="12" t="s">
        <v>26</v>
      </c>
      <c r="B10" s="11" t="s">
        <v>27</v>
      </c>
      <c r="C10" s="11" t="s">
        <v>17</v>
      </c>
      <c r="D10" s="13"/>
      <c r="E10" s="16">
        <v>26500</v>
      </c>
      <c r="F10" s="16"/>
      <c r="G10" s="16">
        <f t="shared" si="0"/>
        <v>156000</v>
      </c>
      <c r="H10" s="16"/>
    </row>
    <row r="11" spans="1:8" s="12" customFormat="1" x14ac:dyDescent="0.25">
      <c r="A11" s="12" t="s">
        <v>28</v>
      </c>
      <c r="B11" s="11" t="s">
        <v>29</v>
      </c>
      <c r="C11" s="11" t="s">
        <v>14</v>
      </c>
      <c r="D11" s="13"/>
      <c r="E11" s="16">
        <v>25000</v>
      </c>
      <c r="F11" s="16"/>
      <c r="G11" s="16">
        <f t="shared" si="0"/>
        <v>181000</v>
      </c>
      <c r="H11" s="16"/>
    </row>
    <row r="12" spans="1:8" s="12" customFormat="1" x14ac:dyDescent="0.25">
      <c r="A12" s="12" t="s">
        <v>30</v>
      </c>
      <c r="B12" s="11" t="s">
        <v>31</v>
      </c>
      <c r="C12" s="11" t="s">
        <v>20</v>
      </c>
      <c r="D12" s="13"/>
      <c r="E12" s="16">
        <v>25000</v>
      </c>
      <c r="F12" s="16"/>
      <c r="G12" s="16">
        <f t="shared" si="0"/>
        <v>206000</v>
      </c>
      <c r="H12" s="16"/>
    </row>
    <row r="13" spans="1:8" s="12" customFormat="1" x14ac:dyDescent="0.25">
      <c r="A13" s="12" t="s">
        <v>32</v>
      </c>
      <c r="B13" s="11" t="s">
        <v>33</v>
      </c>
      <c r="C13" s="11" t="s">
        <v>17</v>
      </c>
      <c r="D13" s="13"/>
      <c r="E13" s="16">
        <v>26500</v>
      </c>
      <c r="F13" s="16"/>
      <c r="G13" s="16">
        <f t="shared" si="0"/>
        <v>232500</v>
      </c>
      <c r="H13" s="16"/>
    </row>
    <row r="14" spans="1:8" s="12" customFormat="1" x14ac:dyDescent="0.25">
      <c r="A14" s="12" t="s">
        <v>34</v>
      </c>
      <c r="B14" s="11" t="s">
        <v>35</v>
      </c>
      <c r="C14" s="11" t="s">
        <v>17</v>
      </c>
      <c r="D14" s="13"/>
      <c r="E14" s="16">
        <v>26500</v>
      </c>
      <c r="F14" s="16"/>
      <c r="G14" s="16">
        <f t="shared" si="0"/>
        <v>259000</v>
      </c>
      <c r="H14" s="16"/>
    </row>
    <row r="15" spans="1:8" s="12" customFormat="1" x14ac:dyDescent="0.25">
      <c r="A15" s="12" t="s">
        <v>36</v>
      </c>
      <c r="B15" s="11" t="s">
        <v>37</v>
      </c>
      <c r="C15" s="11" t="s">
        <v>25</v>
      </c>
      <c r="D15" s="13"/>
      <c r="E15" s="16">
        <v>26500</v>
      </c>
      <c r="F15" s="16"/>
      <c r="G15" s="16">
        <f t="shared" si="0"/>
        <v>285500</v>
      </c>
      <c r="H15" s="16"/>
    </row>
    <row r="16" spans="1:8" s="12" customFormat="1" x14ac:dyDescent="0.25">
      <c r="A16" s="12" t="s">
        <v>38</v>
      </c>
      <c r="B16" s="11" t="s">
        <v>39</v>
      </c>
      <c r="C16" s="11" t="s">
        <v>20</v>
      </c>
      <c r="D16" s="13"/>
      <c r="E16" s="16">
        <v>25000</v>
      </c>
      <c r="F16" s="16"/>
      <c r="G16" s="16">
        <f t="shared" si="0"/>
        <v>310500</v>
      </c>
      <c r="H16" s="16"/>
    </row>
    <row r="17" spans="1:8" s="12" customFormat="1" x14ac:dyDescent="0.25">
      <c r="A17" s="12" t="s">
        <v>40</v>
      </c>
      <c r="B17" s="11" t="s">
        <v>41</v>
      </c>
      <c r="C17" s="11" t="s">
        <v>14</v>
      </c>
      <c r="D17" s="13"/>
      <c r="E17" s="16">
        <v>25000</v>
      </c>
      <c r="F17" s="16"/>
      <c r="G17" s="16">
        <f t="shared" si="0"/>
        <v>335500</v>
      </c>
      <c r="H17" s="16"/>
    </row>
    <row r="18" spans="1:8" s="12" customFormat="1" x14ac:dyDescent="0.25">
      <c r="A18" s="12" t="s">
        <v>42</v>
      </c>
      <c r="B18" s="11" t="s">
        <v>43</v>
      </c>
      <c r="C18" s="11" t="s">
        <v>17</v>
      </c>
      <c r="E18" s="16">
        <v>26500</v>
      </c>
      <c r="F18" s="16"/>
      <c r="G18" s="16">
        <f t="shared" si="0"/>
        <v>362000</v>
      </c>
      <c r="H18" s="16"/>
    </row>
    <row r="19" spans="1:8" x14ac:dyDescent="0.25">
      <c r="A19" s="12" t="s">
        <v>44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37" r:id="rId3" name="Control 13">
          <controlPr defaultSize="0" r:id="rId4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18</xdr:row>
                <xdr:rowOff>76200</xdr:rowOff>
              </to>
            </anchor>
          </controlPr>
        </control>
      </mc:Choice>
      <mc:Fallback>
        <control shapeId="1037" r:id="rId3" name="Control 13"/>
      </mc:Fallback>
    </mc:AlternateContent>
    <mc:AlternateContent xmlns:mc="http://schemas.openxmlformats.org/markup-compatibility/2006">
      <mc:Choice Requires="x14">
        <control shapeId="1036" r:id="rId5" name="Control 12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76200</xdr:rowOff>
              </to>
            </anchor>
          </controlPr>
        </control>
      </mc:Choice>
      <mc:Fallback>
        <control shapeId="1036" r:id="rId5" name="Control 12"/>
      </mc:Fallback>
    </mc:AlternateContent>
    <mc:AlternateContent xmlns:mc="http://schemas.openxmlformats.org/markup-compatibility/2006">
      <mc:Choice Requires="x14">
        <control shapeId="1035" r:id="rId6" name="Control 11">
          <controlPr defaultSize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76200</xdr:rowOff>
              </to>
            </anchor>
          </controlPr>
        </control>
      </mc:Choice>
      <mc:Fallback>
        <control shapeId="1035" r:id="rId6" name="Control 11"/>
      </mc:Fallback>
    </mc:AlternateContent>
    <mc:AlternateContent xmlns:mc="http://schemas.openxmlformats.org/markup-compatibility/2006">
      <mc:Choice Requires="x14">
        <control shapeId="1034" r:id="rId7" name="Control 10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34" r:id="rId7" name="Control 10"/>
      </mc:Fallback>
    </mc:AlternateContent>
    <mc:AlternateContent xmlns:mc="http://schemas.openxmlformats.org/markup-compatibility/2006">
      <mc:Choice Requires="x14">
        <control shapeId="1033" r:id="rId8" name="Control 9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33" r:id="rId8" name="Control 9"/>
      </mc:Fallback>
    </mc:AlternateContent>
    <mc:AlternateContent xmlns:mc="http://schemas.openxmlformats.org/markup-compatibility/2006">
      <mc:Choice Requires="x14">
        <control shapeId="1032" r:id="rId9" name="Control 8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32" r:id="rId9" name="Control 8"/>
      </mc:Fallback>
    </mc:AlternateContent>
    <mc:AlternateContent xmlns:mc="http://schemas.openxmlformats.org/markup-compatibility/2006">
      <mc:Choice Requires="x14">
        <control shapeId="1031" r:id="rId10" name="Control 7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31" r:id="rId10" name="Control 7"/>
      </mc:Fallback>
    </mc:AlternateContent>
    <mc:AlternateContent xmlns:mc="http://schemas.openxmlformats.org/markup-compatibility/2006">
      <mc:Choice Requires="x14">
        <control shapeId="1030" r:id="rId11" name="Control 6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030" r:id="rId11" name="Control 6"/>
      </mc:Fallback>
    </mc:AlternateContent>
    <mc:AlternateContent xmlns:mc="http://schemas.openxmlformats.org/markup-compatibility/2006">
      <mc:Choice Requires="x14">
        <control shapeId="1029" r:id="rId12" name="Control 5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1029" r:id="rId12" name="Control 5"/>
      </mc:Fallback>
    </mc:AlternateContent>
    <mc:AlternateContent xmlns:mc="http://schemas.openxmlformats.org/markup-compatibility/2006">
      <mc:Choice Requires="x14">
        <control shapeId="1028" r:id="rId13" name="Control 4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1028" r:id="rId13" name="Control 4"/>
      </mc:Fallback>
    </mc:AlternateContent>
    <mc:AlternateContent xmlns:mc="http://schemas.openxmlformats.org/markup-compatibility/2006">
      <mc:Choice Requires="x14">
        <control shapeId="1027" r:id="rId14" name="Control 3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1027" r:id="rId14" name="Control 3"/>
      </mc:Fallback>
    </mc:AlternateContent>
    <mc:AlternateContent xmlns:mc="http://schemas.openxmlformats.org/markup-compatibility/2006">
      <mc:Choice Requires="x14">
        <control shapeId="1026" r:id="rId15" name="Control 2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1026" r:id="rId15" name="Control 2"/>
      </mc:Fallback>
    </mc:AlternateContent>
    <mc:AlternateContent xmlns:mc="http://schemas.openxmlformats.org/markup-compatibility/2006">
      <mc:Choice Requires="x14">
        <control shapeId="1025" r:id="rId16" name="Control 1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1025" r:id="rId16" name="Control 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F18" sqref="A1:XFD1048576"/>
    </sheetView>
  </sheetViews>
  <sheetFormatPr defaultRowHeight="15" x14ac:dyDescent="0.25"/>
  <cols>
    <col min="2" max="2" width="9.7109375" bestFit="1" customWidth="1"/>
    <col min="5" max="5" width="12.85546875" style="7" bestFit="1" customWidth="1"/>
    <col min="6" max="6" width="9.140625" style="7"/>
    <col min="7" max="7" width="12.85546875" style="7" bestFit="1" customWidth="1"/>
    <col min="8" max="8" width="9.140625" style="7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8" x14ac:dyDescent="0.25">
      <c r="A2" s="25"/>
      <c r="B2" s="25"/>
      <c r="C2" s="25"/>
      <c r="D2" s="25"/>
      <c r="E2" s="25"/>
      <c r="F2" s="25"/>
      <c r="G2" s="38" t="s">
        <v>621</v>
      </c>
      <c r="H2" s="38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8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  <row r="5" spans="1:8" x14ac:dyDescent="0.25">
      <c r="A5" t="s">
        <v>622</v>
      </c>
      <c r="B5" s="3" t="s">
        <v>623</v>
      </c>
      <c r="C5" t="s">
        <v>624</v>
      </c>
      <c r="D5" s="7" t="s">
        <v>60</v>
      </c>
      <c r="E5" s="7">
        <v>26000</v>
      </c>
      <c r="G5" s="7">
        <f>(E5)</f>
        <v>26000</v>
      </c>
    </row>
    <row r="6" spans="1:8" x14ac:dyDescent="0.25">
      <c r="A6" t="s">
        <v>625</v>
      </c>
      <c r="B6" t="s">
        <v>626</v>
      </c>
      <c r="C6" t="s">
        <v>627</v>
      </c>
      <c r="D6" s="7" t="s">
        <v>60</v>
      </c>
      <c r="E6" s="7">
        <v>104500</v>
      </c>
      <c r="G6" s="7">
        <f>(G5+E6)</f>
        <v>130500</v>
      </c>
    </row>
    <row r="7" spans="1:8" x14ac:dyDescent="0.25">
      <c r="A7" t="s">
        <v>628</v>
      </c>
      <c r="B7" t="s">
        <v>224</v>
      </c>
      <c r="C7" t="s">
        <v>629</v>
      </c>
      <c r="D7" s="7" t="s">
        <v>77</v>
      </c>
      <c r="E7" s="7">
        <v>26000</v>
      </c>
      <c r="G7" s="7">
        <f t="shared" ref="G7:G11" si="0">(G6+E7)</f>
        <v>156500</v>
      </c>
    </row>
    <row r="8" spans="1:8" x14ac:dyDescent="0.25">
      <c r="A8" t="s">
        <v>630</v>
      </c>
      <c r="B8" t="s">
        <v>631</v>
      </c>
      <c r="C8" t="s">
        <v>632</v>
      </c>
      <c r="D8" s="7" t="s">
        <v>60</v>
      </c>
      <c r="E8" s="7">
        <v>27500</v>
      </c>
      <c r="G8" s="7">
        <f t="shared" si="0"/>
        <v>184000</v>
      </c>
    </row>
    <row r="9" spans="1:8" x14ac:dyDescent="0.25">
      <c r="A9" t="s">
        <v>633</v>
      </c>
      <c r="B9" t="s">
        <v>155</v>
      </c>
      <c r="C9" t="s">
        <v>629</v>
      </c>
      <c r="D9" s="7" t="s">
        <v>77</v>
      </c>
      <c r="E9" s="7">
        <v>26000</v>
      </c>
      <c r="G9" s="7">
        <f t="shared" si="0"/>
        <v>210000</v>
      </c>
    </row>
    <row r="10" spans="1:8" x14ac:dyDescent="0.25">
      <c r="A10" t="s">
        <v>634</v>
      </c>
      <c r="B10" t="s">
        <v>635</v>
      </c>
      <c r="C10" t="s">
        <v>636</v>
      </c>
      <c r="D10" s="7" t="s">
        <v>52</v>
      </c>
      <c r="E10" s="7">
        <v>26000</v>
      </c>
      <c r="G10" s="7">
        <f t="shared" si="0"/>
        <v>236000</v>
      </c>
    </row>
    <row r="11" spans="1:8" x14ac:dyDescent="0.25">
      <c r="A11" t="s">
        <v>637</v>
      </c>
      <c r="B11" t="s">
        <v>638</v>
      </c>
      <c r="C11" t="s">
        <v>639</v>
      </c>
      <c r="D11" s="7" t="s">
        <v>77</v>
      </c>
      <c r="E11" s="7">
        <v>26000</v>
      </c>
      <c r="G11" s="7">
        <f t="shared" si="0"/>
        <v>262000</v>
      </c>
    </row>
    <row r="12" spans="1:8" x14ac:dyDescent="0.25">
      <c r="A12" t="s">
        <v>44</v>
      </c>
      <c r="D12" s="7"/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G6" sqref="A1:XFD1048576"/>
    </sheetView>
  </sheetViews>
  <sheetFormatPr defaultRowHeight="15" x14ac:dyDescent="0.25"/>
  <cols>
    <col min="2" max="2" width="9.7109375" bestFit="1" customWidth="1"/>
    <col min="5" max="5" width="14" style="7" bestFit="1" customWidth="1"/>
    <col min="6" max="6" width="9.140625" style="7"/>
    <col min="7" max="7" width="14" style="7" bestFit="1" customWidth="1"/>
    <col min="8" max="8" width="9.140625" style="7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8" x14ac:dyDescent="0.25">
      <c r="A2" s="25"/>
      <c r="B2" s="25"/>
      <c r="C2" s="25"/>
      <c r="D2" s="25"/>
      <c r="E2" s="25"/>
      <c r="F2" s="25"/>
      <c r="G2" s="38" t="s">
        <v>642</v>
      </c>
      <c r="H2" s="38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8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  <row r="5" spans="1:8" x14ac:dyDescent="0.25">
      <c r="A5" t="s">
        <v>640</v>
      </c>
      <c r="B5" s="3" t="s">
        <v>161</v>
      </c>
      <c r="C5" t="s">
        <v>641</v>
      </c>
      <c r="D5" s="7" t="s">
        <v>95</v>
      </c>
      <c r="E5" s="7">
        <v>1051200</v>
      </c>
      <c r="G5" s="7">
        <f>(E5)</f>
        <v>1051200</v>
      </c>
    </row>
    <row r="6" spans="1:8" x14ac:dyDescent="0.25">
      <c r="B6" s="3"/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7" sqref="A1:XFD1048576"/>
    </sheetView>
  </sheetViews>
  <sheetFormatPr defaultRowHeight="15" x14ac:dyDescent="0.25"/>
  <cols>
    <col min="2" max="2" width="9.7109375" bestFit="1" customWidth="1"/>
    <col min="4" max="4" width="19.85546875" customWidth="1"/>
    <col min="5" max="5" width="15.5703125" style="7" bestFit="1" customWidth="1"/>
    <col min="6" max="6" width="9.140625" style="7"/>
    <col min="7" max="7" width="15.5703125" style="7" bestFit="1" customWidth="1"/>
    <col min="8" max="8" width="9.140625" style="7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8" x14ac:dyDescent="0.25">
      <c r="A2" s="25"/>
      <c r="B2" s="25"/>
      <c r="C2" s="25"/>
      <c r="D2" s="25"/>
      <c r="E2" s="25"/>
      <c r="F2" s="25"/>
      <c r="G2" s="38" t="s">
        <v>643</v>
      </c>
      <c r="H2" s="38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8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  <row r="5" spans="1:8" x14ac:dyDescent="0.25">
      <c r="A5" t="s">
        <v>644</v>
      </c>
      <c r="B5" s="3" t="s">
        <v>645</v>
      </c>
      <c r="C5" t="s">
        <v>646</v>
      </c>
      <c r="D5" s="7" t="s">
        <v>13</v>
      </c>
      <c r="E5" s="7">
        <v>370958</v>
      </c>
      <c r="G5" s="7">
        <f>(E5)</f>
        <v>370958</v>
      </c>
    </row>
    <row r="6" spans="1:8" x14ac:dyDescent="0.25">
      <c r="A6" t="s">
        <v>44</v>
      </c>
      <c r="B6" s="3"/>
      <c r="H6"/>
    </row>
    <row r="7" spans="1:8" x14ac:dyDescent="0.25">
      <c r="B7" s="3"/>
    </row>
    <row r="8" spans="1:8" x14ac:dyDescent="0.25">
      <c r="B8" s="3"/>
    </row>
    <row r="9" spans="1:8" x14ac:dyDescent="0.25">
      <c r="B9" s="3"/>
    </row>
    <row r="10" spans="1:8" x14ac:dyDescent="0.25">
      <c r="B10" s="3"/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opLeftCell="R1" workbookViewId="0">
      <selection activeCell="R5" sqref="A1:XFD1048576"/>
    </sheetView>
  </sheetViews>
  <sheetFormatPr defaultRowHeight="15" x14ac:dyDescent="0.25"/>
  <cols>
    <col min="2" max="2" width="9.7109375" bestFit="1" customWidth="1"/>
    <col min="5" max="5" width="17.140625" customWidth="1"/>
    <col min="7" max="7" width="21.7109375" customWidth="1"/>
    <col min="14" max="14" width="12.85546875" style="7" bestFit="1" customWidth="1"/>
    <col min="15" max="15" width="9.140625" style="7"/>
    <col min="16" max="16" width="10.28515625" style="7" bestFit="1" customWidth="1"/>
    <col min="17" max="17" width="9.140625" style="7"/>
    <col min="22" max="22" width="10.28515625" style="7" bestFit="1" customWidth="1"/>
    <col min="23" max="23" width="9.140625" style="7"/>
    <col min="24" max="24" width="10.28515625" style="7" bestFit="1" customWidth="1"/>
    <col min="25" max="25" width="9.140625" style="7"/>
    <col min="31" max="31" width="10.28515625" style="7" bestFit="1" customWidth="1"/>
    <col min="32" max="32" width="9.140625" style="7"/>
    <col min="33" max="33" width="10.28515625" style="7" bestFit="1" customWidth="1"/>
    <col min="34" max="34" width="9.140625" style="7"/>
  </cols>
  <sheetData>
    <row r="1" spans="1:34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  <c r="J1" s="25" t="s">
        <v>0</v>
      </c>
      <c r="K1" s="25"/>
      <c r="L1" s="25"/>
      <c r="M1" s="25"/>
      <c r="N1" s="25"/>
      <c r="O1" s="25"/>
      <c r="P1" s="38" t="s">
        <v>1</v>
      </c>
      <c r="Q1" s="38"/>
      <c r="R1" s="25" t="s">
        <v>0</v>
      </c>
      <c r="S1" s="25"/>
      <c r="T1" s="25"/>
      <c r="U1" s="25"/>
      <c r="V1" s="25"/>
      <c r="W1" s="25"/>
      <c r="X1" s="38" t="s">
        <v>1</v>
      </c>
      <c r="Y1" s="38"/>
      <c r="AA1" s="25" t="s">
        <v>0</v>
      </c>
      <c r="AB1" s="25"/>
      <c r="AC1" s="25"/>
      <c r="AD1" s="25"/>
      <c r="AE1" s="25"/>
      <c r="AF1" s="25"/>
      <c r="AG1" s="38" t="s">
        <v>1</v>
      </c>
      <c r="AH1" s="38"/>
    </row>
    <row r="2" spans="1:34" x14ac:dyDescent="0.25">
      <c r="A2" s="25"/>
      <c r="B2" s="25"/>
      <c r="C2" s="25"/>
      <c r="D2" s="25"/>
      <c r="E2" s="25"/>
      <c r="F2" s="25"/>
      <c r="G2" s="38" t="s">
        <v>655</v>
      </c>
      <c r="H2" s="38"/>
      <c r="J2" s="25"/>
      <c r="K2" s="25"/>
      <c r="L2" s="25"/>
      <c r="M2" s="25"/>
      <c r="N2" s="25"/>
      <c r="O2" s="25"/>
      <c r="P2" s="38" t="s">
        <v>670</v>
      </c>
      <c r="Q2" s="38"/>
      <c r="R2" s="25"/>
      <c r="S2" s="25"/>
      <c r="T2" s="25"/>
      <c r="U2" s="25"/>
      <c r="V2" s="25"/>
      <c r="W2" s="25"/>
      <c r="X2" s="38" t="s">
        <v>685</v>
      </c>
      <c r="Y2" s="38"/>
      <c r="AA2" s="25"/>
      <c r="AB2" s="25"/>
      <c r="AC2" s="25"/>
      <c r="AD2" s="25"/>
      <c r="AE2" s="25"/>
      <c r="AF2" s="25"/>
      <c r="AG2" s="38" t="s">
        <v>695</v>
      </c>
      <c r="AH2" s="38"/>
    </row>
    <row r="3" spans="1:34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  <c r="J3" s="27" t="s">
        <v>2</v>
      </c>
      <c r="K3" s="28" t="s">
        <v>3</v>
      </c>
      <c r="L3" s="30" t="s">
        <v>4</v>
      </c>
      <c r="M3" s="31" t="s">
        <v>5</v>
      </c>
      <c r="N3" s="39" t="s">
        <v>6</v>
      </c>
      <c r="O3" s="40" t="s">
        <v>7</v>
      </c>
      <c r="P3" s="41" t="s">
        <v>8</v>
      </c>
      <c r="Q3" s="41"/>
      <c r="R3" s="27" t="s">
        <v>2</v>
      </c>
      <c r="S3" s="28" t="s">
        <v>3</v>
      </c>
      <c r="T3" s="30" t="s">
        <v>4</v>
      </c>
      <c r="U3" s="31" t="s">
        <v>5</v>
      </c>
      <c r="V3" s="39" t="s">
        <v>6</v>
      </c>
      <c r="W3" s="40" t="s">
        <v>7</v>
      </c>
      <c r="X3" s="41" t="s">
        <v>8</v>
      </c>
      <c r="Y3" s="41"/>
      <c r="AA3" s="27" t="s">
        <v>2</v>
      </c>
      <c r="AB3" s="28" t="s">
        <v>3</v>
      </c>
      <c r="AC3" s="30" t="s">
        <v>4</v>
      </c>
      <c r="AD3" s="31" t="s">
        <v>5</v>
      </c>
      <c r="AE3" s="39" t="s">
        <v>6</v>
      </c>
      <c r="AF3" s="40" t="s">
        <v>7</v>
      </c>
      <c r="AG3" s="41" t="s">
        <v>8</v>
      </c>
      <c r="AH3" s="41"/>
    </row>
    <row r="4" spans="1:34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  <c r="J4" s="27"/>
      <c r="K4" s="29"/>
      <c r="L4" s="30"/>
      <c r="M4" s="31"/>
      <c r="N4" s="39"/>
      <c r="O4" s="40"/>
      <c r="P4" s="1" t="s">
        <v>9</v>
      </c>
      <c r="Q4" s="2" t="s">
        <v>7</v>
      </c>
      <c r="R4" s="27"/>
      <c r="S4" s="29"/>
      <c r="T4" s="30"/>
      <c r="U4" s="31"/>
      <c r="V4" s="39"/>
      <c r="W4" s="40"/>
      <c r="X4" s="1" t="s">
        <v>9</v>
      </c>
      <c r="Y4" s="2" t="s">
        <v>7</v>
      </c>
      <c r="AA4" s="27"/>
      <c r="AB4" s="29"/>
      <c r="AC4" s="30"/>
      <c r="AD4" s="31"/>
      <c r="AE4" s="39"/>
      <c r="AF4" s="40"/>
      <c r="AG4" s="1" t="s">
        <v>9</v>
      </c>
      <c r="AH4" s="2" t="s">
        <v>7</v>
      </c>
    </row>
    <row r="5" spans="1:34" x14ac:dyDescent="0.25">
      <c r="A5" t="s">
        <v>647</v>
      </c>
      <c r="B5" t="s">
        <v>202</v>
      </c>
      <c r="C5" t="s">
        <v>648</v>
      </c>
      <c r="D5" t="s">
        <v>52</v>
      </c>
      <c r="E5" s="7">
        <v>15000</v>
      </c>
      <c r="F5" s="7"/>
      <c r="G5" s="7">
        <f>(E5)</f>
        <v>15000</v>
      </c>
      <c r="J5" t="s">
        <v>656</v>
      </c>
      <c r="K5" t="s">
        <v>657</v>
      </c>
      <c r="L5" t="s">
        <v>658</v>
      </c>
      <c r="M5" t="s">
        <v>147</v>
      </c>
      <c r="N5" s="7">
        <v>10000</v>
      </c>
      <c r="P5" s="7">
        <f>(10000)</f>
        <v>10000</v>
      </c>
      <c r="R5" t="s">
        <v>671</v>
      </c>
      <c r="S5" t="s">
        <v>202</v>
      </c>
      <c r="T5" t="s">
        <v>672</v>
      </c>
      <c r="U5" t="s">
        <v>77</v>
      </c>
      <c r="V5" s="7">
        <v>15000</v>
      </c>
      <c r="X5" s="7">
        <f>(V5)</f>
        <v>15000</v>
      </c>
      <c r="AA5" t="s">
        <v>686</v>
      </c>
      <c r="AB5" t="s">
        <v>687</v>
      </c>
      <c r="AC5" t="s">
        <v>688</v>
      </c>
      <c r="AD5" t="s">
        <v>60</v>
      </c>
      <c r="AE5" s="7">
        <v>15000</v>
      </c>
      <c r="AG5" s="7">
        <f>(AE5)</f>
        <v>15000</v>
      </c>
    </row>
    <row r="6" spans="1:34" x14ac:dyDescent="0.25">
      <c r="A6" t="s">
        <v>649</v>
      </c>
      <c r="B6" t="s">
        <v>650</v>
      </c>
      <c r="C6" t="s">
        <v>651</v>
      </c>
      <c r="D6" t="s">
        <v>60</v>
      </c>
      <c r="E6" s="7">
        <v>15000</v>
      </c>
      <c r="F6" s="7"/>
      <c r="G6" s="7">
        <f>(G5+E6)</f>
        <v>30000</v>
      </c>
      <c r="J6" t="s">
        <v>659</v>
      </c>
      <c r="K6" t="s">
        <v>660</v>
      </c>
      <c r="L6" t="s">
        <v>661</v>
      </c>
      <c r="M6" t="s">
        <v>95</v>
      </c>
      <c r="N6" s="7">
        <v>15000</v>
      </c>
      <c r="P6" s="7">
        <f>(P5+N6)</f>
        <v>25000</v>
      </c>
      <c r="R6" t="s">
        <v>673</v>
      </c>
      <c r="S6" t="s">
        <v>674</v>
      </c>
      <c r="T6" t="s">
        <v>675</v>
      </c>
      <c r="U6" t="s">
        <v>77</v>
      </c>
      <c r="V6" s="7">
        <v>15000</v>
      </c>
      <c r="X6" s="7">
        <f>(X5+V6)</f>
        <v>30000</v>
      </c>
      <c r="AA6" t="s">
        <v>689</v>
      </c>
      <c r="AB6" t="s">
        <v>105</v>
      </c>
      <c r="AC6" t="s">
        <v>690</v>
      </c>
      <c r="AD6" t="s">
        <v>77</v>
      </c>
      <c r="AE6" s="7">
        <v>15000</v>
      </c>
      <c r="AG6" s="7">
        <f>(AG5+AE6)</f>
        <v>30000</v>
      </c>
    </row>
    <row r="7" spans="1:34" x14ac:dyDescent="0.25">
      <c r="A7" t="s">
        <v>652</v>
      </c>
      <c r="B7" t="s">
        <v>653</v>
      </c>
      <c r="C7" t="s">
        <v>654</v>
      </c>
      <c r="D7" t="s">
        <v>77</v>
      </c>
      <c r="E7" s="7">
        <v>15000</v>
      </c>
      <c r="F7" s="7"/>
      <c r="G7" s="7">
        <f>(G6+E7)</f>
        <v>45000</v>
      </c>
      <c r="J7" t="s">
        <v>662</v>
      </c>
      <c r="K7" t="s">
        <v>663</v>
      </c>
      <c r="L7" t="s">
        <v>664</v>
      </c>
      <c r="M7" t="s">
        <v>147</v>
      </c>
      <c r="N7" s="7">
        <v>15000</v>
      </c>
      <c r="P7" s="7">
        <f t="shared" ref="P7:P9" si="0">(P6+N7)</f>
        <v>40000</v>
      </c>
      <c r="R7" t="s">
        <v>676</v>
      </c>
      <c r="S7" t="s">
        <v>208</v>
      </c>
      <c r="T7" t="s">
        <v>677</v>
      </c>
      <c r="U7" t="s">
        <v>73</v>
      </c>
      <c r="V7" s="7">
        <v>15000</v>
      </c>
      <c r="X7" s="7">
        <f t="shared" ref="X7:X10" si="1">(X6+V7)</f>
        <v>45000</v>
      </c>
      <c r="AA7" t="s">
        <v>691</v>
      </c>
      <c r="AB7" t="s">
        <v>205</v>
      </c>
      <c r="AC7" t="s">
        <v>692</v>
      </c>
      <c r="AD7" t="s">
        <v>77</v>
      </c>
      <c r="AE7" s="7">
        <v>15000</v>
      </c>
      <c r="AG7" s="7">
        <f t="shared" ref="AG7:AG8" si="2">(AG6+AE7)</f>
        <v>45000</v>
      </c>
    </row>
    <row r="8" spans="1:34" x14ac:dyDescent="0.25">
      <c r="B8" s="3"/>
      <c r="E8" s="7"/>
      <c r="F8" s="7"/>
      <c r="G8" s="7"/>
      <c r="J8" t="s">
        <v>665</v>
      </c>
      <c r="K8" t="s">
        <v>165</v>
      </c>
      <c r="L8" t="s">
        <v>666</v>
      </c>
      <c r="M8" t="s">
        <v>95</v>
      </c>
      <c r="N8" s="7">
        <v>15000</v>
      </c>
      <c r="P8" s="7">
        <f t="shared" si="0"/>
        <v>55000</v>
      </c>
      <c r="R8" t="s">
        <v>678</v>
      </c>
      <c r="S8" t="s">
        <v>679</v>
      </c>
      <c r="T8" t="s">
        <v>680</v>
      </c>
      <c r="U8" t="s">
        <v>52</v>
      </c>
      <c r="V8" s="7">
        <v>15000</v>
      </c>
      <c r="X8" s="7">
        <f t="shared" si="1"/>
        <v>60000</v>
      </c>
      <c r="AA8" t="s">
        <v>693</v>
      </c>
      <c r="AB8" t="s">
        <v>70</v>
      </c>
      <c r="AC8" t="s">
        <v>694</v>
      </c>
      <c r="AD8" t="s">
        <v>73</v>
      </c>
      <c r="AE8" s="7">
        <v>15000</v>
      </c>
      <c r="AG8" s="7">
        <f t="shared" si="2"/>
        <v>60000</v>
      </c>
    </row>
    <row r="9" spans="1:34" x14ac:dyDescent="0.25">
      <c r="B9" s="3"/>
      <c r="E9" s="7"/>
      <c r="F9" s="7"/>
      <c r="G9" s="7"/>
      <c r="J9" t="s">
        <v>667</v>
      </c>
      <c r="K9" t="s">
        <v>668</v>
      </c>
      <c r="L9" t="s">
        <v>669</v>
      </c>
      <c r="M9" t="s">
        <v>95</v>
      </c>
      <c r="N9" s="7">
        <v>15000</v>
      </c>
      <c r="P9" s="7">
        <f t="shared" si="0"/>
        <v>70000</v>
      </c>
      <c r="R9" t="s">
        <v>681</v>
      </c>
      <c r="S9" t="s">
        <v>76</v>
      </c>
      <c r="T9" t="s">
        <v>682</v>
      </c>
      <c r="U9" t="s">
        <v>73</v>
      </c>
      <c r="V9" s="7">
        <v>15000</v>
      </c>
      <c r="X9" s="7">
        <f t="shared" si="1"/>
        <v>75000</v>
      </c>
    </row>
    <row r="10" spans="1:34" x14ac:dyDescent="0.25">
      <c r="R10" t="s">
        <v>683</v>
      </c>
      <c r="S10" t="s">
        <v>125</v>
      </c>
      <c r="T10" t="s">
        <v>684</v>
      </c>
      <c r="U10" t="s">
        <v>73</v>
      </c>
      <c r="V10" s="7">
        <v>15000</v>
      </c>
      <c r="X10" s="7">
        <f t="shared" si="1"/>
        <v>90000</v>
      </c>
    </row>
  </sheetData>
  <mergeCells count="40">
    <mergeCell ref="R1:W2"/>
    <mergeCell ref="X1:Y1"/>
    <mergeCell ref="R3:R4"/>
    <mergeCell ref="S3:S4"/>
    <mergeCell ref="T3:T4"/>
    <mergeCell ref="U3:U4"/>
    <mergeCell ref="V3:V4"/>
    <mergeCell ref="W3:W4"/>
    <mergeCell ref="X2:Y2"/>
    <mergeCell ref="X3:Y3"/>
    <mergeCell ref="AG2:AH2"/>
    <mergeCell ref="AG3:AH3"/>
    <mergeCell ref="AA1:AF2"/>
    <mergeCell ref="AG1:AH1"/>
    <mergeCell ref="AA3:AA4"/>
    <mergeCell ref="AB3:AB4"/>
    <mergeCell ref="AC3:AC4"/>
    <mergeCell ref="AD3:AD4"/>
    <mergeCell ref="AE3:AE4"/>
    <mergeCell ref="AF3:AF4"/>
    <mergeCell ref="J1:O2"/>
    <mergeCell ref="P1:Q1"/>
    <mergeCell ref="J3:J4"/>
    <mergeCell ref="K3:K4"/>
    <mergeCell ref="L3:L4"/>
    <mergeCell ref="M3:M4"/>
    <mergeCell ref="N3:N4"/>
    <mergeCell ref="O3:O4"/>
    <mergeCell ref="P2:Q2"/>
    <mergeCell ref="P3:Q3"/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9" sqref="A1:XFD1048576"/>
    </sheetView>
  </sheetViews>
  <sheetFormatPr defaultRowHeight="15" x14ac:dyDescent="0.25"/>
  <cols>
    <col min="5" max="5" width="12.85546875" style="7" bestFit="1" customWidth="1"/>
    <col min="6" max="6" width="9.140625" style="7"/>
    <col min="7" max="7" width="10.28515625" style="7" bestFit="1" customWidth="1"/>
    <col min="8" max="8" width="9.140625" style="7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8" x14ac:dyDescent="0.25">
      <c r="A2" s="25"/>
      <c r="B2" s="25"/>
      <c r="C2" s="25"/>
      <c r="D2" s="25"/>
      <c r="E2" s="25"/>
      <c r="F2" s="25"/>
      <c r="G2" s="38" t="s">
        <v>696</v>
      </c>
      <c r="H2" s="38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8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  <row r="5" spans="1:8" x14ac:dyDescent="0.25">
      <c r="A5" t="s">
        <v>697</v>
      </c>
      <c r="B5" t="s">
        <v>153</v>
      </c>
      <c r="C5" t="s">
        <v>698</v>
      </c>
      <c r="D5" t="s">
        <v>73</v>
      </c>
      <c r="E5" s="7">
        <v>19500</v>
      </c>
      <c r="G5" s="7">
        <f>(E5)</f>
        <v>19500</v>
      </c>
    </row>
    <row r="6" spans="1:8" x14ac:dyDescent="0.25">
      <c r="A6" t="s">
        <v>699</v>
      </c>
      <c r="B6" t="s">
        <v>700</v>
      </c>
      <c r="C6" t="s">
        <v>701</v>
      </c>
      <c r="D6" t="s">
        <v>52</v>
      </c>
      <c r="E6" s="7">
        <v>16000</v>
      </c>
      <c r="G6" s="7">
        <f>(G5+E6)</f>
        <v>35500</v>
      </c>
    </row>
    <row r="7" spans="1:8" x14ac:dyDescent="0.25">
      <c r="A7" t="s">
        <v>702</v>
      </c>
      <c r="B7" t="s">
        <v>703</v>
      </c>
      <c r="C7" t="s">
        <v>704</v>
      </c>
      <c r="D7" t="s">
        <v>77</v>
      </c>
      <c r="E7" s="7">
        <v>26500</v>
      </c>
      <c r="G7" s="7">
        <f>(G6+E7)</f>
        <v>62000</v>
      </c>
    </row>
    <row r="8" spans="1:8" x14ac:dyDescent="0.25">
      <c r="A8" t="s">
        <v>44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A7" sqref="A1:XFD1048576"/>
    </sheetView>
  </sheetViews>
  <sheetFormatPr defaultRowHeight="15" x14ac:dyDescent="0.25"/>
  <cols>
    <col min="5" max="5" width="14" style="7" bestFit="1" customWidth="1"/>
    <col min="6" max="6" width="9.140625" style="7"/>
    <col min="7" max="7" width="11.28515625" style="7" bestFit="1" customWidth="1"/>
    <col min="8" max="8" width="9.140625" style="7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8" x14ac:dyDescent="0.25">
      <c r="A2" s="25"/>
      <c r="B2" s="25"/>
      <c r="C2" s="25"/>
      <c r="D2" s="25"/>
      <c r="E2" s="25"/>
      <c r="F2" s="25"/>
      <c r="G2" s="38" t="s">
        <v>705</v>
      </c>
      <c r="H2" s="38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8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  <row r="5" spans="1:8" x14ac:dyDescent="0.25">
      <c r="A5" t="s">
        <v>706</v>
      </c>
      <c r="B5" t="s">
        <v>707</v>
      </c>
      <c r="C5" t="s">
        <v>708</v>
      </c>
      <c r="D5" t="s">
        <v>147</v>
      </c>
      <c r="E5" s="7">
        <v>375000</v>
      </c>
      <c r="G5" s="7">
        <f>(E5)</f>
        <v>375000</v>
      </c>
    </row>
    <row r="6" spans="1:8" x14ac:dyDescent="0.25">
      <c r="A6" t="s">
        <v>44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B11" sqref="A1:XFD1048576"/>
    </sheetView>
  </sheetViews>
  <sheetFormatPr defaultRowHeight="15" x14ac:dyDescent="0.25"/>
  <cols>
    <col min="5" max="5" width="14" style="7" bestFit="1" customWidth="1"/>
    <col min="6" max="6" width="9.140625" style="7"/>
    <col min="7" max="7" width="11.28515625" style="7" bestFit="1" customWidth="1"/>
    <col min="8" max="9" width="9.140625" style="7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8" x14ac:dyDescent="0.25">
      <c r="A2" s="25"/>
      <c r="B2" s="25"/>
      <c r="C2" s="25"/>
      <c r="D2" s="25"/>
      <c r="E2" s="25"/>
      <c r="F2" s="25"/>
      <c r="G2" s="38" t="s">
        <v>685</v>
      </c>
      <c r="H2" s="38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8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  <row r="5" spans="1:8" x14ac:dyDescent="0.25">
      <c r="A5" t="s">
        <v>709</v>
      </c>
      <c r="B5" t="s">
        <v>710</v>
      </c>
      <c r="C5" t="s">
        <v>711</v>
      </c>
      <c r="D5" t="s">
        <v>73</v>
      </c>
      <c r="E5" s="7">
        <v>160000</v>
      </c>
      <c r="G5" s="7">
        <f>(E5)</f>
        <v>160000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K14" sqref="A1:XFD1048576"/>
    </sheetView>
  </sheetViews>
  <sheetFormatPr defaultRowHeight="15" x14ac:dyDescent="0.25"/>
  <cols>
    <col min="5" max="5" width="12.85546875" style="7" bestFit="1" customWidth="1"/>
    <col min="6" max="6" width="9.140625" style="7"/>
    <col min="7" max="7" width="13.7109375" style="7" customWidth="1"/>
    <col min="8" max="8" width="9.140625" style="7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8" x14ac:dyDescent="0.25">
      <c r="A2" s="25"/>
      <c r="B2" s="25"/>
      <c r="C2" s="25"/>
      <c r="D2" s="25"/>
      <c r="E2" s="25"/>
      <c r="F2" s="25"/>
      <c r="G2" s="38" t="s">
        <v>712</v>
      </c>
      <c r="H2" s="38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8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  <row r="5" spans="1:8" x14ac:dyDescent="0.25">
      <c r="A5" t="s">
        <v>715</v>
      </c>
      <c r="B5" t="s">
        <v>716</v>
      </c>
      <c r="C5" t="s">
        <v>717</v>
      </c>
      <c r="D5" t="s">
        <v>147</v>
      </c>
      <c r="E5" s="7">
        <v>4000</v>
      </c>
      <c r="G5" s="7">
        <f>(E5)</f>
        <v>4000</v>
      </c>
    </row>
    <row r="6" spans="1:8" x14ac:dyDescent="0.25">
      <c r="A6" t="s">
        <v>713</v>
      </c>
      <c r="B6" t="s">
        <v>168</v>
      </c>
      <c r="C6" t="s">
        <v>714</v>
      </c>
      <c r="D6" t="s">
        <v>77</v>
      </c>
      <c r="E6" s="7">
        <v>9000</v>
      </c>
      <c r="G6" s="7">
        <f>(G5+E6)</f>
        <v>13000</v>
      </c>
    </row>
    <row r="7" spans="1:8" x14ac:dyDescent="0.25">
      <c r="A7" t="s">
        <v>718</v>
      </c>
      <c r="B7" t="s">
        <v>226</v>
      </c>
      <c r="C7" t="s">
        <v>719</v>
      </c>
      <c r="D7" t="s">
        <v>64</v>
      </c>
      <c r="E7" s="7">
        <v>76000</v>
      </c>
      <c r="G7" s="7">
        <f t="shared" ref="G7:G18" si="0">(G6+E7)</f>
        <v>89000</v>
      </c>
    </row>
    <row r="8" spans="1:8" x14ac:dyDescent="0.25">
      <c r="A8" t="s">
        <v>734</v>
      </c>
      <c r="B8" t="s">
        <v>735</v>
      </c>
      <c r="C8" t="s">
        <v>737</v>
      </c>
      <c r="D8" t="s">
        <v>736</v>
      </c>
      <c r="E8" s="7">
        <v>10500</v>
      </c>
      <c r="G8" s="7">
        <f t="shared" si="0"/>
        <v>99500</v>
      </c>
    </row>
    <row r="9" spans="1:8" x14ac:dyDescent="0.25">
      <c r="A9" t="s">
        <v>731</v>
      </c>
      <c r="B9" t="s">
        <v>732</v>
      </c>
      <c r="C9" t="s">
        <v>733</v>
      </c>
      <c r="D9" t="s">
        <v>147</v>
      </c>
      <c r="E9" s="7">
        <v>2000</v>
      </c>
      <c r="G9" s="7">
        <f t="shared" si="0"/>
        <v>101500</v>
      </c>
    </row>
    <row r="10" spans="1:8" x14ac:dyDescent="0.25">
      <c r="A10" t="s">
        <v>725</v>
      </c>
      <c r="B10" t="s">
        <v>726</v>
      </c>
      <c r="C10" t="s">
        <v>728</v>
      </c>
      <c r="D10" t="s">
        <v>727</v>
      </c>
      <c r="E10" s="7">
        <v>15000</v>
      </c>
      <c r="G10" s="7">
        <f t="shared" si="0"/>
        <v>116500</v>
      </c>
    </row>
    <row r="11" spans="1:8" x14ac:dyDescent="0.25">
      <c r="A11" t="s">
        <v>729</v>
      </c>
      <c r="B11" t="s">
        <v>663</v>
      </c>
      <c r="C11" t="s">
        <v>730</v>
      </c>
      <c r="D11" t="s">
        <v>147</v>
      </c>
      <c r="E11" s="7">
        <v>1500</v>
      </c>
      <c r="G11" s="7">
        <f t="shared" si="0"/>
        <v>118000</v>
      </c>
    </row>
    <row r="12" spans="1:8" x14ac:dyDescent="0.25">
      <c r="A12" t="s">
        <v>738</v>
      </c>
      <c r="B12" t="s">
        <v>368</v>
      </c>
      <c r="C12" t="s">
        <v>733</v>
      </c>
      <c r="D12" t="s">
        <v>147</v>
      </c>
      <c r="E12" s="7">
        <v>2000</v>
      </c>
      <c r="G12" s="7">
        <f t="shared" si="0"/>
        <v>120000</v>
      </c>
    </row>
    <row r="13" spans="1:8" x14ac:dyDescent="0.25">
      <c r="A13" t="s">
        <v>720</v>
      </c>
      <c r="B13" t="s">
        <v>365</v>
      </c>
      <c r="C13" t="s">
        <v>721</v>
      </c>
      <c r="D13" t="s">
        <v>219</v>
      </c>
      <c r="E13" s="7">
        <v>13000</v>
      </c>
      <c r="G13" s="7">
        <f t="shared" si="0"/>
        <v>133000</v>
      </c>
    </row>
    <row r="14" spans="1:8" x14ac:dyDescent="0.25">
      <c r="A14" t="s">
        <v>722</v>
      </c>
      <c r="B14" t="s">
        <v>723</v>
      </c>
      <c r="C14" t="s">
        <v>724</v>
      </c>
      <c r="D14" t="s">
        <v>60</v>
      </c>
      <c r="E14" s="7">
        <v>86000</v>
      </c>
      <c r="G14" s="7">
        <f t="shared" si="0"/>
        <v>219000</v>
      </c>
    </row>
    <row r="15" spans="1:8" x14ac:dyDescent="0.25">
      <c r="A15" t="s">
        <v>745</v>
      </c>
      <c r="B15" t="s">
        <v>746</v>
      </c>
      <c r="C15" t="s">
        <v>750</v>
      </c>
      <c r="D15" t="s">
        <v>77</v>
      </c>
      <c r="E15" s="7">
        <v>8000</v>
      </c>
      <c r="G15" s="7">
        <f t="shared" si="0"/>
        <v>227000</v>
      </c>
    </row>
    <row r="16" spans="1:8" x14ac:dyDescent="0.25">
      <c r="A16" t="s">
        <v>743</v>
      </c>
      <c r="B16" t="s">
        <v>744</v>
      </c>
      <c r="C16" t="s">
        <v>749</v>
      </c>
      <c r="D16" t="s">
        <v>147</v>
      </c>
      <c r="E16" s="7">
        <v>2000</v>
      </c>
      <c r="G16" s="7">
        <f t="shared" si="0"/>
        <v>229000</v>
      </c>
    </row>
    <row r="17" spans="1:7" x14ac:dyDescent="0.25">
      <c r="A17" t="s">
        <v>741</v>
      </c>
      <c r="B17" t="s">
        <v>742</v>
      </c>
      <c r="C17" t="s">
        <v>748</v>
      </c>
      <c r="D17" t="s">
        <v>77</v>
      </c>
      <c r="E17" s="7">
        <v>38500</v>
      </c>
      <c r="G17" s="7">
        <f t="shared" si="0"/>
        <v>267500</v>
      </c>
    </row>
    <row r="18" spans="1:7" x14ac:dyDescent="0.25">
      <c r="A18" t="s">
        <v>739</v>
      </c>
      <c r="B18" t="s">
        <v>740</v>
      </c>
      <c r="C18" t="s">
        <v>747</v>
      </c>
      <c r="D18" t="s">
        <v>219</v>
      </c>
      <c r="E18" s="7">
        <v>88000</v>
      </c>
      <c r="G18" s="7">
        <f t="shared" si="0"/>
        <v>355500</v>
      </c>
    </row>
    <row r="19" spans="1:7" x14ac:dyDescent="0.25">
      <c r="A19" t="s">
        <v>44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F19" sqref="A1:XFD1048576"/>
    </sheetView>
  </sheetViews>
  <sheetFormatPr defaultRowHeight="15" x14ac:dyDescent="0.25"/>
  <cols>
    <col min="5" max="5" width="12.85546875" style="7" bestFit="1" customWidth="1"/>
    <col min="6" max="6" width="9.140625" style="7"/>
    <col min="7" max="7" width="14" style="7" bestFit="1" customWidth="1"/>
    <col min="8" max="8" width="9.140625" style="7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8" x14ac:dyDescent="0.25">
      <c r="A2" s="25"/>
      <c r="B2" s="25"/>
      <c r="C2" s="25"/>
      <c r="D2" s="25"/>
      <c r="E2" s="25"/>
      <c r="F2" s="25"/>
      <c r="G2" s="38" t="s">
        <v>751</v>
      </c>
      <c r="H2" s="38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8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  <row r="5" spans="1:8" x14ac:dyDescent="0.25">
      <c r="A5" t="s">
        <v>752</v>
      </c>
      <c r="B5" t="s">
        <v>753</v>
      </c>
      <c r="C5" t="s">
        <v>754</v>
      </c>
      <c r="D5" t="s">
        <v>73</v>
      </c>
      <c r="E5" s="7">
        <v>10000</v>
      </c>
      <c r="G5" s="7">
        <f>(E5)</f>
        <v>10000</v>
      </c>
    </row>
    <row r="6" spans="1:8" x14ac:dyDescent="0.25">
      <c r="A6" t="s">
        <v>755</v>
      </c>
      <c r="B6" t="s">
        <v>756</v>
      </c>
      <c r="C6" t="s">
        <v>757</v>
      </c>
      <c r="D6" t="s">
        <v>73</v>
      </c>
      <c r="E6" s="7">
        <v>60000</v>
      </c>
      <c r="G6" s="7">
        <f>(G5+E6)</f>
        <v>70000</v>
      </c>
    </row>
    <row r="7" spans="1:8" x14ac:dyDescent="0.25">
      <c r="A7" t="s">
        <v>758</v>
      </c>
      <c r="B7" t="s">
        <v>726</v>
      </c>
      <c r="C7" t="s">
        <v>759</v>
      </c>
      <c r="D7" t="s">
        <v>73</v>
      </c>
      <c r="E7" s="7">
        <v>63000</v>
      </c>
      <c r="G7" s="7">
        <f>(G6+E7)</f>
        <v>133000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E16" sqref="A1:XFD1048576"/>
    </sheetView>
  </sheetViews>
  <sheetFormatPr defaultRowHeight="15" x14ac:dyDescent="0.25"/>
  <cols>
    <col min="5" max="5" width="14" style="7" bestFit="1" customWidth="1"/>
    <col min="6" max="6" width="9.140625" style="7"/>
    <col min="7" max="7" width="14" style="7" bestFit="1" customWidth="1"/>
    <col min="8" max="8" width="9.140625" style="7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8" x14ac:dyDescent="0.25">
      <c r="A2" s="25"/>
      <c r="B2" s="25"/>
      <c r="C2" s="25"/>
      <c r="D2" s="25"/>
      <c r="E2" s="25"/>
      <c r="F2" s="25"/>
      <c r="G2" s="38" t="s">
        <v>760</v>
      </c>
      <c r="H2" s="38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8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  <row r="5" spans="1:8" x14ac:dyDescent="0.25">
      <c r="A5" t="s">
        <v>761</v>
      </c>
      <c r="B5" s="21" t="s">
        <v>762</v>
      </c>
      <c r="C5" t="s">
        <v>763</v>
      </c>
      <c r="E5" s="7">
        <v>462600</v>
      </c>
      <c r="G5" s="7">
        <f>(E5)</f>
        <v>462600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H15"/>
  <sheetViews>
    <sheetView workbookViewId="0">
      <selection activeCell="A16" sqref="A1:XFD1048576"/>
    </sheetView>
  </sheetViews>
  <sheetFormatPr defaultRowHeight="15" x14ac:dyDescent="0.25"/>
  <cols>
    <col min="2" max="2" width="9.7109375" bestFit="1" customWidth="1"/>
    <col min="3" max="3" width="21.85546875" customWidth="1"/>
    <col min="4" max="4" width="77.5703125" customWidth="1"/>
    <col min="5" max="5" width="14" style="6" bestFit="1" customWidth="1"/>
    <col min="6" max="6" width="9.140625" style="6"/>
    <col min="7" max="7" width="14" style="6" bestFit="1" customWidth="1"/>
    <col min="8" max="8" width="9.140625" style="6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26" t="s">
        <v>1</v>
      </c>
      <c r="H1" s="26"/>
    </row>
    <row r="2" spans="1:8" x14ac:dyDescent="0.25">
      <c r="A2" s="25"/>
      <c r="B2" s="25"/>
      <c r="C2" s="25"/>
      <c r="D2" s="25"/>
      <c r="E2" s="25"/>
      <c r="F2" s="25"/>
      <c r="G2" s="26" t="s">
        <v>82</v>
      </c>
      <c r="H2" s="26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2" t="s">
        <v>6</v>
      </c>
      <c r="F3" s="33" t="s">
        <v>7</v>
      </c>
      <c r="G3" s="34" t="s">
        <v>8</v>
      </c>
      <c r="H3" s="34"/>
    </row>
    <row r="4" spans="1:8" x14ac:dyDescent="0.25">
      <c r="A4" s="27"/>
      <c r="B4" s="29"/>
      <c r="C4" s="30"/>
      <c r="D4" s="31"/>
      <c r="E4" s="32"/>
      <c r="F4" s="33"/>
      <c r="G4" s="4" t="s">
        <v>9</v>
      </c>
      <c r="H4" s="5" t="s">
        <v>7</v>
      </c>
    </row>
    <row r="5" spans="1:8" x14ac:dyDescent="0.25">
      <c r="A5" t="s">
        <v>46</v>
      </c>
      <c r="B5" t="s">
        <v>47</v>
      </c>
      <c r="C5" t="s">
        <v>49</v>
      </c>
      <c r="D5" t="s">
        <v>48</v>
      </c>
      <c r="E5" s="6">
        <v>8000</v>
      </c>
      <c r="G5" s="6">
        <f>(E5-F5)</f>
        <v>8000</v>
      </c>
      <c r="H5"/>
    </row>
    <row r="6" spans="1:8" x14ac:dyDescent="0.25">
      <c r="A6" t="s">
        <v>50</v>
      </c>
      <c r="B6" t="s">
        <v>51</v>
      </c>
      <c r="C6" t="s">
        <v>53</v>
      </c>
      <c r="D6" t="s">
        <v>52</v>
      </c>
      <c r="E6" s="6">
        <v>7000</v>
      </c>
      <c r="G6" s="6">
        <f>(G5+E6-F6)</f>
        <v>15000</v>
      </c>
      <c r="H6"/>
    </row>
    <row r="7" spans="1:8" x14ac:dyDescent="0.25">
      <c r="A7" t="s">
        <v>54</v>
      </c>
      <c r="B7" t="s">
        <v>55</v>
      </c>
      <c r="C7" t="s">
        <v>57</v>
      </c>
      <c r="D7" t="s">
        <v>56</v>
      </c>
      <c r="E7" s="6">
        <v>30600</v>
      </c>
      <c r="G7" s="6">
        <f t="shared" ref="G7:G14" si="0">(G6+E7-F7)</f>
        <v>45600</v>
      </c>
      <c r="H7"/>
    </row>
    <row r="8" spans="1:8" x14ac:dyDescent="0.25">
      <c r="A8" t="s">
        <v>58</v>
      </c>
      <c r="B8" t="s">
        <v>59</v>
      </c>
      <c r="C8" t="s">
        <v>61</v>
      </c>
      <c r="D8" t="s">
        <v>60</v>
      </c>
      <c r="E8" s="6">
        <v>8000</v>
      </c>
      <c r="G8" s="6">
        <f t="shared" si="0"/>
        <v>53600</v>
      </c>
      <c r="H8"/>
    </row>
    <row r="9" spans="1:8" x14ac:dyDescent="0.25">
      <c r="A9" t="s">
        <v>62</v>
      </c>
      <c r="B9" t="s">
        <v>63</v>
      </c>
      <c r="C9" t="s">
        <v>65</v>
      </c>
      <c r="D9" t="s">
        <v>64</v>
      </c>
      <c r="E9" s="6">
        <v>8000</v>
      </c>
      <c r="G9" s="6">
        <f t="shared" si="0"/>
        <v>61600</v>
      </c>
      <c r="H9"/>
    </row>
    <row r="10" spans="1:8" x14ac:dyDescent="0.25">
      <c r="A10" t="s">
        <v>66</v>
      </c>
      <c r="B10" t="s">
        <v>67</v>
      </c>
      <c r="C10" t="s">
        <v>68</v>
      </c>
      <c r="D10" t="s">
        <v>60</v>
      </c>
      <c r="E10" s="6">
        <v>30500</v>
      </c>
      <c r="G10" s="6">
        <f t="shared" si="0"/>
        <v>92100</v>
      </c>
      <c r="H10"/>
    </row>
    <row r="11" spans="1:8" x14ac:dyDescent="0.25">
      <c r="A11" t="s">
        <v>69</v>
      </c>
      <c r="B11" t="s">
        <v>70</v>
      </c>
      <c r="C11" t="s">
        <v>65</v>
      </c>
      <c r="D11" t="s">
        <v>64</v>
      </c>
      <c r="E11" s="6">
        <v>8000</v>
      </c>
      <c r="G11" s="6">
        <f t="shared" si="0"/>
        <v>100100</v>
      </c>
      <c r="H11"/>
    </row>
    <row r="12" spans="1:8" x14ac:dyDescent="0.25">
      <c r="A12" t="s">
        <v>71</v>
      </c>
      <c r="B12" t="s">
        <v>72</v>
      </c>
      <c r="C12" t="s">
        <v>74</v>
      </c>
      <c r="D12" t="s">
        <v>73</v>
      </c>
      <c r="E12" s="6">
        <v>8000</v>
      </c>
      <c r="G12" s="6">
        <f t="shared" si="0"/>
        <v>108100</v>
      </c>
      <c r="H12"/>
    </row>
    <row r="13" spans="1:8" x14ac:dyDescent="0.25">
      <c r="A13" t="s">
        <v>75</v>
      </c>
      <c r="B13" t="s">
        <v>76</v>
      </c>
      <c r="C13" t="s">
        <v>78</v>
      </c>
      <c r="D13" t="s">
        <v>77</v>
      </c>
      <c r="E13" s="6">
        <v>30600</v>
      </c>
      <c r="G13" s="6">
        <f t="shared" si="0"/>
        <v>138700</v>
      </c>
      <c r="H13"/>
    </row>
    <row r="14" spans="1:8" x14ac:dyDescent="0.25">
      <c r="A14" t="s">
        <v>79</v>
      </c>
      <c r="B14" t="s">
        <v>80</v>
      </c>
      <c r="C14" t="s">
        <v>81</v>
      </c>
      <c r="D14" t="s">
        <v>52</v>
      </c>
      <c r="E14" s="6">
        <v>8000</v>
      </c>
      <c r="G14" s="6">
        <f t="shared" si="0"/>
        <v>146700</v>
      </c>
      <c r="H14"/>
    </row>
    <row r="15" spans="1:8" x14ac:dyDescent="0.25">
      <c r="A15" t="s">
        <v>83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  <pageSetup paperSize="9"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2057" r:id="rId4" name="Control 9">
          <controlPr defaultSiz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2057" r:id="rId4" name="Control 9"/>
      </mc:Fallback>
    </mc:AlternateContent>
    <mc:AlternateContent xmlns:mc="http://schemas.openxmlformats.org/markup-compatibility/2006">
      <mc:Choice Requires="x14">
        <control shapeId="2056" r:id="rId6" name="Control 8">
          <controlPr defaultSiz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2056" r:id="rId6" name="Control 8"/>
      </mc:Fallback>
    </mc:AlternateContent>
    <mc:AlternateContent xmlns:mc="http://schemas.openxmlformats.org/markup-compatibility/2006">
      <mc:Choice Requires="x14">
        <control shapeId="2055" r:id="rId7" name="Control 7">
          <controlPr defaultSiz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2055" r:id="rId7" name="Control 7"/>
      </mc:Fallback>
    </mc:AlternateContent>
    <mc:AlternateContent xmlns:mc="http://schemas.openxmlformats.org/markup-compatibility/2006">
      <mc:Choice Requires="x14">
        <control shapeId="2054" r:id="rId8" name="Control 6">
          <controlPr defaultSiz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2054" r:id="rId8" name="Control 6"/>
      </mc:Fallback>
    </mc:AlternateContent>
    <mc:AlternateContent xmlns:mc="http://schemas.openxmlformats.org/markup-compatibility/2006">
      <mc:Choice Requires="x14">
        <control shapeId="2053" r:id="rId9" name="Control 5">
          <controlPr defaultSiz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2053" r:id="rId9" name="Control 5"/>
      </mc:Fallback>
    </mc:AlternateContent>
    <mc:AlternateContent xmlns:mc="http://schemas.openxmlformats.org/markup-compatibility/2006">
      <mc:Choice Requires="x14">
        <control shapeId="2052" r:id="rId10" name="Control 4">
          <controlPr defaultSiz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2052" r:id="rId10" name="Control 4"/>
      </mc:Fallback>
    </mc:AlternateContent>
    <mc:AlternateContent xmlns:mc="http://schemas.openxmlformats.org/markup-compatibility/2006">
      <mc:Choice Requires="x14">
        <control shapeId="2051" r:id="rId11" name="Control 3">
          <controlPr defaultSiz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2051" r:id="rId11" name="Control 3"/>
      </mc:Fallback>
    </mc:AlternateContent>
    <mc:AlternateContent xmlns:mc="http://schemas.openxmlformats.org/markup-compatibility/2006">
      <mc:Choice Requires="x14">
        <control shapeId="2050" r:id="rId12" name="Control 2">
          <controlPr defaultSiz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2050" r:id="rId12" name="Control 2"/>
      </mc:Fallback>
    </mc:AlternateContent>
    <mc:AlternateContent xmlns:mc="http://schemas.openxmlformats.org/markup-compatibility/2006">
      <mc:Choice Requires="x14">
        <control shapeId="2049" r:id="rId13" name="Control 1">
          <controlPr defaultSiz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2049" r:id="rId13" name="Control 1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9" sqref="E9"/>
    </sheetView>
  </sheetViews>
  <sheetFormatPr defaultRowHeight="15" x14ac:dyDescent="0.25"/>
  <cols>
    <col min="2" max="2" width="15.5703125" customWidth="1"/>
    <col min="5" max="5" width="15.5703125" style="7" bestFit="1" customWidth="1"/>
    <col min="6" max="6" width="9.140625" style="7"/>
    <col min="7" max="7" width="12.85546875" style="7" bestFit="1" customWidth="1"/>
    <col min="8" max="8" width="9.140625" style="7"/>
  </cols>
  <sheetData>
    <row r="1" spans="1:10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10" x14ac:dyDescent="0.25">
      <c r="A2" s="25"/>
      <c r="B2" s="25"/>
      <c r="C2" s="25"/>
      <c r="D2" s="25"/>
      <c r="E2" s="25"/>
      <c r="F2" s="25"/>
      <c r="G2" s="38" t="s">
        <v>768</v>
      </c>
      <c r="H2" s="38"/>
    </row>
    <row r="3" spans="1:10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10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  <row r="5" spans="1:10" x14ac:dyDescent="0.25">
      <c r="A5" t="s">
        <v>769</v>
      </c>
      <c r="B5" t="s">
        <v>771</v>
      </c>
      <c r="C5" t="s">
        <v>772</v>
      </c>
      <c r="D5" t="s">
        <v>770</v>
      </c>
      <c r="E5" s="7">
        <v>11000</v>
      </c>
      <c r="G5" s="7">
        <f>(E5)</f>
        <v>11000</v>
      </c>
    </row>
    <row r="6" spans="1:10" x14ac:dyDescent="0.25">
      <c r="A6" t="s">
        <v>764</v>
      </c>
      <c r="B6" s="3">
        <v>43151</v>
      </c>
      <c r="C6" t="s">
        <v>767</v>
      </c>
      <c r="D6" t="s">
        <v>770</v>
      </c>
      <c r="E6" s="7">
        <v>2000000</v>
      </c>
      <c r="G6" s="7">
        <f>(G5+E6)</f>
        <v>2011000</v>
      </c>
    </row>
    <row r="7" spans="1:10" x14ac:dyDescent="0.25">
      <c r="A7" t="s">
        <v>765</v>
      </c>
      <c r="B7" s="3">
        <v>43151</v>
      </c>
      <c r="C7" t="s">
        <v>767</v>
      </c>
      <c r="D7" t="s">
        <v>770</v>
      </c>
      <c r="E7" s="7">
        <v>2000000</v>
      </c>
      <c r="G7" s="7">
        <f t="shared" ref="G7:G9" si="0">(G6+E7)</f>
        <v>4011000</v>
      </c>
    </row>
    <row r="8" spans="1:10" x14ac:dyDescent="0.25">
      <c r="A8" t="s">
        <v>773</v>
      </c>
      <c r="B8" t="s">
        <v>756</v>
      </c>
      <c r="C8" t="s">
        <v>774</v>
      </c>
      <c r="D8" t="s">
        <v>770</v>
      </c>
      <c r="E8" s="7">
        <v>37500</v>
      </c>
      <c r="G8" s="7">
        <f t="shared" si="0"/>
        <v>4048500</v>
      </c>
    </row>
    <row r="9" spans="1:10" x14ac:dyDescent="0.25">
      <c r="A9" t="s">
        <v>766</v>
      </c>
      <c r="B9" s="3">
        <v>43139</v>
      </c>
      <c r="C9" t="s">
        <v>767</v>
      </c>
      <c r="D9" t="s">
        <v>770</v>
      </c>
      <c r="E9" s="7">
        <v>2000000</v>
      </c>
      <c r="G9" s="7">
        <f t="shared" si="0"/>
        <v>6048500</v>
      </c>
    </row>
    <row r="14" spans="1:10" x14ac:dyDescent="0.25">
      <c r="J14" s="7"/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G10" sqref="G10"/>
    </sheetView>
  </sheetViews>
  <sheetFormatPr defaultRowHeight="15" x14ac:dyDescent="0.25"/>
  <cols>
    <col min="5" max="5" width="14" style="24" bestFit="1" customWidth="1"/>
    <col min="6" max="6" width="9.140625" style="24"/>
    <col min="7" max="7" width="15.7109375" style="24" customWidth="1"/>
    <col min="8" max="8" width="9.140625" style="24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42" t="s">
        <v>1</v>
      </c>
      <c r="H1" s="42"/>
    </row>
    <row r="2" spans="1:8" x14ac:dyDescent="0.25">
      <c r="A2" s="25"/>
      <c r="B2" s="25"/>
      <c r="C2" s="25"/>
      <c r="D2" s="25"/>
      <c r="E2" s="25"/>
      <c r="F2" s="25"/>
      <c r="G2" s="42" t="s">
        <v>775</v>
      </c>
      <c r="H2" s="42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43" t="s">
        <v>6</v>
      </c>
      <c r="F3" s="44" t="s">
        <v>7</v>
      </c>
      <c r="G3" s="42" t="s">
        <v>8</v>
      </c>
      <c r="H3" s="42"/>
    </row>
    <row r="4" spans="1:8" x14ac:dyDescent="0.25">
      <c r="A4" s="27"/>
      <c r="B4" s="29"/>
      <c r="C4" s="30"/>
      <c r="D4" s="31"/>
      <c r="E4" s="43"/>
      <c r="F4" s="44"/>
      <c r="G4" s="22" t="s">
        <v>9</v>
      </c>
      <c r="H4" s="23" t="s">
        <v>7</v>
      </c>
    </row>
    <row r="5" spans="1:8" x14ac:dyDescent="0.25">
      <c r="A5" t="s">
        <v>776</v>
      </c>
      <c r="B5" t="s">
        <v>777</v>
      </c>
      <c r="C5" t="s">
        <v>778</v>
      </c>
      <c r="D5" t="s">
        <v>77</v>
      </c>
      <c r="E5" s="24">
        <v>15000</v>
      </c>
      <c r="G5" s="24">
        <f>(E5)</f>
        <v>15000</v>
      </c>
    </row>
    <row r="6" spans="1:8" x14ac:dyDescent="0.25">
      <c r="A6" t="s">
        <v>779</v>
      </c>
      <c r="B6" t="s">
        <v>780</v>
      </c>
      <c r="C6" t="s">
        <v>781</v>
      </c>
      <c r="D6" t="s">
        <v>52</v>
      </c>
      <c r="E6" s="24">
        <v>9000</v>
      </c>
      <c r="G6" s="24">
        <f>(G5+E6)</f>
        <v>24000</v>
      </c>
    </row>
    <row r="7" spans="1:8" x14ac:dyDescent="0.25">
      <c r="A7" t="s">
        <v>782</v>
      </c>
      <c r="B7" t="s">
        <v>502</v>
      </c>
      <c r="C7" t="s">
        <v>783</v>
      </c>
      <c r="D7" t="s">
        <v>219</v>
      </c>
      <c r="E7" s="24">
        <v>18000</v>
      </c>
      <c r="G7" s="24">
        <f t="shared" ref="G7:G10" si="0">(G6+E7)</f>
        <v>42000</v>
      </c>
    </row>
    <row r="8" spans="1:8" x14ac:dyDescent="0.25">
      <c r="A8" t="s">
        <v>784</v>
      </c>
      <c r="B8" t="s">
        <v>502</v>
      </c>
      <c r="C8" t="s">
        <v>785</v>
      </c>
      <c r="D8" t="s">
        <v>219</v>
      </c>
      <c r="E8" s="24">
        <v>18000</v>
      </c>
      <c r="G8" s="24">
        <f t="shared" si="0"/>
        <v>60000</v>
      </c>
    </row>
    <row r="9" spans="1:8" x14ac:dyDescent="0.25">
      <c r="A9" t="s">
        <v>786</v>
      </c>
      <c r="B9" t="s">
        <v>787</v>
      </c>
      <c r="C9" t="s">
        <v>788</v>
      </c>
      <c r="D9" t="s">
        <v>219</v>
      </c>
      <c r="E9" s="24">
        <v>15000</v>
      </c>
      <c r="G9" s="24">
        <f t="shared" si="0"/>
        <v>75000</v>
      </c>
    </row>
    <row r="10" spans="1:8" x14ac:dyDescent="0.25">
      <c r="B10" t="s">
        <v>762</v>
      </c>
      <c r="E10" s="24">
        <v>27791615</v>
      </c>
      <c r="G10" s="24">
        <f t="shared" si="0"/>
        <v>27866615</v>
      </c>
    </row>
    <row r="11" spans="1:8" x14ac:dyDescent="0.25">
      <c r="A11" t="s">
        <v>44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E6" sqref="E6"/>
    </sheetView>
  </sheetViews>
  <sheetFormatPr defaultRowHeight="15" x14ac:dyDescent="0.25"/>
  <cols>
    <col min="2" max="2" width="9.85546875" bestFit="1" customWidth="1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8" x14ac:dyDescent="0.25">
      <c r="A2" s="25"/>
      <c r="B2" s="25"/>
      <c r="C2" s="25"/>
      <c r="D2" s="25"/>
      <c r="E2" s="25"/>
      <c r="F2" s="25"/>
      <c r="G2" s="38" t="s">
        <v>789</v>
      </c>
      <c r="H2" s="38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8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  <row r="5" spans="1:8" x14ac:dyDescent="0.25">
      <c r="B5" s="3">
        <v>43171</v>
      </c>
      <c r="C5" t="s">
        <v>790</v>
      </c>
      <c r="E5">
        <v>15000000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sqref="A1:H4"/>
    </sheetView>
  </sheetViews>
  <sheetFormatPr defaultRowHeight="15" x14ac:dyDescent="0.25"/>
  <sheetData>
    <row r="1" spans="1:8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8" x14ac:dyDescent="0.25">
      <c r="A2" s="25"/>
      <c r="B2" s="25"/>
      <c r="C2" s="25"/>
      <c r="D2" s="25"/>
      <c r="E2" s="25"/>
      <c r="F2" s="25"/>
      <c r="G2" s="38" t="s">
        <v>685</v>
      </c>
      <c r="H2" s="38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8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5" sqref="A1:H5"/>
    </sheetView>
  </sheetViews>
  <sheetFormatPr defaultRowHeight="15" x14ac:dyDescent="0.25"/>
  <cols>
    <col min="2" max="2" width="9.7109375" bestFit="1" customWidth="1"/>
    <col min="5" max="5" width="12.85546875" style="10" bestFit="1" customWidth="1"/>
    <col min="6" max="6" width="9.140625" style="10"/>
    <col min="7" max="7" width="14" style="10" bestFit="1" customWidth="1"/>
    <col min="8" max="8" width="9.140625" style="10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35" t="s">
        <v>1</v>
      </c>
      <c r="H1" s="35"/>
    </row>
    <row r="2" spans="1:8" x14ac:dyDescent="0.25">
      <c r="A2" s="25"/>
      <c r="B2" s="25"/>
      <c r="C2" s="25"/>
      <c r="D2" s="25"/>
      <c r="E2" s="25"/>
      <c r="F2" s="25"/>
      <c r="G2" s="35" t="s">
        <v>84</v>
      </c>
      <c r="H2" s="35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6" t="s">
        <v>6</v>
      </c>
      <c r="F3" s="37" t="s">
        <v>7</v>
      </c>
      <c r="G3" s="35" t="s">
        <v>8</v>
      </c>
      <c r="H3" s="35"/>
    </row>
    <row r="4" spans="1:8" x14ac:dyDescent="0.25">
      <c r="A4" s="27"/>
      <c r="B4" s="29"/>
      <c r="C4" s="30"/>
      <c r="D4" s="31"/>
      <c r="E4" s="36"/>
      <c r="F4" s="37"/>
      <c r="G4" s="8" t="s">
        <v>9</v>
      </c>
      <c r="H4" s="9" t="s">
        <v>7</v>
      </c>
    </row>
    <row r="5" spans="1:8" x14ac:dyDescent="0.25">
      <c r="A5" s="17" t="s">
        <v>85</v>
      </c>
      <c r="B5" s="18" t="s">
        <v>86</v>
      </c>
      <c r="C5" s="18" t="s">
        <v>87</v>
      </c>
      <c r="D5" s="18" t="s">
        <v>88</v>
      </c>
      <c r="E5" s="10">
        <v>697751</v>
      </c>
      <c r="F5"/>
      <c r="G5" s="7">
        <f>(E5)</f>
        <v>697751</v>
      </c>
      <c r="H5"/>
    </row>
    <row r="6" spans="1:8" x14ac:dyDescent="0.25">
      <c r="A6" s="10"/>
      <c r="E6"/>
      <c r="F6"/>
      <c r="G6"/>
      <c r="H6"/>
    </row>
    <row r="7" spans="1:8" x14ac:dyDescent="0.25">
      <c r="A7" s="10"/>
      <c r="E7"/>
      <c r="F7"/>
      <c r="G7"/>
      <c r="H7"/>
    </row>
    <row r="8" spans="1:8" x14ac:dyDescent="0.25">
      <c r="A8" s="10"/>
      <c r="E8"/>
      <c r="F8"/>
      <c r="G8"/>
      <c r="H8"/>
    </row>
    <row r="9" spans="1:8" x14ac:dyDescent="0.25">
      <c r="A9" s="10"/>
      <c r="E9"/>
      <c r="F9"/>
      <c r="G9"/>
      <c r="H9"/>
    </row>
    <row r="10" spans="1:8" x14ac:dyDescent="0.25">
      <c r="A10" s="10"/>
      <c r="E10"/>
      <c r="F10"/>
      <c r="G10"/>
      <c r="H10"/>
    </row>
    <row r="11" spans="1:8" x14ac:dyDescent="0.25">
      <c r="A11" s="10"/>
      <c r="E11"/>
      <c r="F11"/>
      <c r="G11"/>
      <c r="H11"/>
    </row>
    <row r="12" spans="1:8" x14ac:dyDescent="0.25">
      <c r="A12" s="10"/>
      <c r="E12"/>
      <c r="F12"/>
      <c r="G12"/>
      <c r="H12"/>
    </row>
    <row r="13" spans="1:8" x14ac:dyDescent="0.25">
      <c r="A13" s="10"/>
      <c r="E13"/>
      <c r="F13"/>
      <c r="G13"/>
      <c r="H13"/>
    </row>
    <row r="14" spans="1:8" x14ac:dyDescent="0.25">
      <c r="A14" s="10"/>
      <c r="E14"/>
      <c r="F14"/>
      <c r="G14"/>
      <c r="H14"/>
    </row>
    <row r="15" spans="1:8" x14ac:dyDescent="0.25">
      <c r="A15" s="10"/>
      <c r="E15"/>
      <c r="F15"/>
      <c r="G15"/>
      <c r="H15"/>
    </row>
    <row r="16" spans="1:8" x14ac:dyDescent="0.25">
      <c r="A16" s="10"/>
      <c r="E16"/>
      <c r="F16"/>
      <c r="G16"/>
      <c r="H16"/>
    </row>
    <row r="17" spans="1:8" x14ac:dyDescent="0.25">
      <c r="A17" s="10"/>
      <c r="E17"/>
      <c r="F17"/>
      <c r="G17"/>
      <c r="H17"/>
    </row>
    <row r="18" spans="1:8" x14ac:dyDescent="0.25">
      <c r="A18" s="10"/>
      <c r="E18"/>
      <c r="F18"/>
      <c r="G18"/>
      <c r="H18"/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4" workbookViewId="0">
      <selection activeCell="A26" sqref="A1:XFD1048576"/>
    </sheetView>
  </sheetViews>
  <sheetFormatPr defaultRowHeight="15" x14ac:dyDescent="0.25"/>
  <cols>
    <col min="2" max="2" width="9.7109375" bestFit="1" customWidth="1"/>
    <col min="4" max="4" width="21.85546875" customWidth="1"/>
    <col min="5" max="5" width="15.5703125" style="7" bestFit="1" customWidth="1"/>
    <col min="6" max="6" width="9.140625" style="7"/>
    <col min="7" max="7" width="15.5703125" style="7" bestFit="1" customWidth="1"/>
    <col min="8" max="8" width="9.140625" style="7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8" x14ac:dyDescent="0.25">
      <c r="A2" s="25"/>
      <c r="B2" s="25"/>
      <c r="C2" s="25"/>
      <c r="D2" s="25"/>
      <c r="E2" s="25"/>
      <c r="F2" s="25"/>
      <c r="G2" s="38" t="s">
        <v>89</v>
      </c>
      <c r="H2" s="38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8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  <row r="5" spans="1:8" x14ac:dyDescent="0.25">
      <c r="A5" s="7" t="s">
        <v>90</v>
      </c>
      <c r="B5" t="s">
        <v>91</v>
      </c>
      <c r="C5" t="s">
        <v>126</v>
      </c>
      <c r="D5" t="s">
        <v>52</v>
      </c>
      <c r="E5" s="7">
        <v>35000</v>
      </c>
      <c r="F5"/>
      <c r="G5" s="7">
        <f>(E5)</f>
        <v>35000</v>
      </c>
      <c r="H5"/>
    </row>
    <row r="6" spans="1:8" x14ac:dyDescent="0.25">
      <c r="A6" s="7" t="s">
        <v>92</v>
      </c>
      <c r="B6" t="s">
        <v>47</v>
      </c>
      <c r="C6" t="s">
        <v>127</v>
      </c>
      <c r="D6" t="s">
        <v>73</v>
      </c>
      <c r="E6" s="7">
        <v>35000</v>
      </c>
      <c r="F6"/>
      <c r="G6" s="7">
        <f>(G5+E6)</f>
        <v>70000</v>
      </c>
      <c r="H6"/>
    </row>
    <row r="7" spans="1:8" x14ac:dyDescent="0.25">
      <c r="A7" s="7" t="s">
        <v>93</v>
      </c>
      <c r="B7" t="s">
        <v>94</v>
      </c>
      <c r="C7" t="s">
        <v>128</v>
      </c>
      <c r="D7" t="s">
        <v>95</v>
      </c>
      <c r="E7" s="7">
        <v>35000</v>
      </c>
      <c r="F7"/>
      <c r="G7" s="7">
        <f t="shared" ref="G7:G24" si="0">(G6+E7)</f>
        <v>105000</v>
      </c>
      <c r="H7"/>
    </row>
    <row r="8" spans="1:8" x14ac:dyDescent="0.25">
      <c r="A8" s="7" t="s">
        <v>96</v>
      </c>
      <c r="B8" t="s">
        <v>97</v>
      </c>
      <c r="C8" t="s">
        <v>129</v>
      </c>
      <c r="D8" t="s">
        <v>52</v>
      </c>
      <c r="E8" s="7">
        <v>35000</v>
      </c>
      <c r="F8"/>
      <c r="G8" s="7">
        <f t="shared" si="0"/>
        <v>140000</v>
      </c>
      <c r="H8"/>
    </row>
    <row r="9" spans="1:8" x14ac:dyDescent="0.25">
      <c r="A9" s="7" t="s">
        <v>98</v>
      </c>
      <c r="B9" t="s">
        <v>99</v>
      </c>
      <c r="C9" t="s">
        <v>130</v>
      </c>
      <c r="D9" t="s">
        <v>60</v>
      </c>
      <c r="E9" s="7">
        <v>35000</v>
      </c>
      <c r="F9"/>
      <c r="G9" s="7">
        <f t="shared" si="0"/>
        <v>175000</v>
      </c>
      <c r="H9"/>
    </row>
    <row r="10" spans="1:8" x14ac:dyDescent="0.25">
      <c r="A10" s="7" t="s">
        <v>100</v>
      </c>
      <c r="B10" t="s">
        <v>55</v>
      </c>
      <c r="C10" t="s">
        <v>131</v>
      </c>
      <c r="D10" t="s">
        <v>77</v>
      </c>
      <c r="E10" s="7">
        <v>35000</v>
      </c>
      <c r="F10"/>
      <c r="G10" s="7">
        <f t="shared" si="0"/>
        <v>210000</v>
      </c>
      <c r="H10"/>
    </row>
    <row r="11" spans="1:8" x14ac:dyDescent="0.25">
      <c r="A11" s="7" t="s">
        <v>101</v>
      </c>
      <c r="B11" t="s">
        <v>102</v>
      </c>
      <c r="C11" t="s">
        <v>126</v>
      </c>
      <c r="D11" t="s">
        <v>52</v>
      </c>
      <c r="E11" s="7">
        <v>35000</v>
      </c>
      <c r="F11"/>
      <c r="G11" s="7">
        <f t="shared" si="0"/>
        <v>245000</v>
      </c>
      <c r="H11"/>
    </row>
    <row r="12" spans="1:8" x14ac:dyDescent="0.25">
      <c r="A12" s="7" t="s">
        <v>103</v>
      </c>
      <c r="B12" t="s">
        <v>59</v>
      </c>
      <c r="C12" t="s">
        <v>130</v>
      </c>
      <c r="D12" t="s">
        <v>60</v>
      </c>
      <c r="E12" s="7">
        <v>35000</v>
      </c>
      <c r="F12"/>
      <c r="G12" s="7">
        <f t="shared" si="0"/>
        <v>280000</v>
      </c>
      <c r="H12"/>
    </row>
    <row r="13" spans="1:8" x14ac:dyDescent="0.25">
      <c r="A13" s="7" t="s">
        <v>104</v>
      </c>
      <c r="B13" t="s">
        <v>105</v>
      </c>
      <c r="C13" t="s">
        <v>132</v>
      </c>
      <c r="D13" t="s">
        <v>77</v>
      </c>
      <c r="E13" s="7">
        <v>35000</v>
      </c>
      <c r="F13"/>
      <c r="G13" s="7">
        <f t="shared" si="0"/>
        <v>315000</v>
      </c>
      <c r="H13"/>
    </row>
    <row r="14" spans="1:8" x14ac:dyDescent="0.25">
      <c r="A14" s="7" t="s">
        <v>106</v>
      </c>
      <c r="B14" t="s">
        <v>107</v>
      </c>
      <c r="C14" t="s">
        <v>133</v>
      </c>
      <c r="D14" t="s">
        <v>60</v>
      </c>
      <c r="E14" s="7">
        <v>35000</v>
      </c>
      <c r="F14"/>
      <c r="G14" s="7">
        <f t="shared" si="0"/>
        <v>350000</v>
      </c>
      <c r="H14"/>
    </row>
    <row r="15" spans="1:8" x14ac:dyDescent="0.25">
      <c r="A15" s="7" t="s">
        <v>108</v>
      </c>
      <c r="B15" t="s">
        <v>109</v>
      </c>
      <c r="C15" t="s">
        <v>134</v>
      </c>
      <c r="D15" t="s">
        <v>73</v>
      </c>
      <c r="E15" s="7">
        <v>35000</v>
      </c>
      <c r="F15"/>
      <c r="G15" s="7">
        <f t="shared" si="0"/>
        <v>385000</v>
      </c>
      <c r="H15"/>
    </row>
    <row r="16" spans="1:8" x14ac:dyDescent="0.25">
      <c r="A16" s="7" t="s">
        <v>110</v>
      </c>
      <c r="B16" t="s">
        <v>67</v>
      </c>
      <c r="C16" t="s">
        <v>132</v>
      </c>
      <c r="D16" t="s">
        <v>77</v>
      </c>
      <c r="E16" s="7">
        <v>35000</v>
      </c>
      <c r="F16"/>
      <c r="G16" s="7">
        <f t="shared" si="0"/>
        <v>420000</v>
      </c>
      <c r="H16"/>
    </row>
    <row r="17" spans="1:8" x14ac:dyDescent="0.25">
      <c r="A17" s="7" t="s">
        <v>111</v>
      </c>
      <c r="B17" t="s">
        <v>112</v>
      </c>
      <c r="C17" t="s">
        <v>135</v>
      </c>
      <c r="D17" t="s">
        <v>73</v>
      </c>
      <c r="E17" s="7">
        <v>35000</v>
      </c>
      <c r="F17"/>
      <c r="G17" s="7">
        <f t="shared" si="0"/>
        <v>455000</v>
      </c>
      <c r="H17"/>
    </row>
    <row r="18" spans="1:8" x14ac:dyDescent="0.25">
      <c r="A18" s="7" t="s">
        <v>113</v>
      </c>
      <c r="B18" t="s">
        <v>114</v>
      </c>
      <c r="C18" t="s">
        <v>136</v>
      </c>
      <c r="D18" t="s">
        <v>52</v>
      </c>
      <c r="E18" s="7">
        <v>35000</v>
      </c>
      <c r="F18"/>
      <c r="G18" s="7">
        <f t="shared" si="0"/>
        <v>490000</v>
      </c>
      <c r="H18"/>
    </row>
    <row r="19" spans="1:8" x14ac:dyDescent="0.25">
      <c r="A19" s="7" t="s">
        <v>115</v>
      </c>
      <c r="B19" t="s">
        <v>116</v>
      </c>
      <c r="C19" t="s">
        <v>137</v>
      </c>
      <c r="D19" t="s">
        <v>95</v>
      </c>
      <c r="E19" s="7">
        <v>35000</v>
      </c>
      <c r="F19"/>
      <c r="G19" s="7">
        <f t="shared" si="0"/>
        <v>525000</v>
      </c>
      <c r="H19"/>
    </row>
    <row r="20" spans="1:8" x14ac:dyDescent="0.25">
      <c r="A20" s="7" t="s">
        <v>117</v>
      </c>
      <c r="B20" t="s">
        <v>118</v>
      </c>
      <c r="C20" t="s">
        <v>138</v>
      </c>
      <c r="D20" t="s">
        <v>52</v>
      </c>
      <c r="E20" s="7">
        <v>35000</v>
      </c>
      <c r="F20"/>
      <c r="G20" s="7">
        <f t="shared" si="0"/>
        <v>560000</v>
      </c>
      <c r="H20"/>
    </row>
    <row r="21" spans="1:8" x14ac:dyDescent="0.25">
      <c r="A21" t="s">
        <v>119</v>
      </c>
      <c r="B21" t="s">
        <v>120</v>
      </c>
      <c r="C21" t="s">
        <v>139</v>
      </c>
      <c r="D21" s="7" t="s">
        <v>73</v>
      </c>
      <c r="E21" s="7">
        <v>35000</v>
      </c>
      <c r="F21"/>
      <c r="G21" s="7">
        <f t="shared" si="0"/>
        <v>595000</v>
      </c>
      <c r="H21"/>
    </row>
    <row r="22" spans="1:8" x14ac:dyDescent="0.25">
      <c r="A22" t="s">
        <v>121</v>
      </c>
      <c r="B22" t="s">
        <v>76</v>
      </c>
      <c r="C22" t="s">
        <v>140</v>
      </c>
      <c r="D22" s="7" t="s">
        <v>64</v>
      </c>
      <c r="E22" s="7">
        <v>35000</v>
      </c>
      <c r="F22"/>
      <c r="G22" s="7">
        <f t="shared" si="0"/>
        <v>630000</v>
      </c>
      <c r="H22"/>
    </row>
    <row r="23" spans="1:8" x14ac:dyDescent="0.25">
      <c r="A23" t="s">
        <v>122</v>
      </c>
      <c r="B23" t="s">
        <v>123</v>
      </c>
      <c r="C23" t="s">
        <v>141</v>
      </c>
      <c r="D23" s="7" t="s">
        <v>52</v>
      </c>
      <c r="E23" s="7">
        <v>35000</v>
      </c>
      <c r="F23"/>
      <c r="G23" s="7">
        <f t="shared" si="0"/>
        <v>665000</v>
      </c>
      <c r="H23"/>
    </row>
    <row r="24" spans="1:8" x14ac:dyDescent="0.25">
      <c r="A24" t="s">
        <v>124</v>
      </c>
      <c r="B24" t="s">
        <v>125</v>
      </c>
      <c r="C24" t="s">
        <v>134</v>
      </c>
      <c r="D24" s="7" t="s">
        <v>73</v>
      </c>
      <c r="E24" s="7">
        <v>35000</v>
      </c>
      <c r="F24"/>
      <c r="G24" s="7">
        <f t="shared" si="0"/>
        <v>700000</v>
      </c>
      <c r="H24"/>
    </row>
    <row r="25" spans="1:8" x14ac:dyDescent="0.25">
      <c r="A25" t="s">
        <v>44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4" workbookViewId="0">
      <selection activeCell="E22" sqref="A1:XFD1048576"/>
    </sheetView>
  </sheetViews>
  <sheetFormatPr defaultRowHeight="15" x14ac:dyDescent="0.25"/>
  <cols>
    <col min="2" max="2" width="9.7109375" bestFit="1" customWidth="1"/>
    <col min="4" max="4" width="11.28515625" bestFit="1" customWidth="1"/>
    <col min="5" max="5" width="14" style="6" bestFit="1" customWidth="1"/>
    <col min="6" max="6" width="9.140625" style="6"/>
    <col min="7" max="7" width="15.5703125" style="6" bestFit="1" customWidth="1"/>
    <col min="8" max="8" width="9.140625" style="6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26" t="s">
        <v>1</v>
      </c>
      <c r="H1" s="26"/>
    </row>
    <row r="2" spans="1:8" x14ac:dyDescent="0.25">
      <c r="A2" s="25"/>
      <c r="B2" s="25"/>
      <c r="C2" s="25"/>
      <c r="D2" s="25"/>
      <c r="E2" s="25"/>
      <c r="F2" s="25"/>
      <c r="G2" s="26" t="s">
        <v>142</v>
      </c>
      <c r="H2" s="26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2" t="s">
        <v>6</v>
      </c>
      <c r="F3" s="33" t="s">
        <v>7</v>
      </c>
      <c r="G3" s="34" t="s">
        <v>8</v>
      </c>
      <c r="H3" s="34"/>
    </row>
    <row r="4" spans="1:8" x14ac:dyDescent="0.25">
      <c r="A4" s="27"/>
      <c r="B4" s="29"/>
      <c r="C4" s="30"/>
      <c r="D4" s="31"/>
      <c r="E4" s="32"/>
      <c r="F4" s="33"/>
      <c r="G4" s="4" t="s">
        <v>9</v>
      </c>
      <c r="H4" s="5" t="s">
        <v>7</v>
      </c>
    </row>
    <row r="5" spans="1:8" x14ac:dyDescent="0.25">
      <c r="A5" s="7" t="s">
        <v>143</v>
      </c>
      <c r="B5" t="s">
        <v>144</v>
      </c>
      <c r="C5" t="s">
        <v>172</v>
      </c>
      <c r="D5" t="s">
        <v>73</v>
      </c>
      <c r="E5" s="6">
        <v>348000</v>
      </c>
      <c r="G5" s="6">
        <f>(E5)</f>
        <v>348000</v>
      </c>
    </row>
    <row r="6" spans="1:8" x14ac:dyDescent="0.25">
      <c r="A6" s="7" t="s">
        <v>145</v>
      </c>
      <c r="B6" t="s">
        <v>146</v>
      </c>
      <c r="C6" t="s">
        <v>173</v>
      </c>
      <c r="D6" t="s">
        <v>147</v>
      </c>
      <c r="E6" s="6">
        <v>72000</v>
      </c>
      <c r="G6" s="6">
        <f>(G5+E6)</f>
        <v>420000</v>
      </c>
    </row>
    <row r="7" spans="1:8" x14ac:dyDescent="0.25">
      <c r="A7" s="7" t="s">
        <v>148</v>
      </c>
      <c r="B7" t="s">
        <v>149</v>
      </c>
      <c r="C7" t="s">
        <v>174</v>
      </c>
      <c r="D7" t="s">
        <v>60</v>
      </c>
      <c r="E7" s="6">
        <v>210000</v>
      </c>
      <c r="G7" s="6">
        <f t="shared" ref="G7:G19" si="0">(G6+E7)</f>
        <v>630000</v>
      </c>
    </row>
    <row r="8" spans="1:8" x14ac:dyDescent="0.25">
      <c r="A8" s="7" t="s">
        <v>150</v>
      </c>
      <c r="B8" t="s">
        <v>151</v>
      </c>
      <c r="C8" t="s">
        <v>175</v>
      </c>
      <c r="D8" t="s">
        <v>77</v>
      </c>
      <c r="E8" s="6">
        <v>72000</v>
      </c>
      <c r="G8" s="6">
        <f t="shared" si="0"/>
        <v>702000</v>
      </c>
    </row>
    <row r="9" spans="1:8" x14ac:dyDescent="0.25">
      <c r="A9" s="7" t="s">
        <v>152</v>
      </c>
      <c r="B9" t="s">
        <v>153</v>
      </c>
      <c r="C9" t="s">
        <v>176</v>
      </c>
      <c r="D9" t="s">
        <v>77</v>
      </c>
      <c r="E9" s="6">
        <v>40000</v>
      </c>
      <c r="G9" s="6">
        <f t="shared" si="0"/>
        <v>742000</v>
      </c>
    </row>
    <row r="10" spans="1:8" x14ac:dyDescent="0.25">
      <c r="A10" s="7" t="s">
        <v>154</v>
      </c>
      <c r="B10" t="s">
        <v>155</v>
      </c>
      <c r="C10" t="s">
        <v>177</v>
      </c>
      <c r="D10" t="s">
        <v>77</v>
      </c>
      <c r="E10" s="6">
        <v>264000</v>
      </c>
      <c r="G10" s="6">
        <f t="shared" si="0"/>
        <v>1006000</v>
      </c>
    </row>
    <row r="11" spans="1:8" x14ac:dyDescent="0.25">
      <c r="A11" s="7" t="s">
        <v>156</v>
      </c>
      <c r="B11" t="s">
        <v>157</v>
      </c>
      <c r="C11" t="s">
        <v>178</v>
      </c>
      <c r="D11" t="s">
        <v>73</v>
      </c>
      <c r="E11" s="6">
        <v>200000</v>
      </c>
      <c r="G11" s="6">
        <f t="shared" si="0"/>
        <v>1206000</v>
      </c>
    </row>
    <row r="12" spans="1:8" x14ac:dyDescent="0.25">
      <c r="A12" s="7" t="s">
        <v>158</v>
      </c>
      <c r="B12" t="s">
        <v>159</v>
      </c>
      <c r="C12" t="s">
        <v>179</v>
      </c>
      <c r="D12" t="s">
        <v>77</v>
      </c>
      <c r="E12" s="6">
        <v>48000</v>
      </c>
      <c r="G12" s="6">
        <f t="shared" si="0"/>
        <v>1254000</v>
      </c>
    </row>
    <row r="13" spans="1:8" x14ac:dyDescent="0.25">
      <c r="A13" s="7" t="s">
        <v>160</v>
      </c>
      <c r="B13" t="s">
        <v>161</v>
      </c>
      <c r="C13" t="s">
        <v>180</v>
      </c>
      <c r="D13" t="s">
        <v>77</v>
      </c>
      <c r="E13" s="6">
        <v>60000</v>
      </c>
      <c r="G13" s="6">
        <f t="shared" si="0"/>
        <v>1314000</v>
      </c>
    </row>
    <row r="14" spans="1:8" x14ac:dyDescent="0.25">
      <c r="A14" s="7" t="s">
        <v>162</v>
      </c>
      <c r="B14" t="s">
        <v>163</v>
      </c>
      <c r="C14" t="s">
        <v>181</v>
      </c>
      <c r="D14" t="s">
        <v>77</v>
      </c>
      <c r="E14" s="6">
        <v>204000</v>
      </c>
      <c r="G14" s="6">
        <f t="shared" si="0"/>
        <v>1518000</v>
      </c>
    </row>
    <row r="15" spans="1:8" x14ac:dyDescent="0.25">
      <c r="A15" t="s">
        <v>164</v>
      </c>
      <c r="B15" t="s">
        <v>165</v>
      </c>
      <c r="C15" t="s">
        <v>182</v>
      </c>
      <c r="D15" s="7" t="s">
        <v>52</v>
      </c>
      <c r="E15" s="6">
        <v>48000</v>
      </c>
      <c r="G15" s="6">
        <f t="shared" si="0"/>
        <v>1566000</v>
      </c>
    </row>
    <row r="16" spans="1:8" x14ac:dyDescent="0.25">
      <c r="A16" t="s">
        <v>166</v>
      </c>
      <c r="B16" t="s">
        <v>120</v>
      </c>
      <c r="C16" t="s">
        <v>183</v>
      </c>
      <c r="D16" s="7" t="s">
        <v>52</v>
      </c>
      <c r="E16" s="6">
        <v>120000</v>
      </c>
      <c r="G16" s="6">
        <f t="shared" si="0"/>
        <v>1686000</v>
      </c>
    </row>
    <row r="17" spans="1:7" x14ac:dyDescent="0.25">
      <c r="A17" t="s">
        <v>167</v>
      </c>
      <c r="B17" t="s">
        <v>168</v>
      </c>
      <c r="C17" t="s">
        <v>184</v>
      </c>
      <c r="D17" s="7" t="s">
        <v>52</v>
      </c>
      <c r="E17" s="6">
        <v>60000</v>
      </c>
      <c r="G17" s="6">
        <f t="shared" si="0"/>
        <v>1746000</v>
      </c>
    </row>
    <row r="18" spans="1:7" x14ac:dyDescent="0.25">
      <c r="A18" t="s">
        <v>169</v>
      </c>
      <c r="B18" t="s">
        <v>80</v>
      </c>
      <c r="C18" t="s">
        <v>185</v>
      </c>
      <c r="D18" s="7" t="s">
        <v>95</v>
      </c>
      <c r="E18" s="6">
        <v>30000</v>
      </c>
      <c r="G18" s="6">
        <f t="shared" si="0"/>
        <v>1776000</v>
      </c>
    </row>
    <row r="19" spans="1:7" x14ac:dyDescent="0.25">
      <c r="A19" t="s">
        <v>170</v>
      </c>
      <c r="B19" t="s">
        <v>171</v>
      </c>
      <c r="C19" t="s">
        <v>186</v>
      </c>
      <c r="D19" s="7" t="s">
        <v>73</v>
      </c>
      <c r="E19" s="6">
        <v>180000</v>
      </c>
      <c r="G19" s="6">
        <f t="shared" si="0"/>
        <v>1956000</v>
      </c>
    </row>
    <row r="20" spans="1:7" x14ac:dyDescent="0.25">
      <c r="A20" t="s">
        <v>44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8" sqref="A1:XFD1048576"/>
    </sheetView>
  </sheetViews>
  <sheetFormatPr defaultRowHeight="15" x14ac:dyDescent="0.25"/>
  <cols>
    <col min="2" max="2" width="9.7109375" bestFit="1" customWidth="1"/>
    <col min="5" max="5" width="14" style="7" bestFit="1" customWidth="1"/>
    <col min="6" max="6" width="9.140625" style="7"/>
    <col min="7" max="7" width="18.85546875" style="7" customWidth="1"/>
    <col min="8" max="9" width="9.140625" style="7"/>
  </cols>
  <sheetData>
    <row r="1" spans="1:9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9" x14ac:dyDescent="0.25">
      <c r="A2" s="25"/>
      <c r="B2" s="25"/>
      <c r="C2" s="25"/>
      <c r="D2" s="25"/>
      <c r="E2" s="25"/>
      <c r="F2" s="25"/>
      <c r="G2" s="38" t="s">
        <v>187</v>
      </c>
      <c r="H2" s="38"/>
    </row>
    <row r="3" spans="1:9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9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  <row r="5" spans="1:9" s="19" customFormat="1" x14ac:dyDescent="0.25">
      <c r="A5" s="19" t="s">
        <v>188</v>
      </c>
      <c r="B5" s="19" t="s">
        <v>189</v>
      </c>
      <c r="C5" s="19" t="s">
        <v>190</v>
      </c>
      <c r="D5" s="19" t="s">
        <v>13</v>
      </c>
      <c r="E5" s="20">
        <v>420000</v>
      </c>
      <c r="F5" s="20"/>
      <c r="G5" s="20">
        <f>(E5)</f>
        <v>420000</v>
      </c>
      <c r="H5" s="20"/>
      <c r="I5" s="20" t="s">
        <v>196</v>
      </c>
    </row>
    <row r="6" spans="1:9" s="19" customFormat="1" x14ac:dyDescent="0.25">
      <c r="A6" s="19" t="s">
        <v>191</v>
      </c>
      <c r="B6" s="19" t="s">
        <v>189</v>
      </c>
      <c r="C6" s="19" t="s">
        <v>192</v>
      </c>
      <c r="D6" s="19" t="s">
        <v>13</v>
      </c>
      <c r="E6" s="20">
        <v>471000</v>
      </c>
      <c r="F6" s="20"/>
      <c r="G6" s="20">
        <f>(G5+E6)</f>
        <v>891000</v>
      </c>
      <c r="H6" s="20"/>
      <c r="I6" s="20" t="s">
        <v>196</v>
      </c>
    </row>
    <row r="7" spans="1:9" x14ac:dyDescent="0.25">
      <c r="A7" t="s">
        <v>193</v>
      </c>
      <c r="B7" t="s">
        <v>194</v>
      </c>
      <c r="C7" t="s">
        <v>195</v>
      </c>
      <c r="D7" t="s">
        <v>13</v>
      </c>
      <c r="E7" s="7">
        <v>504650</v>
      </c>
      <c r="G7" s="7">
        <f>(G6+E7)</f>
        <v>1395650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13" sqref="A1:XFD1048576"/>
    </sheetView>
  </sheetViews>
  <sheetFormatPr defaultRowHeight="15" x14ac:dyDescent="0.25"/>
  <cols>
    <col min="2" max="2" width="9.7109375" bestFit="1" customWidth="1"/>
    <col min="5" max="5" width="14" style="7" bestFit="1" customWidth="1"/>
    <col min="6" max="6" width="9.140625" style="7"/>
    <col min="7" max="7" width="14" style="7" bestFit="1" customWidth="1"/>
    <col min="8" max="8" width="9.140625" style="7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8" x14ac:dyDescent="0.25">
      <c r="A2" s="25"/>
      <c r="B2" s="25"/>
      <c r="C2" s="25"/>
      <c r="D2" s="25"/>
      <c r="E2" s="25"/>
      <c r="F2" s="25"/>
      <c r="G2" s="38" t="s">
        <v>197</v>
      </c>
      <c r="H2" s="38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8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  <row r="5" spans="1:8" x14ac:dyDescent="0.25">
      <c r="A5" t="s">
        <v>198</v>
      </c>
      <c r="B5" t="s">
        <v>199</v>
      </c>
      <c r="C5" t="s">
        <v>200</v>
      </c>
      <c r="D5" t="s">
        <v>95</v>
      </c>
      <c r="E5" s="7">
        <v>290000</v>
      </c>
      <c r="G5" s="7">
        <f>(E5)</f>
        <v>290000</v>
      </c>
    </row>
    <row r="6" spans="1:8" x14ac:dyDescent="0.25">
      <c r="A6" t="s">
        <v>201</v>
      </c>
      <c r="B6" t="s">
        <v>202</v>
      </c>
      <c r="C6" t="s">
        <v>203</v>
      </c>
      <c r="D6" s="7" t="s">
        <v>95</v>
      </c>
      <c r="E6" s="7">
        <v>25000</v>
      </c>
      <c r="G6" s="7">
        <f>(G5+E6)</f>
        <v>315000</v>
      </c>
    </row>
    <row r="7" spans="1:8" x14ac:dyDescent="0.25">
      <c r="A7" t="s">
        <v>204</v>
      </c>
      <c r="B7" t="s">
        <v>205</v>
      </c>
      <c r="C7" t="s">
        <v>206</v>
      </c>
      <c r="D7" s="7" t="s">
        <v>73</v>
      </c>
      <c r="E7" s="7">
        <v>250000</v>
      </c>
      <c r="G7" s="7">
        <f t="shared" ref="G7:G11" si="0">(G6+E7)</f>
        <v>565000</v>
      </c>
    </row>
    <row r="8" spans="1:8" x14ac:dyDescent="0.25">
      <c r="A8" t="s">
        <v>207</v>
      </c>
      <c r="B8" t="s">
        <v>208</v>
      </c>
      <c r="C8" t="s">
        <v>209</v>
      </c>
      <c r="D8" s="7" t="s">
        <v>95</v>
      </c>
      <c r="E8" s="7">
        <v>25000</v>
      </c>
      <c r="G8" s="7">
        <f t="shared" si="0"/>
        <v>590000</v>
      </c>
    </row>
    <row r="9" spans="1:8" x14ac:dyDescent="0.25">
      <c r="A9" t="s">
        <v>210</v>
      </c>
      <c r="B9" t="s">
        <v>70</v>
      </c>
      <c r="C9" t="s">
        <v>211</v>
      </c>
      <c r="D9" s="7" t="s">
        <v>77</v>
      </c>
      <c r="E9" s="7">
        <v>90000</v>
      </c>
      <c r="G9" s="7">
        <f t="shared" si="0"/>
        <v>680000</v>
      </c>
    </row>
    <row r="10" spans="1:8" x14ac:dyDescent="0.25">
      <c r="A10" t="s">
        <v>212</v>
      </c>
      <c r="B10" t="s">
        <v>213</v>
      </c>
      <c r="C10" t="s">
        <v>214</v>
      </c>
      <c r="D10" s="7" t="s">
        <v>95</v>
      </c>
      <c r="E10" s="7">
        <v>250000</v>
      </c>
      <c r="G10" s="7">
        <f t="shared" si="0"/>
        <v>930000</v>
      </c>
    </row>
    <row r="11" spans="1:8" x14ac:dyDescent="0.25">
      <c r="A11" t="s">
        <v>215</v>
      </c>
      <c r="B11" t="s">
        <v>216</v>
      </c>
      <c r="C11" t="s">
        <v>209</v>
      </c>
      <c r="D11" s="7" t="s">
        <v>95</v>
      </c>
      <c r="E11" s="7">
        <v>25000</v>
      </c>
      <c r="G11" s="7">
        <f t="shared" si="0"/>
        <v>955000</v>
      </c>
    </row>
    <row r="12" spans="1:8" x14ac:dyDescent="0.25">
      <c r="A12" t="s">
        <v>44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10" sqref="A1:XFD1048576"/>
    </sheetView>
  </sheetViews>
  <sheetFormatPr defaultRowHeight="15" x14ac:dyDescent="0.25"/>
  <cols>
    <col min="2" max="2" width="9.7109375" bestFit="1" customWidth="1"/>
    <col min="4" max="4" width="11.28515625" bestFit="1" customWidth="1"/>
    <col min="5" max="5" width="14" style="7" bestFit="1" customWidth="1"/>
    <col min="6" max="6" width="9.140625" style="7"/>
    <col min="7" max="7" width="14" style="7" bestFit="1" customWidth="1"/>
    <col min="8" max="8" width="9.140625" style="7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8" x14ac:dyDescent="0.25">
      <c r="A2" s="25"/>
      <c r="B2" s="25"/>
      <c r="C2" s="25"/>
      <c r="D2" s="25"/>
      <c r="E2" s="25"/>
      <c r="F2" s="25"/>
      <c r="G2" s="38" t="s">
        <v>10</v>
      </c>
      <c r="H2" s="38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8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  <row r="5" spans="1:8" x14ac:dyDescent="0.25">
      <c r="A5" t="s">
        <v>217</v>
      </c>
      <c r="B5" t="s">
        <v>218</v>
      </c>
      <c r="C5" t="s">
        <v>227</v>
      </c>
      <c r="D5" s="7" t="s">
        <v>219</v>
      </c>
      <c r="E5" s="7">
        <v>39500</v>
      </c>
      <c r="G5" s="7">
        <f>E5</f>
        <v>39500</v>
      </c>
      <c r="H5"/>
    </row>
    <row r="6" spans="1:8" x14ac:dyDescent="0.25">
      <c r="A6" t="s">
        <v>220</v>
      </c>
      <c r="B6" t="s">
        <v>221</v>
      </c>
      <c r="C6" t="s">
        <v>228</v>
      </c>
      <c r="D6" s="7" t="s">
        <v>222</v>
      </c>
      <c r="E6" s="7">
        <v>167500</v>
      </c>
      <c r="G6" s="7">
        <f>(G5+E6)</f>
        <v>207000</v>
      </c>
      <c r="H6"/>
    </row>
    <row r="7" spans="1:8" x14ac:dyDescent="0.25">
      <c r="A7" t="s">
        <v>223</v>
      </c>
      <c r="B7" t="s">
        <v>224</v>
      </c>
      <c r="C7" t="s">
        <v>229</v>
      </c>
      <c r="D7" s="7" t="s">
        <v>219</v>
      </c>
      <c r="E7" s="7">
        <v>39500</v>
      </c>
      <c r="G7" s="7">
        <f t="shared" ref="G7:G8" si="0">(G6+E7)</f>
        <v>246500</v>
      </c>
      <c r="H7"/>
    </row>
    <row r="8" spans="1:8" x14ac:dyDescent="0.25">
      <c r="A8" t="s">
        <v>225</v>
      </c>
      <c r="B8" t="s">
        <v>226</v>
      </c>
      <c r="C8" t="s">
        <v>230</v>
      </c>
      <c r="D8" s="7" t="s">
        <v>219</v>
      </c>
      <c r="E8" s="7">
        <v>124000</v>
      </c>
      <c r="G8" s="7">
        <f t="shared" si="0"/>
        <v>370500</v>
      </c>
      <c r="H8"/>
    </row>
    <row r="9" spans="1:8" x14ac:dyDescent="0.25">
      <c r="A9" t="s">
        <v>44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opLeftCell="A162" workbookViewId="0">
      <selection activeCell="A169" sqref="A1:XFD1048576"/>
    </sheetView>
  </sheetViews>
  <sheetFormatPr defaultRowHeight="15" x14ac:dyDescent="0.25"/>
  <cols>
    <col min="2" max="2" width="9.7109375" bestFit="1" customWidth="1"/>
    <col min="4" max="4" width="11.28515625" bestFit="1" customWidth="1"/>
    <col min="5" max="5" width="14" style="7" bestFit="1" customWidth="1"/>
    <col min="6" max="6" width="9.140625" style="7"/>
    <col min="7" max="7" width="14" style="7" bestFit="1" customWidth="1"/>
    <col min="8" max="8" width="9.140625" style="7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38" t="s">
        <v>1</v>
      </c>
      <c r="H1" s="38"/>
    </row>
    <row r="2" spans="1:8" x14ac:dyDescent="0.25">
      <c r="A2" s="25"/>
      <c r="B2" s="25"/>
      <c r="C2" s="25"/>
      <c r="D2" s="25"/>
      <c r="E2" s="25"/>
      <c r="F2" s="25"/>
      <c r="G2" s="38" t="s">
        <v>231</v>
      </c>
      <c r="H2" s="38"/>
    </row>
    <row r="3" spans="1:8" x14ac:dyDescent="0.25">
      <c r="A3" s="27" t="s">
        <v>2</v>
      </c>
      <c r="B3" s="28" t="s">
        <v>3</v>
      </c>
      <c r="C3" s="30" t="s">
        <v>4</v>
      </c>
      <c r="D3" s="31" t="s">
        <v>5</v>
      </c>
      <c r="E3" s="39" t="s">
        <v>6</v>
      </c>
      <c r="F3" s="40" t="s">
        <v>7</v>
      </c>
      <c r="G3" s="41" t="s">
        <v>8</v>
      </c>
      <c r="H3" s="41"/>
    </row>
    <row r="4" spans="1:8" x14ac:dyDescent="0.25">
      <c r="A4" s="27"/>
      <c r="B4" s="29"/>
      <c r="C4" s="30"/>
      <c r="D4" s="31"/>
      <c r="E4" s="39"/>
      <c r="F4" s="40"/>
      <c r="G4" s="1" t="s">
        <v>9</v>
      </c>
      <c r="H4" s="2" t="s">
        <v>7</v>
      </c>
    </row>
    <row r="5" spans="1:8" x14ac:dyDescent="0.25">
      <c r="A5" t="s">
        <v>232</v>
      </c>
      <c r="B5" s="3" t="s">
        <v>233</v>
      </c>
      <c r="C5" t="s">
        <v>234</v>
      </c>
      <c r="D5" s="7" t="s">
        <v>219</v>
      </c>
      <c r="E5" s="7">
        <v>16000</v>
      </c>
      <c r="G5" s="7">
        <f>(E5)</f>
        <v>16000</v>
      </c>
    </row>
    <row r="6" spans="1:8" x14ac:dyDescent="0.25">
      <c r="A6" t="s">
        <v>235</v>
      </c>
      <c r="B6" t="s">
        <v>236</v>
      </c>
      <c r="C6" t="s">
        <v>237</v>
      </c>
      <c r="D6" s="7" t="s">
        <v>219</v>
      </c>
      <c r="E6" s="7">
        <v>11000</v>
      </c>
      <c r="G6" s="7">
        <f>(G5+E6)</f>
        <v>27000</v>
      </c>
    </row>
    <row r="7" spans="1:8" x14ac:dyDescent="0.25">
      <c r="A7" t="s">
        <v>238</v>
      </c>
      <c r="B7" t="s">
        <v>236</v>
      </c>
      <c r="C7" t="s">
        <v>239</v>
      </c>
      <c r="D7" s="7" t="s">
        <v>219</v>
      </c>
      <c r="E7" s="7">
        <v>12000</v>
      </c>
      <c r="G7" s="7">
        <f t="shared" ref="G7:G70" si="0">(G6+E7)</f>
        <v>39000</v>
      </c>
    </row>
    <row r="8" spans="1:8" x14ac:dyDescent="0.25">
      <c r="A8" t="s">
        <v>240</v>
      </c>
      <c r="B8" t="s">
        <v>236</v>
      </c>
      <c r="C8" t="s">
        <v>241</v>
      </c>
      <c r="D8" s="7" t="s">
        <v>219</v>
      </c>
      <c r="E8" s="7">
        <v>13000</v>
      </c>
      <c r="G8" s="7">
        <f t="shared" si="0"/>
        <v>52000</v>
      </c>
    </row>
    <row r="9" spans="1:8" x14ac:dyDescent="0.25">
      <c r="A9" t="s">
        <v>242</v>
      </c>
      <c r="B9" t="s">
        <v>236</v>
      </c>
      <c r="C9" t="s">
        <v>243</v>
      </c>
      <c r="D9" s="7" t="s">
        <v>219</v>
      </c>
      <c r="E9" s="7">
        <v>22000</v>
      </c>
      <c r="G9" s="7">
        <f t="shared" si="0"/>
        <v>74000</v>
      </c>
    </row>
    <row r="10" spans="1:8" x14ac:dyDescent="0.25">
      <c r="A10" t="s">
        <v>244</v>
      </c>
      <c r="B10" t="s">
        <v>245</v>
      </c>
      <c r="C10" t="s">
        <v>246</v>
      </c>
      <c r="D10" s="7" t="s">
        <v>219</v>
      </c>
      <c r="E10" s="7">
        <v>12000</v>
      </c>
      <c r="G10" s="7">
        <f t="shared" si="0"/>
        <v>86000</v>
      </c>
    </row>
    <row r="11" spans="1:8" x14ac:dyDescent="0.25">
      <c r="A11" t="s">
        <v>247</v>
      </c>
      <c r="B11" t="s">
        <v>248</v>
      </c>
      <c r="C11" t="s">
        <v>249</v>
      </c>
      <c r="D11" s="7" t="s">
        <v>95</v>
      </c>
      <c r="E11" s="7">
        <v>12000</v>
      </c>
      <c r="G11" s="7">
        <f t="shared" si="0"/>
        <v>98000</v>
      </c>
    </row>
    <row r="12" spans="1:8" x14ac:dyDescent="0.25">
      <c r="A12" t="s">
        <v>250</v>
      </c>
      <c r="B12" t="s">
        <v>251</v>
      </c>
      <c r="C12" t="s">
        <v>252</v>
      </c>
      <c r="D12" s="7" t="s">
        <v>95</v>
      </c>
      <c r="E12" s="7">
        <v>22000</v>
      </c>
      <c r="G12" s="7">
        <f t="shared" si="0"/>
        <v>120000</v>
      </c>
    </row>
    <row r="13" spans="1:8" x14ac:dyDescent="0.25">
      <c r="A13" t="s">
        <v>253</v>
      </c>
      <c r="B13" t="s">
        <v>254</v>
      </c>
      <c r="C13" t="s">
        <v>255</v>
      </c>
      <c r="D13" s="7" t="s">
        <v>95</v>
      </c>
      <c r="E13" s="7">
        <v>12000</v>
      </c>
      <c r="G13" s="7">
        <f t="shared" si="0"/>
        <v>132000</v>
      </c>
    </row>
    <row r="14" spans="1:8" x14ac:dyDescent="0.25">
      <c r="A14" t="s">
        <v>256</v>
      </c>
      <c r="B14" t="s">
        <v>257</v>
      </c>
      <c r="C14" t="s">
        <v>258</v>
      </c>
      <c r="D14" s="7" t="s">
        <v>95</v>
      </c>
      <c r="E14" s="7">
        <v>55000</v>
      </c>
      <c r="G14" s="7">
        <f t="shared" si="0"/>
        <v>187000</v>
      </c>
    </row>
    <row r="15" spans="1:8" x14ac:dyDescent="0.25">
      <c r="A15" t="s">
        <v>259</v>
      </c>
      <c r="B15" t="s">
        <v>257</v>
      </c>
      <c r="C15" t="s">
        <v>260</v>
      </c>
      <c r="D15" s="7" t="s">
        <v>219</v>
      </c>
      <c r="E15" s="7">
        <v>11000</v>
      </c>
      <c r="G15" s="7">
        <f t="shared" si="0"/>
        <v>198000</v>
      </c>
    </row>
    <row r="16" spans="1:8" x14ac:dyDescent="0.25">
      <c r="A16" t="s">
        <v>261</v>
      </c>
      <c r="B16" t="s">
        <v>257</v>
      </c>
      <c r="C16" t="s">
        <v>262</v>
      </c>
      <c r="D16" s="7" t="s">
        <v>219</v>
      </c>
      <c r="E16" s="7">
        <v>11000</v>
      </c>
      <c r="G16" s="7">
        <f t="shared" si="0"/>
        <v>209000</v>
      </c>
    </row>
    <row r="17" spans="1:7" x14ac:dyDescent="0.25">
      <c r="A17" t="s">
        <v>263</v>
      </c>
      <c r="B17" t="s">
        <v>257</v>
      </c>
      <c r="C17" t="s">
        <v>264</v>
      </c>
      <c r="D17" s="7" t="s">
        <v>219</v>
      </c>
      <c r="E17" s="7">
        <v>12000</v>
      </c>
      <c r="G17" s="7">
        <f t="shared" si="0"/>
        <v>221000</v>
      </c>
    </row>
    <row r="18" spans="1:7" x14ac:dyDescent="0.25">
      <c r="A18" t="s">
        <v>265</v>
      </c>
      <c r="B18" t="s">
        <v>257</v>
      </c>
      <c r="C18" t="s">
        <v>266</v>
      </c>
      <c r="D18" s="7" t="s">
        <v>219</v>
      </c>
      <c r="E18" s="7">
        <v>13000</v>
      </c>
      <c r="G18" s="7">
        <f t="shared" si="0"/>
        <v>234000</v>
      </c>
    </row>
    <row r="19" spans="1:7" x14ac:dyDescent="0.25">
      <c r="A19" t="s">
        <v>267</v>
      </c>
      <c r="B19" t="s">
        <v>268</v>
      </c>
      <c r="C19" t="s">
        <v>269</v>
      </c>
      <c r="D19" s="7" t="s">
        <v>95</v>
      </c>
      <c r="E19" s="7">
        <v>26000</v>
      </c>
      <c r="G19" s="7">
        <f t="shared" si="0"/>
        <v>260000</v>
      </c>
    </row>
    <row r="20" spans="1:7" x14ac:dyDescent="0.25">
      <c r="A20" t="s">
        <v>270</v>
      </c>
      <c r="B20" t="s">
        <v>271</v>
      </c>
      <c r="C20" t="s">
        <v>272</v>
      </c>
      <c r="D20" s="7" t="s">
        <v>95</v>
      </c>
      <c r="E20" s="7">
        <v>78000</v>
      </c>
      <c r="G20" s="7">
        <f t="shared" si="0"/>
        <v>338000</v>
      </c>
    </row>
    <row r="21" spans="1:7" x14ac:dyDescent="0.25">
      <c r="A21" t="s">
        <v>273</v>
      </c>
      <c r="B21" t="s">
        <v>274</v>
      </c>
      <c r="C21" t="s">
        <v>275</v>
      </c>
      <c r="D21" s="7" t="s">
        <v>95</v>
      </c>
      <c r="E21" s="7">
        <v>44000</v>
      </c>
      <c r="G21" s="7">
        <f t="shared" si="0"/>
        <v>382000</v>
      </c>
    </row>
    <row r="22" spans="1:7" x14ac:dyDescent="0.25">
      <c r="A22" t="s">
        <v>276</v>
      </c>
      <c r="B22" t="s">
        <v>274</v>
      </c>
      <c r="C22" t="s">
        <v>277</v>
      </c>
      <c r="D22" s="7" t="s">
        <v>95</v>
      </c>
      <c r="E22" s="7">
        <v>25000</v>
      </c>
      <c r="G22" s="7">
        <f t="shared" si="0"/>
        <v>407000</v>
      </c>
    </row>
    <row r="23" spans="1:7" x14ac:dyDescent="0.25">
      <c r="A23" t="s">
        <v>278</v>
      </c>
      <c r="B23" t="s">
        <v>279</v>
      </c>
      <c r="C23" t="s">
        <v>280</v>
      </c>
      <c r="D23" s="7" t="s">
        <v>95</v>
      </c>
      <c r="E23" s="7">
        <v>24000</v>
      </c>
      <c r="G23" s="7">
        <f t="shared" si="0"/>
        <v>431000</v>
      </c>
    </row>
    <row r="24" spans="1:7" x14ac:dyDescent="0.25">
      <c r="A24" t="s">
        <v>281</v>
      </c>
      <c r="B24" t="s">
        <v>282</v>
      </c>
      <c r="C24" t="s">
        <v>283</v>
      </c>
      <c r="D24" s="7" t="s">
        <v>95</v>
      </c>
      <c r="E24" s="7">
        <v>44000</v>
      </c>
      <c r="G24" s="7">
        <f t="shared" si="0"/>
        <v>475000</v>
      </c>
    </row>
    <row r="25" spans="1:7" x14ac:dyDescent="0.25">
      <c r="A25" t="s">
        <v>284</v>
      </c>
      <c r="B25" t="s">
        <v>285</v>
      </c>
      <c r="C25" t="s">
        <v>286</v>
      </c>
      <c r="D25" s="7" t="s">
        <v>95</v>
      </c>
      <c r="E25" s="7">
        <v>13000</v>
      </c>
      <c r="G25" s="7">
        <f t="shared" si="0"/>
        <v>488000</v>
      </c>
    </row>
    <row r="26" spans="1:7" x14ac:dyDescent="0.25">
      <c r="A26" t="s">
        <v>287</v>
      </c>
      <c r="B26" t="s">
        <v>288</v>
      </c>
      <c r="C26" t="s">
        <v>289</v>
      </c>
      <c r="D26" s="7" t="s">
        <v>95</v>
      </c>
      <c r="E26" s="7">
        <v>28000</v>
      </c>
      <c r="G26" s="7">
        <f t="shared" si="0"/>
        <v>516000</v>
      </c>
    </row>
    <row r="27" spans="1:7" x14ac:dyDescent="0.25">
      <c r="A27" t="s">
        <v>290</v>
      </c>
      <c r="B27" t="s">
        <v>291</v>
      </c>
      <c r="C27" t="s">
        <v>292</v>
      </c>
      <c r="D27" s="7" t="s">
        <v>95</v>
      </c>
      <c r="E27" s="7">
        <v>12000</v>
      </c>
      <c r="G27" s="7">
        <f t="shared" si="0"/>
        <v>528000</v>
      </c>
    </row>
    <row r="28" spans="1:7" x14ac:dyDescent="0.25">
      <c r="A28" t="s">
        <v>293</v>
      </c>
      <c r="B28" t="s">
        <v>294</v>
      </c>
      <c r="C28" t="s">
        <v>295</v>
      </c>
      <c r="D28" s="7" t="s">
        <v>219</v>
      </c>
      <c r="E28" s="7">
        <v>18000</v>
      </c>
      <c r="G28" s="7">
        <f t="shared" si="0"/>
        <v>546000</v>
      </c>
    </row>
    <row r="29" spans="1:7" x14ac:dyDescent="0.25">
      <c r="A29" t="s">
        <v>296</v>
      </c>
      <c r="B29" t="s">
        <v>294</v>
      </c>
      <c r="C29" t="s">
        <v>297</v>
      </c>
      <c r="D29" s="7" t="s">
        <v>219</v>
      </c>
      <c r="E29" s="7">
        <v>12000</v>
      </c>
      <c r="G29" s="7">
        <f t="shared" si="0"/>
        <v>558000</v>
      </c>
    </row>
    <row r="30" spans="1:7" x14ac:dyDescent="0.25">
      <c r="A30" t="s">
        <v>298</v>
      </c>
      <c r="B30" t="s">
        <v>199</v>
      </c>
      <c r="C30" t="s">
        <v>299</v>
      </c>
      <c r="D30" s="7" t="s">
        <v>95</v>
      </c>
      <c r="E30" s="7">
        <v>39000</v>
      </c>
      <c r="G30" s="7">
        <f t="shared" si="0"/>
        <v>597000</v>
      </c>
    </row>
    <row r="31" spans="1:7" x14ac:dyDescent="0.25">
      <c r="A31" t="s">
        <v>300</v>
      </c>
      <c r="B31" t="s">
        <v>199</v>
      </c>
      <c r="C31" t="s">
        <v>301</v>
      </c>
      <c r="D31" s="7" t="s">
        <v>95</v>
      </c>
      <c r="E31" s="7">
        <v>59000</v>
      </c>
      <c r="G31" s="7">
        <f t="shared" si="0"/>
        <v>656000</v>
      </c>
    </row>
    <row r="32" spans="1:7" x14ac:dyDescent="0.25">
      <c r="A32" t="s">
        <v>302</v>
      </c>
      <c r="B32" t="s">
        <v>303</v>
      </c>
      <c r="C32" t="s">
        <v>304</v>
      </c>
      <c r="D32" s="7" t="s">
        <v>219</v>
      </c>
      <c r="E32" s="7">
        <v>15000</v>
      </c>
      <c r="G32" s="7">
        <f t="shared" si="0"/>
        <v>671000</v>
      </c>
    </row>
    <row r="33" spans="1:7" x14ac:dyDescent="0.25">
      <c r="A33" t="s">
        <v>305</v>
      </c>
      <c r="B33" t="s">
        <v>306</v>
      </c>
      <c r="C33" t="s">
        <v>307</v>
      </c>
      <c r="D33" s="7" t="s">
        <v>219</v>
      </c>
      <c r="E33" s="7">
        <v>11000</v>
      </c>
      <c r="G33" s="7">
        <f t="shared" si="0"/>
        <v>682000</v>
      </c>
    </row>
    <row r="34" spans="1:7" x14ac:dyDescent="0.25">
      <c r="A34" t="s">
        <v>308</v>
      </c>
      <c r="B34" t="s">
        <v>306</v>
      </c>
      <c r="C34" t="s">
        <v>309</v>
      </c>
      <c r="D34" s="7" t="s">
        <v>219</v>
      </c>
      <c r="E34" s="7">
        <v>11000</v>
      </c>
      <c r="G34" s="7">
        <f t="shared" si="0"/>
        <v>693000</v>
      </c>
    </row>
    <row r="35" spans="1:7" x14ac:dyDescent="0.25">
      <c r="A35" t="s">
        <v>310</v>
      </c>
      <c r="B35" t="s">
        <v>306</v>
      </c>
      <c r="C35" t="s">
        <v>311</v>
      </c>
      <c r="D35" s="7" t="s">
        <v>95</v>
      </c>
      <c r="E35" s="7">
        <v>12000</v>
      </c>
      <c r="G35" s="7">
        <f t="shared" si="0"/>
        <v>705000</v>
      </c>
    </row>
    <row r="36" spans="1:7" x14ac:dyDescent="0.25">
      <c r="A36" t="s">
        <v>312</v>
      </c>
      <c r="B36" t="s">
        <v>151</v>
      </c>
      <c r="C36" t="s">
        <v>313</v>
      </c>
      <c r="D36" s="7" t="s">
        <v>219</v>
      </c>
      <c r="E36" s="7">
        <v>11000</v>
      </c>
      <c r="G36" s="7">
        <f t="shared" si="0"/>
        <v>716000</v>
      </c>
    </row>
    <row r="37" spans="1:7" x14ac:dyDescent="0.25">
      <c r="A37" t="s">
        <v>314</v>
      </c>
      <c r="B37" t="s">
        <v>151</v>
      </c>
      <c r="C37" t="s">
        <v>315</v>
      </c>
      <c r="D37" s="7" t="s">
        <v>219</v>
      </c>
      <c r="E37" s="7">
        <v>11000</v>
      </c>
      <c r="G37" s="7">
        <f t="shared" si="0"/>
        <v>727000</v>
      </c>
    </row>
    <row r="38" spans="1:7" x14ac:dyDescent="0.25">
      <c r="A38" t="s">
        <v>316</v>
      </c>
      <c r="B38" t="s">
        <v>151</v>
      </c>
      <c r="C38" t="s">
        <v>317</v>
      </c>
      <c r="D38" s="7" t="s">
        <v>95</v>
      </c>
      <c r="E38" s="7">
        <v>13000</v>
      </c>
      <c r="G38" s="7">
        <f t="shared" si="0"/>
        <v>740000</v>
      </c>
    </row>
    <row r="39" spans="1:7" x14ac:dyDescent="0.25">
      <c r="A39" t="s">
        <v>318</v>
      </c>
      <c r="B39" t="s">
        <v>319</v>
      </c>
      <c r="C39" t="s">
        <v>320</v>
      </c>
      <c r="D39" s="7" t="s">
        <v>219</v>
      </c>
      <c r="E39" s="7">
        <v>11000</v>
      </c>
      <c r="G39" s="7">
        <f t="shared" si="0"/>
        <v>751000</v>
      </c>
    </row>
    <row r="40" spans="1:7" x14ac:dyDescent="0.25">
      <c r="A40" t="s">
        <v>321</v>
      </c>
      <c r="B40" t="s">
        <v>319</v>
      </c>
      <c r="C40" t="s">
        <v>322</v>
      </c>
      <c r="D40" s="7" t="s">
        <v>219</v>
      </c>
      <c r="E40" s="7">
        <v>11000</v>
      </c>
      <c r="G40" s="7">
        <f t="shared" si="0"/>
        <v>762000</v>
      </c>
    </row>
    <row r="41" spans="1:7" x14ac:dyDescent="0.25">
      <c r="A41" t="s">
        <v>323</v>
      </c>
      <c r="B41" t="s">
        <v>319</v>
      </c>
      <c r="C41" t="s">
        <v>324</v>
      </c>
      <c r="D41" s="7" t="s">
        <v>219</v>
      </c>
      <c r="E41" s="7">
        <v>12000</v>
      </c>
      <c r="G41" s="7">
        <f t="shared" si="0"/>
        <v>774000</v>
      </c>
    </row>
    <row r="42" spans="1:7" x14ac:dyDescent="0.25">
      <c r="A42" t="s">
        <v>325</v>
      </c>
      <c r="B42" t="s">
        <v>319</v>
      </c>
      <c r="C42" t="s">
        <v>326</v>
      </c>
      <c r="D42" s="7" t="s">
        <v>219</v>
      </c>
      <c r="E42" s="7">
        <v>14000</v>
      </c>
      <c r="G42" s="7">
        <f t="shared" si="0"/>
        <v>788000</v>
      </c>
    </row>
    <row r="43" spans="1:7" x14ac:dyDescent="0.25">
      <c r="A43" t="s">
        <v>327</v>
      </c>
      <c r="B43" t="s">
        <v>328</v>
      </c>
      <c r="C43" t="s">
        <v>329</v>
      </c>
      <c r="D43" s="7" t="s">
        <v>95</v>
      </c>
      <c r="E43" s="7">
        <v>55000</v>
      </c>
      <c r="G43" s="7">
        <f t="shared" si="0"/>
        <v>843000</v>
      </c>
    </row>
    <row r="44" spans="1:7" x14ac:dyDescent="0.25">
      <c r="A44" t="s">
        <v>330</v>
      </c>
      <c r="B44" t="s">
        <v>331</v>
      </c>
      <c r="C44" t="s">
        <v>332</v>
      </c>
      <c r="D44" s="7" t="s">
        <v>95</v>
      </c>
      <c r="E44" s="7">
        <v>13000</v>
      </c>
      <c r="G44" s="7">
        <f t="shared" si="0"/>
        <v>856000</v>
      </c>
    </row>
    <row r="45" spans="1:7" x14ac:dyDescent="0.25">
      <c r="A45" t="s">
        <v>333</v>
      </c>
      <c r="B45" t="s">
        <v>334</v>
      </c>
      <c r="C45" t="s">
        <v>335</v>
      </c>
      <c r="D45" s="7" t="s">
        <v>95</v>
      </c>
      <c r="E45" s="7">
        <v>14000</v>
      </c>
      <c r="G45" s="7">
        <f t="shared" si="0"/>
        <v>870000</v>
      </c>
    </row>
    <row r="46" spans="1:7" x14ac:dyDescent="0.25">
      <c r="A46" t="s">
        <v>336</v>
      </c>
      <c r="B46" t="s">
        <v>334</v>
      </c>
      <c r="C46" t="s">
        <v>337</v>
      </c>
      <c r="D46" s="7" t="s">
        <v>95</v>
      </c>
      <c r="E46" s="7">
        <v>40000</v>
      </c>
      <c r="G46" s="7">
        <f t="shared" si="0"/>
        <v>910000</v>
      </c>
    </row>
    <row r="47" spans="1:7" x14ac:dyDescent="0.25">
      <c r="A47" t="s">
        <v>338</v>
      </c>
      <c r="B47" t="s">
        <v>334</v>
      </c>
      <c r="C47" t="s">
        <v>339</v>
      </c>
      <c r="D47" s="7" t="s">
        <v>95</v>
      </c>
      <c r="E47" s="7">
        <v>26000</v>
      </c>
      <c r="G47" s="7">
        <f t="shared" si="0"/>
        <v>936000</v>
      </c>
    </row>
    <row r="48" spans="1:7" x14ac:dyDescent="0.25">
      <c r="A48" t="s">
        <v>340</v>
      </c>
      <c r="B48" t="s">
        <v>341</v>
      </c>
      <c r="C48" t="s">
        <v>342</v>
      </c>
      <c r="D48" s="7" t="s">
        <v>219</v>
      </c>
      <c r="E48" s="7">
        <v>20000</v>
      </c>
      <c r="G48" s="7">
        <f t="shared" si="0"/>
        <v>956000</v>
      </c>
    </row>
    <row r="49" spans="1:7" x14ac:dyDescent="0.25">
      <c r="A49" t="s">
        <v>343</v>
      </c>
      <c r="B49" t="s">
        <v>341</v>
      </c>
      <c r="C49" t="s">
        <v>344</v>
      </c>
      <c r="D49" s="7" t="s">
        <v>219</v>
      </c>
      <c r="E49" s="7">
        <v>13000</v>
      </c>
      <c r="G49" s="7">
        <f t="shared" si="0"/>
        <v>969000</v>
      </c>
    </row>
    <row r="50" spans="1:7" x14ac:dyDescent="0.25">
      <c r="A50" t="s">
        <v>345</v>
      </c>
      <c r="B50" t="s">
        <v>341</v>
      </c>
      <c r="C50" t="s">
        <v>346</v>
      </c>
      <c r="D50" s="7" t="s">
        <v>219</v>
      </c>
      <c r="E50" s="7">
        <v>11000</v>
      </c>
      <c r="G50" s="7">
        <f t="shared" si="0"/>
        <v>980000</v>
      </c>
    </row>
    <row r="51" spans="1:7" x14ac:dyDescent="0.25">
      <c r="A51" t="s">
        <v>347</v>
      </c>
      <c r="B51" t="s">
        <v>341</v>
      </c>
      <c r="C51" t="s">
        <v>348</v>
      </c>
      <c r="D51" s="7" t="s">
        <v>219</v>
      </c>
      <c r="E51" s="7">
        <v>14000</v>
      </c>
      <c r="G51" s="7">
        <f t="shared" si="0"/>
        <v>994000</v>
      </c>
    </row>
    <row r="52" spans="1:7" x14ac:dyDescent="0.25">
      <c r="A52" t="s">
        <v>349</v>
      </c>
      <c r="B52" t="s">
        <v>350</v>
      </c>
      <c r="C52" t="s">
        <v>351</v>
      </c>
      <c r="D52" s="7" t="s">
        <v>219</v>
      </c>
      <c r="E52" s="7">
        <v>13000</v>
      </c>
      <c r="G52" s="7">
        <f t="shared" si="0"/>
        <v>1007000</v>
      </c>
    </row>
    <row r="53" spans="1:7" x14ac:dyDescent="0.25">
      <c r="A53" t="s">
        <v>352</v>
      </c>
      <c r="B53" t="s">
        <v>350</v>
      </c>
      <c r="C53" t="s">
        <v>353</v>
      </c>
      <c r="D53" s="7" t="s">
        <v>219</v>
      </c>
      <c r="E53" s="7">
        <v>11000</v>
      </c>
      <c r="G53" s="7">
        <f t="shared" si="0"/>
        <v>1018000</v>
      </c>
    </row>
    <row r="54" spans="1:7" x14ac:dyDescent="0.25">
      <c r="A54" t="s">
        <v>354</v>
      </c>
      <c r="B54" t="s">
        <v>350</v>
      </c>
      <c r="C54" t="s">
        <v>355</v>
      </c>
      <c r="D54" s="7" t="s">
        <v>219</v>
      </c>
      <c r="E54" s="7">
        <v>24000</v>
      </c>
      <c r="G54" s="7">
        <f t="shared" si="0"/>
        <v>1042000</v>
      </c>
    </row>
    <row r="55" spans="1:7" x14ac:dyDescent="0.25">
      <c r="A55" t="s">
        <v>356</v>
      </c>
      <c r="B55" t="s">
        <v>350</v>
      </c>
      <c r="C55" t="s">
        <v>357</v>
      </c>
      <c r="D55" s="7" t="s">
        <v>219</v>
      </c>
      <c r="E55" s="7">
        <v>24000</v>
      </c>
      <c r="G55" s="7">
        <f t="shared" si="0"/>
        <v>1066000</v>
      </c>
    </row>
    <row r="56" spans="1:7" x14ac:dyDescent="0.25">
      <c r="A56" t="s">
        <v>358</v>
      </c>
      <c r="B56" t="s">
        <v>350</v>
      </c>
      <c r="C56" t="s">
        <v>359</v>
      </c>
      <c r="D56" s="7" t="s">
        <v>219</v>
      </c>
      <c r="E56" s="7">
        <v>13000</v>
      </c>
      <c r="G56" s="7">
        <f t="shared" si="0"/>
        <v>1079000</v>
      </c>
    </row>
    <row r="57" spans="1:7" x14ac:dyDescent="0.25">
      <c r="A57" t="s">
        <v>360</v>
      </c>
      <c r="B57" t="s">
        <v>350</v>
      </c>
      <c r="C57" t="s">
        <v>361</v>
      </c>
      <c r="D57" s="7" t="s">
        <v>219</v>
      </c>
      <c r="E57" s="7">
        <v>11000</v>
      </c>
      <c r="G57" s="7">
        <f t="shared" si="0"/>
        <v>1090000</v>
      </c>
    </row>
    <row r="58" spans="1:7" x14ac:dyDescent="0.25">
      <c r="A58" t="s">
        <v>362</v>
      </c>
      <c r="B58" t="s">
        <v>350</v>
      </c>
      <c r="C58" t="s">
        <v>363</v>
      </c>
      <c r="D58" s="7" t="s">
        <v>219</v>
      </c>
      <c r="E58" s="7">
        <v>13000</v>
      </c>
      <c r="G58" s="7">
        <f t="shared" si="0"/>
        <v>1103000</v>
      </c>
    </row>
    <row r="59" spans="1:7" x14ac:dyDescent="0.25">
      <c r="A59" t="s">
        <v>364</v>
      </c>
      <c r="B59" t="s">
        <v>365</v>
      </c>
      <c r="C59" t="s">
        <v>366</v>
      </c>
      <c r="D59" s="7" t="s">
        <v>95</v>
      </c>
      <c r="E59" s="7">
        <v>22000</v>
      </c>
      <c r="G59" s="7">
        <f t="shared" si="0"/>
        <v>1125000</v>
      </c>
    </row>
    <row r="60" spans="1:7" x14ac:dyDescent="0.25">
      <c r="A60" t="s">
        <v>367</v>
      </c>
      <c r="B60" t="s">
        <v>368</v>
      </c>
      <c r="C60" t="s">
        <v>369</v>
      </c>
      <c r="D60" s="7" t="s">
        <v>95</v>
      </c>
      <c r="E60" s="7">
        <v>30000</v>
      </c>
      <c r="G60" s="7">
        <f t="shared" si="0"/>
        <v>1155000</v>
      </c>
    </row>
    <row r="61" spans="1:7" x14ac:dyDescent="0.25">
      <c r="A61" t="s">
        <v>370</v>
      </c>
      <c r="B61" t="s">
        <v>59</v>
      </c>
      <c r="C61" t="s">
        <v>371</v>
      </c>
      <c r="D61" s="7" t="s">
        <v>95</v>
      </c>
      <c r="E61" s="7">
        <v>11000</v>
      </c>
      <c r="G61" s="7">
        <f t="shared" si="0"/>
        <v>1166000</v>
      </c>
    </row>
    <row r="62" spans="1:7" x14ac:dyDescent="0.25">
      <c r="A62" t="s">
        <v>372</v>
      </c>
      <c r="B62" t="s">
        <v>373</v>
      </c>
      <c r="C62" t="s">
        <v>374</v>
      </c>
      <c r="D62" s="7" t="s">
        <v>219</v>
      </c>
      <c r="E62" s="7">
        <v>14000</v>
      </c>
      <c r="G62" s="7">
        <f t="shared" si="0"/>
        <v>1180000</v>
      </c>
    </row>
    <row r="63" spans="1:7" x14ac:dyDescent="0.25">
      <c r="A63" t="s">
        <v>375</v>
      </c>
      <c r="B63" t="s">
        <v>373</v>
      </c>
      <c r="C63" t="s">
        <v>376</v>
      </c>
      <c r="D63" s="7" t="s">
        <v>219</v>
      </c>
      <c r="E63" s="7">
        <v>14000</v>
      </c>
      <c r="G63" s="7">
        <f t="shared" si="0"/>
        <v>1194000</v>
      </c>
    </row>
    <row r="64" spans="1:7" x14ac:dyDescent="0.25">
      <c r="A64" t="s">
        <v>377</v>
      </c>
      <c r="B64" t="s">
        <v>373</v>
      </c>
      <c r="C64" t="s">
        <v>378</v>
      </c>
      <c r="D64" s="7" t="s">
        <v>219</v>
      </c>
      <c r="E64" s="7">
        <v>11000</v>
      </c>
      <c r="G64" s="7">
        <f t="shared" si="0"/>
        <v>1205000</v>
      </c>
    </row>
    <row r="65" spans="1:7" x14ac:dyDescent="0.25">
      <c r="A65" t="s">
        <v>379</v>
      </c>
      <c r="B65" t="s">
        <v>373</v>
      </c>
      <c r="C65" t="s">
        <v>380</v>
      </c>
      <c r="D65" s="7" t="s">
        <v>219</v>
      </c>
      <c r="E65" s="7">
        <v>22000</v>
      </c>
      <c r="G65" s="7">
        <f t="shared" si="0"/>
        <v>1227000</v>
      </c>
    </row>
    <row r="66" spans="1:7" x14ac:dyDescent="0.25">
      <c r="A66" t="s">
        <v>381</v>
      </c>
      <c r="B66" t="s">
        <v>382</v>
      </c>
      <c r="C66" t="s">
        <v>383</v>
      </c>
      <c r="D66" s="7" t="s">
        <v>219</v>
      </c>
      <c r="E66" s="7">
        <v>11000</v>
      </c>
      <c r="G66" s="7">
        <f t="shared" si="0"/>
        <v>1238000</v>
      </c>
    </row>
    <row r="67" spans="1:7" x14ac:dyDescent="0.25">
      <c r="A67" t="s">
        <v>384</v>
      </c>
      <c r="B67" t="s">
        <v>385</v>
      </c>
      <c r="C67" t="s">
        <v>386</v>
      </c>
      <c r="D67" s="7" t="s">
        <v>219</v>
      </c>
      <c r="E67" s="7">
        <v>11000</v>
      </c>
      <c r="G67" s="7">
        <f t="shared" si="0"/>
        <v>1249000</v>
      </c>
    </row>
    <row r="68" spans="1:7" x14ac:dyDescent="0.25">
      <c r="A68" t="s">
        <v>387</v>
      </c>
      <c r="B68" t="s">
        <v>388</v>
      </c>
      <c r="C68" t="s">
        <v>389</v>
      </c>
      <c r="D68" s="7" t="s">
        <v>219</v>
      </c>
      <c r="E68" s="7">
        <v>12000</v>
      </c>
      <c r="G68" s="7">
        <f t="shared" si="0"/>
        <v>1261000</v>
      </c>
    </row>
    <row r="69" spans="1:7" x14ac:dyDescent="0.25">
      <c r="A69" t="s">
        <v>390</v>
      </c>
      <c r="B69" t="s">
        <v>388</v>
      </c>
      <c r="C69" t="s">
        <v>391</v>
      </c>
      <c r="D69" s="7" t="s">
        <v>219</v>
      </c>
      <c r="E69" s="7">
        <v>16000</v>
      </c>
      <c r="G69" s="7">
        <f t="shared" si="0"/>
        <v>1277000</v>
      </c>
    </row>
    <row r="70" spans="1:7" x14ac:dyDescent="0.25">
      <c r="A70" t="s">
        <v>392</v>
      </c>
      <c r="B70" t="s">
        <v>393</v>
      </c>
      <c r="C70" t="s">
        <v>394</v>
      </c>
      <c r="D70" s="7" t="s">
        <v>219</v>
      </c>
      <c r="E70" s="7">
        <v>12000</v>
      </c>
      <c r="G70" s="7">
        <f t="shared" si="0"/>
        <v>1289000</v>
      </c>
    </row>
    <row r="71" spans="1:7" x14ac:dyDescent="0.25">
      <c r="A71" t="s">
        <v>395</v>
      </c>
      <c r="B71" t="s">
        <v>393</v>
      </c>
      <c r="C71" t="s">
        <v>396</v>
      </c>
      <c r="D71" s="7" t="s">
        <v>219</v>
      </c>
      <c r="E71" s="7">
        <v>11000</v>
      </c>
      <c r="G71" s="7">
        <f t="shared" ref="G71:G134" si="1">(G70+E71)</f>
        <v>1300000</v>
      </c>
    </row>
    <row r="72" spans="1:7" x14ac:dyDescent="0.25">
      <c r="A72" t="s">
        <v>397</v>
      </c>
      <c r="B72" t="s">
        <v>393</v>
      </c>
      <c r="C72" t="s">
        <v>398</v>
      </c>
      <c r="D72" s="7" t="s">
        <v>95</v>
      </c>
      <c r="E72" s="7">
        <v>33000</v>
      </c>
      <c r="G72" s="7">
        <f t="shared" si="1"/>
        <v>1333000</v>
      </c>
    </row>
    <row r="73" spans="1:7" x14ac:dyDescent="0.25">
      <c r="A73" t="s">
        <v>399</v>
      </c>
      <c r="B73" t="s">
        <v>393</v>
      </c>
      <c r="C73" t="s">
        <v>400</v>
      </c>
      <c r="D73" s="7" t="s">
        <v>95</v>
      </c>
      <c r="E73" s="7">
        <v>85000</v>
      </c>
      <c r="G73" s="7">
        <f t="shared" si="1"/>
        <v>1418000</v>
      </c>
    </row>
    <row r="74" spans="1:7" x14ac:dyDescent="0.25">
      <c r="A74" t="s">
        <v>401</v>
      </c>
      <c r="B74" t="s">
        <v>402</v>
      </c>
      <c r="C74" t="s">
        <v>403</v>
      </c>
      <c r="D74" s="7" t="s">
        <v>219</v>
      </c>
      <c r="E74" s="7">
        <v>13000</v>
      </c>
      <c r="G74" s="7">
        <f t="shared" si="1"/>
        <v>1431000</v>
      </c>
    </row>
    <row r="75" spans="1:7" x14ac:dyDescent="0.25">
      <c r="A75" t="s">
        <v>404</v>
      </c>
      <c r="B75" t="s">
        <v>402</v>
      </c>
      <c r="C75" t="s">
        <v>405</v>
      </c>
      <c r="D75" s="7" t="s">
        <v>219</v>
      </c>
      <c r="E75" s="7">
        <v>11000</v>
      </c>
      <c r="G75" s="7">
        <f t="shared" si="1"/>
        <v>1442000</v>
      </c>
    </row>
    <row r="76" spans="1:7" x14ac:dyDescent="0.25">
      <c r="A76" t="s">
        <v>406</v>
      </c>
      <c r="B76" t="s">
        <v>407</v>
      </c>
      <c r="C76" t="s">
        <v>408</v>
      </c>
      <c r="D76" s="7" t="s">
        <v>219</v>
      </c>
      <c r="E76" s="7">
        <v>11000</v>
      </c>
      <c r="G76" s="7">
        <f t="shared" si="1"/>
        <v>1453000</v>
      </c>
    </row>
    <row r="77" spans="1:7" x14ac:dyDescent="0.25">
      <c r="A77" t="s">
        <v>409</v>
      </c>
      <c r="B77" t="s">
        <v>407</v>
      </c>
      <c r="C77" t="s">
        <v>410</v>
      </c>
      <c r="D77" s="7" t="s">
        <v>219</v>
      </c>
      <c r="E77" s="7">
        <v>11000</v>
      </c>
      <c r="G77" s="7">
        <f t="shared" si="1"/>
        <v>1464000</v>
      </c>
    </row>
    <row r="78" spans="1:7" x14ac:dyDescent="0.25">
      <c r="A78" t="s">
        <v>411</v>
      </c>
      <c r="B78" t="s">
        <v>407</v>
      </c>
      <c r="C78" t="s">
        <v>412</v>
      </c>
      <c r="D78" s="7" t="s">
        <v>95</v>
      </c>
      <c r="E78" s="7">
        <v>33000</v>
      </c>
      <c r="G78" s="7">
        <f t="shared" si="1"/>
        <v>1497000</v>
      </c>
    </row>
    <row r="79" spans="1:7" x14ac:dyDescent="0.25">
      <c r="A79" t="s">
        <v>413</v>
      </c>
      <c r="B79" t="s">
        <v>407</v>
      </c>
      <c r="C79" t="s">
        <v>414</v>
      </c>
      <c r="D79" s="7" t="s">
        <v>95</v>
      </c>
      <c r="E79" s="7">
        <v>12000</v>
      </c>
      <c r="G79" s="7">
        <f t="shared" si="1"/>
        <v>1509000</v>
      </c>
    </row>
    <row r="80" spans="1:7" x14ac:dyDescent="0.25">
      <c r="A80" t="s">
        <v>415</v>
      </c>
      <c r="B80" t="s">
        <v>416</v>
      </c>
      <c r="C80" t="s">
        <v>417</v>
      </c>
      <c r="D80" s="7" t="s">
        <v>219</v>
      </c>
      <c r="E80" s="7">
        <v>22000</v>
      </c>
      <c r="G80" s="7">
        <f t="shared" si="1"/>
        <v>1531000</v>
      </c>
    </row>
    <row r="81" spans="1:7" x14ac:dyDescent="0.25">
      <c r="A81" t="s">
        <v>418</v>
      </c>
      <c r="B81" t="s">
        <v>416</v>
      </c>
      <c r="C81" t="s">
        <v>419</v>
      </c>
      <c r="D81" s="7" t="s">
        <v>95</v>
      </c>
      <c r="E81" s="7">
        <v>78000</v>
      </c>
      <c r="G81" s="7">
        <f t="shared" si="1"/>
        <v>1609000</v>
      </c>
    </row>
    <row r="82" spans="1:7" x14ac:dyDescent="0.25">
      <c r="A82" t="s">
        <v>420</v>
      </c>
      <c r="B82" t="s">
        <v>416</v>
      </c>
      <c r="C82" t="s">
        <v>421</v>
      </c>
      <c r="D82" s="7" t="s">
        <v>95</v>
      </c>
      <c r="E82" s="7">
        <v>26000</v>
      </c>
      <c r="G82" s="7">
        <f t="shared" si="1"/>
        <v>1635000</v>
      </c>
    </row>
    <row r="83" spans="1:7" x14ac:dyDescent="0.25">
      <c r="A83" t="s">
        <v>422</v>
      </c>
      <c r="B83" t="s">
        <v>423</v>
      </c>
      <c r="C83" t="s">
        <v>424</v>
      </c>
      <c r="D83" s="7" t="s">
        <v>95</v>
      </c>
      <c r="E83" s="7">
        <v>17000</v>
      </c>
      <c r="G83" s="7">
        <f t="shared" si="1"/>
        <v>1652000</v>
      </c>
    </row>
    <row r="84" spans="1:7" x14ac:dyDescent="0.25">
      <c r="A84" t="s">
        <v>425</v>
      </c>
      <c r="B84" t="s">
        <v>423</v>
      </c>
      <c r="C84" t="s">
        <v>426</v>
      </c>
      <c r="D84" s="7" t="s">
        <v>219</v>
      </c>
      <c r="E84" s="7">
        <v>12000</v>
      </c>
      <c r="G84" s="7">
        <f t="shared" si="1"/>
        <v>1664000</v>
      </c>
    </row>
    <row r="85" spans="1:7" x14ac:dyDescent="0.25">
      <c r="A85" t="s">
        <v>427</v>
      </c>
      <c r="B85" t="s">
        <v>423</v>
      </c>
      <c r="C85" t="s">
        <v>428</v>
      </c>
      <c r="D85" s="7" t="s">
        <v>219</v>
      </c>
      <c r="E85" s="7">
        <v>12000</v>
      </c>
      <c r="G85" s="7">
        <f t="shared" si="1"/>
        <v>1676000</v>
      </c>
    </row>
    <row r="86" spans="1:7" x14ac:dyDescent="0.25">
      <c r="A86" t="s">
        <v>429</v>
      </c>
      <c r="B86" t="s">
        <v>430</v>
      </c>
      <c r="C86" t="s">
        <v>431</v>
      </c>
      <c r="D86" s="7" t="s">
        <v>219</v>
      </c>
      <c r="E86" s="7">
        <v>20000</v>
      </c>
      <c r="G86" s="7">
        <f t="shared" si="1"/>
        <v>1696000</v>
      </c>
    </row>
    <row r="87" spans="1:7" x14ac:dyDescent="0.25">
      <c r="A87" t="s">
        <v>432</v>
      </c>
      <c r="B87" t="s">
        <v>430</v>
      </c>
      <c r="C87" t="s">
        <v>433</v>
      </c>
      <c r="D87" s="7" t="s">
        <v>219</v>
      </c>
      <c r="E87" s="7">
        <v>22000</v>
      </c>
      <c r="G87" s="7">
        <f t="shared" si="1"/>
        <v>1718000</v>
      </c>
    </row>
    <row r="88" spans="1:7" x14ac:dyDescent="0.25">
      <c r="A88" t="s">
        <v>434</v>
      </c>
      <c r="B88" t="s">
        <v>430</v>
      </c>
      <c r="C88" t="s">
        <v>435</v>
      </c>
      <c r="D88" s="7" t="s">
        <v>219</v>
      </c>
      <c r="E88" s="7">
        <v>11000</v>
      </c>
      <c r="G88" s="7">
        <f t="shared" si="1"/>
        <v>1729000</v>
      </c>
    </row>
    <row r="89" spans="1:7" x14ac:dyDescent="0.25">
      <c r="A89" t="s">
        <v>436</v>
      </c>
      <c r="B89" t="s">
        <v>430</v>
      </c>
      <c r="C89" t="s">
        <v>437</v>
      </c>
      <c r="D89" s="7" t="s">
        <v>219</v>
      </c>
      <c r="E89" s="7">
        <v>11000</v>
      </c>
      <c r="G89" s="7">
        <f t="shared" si="1"/>
        <v>1740000</v>
      </c>
    </row>
    <row r="90" spans="1:7" x14ac:dyDescent="0.25">
      <c r="A90" t="s">
        <v>438</v>
      </c>
      <c r="B90" t="s">
        <v>430</v>
      </c>
      <c r="C90" t="s">
        <v>439</v>
      </c>
      <c r="D90" s="7" t="s">
        <v>219</v>
      </c>
      <c r="E90" s="7">
        <v>16000</v>
      </c>
      <c r="G90" s="7">
        <f t="shared" si="1"/>
        <v>1756000</v>
      </c>
    </row>
    <row r="91" spans="1:7" x14ac:dyDescent="0.25">
      <c r="A91" t="s">
        <v>440</v>
      </c>
      <c r="B91" t="s">
        <v>157</v>
      </c>
      <c r="C91" t="s">
        <v>441</v>
      </c>
      <c r="D91" s="7" t="s">
        <v>219</v>
      </c>
      <c r="E91" s="7">
        <v>12000</v>
      </c>
      <c r="G91" s="7">
        <f t="shared" si="1"/>
        <v>1768000</v>
      </c>
    </row>
    <row r="92" spans="1:7" x14ac:dyDescent="0.25">
      <c r="A92" t="s">
        <v>442</v>
      </c>
      <c r="B92" t="s">
        <v>443</v>
      </c>
      <c r="C92" t="s">
        <v>444</v>
      </c>
      <c r="D92" s="7" t="s">
        <v>95</v>
      </c>
      <c r="E92" s="7">
        <v>36000</v>
      </c>
      <c r="G92" s="7">
        <f t="shared" si="1"/>
        <v>1804000</v>
      </c>
    </row>
    <row r="93" spans="1:7" x14ac:dyDescent="0.25">
      <c r="A93" t="s">
        <v>445</v>
      </c>
      <c r="B93" t="s">
        <v>443</v>
      </c>
      <c r="C93" t="s">
        <v>446</v>
      </c>
      <c r="D93" s="7" t="s">
        <v>95</v>
      </c>
      <c r="E93" s="7">
        <v>12000</v>
      </c>
      <c r="G93" s="7">
        <f t="shared" si="1"/>
        <v>1816000</v>
      </c>
    </row>
    <row r="94" spans="1:7" x14ac:dyDescent="0.25">
      <c r="A94" t="s">
        <v>447</v>
      </c>
      <c r="B94" t="s">
        <v>448</v>
      </c>
      <c r="C94" t="s">
        <v>449</v>
      </c>
      <c r="D94" s="7" t="s">
        <v>95</v>
      </c>
      <c r="E94" s="7">
        <v>26000</v>
      </c>
      <c r="G94" s="7">
        <f t="shared" si="1"/>
        <v>1842000</v>
      </c>
    </row>
    <row r="95" spans="1:7" x14ac:dyDescent="0.25">
      <c r="A95" t="s">
        <v>450</v>
      </c>
      <c r="B95" t="s">
        <v>448</v>
      </c>
      <c r="C95" t="s">
        <v>451</v>
      </c>
      <c r="D95" s="7" t="s">
        <v>219</v>
      </c>
      <c r="E95" s="7">
        <v>11000</v>
      </c>
      <c r="G95" s="7">
        <f t="shared" si="1"/>
        <v>1853000</v>
      </c>
    </row>
    <row r="96" spans="1:7" x14ac:dyDescent="0.25">
      <c r="A96" t="s">
        <v>452</v>
      </c>
      <c r="B96" t="s">
        <v>448</v>
      </c>
      <c r="C96" t="s">
        <v>453</v>
      </c>
      <c r="D96" s="7" t="s">
        <v>219</v>
      </c>
      <c r="E96" s="7">
        <v>14000</v>
      </c>
      <c r="G96" s="7">
        <f t="shared" si="1"/>
        <v>1867000</v>
      </c>
    </row>
    <row r="97" spans="1:7" x14ac:dyDescent="0.25">
      <c r="A97" t="s">
        <v>454</v>
      </c>
      <c r="B97" t="s">
        <v>455</v>
      </c>
      <c r="C97" t="s">
        <v>456</v>
      </c>
      <c r="D97" s="7" t="s">
        <v>219</v>
      </c>
      <c r="E97" s="7">
        <v>18000</v>
      </c>
      <c r="G97" s="7">
        <f t="shared" si="1"/>
        <v>1885000</v>
      </c>
    </row>
    <row r="98" spans="1:7" x14ac:dyDescent="0.25">
      <c r="A98" t="s">
        <v>457</v>
      </c>
      <c r="B98" t="s">
        <v>455</v>
      </c>
      <c r="C98" t="s">
        <v>458</v>
      </c>
      <c r="D98" s="7" t="s">
        <v>219</v>
      </c>
      <c r="E98" s="7">
        <v>11000</v>
      </c>
      <c r="G98" s="7">
        <f t="shared" si="1"/>
        <v>1896000</v>
      </c>
    </row>
    <row r="99" spans="1:7" x14ac:dyDescent="0.25">
      <c r="A99" t="s">
        <v>459</v>
      </c>
      <c r="B99" t="s">
        <v>455</v>
      </c>
      <c r="C99" t="s">
        <v>460</v>
      </c>
      <c r="D99" s="7" t="s">
        <v>219</v>
      </c>
      <c r="E99" s="7">
        <v>13000</v>
      </c>
      <c r="G99" s="7">
        <f t="shared" si="1"/>
        <v>1909000</v>
      </c>
    </row>
    <row r="100" spans="1:7" x14ac:dyDescent="0.25">
      <c r="A100" t="s">
        <v>461</v>
      </c>
      <c r="B100" t="s">
        <v>455</v>
      </c>
      <c r="C100" t="s">
        <v>462</v>
      </c>
      <c r="D100" s="7" t="s">
        <v>219</v>
      </c>
      <c r="E100" s="7">
        <v>12000</v>
      </c>
      <c r="G100" s="7">
        <f t="shared" si="1"/>
        <v>1921000</v>
      </c>
    </row>
    <row r="101" spans="1:7" x14ac:dyDescent="0.25">
      <c r="A101" t="s">
        <v>463</v>
      </c>
      <c r="B101" t="s">
        <v>455</v>
      </c>
      <c r="C101" t="s">
        <v>464</v>
      </c>
      <c r="D101" s="7" t="s">
        <v>219</v>
      </c>
      <c r="E101" s="7">
        <v>11000</v>
      </c>
      <c r="G101" s="7">
        <f t="shared" si="1"/>
        <v>1932000</v>
      </c>
    </row>
    <row r="102" spans="1:7" x14ac:dyDescent="0.25">
      <c r="A102" t="s">
        <v>465</v>
      </c>
      <c r="B102" t="s">
        <v>455</v>
      </c>
      <c r="C102" t="s">
        <v>363</v>
      </c>
      <c r="D102" s="7" t="s">
        <v>219</v>
      </c>
      <c r="E102" s="7">
        <v>13000</v>
      </c>
      <c r="G102" s="7">
        <f t="shared" si="1"/>
        <v>1945000</v>
      </c>
    </row>
    <row r="103" spans="1:7" x14ac:dyDescent="0.25">
      <c r="A103" t="s">
        <v>466</v>
      </c>
      <c r="B103" t="s">
        <v>467</v>
      </c>
      <c r="C103" t="s">
        <v>468</v>
      </c>
      <c r="D103" s="7" t="s">
        <v>95</v>
      </c>
      <c r="E103" s="7">
        <v>80000</v>
      </c>
      <c r="G103" s="7">
        <f t="shared" si="1"/>
        <v>2025000</v>
      </c>
    </row>
    <row r="104" spans="1:7" x14ac:dyDescent="0.25">
      <c r="A104" t="s">
        <v>469</v>
      </c>
      <c r="B104" t="s">
        <v>467</v>
      </c>
      <c r="C104" t="s">
        <v>470</v>
      </c>
      <c r="D104" s="7" t="s">
        <v>95</v>
      </c>
      <c r="E104" s="7">
        <v>17000</v>
      </c>
      <c r="G104" s="7">
        <f t="shared" si="1"/>
        <v>2042000</v>
      </c>
    </row>
    <row r="105" spans="1:7" x14ac:dyDescent="0.25">
      <c r="A105" t="s">
        <v>471</v>
      </c>
      <c r="B105" t="s">
        <v>467</v>
      </c>
      <c r="C105" t="s">
        <v>472</v>
      </c>
      <c r="D105" s="7" t="s">
        <v>95</v>
      </c>
      <c r="E105" s="7">
        <v>36000</v>
      </c>
      <c r="G105" s="7">
        <f t="shared" si="1"/>
        <v>2078000</v>
      </c>
    </row>
    <row r="106" spans="1:7" x14ac:dyDescent="0.25">
      <c r="A106" t="s">
        <v>473</v>
      </c>
      <c r="B106" t="s">
        <v>474</v>
      </c>
      <c r="C106" t="s">
        <v>475</v>
      </c>
      <c r="D106" s="7" t="s">
        <v>219</v>
      </c>
      <c r="E106" s="7">
        <v>11000</v>
      </c>
      <c r="G106" s="7">
        <f t="shared" si="1"/>
        <v>2089000</v>
      </c>
    </row>
    <row r="107" spans="1:7" x14ac:dyDescent="0.25">
      <c r="A107" t="s">
        <v>476</v>
      </c>
      <c r="B107" t="s">
        <v>474</v>
      </c>
      <c r="C107" t="s">
        <v>477</v>
      </c>
      <c r="D107" s="7" t="s">
        <v>219</v>
      </c>
      <c r="E107" s="7">
        <v>15000</v>
      </c>
      <c r="G107" s="7">
        <f t="shared" si="1"/>
        <v>2104000</v>
      </c>
    </row>
    <row r="108" spans="1:7" x14ac:dyDescent="0.25">
      <c r="A108" t="s">
        <v>478</v>
      </c>
      <c r="B108" t="s">
        <v>474</v>
      </c>
      <c r="C108" t="s">
        <v>479</v>
      </c>
      <c r="D108" s="7" t="s">
        <v>95</v>
      </c>
      <c r="E108" s="7">
        <v>24000</v>
      </c>
      <c r="G108" s="7">
        <f t="shared" si="1"/>
        <v>2128000</v>
      </c>
    </row>
    <row r="109" spans="1:7" x14ac:dyDescent="0.25">
      <c r="A109" t="s">
        <v>480</v>
      </c>
      <c r="B109" t="s">
        <v>474</v>
      </c>
      <c r="C109" t="s">
        <v>481</v>
      </c>
      <c r="D109" s="7" t="s">
        <v>95</v>
      </c>
      <c r="E109" s="7">
        <v>12000</v>
      </c>
      <c r="G109" s="7">
        <f t="shared" si="1"/>
        <v>2140000</v>
      </c>
    </row>
    <row r="110" spans="1:7" x14ac:dyDescent="0.25">
      <c r="A110" t="s">
        <v>482</v>
      </c>
      <c r="B110" t="s">
        <v>483</v>
      </c>
      <c r="C110" t="s">
        <v>484</v>
      </c>
      <c r="D110" s="7" t="s">
        <v>95</v>
      </c>
      <c r="E110" s="7">
        <v>13000</v>
      </c>
      <c r="G110" s="7">
        <f t="shared" si="1"/>
        <v>2153000</v>
      </c>
    </row>
    <row r="111" spans="1:7" x14ac:dyDescent="0.25">
      <c r="A111" t="s">
        <v>485</v>
      </c>
      <c r="B111" t="s">
        <v>483</v>
      </c>
      <c r="C111" t="s">
        <v>486</v>
      </c>
      <c r="D111" s="7" t="s">
        <v>95</v>
      </c>
      <c r="E111" s="7">
        <v>13000</v>
      </c>
      <c r="G111" s="7">
        <f t="shared" si="1"/>
        <v>2166000</v>
      </c>
    </row>
    <row r="112" spans="1:7" x14ac:dyDescent="0.25">
      <c r="A112" t="s">
        <v>487</v>
      </c>
      <c r="B112" t="s">
        <v>488</v>
      </c>
      <c r="C112" t="s">
        <v>489</v>
      </c>
      <c r="D112" s="7" t="s">
        <v>95</v>
      </c>
      <c r="E112" s="7">
        <v>33000</v>
      </c>
      <c r="G112" s="7">
        <f t="shared" si="1"/>
        <v>2199000</v>
      </c>
    </row>
    <row r="113" spans="1:7" x14ac:dyDescent="0.25">
      <c r="A113" t="s">
        <v>490</v>
      </c>
      <c r="B113" t="s">
        <v>488</v>
      </c>
      <c r="C113" t="s">
        <v>491</v>
      </c>
      <c r="D113" s="7" t="s">
        <v>219</v>
      </c>
      <c r="E113" s="7">
        <v>12000</v>
      </c>
      <c r="G113" s="7">
        <f t="shared" si="1"/>
        <v>2211000</v>
      </c>
    </row>
    <row r="114" spans="1:7" x14ac:dyDescent="0.25">
      <c r="A114" t="s">
        <v>492</v>
      </c>
      <c r="B114" t="s">
        <v>488</v>
      </c>
      <c r="C114" t="s">
        <v>493</v>
      </c>
      <c r="D114" s="7" t="s">
        <v>219</v>
      </c>
      <c r="E114" s="7">
        <v>12000</v>
      </c>
      <c r="G114" s="7">
        <f t="shared" si="1"/>
        <v>2223000</v>
      </c>
    </row>
    <row r="115" spans="1:7" x14ac:dyDescent="0.25">
      <c r="A115" t="s">
        <v>494</v>
      </c>
      <c r="B115" t="s">
        <v>488</v>
      </c>
      <c r="C115" t="s">
        <v>495</v>
      </c>
      <c r="D115" s="7" t="s">
        <v>219</v>
      </c>
      <c r="E115" s="7">
        <v>12000</v>
      </c>
      <c r="G115" s="7">
        <f t="shared" si="1"/>
        <v>2235000</v>
      </c>
    </row>
    <row r="116" spans="1:7" x14ac:dyDescent="0.25">
      <c r="A116" t="s">
        <v>496</v>
      </c>
      <c r="B116" t="s">
        <v>497</v>
      </c>
      <c r="C116" t="s">
        <v>498</v>
      </c>
      <c r="D116" s="7" t="s">
        <v>95</v>
      </c>
      <c r="E116" s="7">
        <v>65000</v>
      </c>
      <c r="G116" s="7">
        <f t="shared" si="1"/>
        <v>2300000</v>
      </c>
    </row>
    <row r="117" spans="1:7" x14ac:dyDescent="0.25">
      <c r="A117" t="s">
        <v>499</v>
      </c>
      <c r="B117" t="s">
        <v>497</v>
      </c>
      <c r="C117" t="s">
        <v>500</v>
      </c>
      <c r="D117" s="7" t="s">
        <v>95</v>
      </c>
      <c r="E117" s="7">
        <v>11000</v>
      </c>
      <c r="G117" s="7">
        <f t="shared" si="1"/>
        <v>2311000</v>
      </c>
    </row>
    <row r="118" spans="1:7" x14ac:dyDescent="0.25">
      <c r="A118" t="s">
        <v>501</v>
      </c>
      <c r="B118" t="s">
        <v>502</v>
      </c>
      <c r="C118" t="s">
        <v>503</v>
      </c>
      <c r="D118" s="7" t="s">
        <v>219</v>
      </c>
      <c r="E118" s="7">
        <v>11000</v>
      </c>
      <c r="G118" s="7">
        <f t="shared" si="1"/>
        <v>2322000</v>
      </c>
    </row>
    <row r="119" spans="1:7" x14ac:dyDescent="0.25">
      <c r="A119" t="s">
        <v>504</v>
      </c>
      <c r="B119" t="s">
        <v>502</v>
      </c>
      <c r="C119" t="s">
        <v>505</v>
      </c>
      <c r="D119" s="7" t="s">
        <v>219</v>
      </c>
      <c r="E119" s="7">
        <v>11000</v>
      </c>
      <c r="G119" s="7">
        <f t="shared" si="1"/>
        <v>2333000</v>
      </c>
    </row>
    <row r="120" spans="1:7" x14ac:dyDescent="0.25">
      <c r="A120" t="s">
        <v>506</v>
      </c>
      <c r="B120" t="s">
        <v>502</v>
      </c>
      <c r="C120" t="s">
        <v>507</v>
      </c>
      <c r="D120" s="7" t="s">
        <v>219</v>
      </c>
      <c r="E120" s="7">
        <v>11000</v>
      </c>
      <c r="G120" s="7">
        <f t="shared" si="1"/>
        <v>2344000</v>
      </c>
    </row>
    <row r="121" spans="1:7" x14ac:dyDescent="0.25">
      <c r="A121" t="s">
        <v>508</v>
      </c>
      <c r="B121" t="s">
        <v>509</v>
      </c>
      <c r="C121" t="s">
        <v>510</v>
      </c>
      <c r="D121" s="7" t="s">
        <v>219</v>
      </c>
      <c r="E121" s="7">
        <v>12000</v>
      </c>
      <c r="G121" s="7">
        <f t="shared" si="1"/>
        <v>2356000</v>
      </c>
    </row>
    <row r="122" spans="1:7" x14ac:dyDescent="0.25">
      <c r="A122" t="s">
        <v>511</v>
      </c>
      <c r="B122" t="s">
        <v>512</v>
      </c>
      <c r="C122" t="s">
        <v>510</v>
      </c>
      <c r="D122" s="7" t="s">
        <v>219</v>
      </c>
      <c r="E122" s="7">
        <v>14000</v>
      </c>
      <c r="G122" s="7">
        <f t="shared" si="1"/>
        <v>2370000</v>
      </c>
    </row>
    <row r="123" spans="1:7" x14ac:dyDescent="0.25">
      <c r="A123" t="s">
        <v>513</v>
      </c>
      <c r="B123" t="s">
        <v>512</v>
      </c>
      <c r="C123" t="s">
        <v>514</v>
      </c>
      <c r="D123" s="7" t="s">
        <v>219</v>
      </c>
      <c r="E123" s="7">
        <v>14000</v>
      </c>
      <c r="G123" s="7">
        <f t="shared" si="1"/>
        <v>2384000</v>
      </c>
    </row>
    <row r="124" spans="1:7" x14ac:dyDescent="0.25">
      <c r="A124" t="s">
        <v>515</v>
      </c>
      <c r="B124" t="s">
        <v>512</v>
      </c>
      <c r="C124" t="s">
        <v>516</v>
      </c>
      <c r="D124" s="7" t="s">
        <v>95</v>
      </c>
      <c r="E124" s="7">
        <v>55000</v>
      </c>
      <c r="G124" s="7">
        <f t="shared" si="1"/>
        <v>2439000</v>
      </c>
    </row>
    <row r="125" spans="1:7" x14ac:dyDescent="0.25">
      <c r="A125" t="s">
        <v>517</v>
      </c>
      <c r="B125" t="s">
        <v>512</v>
      </c>
      <c r="C125" t="s">
        <v>518</v>
      </c>
      <c r="D125" s="7" t="s">
        <v>95</v>
      </c>
      <c r="E125" s="7">
        <v>36000</v>
      </c>
      <c r="G125" s="7">
        <f t="shared" si="1"/>
        <v>2475000</v>
      </c>
    </row>
    <row r="126" spans="1:7" x14ac:dyDescent="0.25">
      <c r="A126" t="s">
        <v>519</v>
      </c>
      <c r="B126" t="s">
        <v>512</v>
      </c>
      <c r="C126" t="s">
        <v>520</v>
      </c>
      <c r="D126" s="7" t="s">
        <v>95</v>
      </c>
      <c r="E126" s="7">
        <v>14000</v>
      </c>
      <c r="G126" s="7">
        <f t="shared" si="1"/>
        <v>2489000</v>
      </c>
    </row>
    <row r="127" spans="1:7" x14ac:dyDescent="0.25">
      <c r="A127" t="s">
        <v>521</v>
      </c>
      <c r="B127" t="s">
        <v>522</v>
      </c>
      <c r="C127" t="s">
        <v>523</v>
      </c>
      <c r="D127" s="7" t="s">
        <v>95</v>
      </c>
      <c r="E127" s="7">
        <v>24000</v>
      </c>
      <c r="G127" s="7">
        <f t="shared" si="1"/>
        <v>2513000</v>
      </c>
    </row>
    <row r="128" spans="1:7" x14ac:dyDescent="0.25">
      <c r="A128" t="s">
        <v>524</v>
      </c>
      <c r="B128" t="s">
        <v>525</v>
      </c>
      <c r="C128" t="s">
        <v>526</v>
      </c>
      <c r="D128" s="7" t="s">
        <v>95</v>
      </c>
      <c r="E128" s="7">
        <v>20000</v>
      </c>
      <c r="G128" s="7">
        <f t="shared" si="1"/>
        <v>2533000</v>
      </c>
    </row>
    <row r="129" spans="1:7" x14ac:dyDescent="0.25">
      <c r="A129" t="s">
        <v>527</v>
      </c>
      <c r="B129" t="s">
        <v>525</v>
      </c>
      <c r="C129" t="s">
        <v>528</v>
      </c>
      <c r="D129" s="7" t="s">
        <v>95</v>
      </c>
      <c r="E129" s="7">
        <v>52000</v>
      </c>
      <c r="G129" s="7">
        <f t="shared" si="1"/>
        <v>2585000</v>
      </c>
    </row>
    <row r="130" spans="1:7" x14ac:dyDescent="0.25">
      <c r="A130" t="s">
        <v>529</v>
      </c>
      <c r="B130" t="s">
        <v>530</v>
      </c>
      <c r="C130" t="s">
        <v>531</v>
      </c>
      <c r="D130" s="7" t="s">
        <v>95</v>
      </c>
      <c r="E130" s="7">
        <v>47000</v>
      </c>
      <c r="G130" s="7">
        <f t="shared" si="1"/>
        <v>2632000</v>
      </c>
    </row>
    <row r="131" spans="1:7" x14ac:dyDescent="0.25">
      <c r="A131" t="s">
        <v>532</v>
      </c>
      <c r="B131" t="s">
        <v>530</v>
      </c>
      <c r="C131" t="s">
        <v>533</v>
      </c>
      <c r="D131" s="7" t="s">
        <v>219</v>
      </c>
      <c r="E131" s="7">
        <v>18000</v>
      </c>
      <c r="G131" s="7">
        <f t="shared" si="1"/>
        <v>2650000</v>
      </c>
    </row>
    <row r="132" spans="1:7" x14ac:dyDescent="0.25">
      <c r="A132" t="s">
        <v>534</v>
      </c>
      <c r="B132" t="s">
        <v>530</v>
      </c>
      <c r="C132" t="s">
        <v>535</v>
      </c>
      <c r="D132" s="7" t="s">
        <v>219</v>
      </c>
      <c r="E132" s="7">
        <v>11000</v>
      </c>
      <c r="G132" s="7">
        <f t="shared" si="1"/>
        <v>2661000</v>
      </c>
    </row>
    <row r="133" spans="1:7" x14ac:dyDescent="0.25">
      <c r="A133" t="s">
        <v>536</v>
      </c>
      <c r="B133" t="s">
        <v>530</v>
      </c>
      <c r="C133" t="s">
        <v>537</v>
      </c>
      <c r="D133" s="7" t="s">
        <v>219</v>
      </c>
      <c r="E133" s="7">
        <v>9000</v>
      </c>
      <c r="G133" s="7">
        <f t="shared" si="1"/>
        <v>2670000</v>
      </c>
    </row>
    <row r="134" spans="1:7" x14ac:dyDescent="0.25">
      <c r="A134" t="s">
        <v>538</v>
      </c>
      <c r="B134" t="s">
        <v>530</v>
      </c>
      <c r="C134" t="s">
        <v>539</v>
      </c>
      <c r="D134" s="7" t="s">
        <v>219</v>
      </c>
      <c r="E134" s="7">
        <v>22000</v>
      </c>
      <c r="G134" s="7">
        <f t="shared" si="1"/>
        <v>2692000</v>
      </c>
    </row>
    <row r="135" spans="1:7" x14ac:dyDescent="0.25">
      <c r="A135" t="s">
        <v>540</v>
      </c>
      <c r="B135" t="s">
        <v>541</v>
      </c>
      <c r="C135" t="s">
        <v>542</v>
      </c>
      <c r="D135" s="7" t="s">
        <v>219</v>
      </c>
      <c r="E135" s="7">
        <v>12000</v>
      </c>
      <c r="G135" s="7">
        <f t="shared" ref="G135:G167" si="2">(G134+E135)</f>
        <v>2704000</v>
      </c>
    </row>
    <row r="136" spans="1:7" x14ac:dyDescent="0.25">
      <c r="A136" t="s">
        <v>543</v>
      </c>
      <c r="B136" t="s">
        <v>544</v>
      </c>
      <c r="C136" t="s">
        <v>545</v>
      </c>
      <c r="D136" s="7" t="s">
        <v>219</v>
      </c>
      <c r="E136" s="7">
        <v>12000</v>
      </c>
      <c r="G136" s="7">
        <f t="shared" si="2"/>
        <v>2716000</v>
      </c>
    </row>
    <row r="137" spans="1:7" x14ac:dyDescent="0.25">
      <c r="A137" t="s">
        <v>546</v>
      </c>
      <c r="B137" t="s">
        <v>544</v>
      </c>
      <c r="C137" t="s">
        <v>547</v>
      </c>
      <c r="D137" s="7" t="s">
        <v>95</v>
      </c>
      <c r="E137" s="7">
        <v>25000</v>
      </c>
      <c r="G137" s="7">
        <f t="shared" si="2"/>
        <v>2741000</v>
      </c>
    </row>
    <row r="138" spans="1:7" x14ac:dyDescent="0.25">
      <c r="A138" t="s">
        <v>548</v>
      </c>
      <c r="B138" t="s">
        <v>549</v>
      </c>
      <c r="C138" t="s">
        <v>550</v>
      </c>
      <c r="D138" s="7" t="s">
        <v>219</v>
      </c>
      <c r="E138" s="7">
        <v>25000</v>
      </c>
      <c r="G138" s="7">
        <f t="shared" si="2"/>
        <v>2766000</v>
      </c>
    </row>
    <row r="139" spans="1:7" x14ac:dyDescent="0.25">
      <c r="A139" t="s">
        <v>551</v>
      </c>
      <c r="B139" t="s">
        <v>549</v>
      </c>
      <c r="C139" t="s">
        <v>552</v>
      </c>
      <c r="D139" s="7" t="s">
        <v>219</v>
      </c>
      <c r="E139" s="7">
        <v>11000</v>
      </c>
      <c r="G139" s="7">
        <f t="shared" si="2"/>
        <v>2777000</v>
      </c>
    </row>
    <row r="140" spans="1:7" x14ac:dyDescent="0.25">
      <c r="A140" t="s">
        <v>553</v>
      </c>
      <c r="B140" t="s">
        <v>549</v>
      </c>
      <c r="C140" t="s">
        <v>554</v>
      </c>
      <c r="D140" s="7" t="s">
        <v>219</v>
      </c>
      <c r="E140" s="7">
        <v>13000</v>
      </c>
      <c r="G140" s="7">
        <f t="shared" si="2"/>
        <v>2790000</v>
      </c>
    </row>
    <row r="141" spans="1:7" x14ac:dyDescent="0.25">
      <c r="A141" t="s">
        <v>555</v>
      </c>
      <c r="B141" t="s">
        <v>556</v>
      </c>
      <c r="C141" t="s">
        <v>557</v>
      </c>
      <c r="D141" s="7" t="s">
        <v>219</v>
      </c>
      <c r="E141" s="7">
        <v>18000</v>
      </c>
      <c r="G141" s="7">
        <f t="shared" si="2"/>
        <v>2808000</v>
      </c>
    </row>
    <row r="142" spans="1:7" x14ac:dyDescent="0.25">
      <c r="A142" t="s">
        <v>558</v>
      </c>
      <c r="B142" t="s">
        <v>556</v>
      </c>
      <c r="C142" t="s">
        <v>559</v>
      </c>
      <c r="D142" s="7" t="s">
        <v>219</v>
      </c>
      <c r="E142" s="7">
        <v>12000</v>
      </c>
      <c r="G142" s="7">
        <f t="shared" si="2"/>
        <v>2820000</v>
      </c>
    </row>
    <row r="143" spans="1:7" x14ac:dyDescent="0.25">
      <c r="A143" t="s">
        <v>560</v>
      </c>
      <c r="B143" t="s">
        <v>561</v>
      </c>
      <c r="C143" t="s">
        <v>562</v>
      </c>
      <c r="D143" s="7" t="s">
        <v>95</v>
      </c>
      <c r="E143" s="7">
        <v>9000</v>
      </c>
      <c r="G143" s="7">
        <f t="shared" si="2"/>
        <v>2829000</v>
      </c>
    </row>
    <row r="144" spans="1:7" x14ac:dyDescent="0.25">
      <c r="A144" t="s">
        <v>563</v>
      </c>
      <c r="B144" t="s">
        <v>561</v>
      </c>
      <c r="C144" t="s">
        <v>564</v>
      </c>
      <c r="D144" s="7" t="s">
        <v>95</v>
      </c>
      <c r="E144" s="7">
        <v>9000</v>
      </c>
      <c r="G144" s="7">
        <f t="shared" si="2"/>
        <v>2838000</v>
      </c>
    </row>
    <row r="145" spans="1:7" x14ac:dyDescent="0.25">
      <c r="A145" t="s">
        <v>565</v>
      </c>
      <c r="B145" t="s">
        <v>566</v>
      </c>
      <c r="C145" t="s">
        <v>567</v>
      </c>
      <c r="D145" s="7" t="s">
        <v>95</v>
      </c>
      <c r="E145" s="7">
        <v>44000</v>
      </c>
      <c r="G145" s="7">
        <f t="shared" si="2"/>
        <v>2882000</v>
      </c>
    </row>
    <row r="146" spans="1:7" x14ac:dyDescent="0.25">
      <c r="A146" t="s">
        <v>568</v>
      </c>
      <c r="B146" t="s">
        <v>569</v>
      </c>
      <c r="C146" t="s">
        <v>570</v>
      </c>
      <c r="D146" s="7" t="s">
        <v>95</v>
      </c>
      <c r="E146" s="7">
        <v>22000</v>
      </c>
      <c r="G146" s="7">
        <f t="shared" si="2"/>
        <v>2904000</v>
      </c>
    </row>
    <row r="147" spans="1:7" x14ac:dyDescent="0.25">
      <c r="A147" t="s">
        <v>571</v>
      </c>
      <c r="B147" t="s">
        <v>569</v>
      </c>
      <c r="C147" t="s">
        <v>572</v>
      </c>
      <c r="D147" s="7" t="s">
        <v>95</v>
      </c>
      <c r="E147" s="7">
        <v>12000</v>
      </c>
      <c r="G147" s="7">
        <f t="shared" si="2"/>
        <v>2916000</v>
      </c>
    </row>
    <row r="148" spans="1:7" x14ac:dyDescent="0.25">
      <c r="A148" t="s">
        <v>573</v>
      </c>
      <c r="B148" t="s">
        <v>569</v>
      </c>
      <c r="C148" t="s">
        <v>574</v>
      </c>
      <c r="D148" s="7" t="s">
        <v>219</v>
      </c>
      <c r="E148" s="7">
        <v>12000</v>
      </c>
      <c r="G148" s="7">
        <f t="shared" si="2"/>
        <v>2928000</v>
      </c>
    </row>
    <row r="149" spans="1:7" x14ac:dyDescent="0.25">
      <c r="A149" t="s">
        <v>575</v>
      </c>
      <c r="B149" t="s">
        <v>569</v>
      </c>
      <c r="C149" t="s">
        <v>576</v>
      </c>
      <c r="D149" s="7" t="s">
        <v>219</v>
      </c>
      <c r="E149" s="7">
        <v>11000</v>
      </c>
      <c r="G149" s="7">
        <f t="shared" si="2"/>
        <v>2939000</v>
      </c>
    </row>
    <row r="150" spans="1:7" x14ac:dyDescent="0.25">
      <c r="A150" t="s">
        <v>577</v>
      </c>
      <c r="B150" t="s">
        <v>569</v>
      </c>
      <c r="C150" t="s">
        <v>578</v>
      </c>
      <c r="D150" s="7" t="s">
        <v>219</v>
      </c>
      <c r="E150" s="7">
        <v>11000</v>
      </c>
      <c r="G150" s="7">
        <f t="shared" si="2"/>
        <v>2950000</v>
      </c>
    </row>
    <row r="151" spans="1:7" x14ac:dyDescent="0.25">
      <c r="A151" t="s">
        <v>579</v>
      </c>
      <c r="B151" t="s">
        <v>580</v>
      </c>
      <c r="C151" t="s">
        <v>581</v>
      </c>
      <c r="D151" s="7" t="s">
        <v>219</v>
      </c>
      <c r="E151" s="7">
        <v>9000</v>
      </c>
      <c r="G151" s="7">
        <f t="shared" si="2"/>
        <v>2959000</v>
      </c>
    </row>
    <row r="152" spans="1:7" x14ac:dyDescent="0.25">
      <c r="A152" t="s">
        <v>582</v>
      </c>
      <c r="B152" t="s">
        <v>580</v>
      </c>
      <c r="C152" t="s">
        <v>583</v>
      </c>
      <c r="D152" s="7" t="s">
        <v>219</v>
      </c>
      <c r="E152" s="7">
        <v>12000</v>
      </c>
      <c r="G152" s="7">
        <f t="shared" si="2"/>
        <v>2971000</v>
      </c>
    </row>
    <row r="153" spans="1:7" x14ac:dyDescent="0.25">
      <c r="A153" t="s">
        <v>584</v>
      </c>
      <c r="B153" t="s">
        <v>585</v>
      </c>
      <c r="C153" t="s">
        <v>586</v>
      </c>
      <c r="D153" s="7" t="s">
        <v>219</v>
      </c>
      <c r="E153" s="7">
        <v>11000</v>
      </c>
      <c r="G153" s="7">
        <f t="shared" si="2"/>
        <v>2982000</v>
      </c>
    </row>
    <row r="154" spans="1:7" x14ac:dyDescent="0.25">
      <c r="A154" t="s">
        <v>587</v>
      </c>
      <c r="B154" t="s">
        <v>588</v>
      </c>
      <c r="C154" t="s">
        <v>589</v>
      </c>
      <c r="D154" s="7" t="s">
        <v>219</v>
      </c>
      <c r="E154" s="7">
        <v>18000</v>
      </c>
      <c r="G154" s="7">
        <f t="shared" si="2"/>
        <v>3000000</v>
      </c>
    </row>
    <row r="155" spans="1:7" x14ac:dyDescent="0.25">
      <c r="A155" t="s">
        <v>590</v>
      </c>
      <c r="B155" t="s">
        <v>588</v>
      </c>
      <c r="C155" t="s">
        <v>591</v>
      </c>
      <c r="D155" s="7" t="s">
        <v>219</v>
      </c>
      <c r="E155" s="7">
        <v>16000</v>
      </c>
      <c r="G155" s="7">
        <f t="shared" si="2"/>
        <v>3016000</v>
      </c>
    </row>
    <row r="156" spans="1:7" x14ac:dyDescent="0.25">
      <c r="A156" t="s">
        <v>592</v>
      </c>
      <c r="B156" t="s">
        <v>593</v>
      </c>
      <c r="C156" t="s">
        <v>594</v>
      </c>
      <c r="D156" s="7" t="s">
        <v>219</v>
      </c>
      <c r="E156" s="7">
        <v>22000</v>
      </c>
      <c r="G156" s="7">
        <f t="shared" si="2"/>
        <v>3038000</v>
      </c>
    </row>
    <row r="157" spans="1:7" x14ac:dyDescent="0.25">
      <c r="A157" t="s">
        <v>595</v>
      </c>
      <c r="B157" t="s">
        <v>593</v>
      </c>
      <c r="C157" t="s">
        <v>596</v>
      </c>
      <c r="D157" s="7" t="s">
        <v>219</v>
      </c>
      <c r="E157" s="7">
        <v>22000</v>
      </c>
      <c r="G157" s="7">
        <f t="shared" si="2"/>
        <v>3060000</v>
      </c>
    </row>
    <row r="158" spans="1:7" x14ac:dyDescent="0.25">
      <c r="A158" t="s">
        <v>597</v>
      </c>
      <c r="B158" t="s">
        <v>593</v>
      </c>
      <c r="C158" t="s">
        <v>598</v>
      </c>
      <c r="D158" s="7" t="s">
        <v>219</v>
      </c>
      <c r="E158" s="7">
        <v>12000</v>
      </c>
      <c r="G158" s="7">
        <f t="shared" si="2"/>
        <v>3072000</v>
      </c>
    </row>
    <row r="159" spans="1:7" x14ac:dyDescent="0.25">
      <c r="A159" t="s">
        <v>599</v>
      </c>
      <c r="B159" t="s">
        <v>593</v>
      </c>
      <c r="C159" t="s">
        <v>600</v>
      </c>
      <c r="D159" s="7" t="s">
        <v>95</v>
      </c>
      <c r="E159" s="7">
        <v>12000</v>
      </c>
      <c r="G159" s="7">
        <f t="shared" si="2"/>
        <v>3084000</v>
      </c>
    </row>
    <row r="160" spans="1:7" x14ac:dyDescent="0.25">
      <c r="A160" t="s">
        <v>601</v>
      </c>
      <c r="B160" t="s">
        <v>593</v>
      </c>
      <c r="C160" t="s">
        <v>602</v>
      </c>
      <c r="D160" s="7" t="s">
        <v>95</v>
      </c>
      <c r="E160" s="7">
        <v>18000</v>
      </c>
      <c r="G160" s="7">
        <f t="shared" si="2"/>
        <v>3102000</v>
      </c>
    </row>
    <row r="161" spans="1:7" x14ac:dyDescent="0.25">
      <c r="A161" t="s">
        <v>603</v>
      </c>
      <c r="B161" t="s">
        <v>604</v>
      </c>
      <c r="C161" t="s">
        <v>605</v>
      </c>
      <c r="D161" s="7" t="s">
        <v>95</v>
      </c>
      <c r="E161" s="7">
        <v>36000</v>
      </c>
      <c r="G161" s="7">
        <f t="shared" si="2"/>
        <v>3138000</v>
      </c>
    </row>
    <row r="162" spans="1:7" x14ac:dyDescent="0.25">
      <c r="A162" t="s">
        <v>606</v>
      </c>
      <c r="B162" t="s">
        <v>604</v>
      </c>
      <c r="C162" t="s">
        <v>607</v>
      </c>
      <c r="D162" s="7" t="s">
        <v>95</v>
      </c>
      <c r="E162" s="7">
        <v>17000</v>
      </c>
      <c r="G162" s="7">
        <f t="shared" si="2"/>
        <v>3155000</v>
      </c>
    </row>
    <row r="163" spans="1:7" x14ac:dyDescent="0.25">
      <c r="A163" t="s">
        <v>608</v>
      </c>
      <c r="B163" t="s">
        <v>609</v>
      </c>
      <c r="C163" t="s">
        <v>610</v>
      </c>
      <c r="D163" s="7" t="s">
        <v>95</v>
      </c>
      <c r="E163" s="7">
        <v>18000</v>
      </c>
      <c r="G163" s="7">
        <f t="shared" si="2"/>
        <v>3173000</v>
      </c>
    </row>
    <row r="164" spans="1:7" x14ac:dyDescent="0.25">
      <c r="A164" t="s">
        <v>611</v>
      </c>
      <c r="B164" t="s">
        <v>612</v>
      </c>
      <c r="C164" t="s">
        <v>613</v>
      </c>
      <c r="D164" s="7" t="s">
        <v>219</v>
      </c>
      <c r="E164" s="7">
        <v>11000</v>
      </c>
      <c r="G164" s="7">
        <f t="shared" si="2"/>
        <v>3184000</v>
      </c>
    </row>
    <row r="165" spans="1:7" x14ac:dyDescent="0.25">
      <c r="A165" t="s">
        <v>614</v>
      </c>
      <c r="B165" t="s">
        <v>615</v>
      </c>
      <c r="C165" t="s">
        <v>616</v>
      </c>
      <c r="D165" s="7" t="s">
        <v>219</v>
      </c>
      <c r="E165" s="7">
        <v>12000</v>
      </c>
      <c r="G165" s="7">
        <f t="shared" si="2"/>
        <v>3196000</v>
      </c>
    </row>
    <row r="166" spans="1:7" x14ac:dyDescent="0.25">
      <c r="A166" t="s">
        <v>617</v>
      </c>
      <c r="B166" t="s">
        <v>615</v>
      </c>
      <c r="C166" t="s">
        <v>618</v>
      </c>
      <c r="D166" s="7" t="s">
        <v>219</v>
      </c>
      <c r="E166" s="7">
        <v>11000</v>
      </c>
      <c r="G166" s="7">
        <f t="shared" si="2"/>
        <v>3207000</v>
      </c>
    </row>
    <row r="167" spans="1:7" x14ac:dyDescent="0.25">
      <c r="A167" t="s">
        <v>619</v>
      </c>
      <c r="B167" t="s">
        <v>620</v>
      </c>
      <c r="C167" t="s">
        <v>610</v>
      </c>
      <c r="D167" s="7" t="s">
        <v>95</v>
      </c>
      <c r="E167" s="7">
        <v>18000</v>
      </c>
      <c r="G167" s="7">
        <f t="shared" si="2"/>
        <v>3225000</v>
      </c>
    </row>
    <row r="168" spans="1:7" x14ac:dyDescent="0.25">
      <c r="A168" t="s">
        <v>44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Pulsa-ATL</vt:lpstr>
      <vt:lpstr>Air Minum</vt:lpstr>
      <vt:lpstr>Beban Speedy dan Telepon</vt:lpstr>
      <vt:lpstr>Entertainment Karyawan</vt:lpstr>
      <vt:lpstr>Beban Fotocopy</vt:lpstr>
      <vt:lpstr>Beban PDAM dan Keamanan-Kebersi</vt:lpstr>
      <vt:lpstr>Beban Kardus</vt:lpstr>
      <vt:lpstr>Beban Perlengkapan - Kertas</vt:lpstr>
      <vt:lpstr>Beban Ongkir - Kurir J&amp;T</vt:lpstr>
      <vt:lpstr>Ongkir jasa kirim Lainnya</vt:lpstr>
      <vt:lpstr>Beban Perlengkapan-Lakban </vt:lpstr>
      <vt:lpstr>Beban Listrik</vt:lpstr>
      <vt:lpstr>Beban Bensin</vt:lpstr>
      <vt:lpstr>Beban Dapur</vt:lpstr>
      <vt:lpstr>Beban Agen Toko</vt:lpstr>
      <vt:lpstr>Beban Perlengkapan - Karung </vt:lpstr>
      <vt:lpstr>Beban Operasional Lainnya </vt:lpstr>
      <vt:lpstr>Perbaikan-Pemeliharaan Kendaraa</vt:lpstr>
      <vt:lpstr>Beban Ongkir ESL</vt:lpstr>
      <vt:lpstr>Beban Ongkir POS</vt:lpstr>
      <vt:lpstr>Beban Ongkir - JNE</vt:lpstr>
      <vt:lpstr>Sheet9</vt:lpstr>
      <vt:lpstr>Sheet10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2018-02-27T03:22:53Z</dcterms:created>
  <dcterms:modified xsi:type="dcterms:W3CDTF">2018-03-28T04:20:20Z</dcterms:modified>
</cp:coreProperties>
</file>