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6"/>
  </bookViews>
  <sheets>
    <sheet name="120" sheetId="2" r:id="rId1"/>
    <sheet name="180" sheetId="1" r:id="rId2"/>
    <sheet name="100" sheetId="3" r:id="rId3"/>
    <sheet name="170" sheetId="4" r:id="rId4"/>
    <sheet name="80" sheetId="5" r:id="rId5"/>
    <sheet name="100%" sheetId="7" r:id="rId6"/>
    <sheet name="Stok" sheetId="8" r:id="rId7"/>
    <sheet name="Margin 20%" sheetId="9" r:id="rId8"/>
  </sheets>
  <calcPr calcId="144525"/>
</workbook>
</file>

<file path=xl/calcChain.xml><?xml version="1.0" encoding="utf-8"?>
<calcChain xmlns="http://schemas.openxmlformats.org/spreadsheetml/2006/main">
  <c r="B21" i="9" l="1"/>
  <c r="E17" i="9"/>
  <c r="C15" i="9"/>
  <c r="E15" i="9" s="1"/>
  <c r="E14" i="9"/>
  <c r="E13" i="9"/>
  <c r="E28" i="7" l="1"/>
  <c r="O6" i="9"/>
  <c r="N6" i="9"/>
  <c r="M6" i="9"/>
  <c r="K6" i="9"/>
  <c r="H32" i="8" l="1"/>
  <c r="I32" i="8"/>
  <c r="G32" i="8"/>
  <c r="F32" i="8"/>
  <c r="E32" i="8"/>
  <c r="D32" i="8"/>
  <c r="C32" i="8"/>
  <c r="F47" i="3" l="1"/>
  <c r="F28" i="7" l="1"/>
  <c r="G27" i="4"/>
  <c r="F27" i="4"/>
  <c r="G31" i="5"/>
  <c r="F31" i="5"/>
  <c r="G47" i="3"/>
  <c r="H25" i="3"/>
  <c r="G25" i="3"/>
  <c r="F25" i="3"/>
  <c r="H15" i="4" l="1"/>
  <c r="G15" i="4"/>
  <c r="F15" i="4"/>
  <c r="H14" i="5"/>
  <c r="G14" i="5"/>
  <c r="F14" i="5"/>
  <c r="G13" i="7"/>
  <c r="F13" i="7"/>
  <c r="E13" i="7"/>
  <c r="G21" i="8"/>
  <c r="F21" i="8"/>
  <c r="E21" i="8"/>
  <c r="D21" i="8"/>
  <c r="C21" i="8"/>
  <c r="F32" i="2" l="1"/>
  <c r="D10" i="8"/>
  <c r="E10" i="8"/>
  <c r="F10" i="8"/>
  <c r="G10" i="8"/>
  <c r="C10" i="8"/>
  <c r="G27" i="2" l="1"/>
  <c r="H27" i="2"/>
  <c r="F27" i="2"/>
  <c r="H16" i="1"/>
  <c r="G16" i="1"/>
  <c r="F16" i="1"/>
</calcChain>
</file>

<file path=xl/sharedStrings.xml><?xml version="1.0" encoding="utf-8"?>
<sst xmlns="http://schemas.openxmlformats.org/spreadsheetml/2006/main" count="268" uniqueCount="120">
  <si>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</si>
  <si>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</si>
  <si>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</si>
  <si>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</si>
  <si>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</si>
  <si>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</si>
  <si>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</si>
  <si>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</si>
  <si>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</si>
  <si>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</si>
  <si>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</si>
  <si>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</si>
  <si>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</si>
  <si>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</si>
  <si>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</si>
  <si>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</si>
  <si>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</si>
  <si>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</si>
  <si>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</si>
  <si>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</si>
  <si>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</si>
  <si>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</si>
  <si>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</si>
  <si>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</si>
  <si>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</si>
  <si>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</si>
  <si>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JARKASIH (BERKAH MANDIRI)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</si>
  <si>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</si>
  <si>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</si>
  <si>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</si>
  <si>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</si>
  <si>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</si>
  <si>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</si>
  <si>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</si>
  <si>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</si>
  <si>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</si>
  <si>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</si>
  <si>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</si>
  <si>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</si>
  <si>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</si>
  <si>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</si>
  <si>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</si>
  <si>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</si>
  <si>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</si>
  <si>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</si>
  <si>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</si>
  <si>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</si>
  <si>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</si>
  <si>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</si>
  <si>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</si>
  <si>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</si>
  <si>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</si>
  <si>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</si>
  <si>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</si>
  <si>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</si>
  <si>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HANI PRAMURYANINGRUM HENDAYA</t>
  </si>
  <si>
    <t>AGUS DEPRIANTO</t>
  </si>
  <si>
    <t>IMAS SURYANI - PURWAKARTA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</si>
  <si>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</si>
  <si>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</si>
  <si>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</si>
  <si>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</si>
  <si>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</si>
  <si>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</si>
  <si>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</si>
  <si>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</si>
  <si>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</si>
  <si>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</si>
  <si>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</si>
  <si>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</si>
  <si>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</si>
  <si>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</si>
  <si>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</si>
  <si>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</si>
  <si>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</si>
  <si>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</si>
  <si>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</si>
  <si>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</si>
  <si>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</si>
  <si>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</si>
  <si>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</si>
  <si>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</si>
  <si>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</si>
  <si>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</si>
  <si>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DEDE MULYADI</t>
  </si>
  <si>
    <t>UPDATE</t>
  </si>
  <si>
    <t>100/170</t>
  </si>
  <si>
    <t>PURNAMA GANJAR</t>
  </si>
  <si>
    <t>SAMSUL BAHRI (GHAISAN COLLECTION)</t>
  </si>
  <si>
    <t>Kebutuhan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</si>
  <si>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</si>
  <si>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</si>
  <si>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</si>
  <si>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</si>
  <si>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</si>
  <si>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</si>
  <si>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</si>
  <si>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</si>
  <si>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</si>
  <si>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</si>
  <si>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Pengganti katalog polos 100%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</si>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</sst>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0" xfId="1" applyFont="1"/>
    <xf numFmtId="41" fontId="0" fillId="0" borderId="0" xfId="0" applyNumberFormat="1"/>
    <xf numFmtId="15" fontId="8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41" fontId="0" fillId="0" borderId="1" xfId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2"/>
  <sheetViews>
    <sheetView workbookViewId="0">
      <selection activeCell="F32" sqref="F32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45" t="s">
        <v>74</v>
      </c>
      <c r="E2" s="45"/>
      <c r="F2" s="45"/>
      <c r="G2" s="45"/>
      <c r="H2" s="45"/>
      <c r="I2" s="45"/>
      <c r="J2" s="45"/>
      <c r="K2" s="45"/>
    </row>
    <row r="4" spans="3:11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1" ht="15" customHeight="1" x14ac:dyDescent="0.25">
      <c r="C5" s="1"/>
      <c r="D5" s="4">
        <v>2018</v>
      </c>
      <c r="E5" s="9" t="s">
        <v>1</v>
      </c>
      <c r="F5" s="4">
        <v>582</v>
      </c>
      <c r="G5" s="4">
        <v>582</v>
      </c>
      <c r="H5" s="5">
        <v>1164</v>
      </c>
      <c r="I5" s="4">
        <v>116</v>
      </c>
      <c r="J5" s="5">
        <v>12700800</v>
      </c>
      <c r="K5" s="4">
        <v>0.1</v>
      </c>
    </row>
    <row r="6" spans="3:11" ht="15" customHeight="1" x14ac:dyDescent="0.25">
      <c r="C6" s="1"/>
      <c r="D6" s="4">
        <v>2018</v>
      </c>
      <c r="E6" s="9" t="s">
        <v>5</v>
      </c>
      <c r="F6" s="4">
        <v>300</v>
      </c>
      <c r="G6" s="4">
        <v>240</v>
      </c>
      <c r="H6" s="4">
        <v>540</v>
      </c>
      <c r="I6" s="4">
        <v>3</v>
      </c>
      <c r="J6" s="5">
        <v>189000</v>
      </c>
      <c r="K6" s="4">
        <v>0.01</v>
      </c>
    </row>
    <row r="7" spans="3:11" ht="15" customHeight="1" x14ac:dyDescent="0.25">
      <c r="C7" s="1"/>
      <c r="D7" s="4">
        <v>2018</v>
      </c>
      <c r="E7" s="8" t="s">
        <v>6</v>
      </c>
      <c r="F7" s="4">
        <v>320</v>
      </c>
      <c r="G7" s="4">
        <v>200</v>
      </c>
      <c r="H7" s="4">
        <v>520</v>
      </c>
      <c r="I7" s="4">
        <v>166</v>
      </c>
      <c r="J7" s="5">
        <v>18257400</v>
      </c>
      <c r="K7" s="4">
        <v>0.32</v>
      </c>
    </row>
    <row r="8" spans="3:11" ht="15" customHeight="1" x14ac:dyDescent="0.25">
      <c r="C8" s="1"/>
      <c r="D8" s="4">
        <v>2018</v>
      </c>
      <c r="E8" s="9" t="s">
        <v>10</v>
      </c>
      <c r="F8" s="4">
        <v>200</v>
      </c>
      <c r="G8" s="4">
        <v>200</v>
      </c>
      <c r="H8" s="4">
        <v>400</v>
      </c>
      <c r="I8" s="4">
        <v>24</v>
      </c>
      <c r="J8" s="5">
        <v>2609513</v>
      </c>
      <c r="K8" s="4">
        <v>0.06</v>
      </c>
    </row>
    <row r="9" spans="3:11" ht="15" customHeight="1" x14ac:dyDescent="0.25">
      <c r="C9" s="1"/>
      <c r="D9" s="4">
        <v>2018</v>
      </c>
      <c r="E9" s="8" t="s">
        <v>12</v>
      </c>
      <c r="F9" s="4">
        <v>160</v>
      </c>
      <c r="G9" s="4">
        <v>160</v>
      </c>
      <c r="H9" s="4">
        <v>320</v>
      </c>
      <c r="I9" s="4">
        <v>190</v>
      </c>
      <c r="J9" s="5">
        <v>20243213</v>
      </c>
      <c r="K9" s="4">
        <v>0.59</v>
      </c>
    </row>
    <row r="10" spans="3:11" ht="15" customHeight="1" x14ac:dyDescent="0.25">
      <c r="C10" s="1"/>
      <c r="D10" s="4">
        <v>2018</v>
      </c>
      <c r="E10" s="8" t="s">
        <v>14</v>
      </c>
      <c r="F10" s="4">
        <v>120</v>
      </c>
      <c r="G10" s="4">
        <v>120</v>
      </c>
      <c r="H10" s="4">
        <v>240</v>
      </c>
      <c r="I10" s="4">
        <v>6</v>
      </c>
      <c r="J10" s="5">
        <v>655638</v>
      </c>
      <c r="K10" s="4">
        <v>0.03</v>
      </c>
    </row>
    <row r="11" spans="3:11" ht="15" customHeight="1" x14ac:dyDescent="0.25">
      <c r="C11" s="1"/>
      <c r="D11" s="4">
        <v>2018</v>
      </c>
      <c r="E11" s="8" t="s">
        <v>19</v>
      </c>
      <c r="F11" s="4">
        <v>135</v>
      </c>
      <c r="G11" s="4">
        <v>75</v>
      </c>
      <c r="H11" s="4">
        <v>210</v>
      </c>
      <c r="I11" s="4">
        <v>87</v>
      </c>
      <c r="J11" s="5">
        <v>9297575</v>
      </c>
      <c r="K11" s="4">
        <v>0.41</v>
      </c>
    </row>
    <row r="12" spans="3:11" ht="15" customHeight="1" x14ac:dyDescent="0.25">
      <c r="C12" s="1"/>
      <c r="D12" s="4">
        <v>2018</v>
      </c>
      <c r="E12" s="9" t="s">
        <v>20</v>
      </c>
      <c r="F12" s="4">
        <v>102</v>
      </c>
      <c r="G12" s="4">
        <v>102</v>
      </c>
      <c r="H12" s="4">
        <v>204</v>
      </c>
      <c r="I12" s="4">
        <v>18</v>
      </c>
      <c r="J12" s="5">
        <v>1845025</v>
      </c>
      <c r="K12" s="4">
        <v>0.09</v>
      </c>
    </row>
    <row r="13" spans="3:11" ht="15" customHeight="1" x14ac:dyDescent="0.25">
      <c r="C13" s="1"/>
      <c r="D13" s="4">
        <v>2018</v>
      </c>
      <c r="E13" s="9" t="s">
        <v>21</v>
      </c>
      <c r="F13" s="4">
        <v>101</v>
      </c>
      <c r="G13" s="4">
        <v>101</v>
      </c>
      <c r="H13" s="4">
        <v>202</v>
      </c>
      <c r="I13" s="4">
        <v>10</v>
      </c>
      <c r="J13" s="5">
        <v>1251513</v>
      </c>
      <c r="K13" s="4">
        <v>0.05</v>
      </c>
    </row>
    <row r="14" spans="3:11" ht="15" customHeight="1" x14ac:dyDescent="0.25">
      <c r="C14" s="1"/>
      <c r="D14" s="4">
        <v>2018</v>
      </c>
      <c r="E14" s="9" t="s">
        <v>22</v>
      </c>
      <c r="F14" s="4">
        <v>100</v>
      </c>
      <c r="G14" s="4">
        <v>100</v>
      </c>
      <c r="H14" s="4">
        <v>200</v>
      </c>
      <c r="I14" s="4">
        <v>15</v>
      </c>
      <c r="J14" s="5">
        <v>1396763</v>
      </c>
      <c r="K14" s="4">
        <v>0.08</v>
      </c>
    </row>
    <row r="15" spans="3:11" ht="15" customHeight="1" x14ac:dyDescent="0.25">
      <c r="C15" s="1"/>
      <c r="D15" s="4">
        <v>2018</v>
      </c>
      <c r="E15" s="8" t="s">
        <v>25</v>
      </c>
      <c r="F15" s="4">
        <v>65</v>
      </c>
      <c r="G15" s="4">
        <v>65</v>
      </c>
      <c r="H15" s="4">
        <v>130</v>
      </c>
      <c r="I15" s="4">
        <v>6</v>
      </c>
      <c r="J15" s="5">
        <v>592550</v>
      </c>
      <c r="K15" s="4">
        <v>0.05</v>
      </c>
    </row>
    <row r="16" spans="3:11" ht="15" customHeight="1" x14ac:dyDescent="0.25">
      <c r="C16" s="1"/>
      <c r="D16" s="4">
        <v>2018</v>
      </c>
      <c r="E16" s="8" t="s">
        <v>27</v>
      </c>
      <c r="F16" s="4">
        <v>60</v>
      </c>
      <c r="G16" s="4">
        <v>60</v>
      </c>
      <c r="H16" s="4">
        <v>120</v>
      </c>
      <c r="I16" s="4">
        <v>21</v>
      </c>
      <c r="J16" s="5">
        <v>2317613</v>
      </c>
      <c r="K16" s="4">
        <v>0.18</v>
      </c>
    </row>
    <row r="17" spans="3:11" ht="15" customHeight="1" x14ac:dyDescent="0.25">
      <c r="C17" s="1"/>
      <c r="D17" s="4">
        <v>2018</v>
      </c>
      <c r="E17" s="8" t="s">
        <v>29</v>
      </c>
      <c r="F17" s="4">
        <v>60</v>
      </c>
      <c r="G17" s="4">
        <v>60</v>
      </c>
      <c r="H17" s="4">
        <v>120</v>
      </c>
      <c r="I17" s="4">
        <v>72</v>
      </c>
      <c r="J17" s="5">
        <v>7433475</v>
      </c>
      <c r="K17" s="4">
        <v>0.6</v>
      </c>
    </row>
    <row r="18" spans="3:11" ht="15" customHeight="1" x14ac:dyDescent="0.25">
      <c r="C18" s="1"/>
      <c r="D18" s="4">
        <v>2018</v>
      </c>
      <c r="E18" s="8" t="s">
        <v>30</v>
      </c>
      <c r="F18" s="4">
        <v>60</v>
      </c>
      <c r="G18" s="4">
        <v>60</v>
      </c>
      <c r="H18" s="4">
        <v>120</v>
      </c>
      <c r="I18" s="4">
        <v>62</v>
      </c>
      <c r="J18" s="5">
        <v>6014225</v>
      </c>
      <c r="K18" s="4">
        <v>0.52</v>
      </c>
    </row>
    <row r="19" spans="3:11" ht="15" customHeight="1" x14ac:dyDescent="0.25">
      <c r="C19" s="1"/>
      <c r="D19" s="4">
        <v>2018</v>
      </c>
      <c r="E19" s="8" t="s">
        <v>35</v>
      </c>
      <c r="F19" s="4">
        <v>50</v>
      </c>
      <c r="G19" s="4">
        <v>50</v>
      </c>
      <c r="H19" s="4">
        <v>100</v>
      </c>
      <c r="I19" s="4">
        <v>20</v>
      </c>
      <c r="J19" s="5">
        <v>1778788</v>
      </c>
      <c r="K19" s="4">
        <v>0.2</v>
      </c>
    </row>
    <row r="20" spans="3:11" ht="15" customHeight="1" x14ac:dyDescent="0.25">
      <c r="C20" s="1"/>
      <c r="D20" s="4">
        <v>2018</v>
      </c>
      <c r="E20" s="8" t="s">
        <v>36</v>
      </c>
      <c r="F20" s="4">
        <v>50</v>
      </c>
      <c r="G20" s="4">
        <v>50</v>
      </c>
      <c r="H20" s="4">
        <v>100</v>
      </c>
      <c r="I20" s="4">
        <v>6</v>
      </c>
      <c r="J20" s="5">
        <v>677513</v>
      </c>
      <c r="K20" s="4">
        <v>0.06</v>
      </c>
    </row>
    <row r="21" spans="3:11" ht="15" customHeight="1" x14ac:dyDescent="0.25">
      <c r="C21" s="1"/>
      <c r="D21" s="4">
        <v>2018</v>
      </c>
      <c r="E21" s="9" t="s">
        <v>37</v>
      </c>
      <c r="F21" s="4">
        <v>50</v>
      </c>
      <c r="G21" s="4">
        <v>50</v>
      </c>
      <c r="H21" s="4">
        <v>100</v>
      </c>
      <c r="I21" s="4">
        <v>14</v>
      </c>
      <c r="J21" s="5">
        <v>1417238</v>
      </c>
      <c r="K21" s="4">
        <v>0.14000000000000001</v>
      </c>
    </row>
    <row r="22" spans="3:11" ht="15" customHeight="1" x14ac:dyDescent="0.25">
      <c r="C22" s="1"/>
      <c r="D22" s="4">
        <v>2018</v>
      </c>
      <c r="E22" s="9" t="s">
        <v>38</v>
      </c>
      <c r="F22" s="4">
        <v>50</v>
      </c>
      <c r="G22" s="4">
        <v>50</v>
      </c>
      <c r="H22" s="4">
        <v>100</v>
      </c>
      <c r="I22" s="4">
        <v>2</v>
      </c>
      <c r="J22" s="5">
        <v>240100</v>
      </c>
      <c r="K22" s="4">
        <v>0.02</v>
      </c>
    </row>
    <row r="23" spans="3:11" ht="15" customHeight="1" x14ac:dyDescent="0.25">
      <c r="C23" s="1"/>
      <c r="D23" s="4">
        <v>2018</v>
      </c>
      <c r="E23" s="8" t="s">
        <v>41</v>
      </c>
      <c r="F23" s="4">
        <v>50</v>
      </c>
      <c r="G23" s="4">
        <v>50</v>
      </c>
      <c r="H23" s="4">
        <v>100</v>
      </c>
      <c r="I23" s="4">
        <v>10</v>
      </c>
      <c r="J23" s="5">
        <v>1236375</v>
      </c>
      <c r="K23" s="4">
        <v>0.1</v>
      </c>
    </row>
    <row r="24" spans="3:11" ht="15" customHeight="1" x14ac:dyDescent="0.25">
      <c r="C24" s="1"/>
      <c r="D24" s="4">
        <v>2018</v>
      </c>
      <c r="E24" s="8" t="s">
        <v>44</v>
      </c>
      <c r="F24" s="4">
        <v>50</v>
      </c>
      <c r="G24" s="4">
        <v>50</v>
      </c>
      <c r="H24" s="4">
        <v>100</v>
      </c>
      <c r="I24" s="4">
        <v>23</v>
      </c>
      <c r="J24" s="5">
        <v>2367400</v>
      </c>
      <c r="K24" s="4">
        <v>0.23</v>
      </c>
    </row>
    <row r="25" spans="3:11" ht="15" customHeight="1" x14ac:dyDescent="0.25">
      <c r="C25" s="1"/>
      <c r="D25" s="4">
        <v>2018</v>
      </c>
      <c r="E25" s="8" t="s">
        <v>48</v>
      </c>
      <c r="F25" s="4">
        <v>30</v>
      </c>
      <c r="G25" s="4">
        <v>30</v>
      </c>
      <c r="H25" s="4">
        <v>60</v>
      </c>
      <c r="I25" s="4">
        <v>53</v>
      </c>
      <c r="J25" s="5">
        <v>6038725</v>
      </c>
      <c r="K25" s="4">
        <v>0.88</v>
      </c>
    </row>
    <row r="26" spans="3:11" x14ac:dyDescent="0.25">
      <c r="D26" s="6"/>
      <c r="E26" s="6"/>
      <c r="F26" s="6"/>
      <c r="G26" s="6"/>
      <c r="H26" s="6"/>
      <c r="I26" s="6"/>
      <c r="J26" s="6"/>
      <c r="K26" s="6"/>
    </row>
    <row r="27" spans="3:11" x14ac:dyDescent="0.25">
      <c r="D27" s="6"/>
      <c r="E27" s="6" t="s">
        <v>69</v>
      </c>
      <c r="F27" s="6">
        <f>SUM(F5:F26)</f>
        <v>2695</v>
      </c>
      <c r="G27" s="6">
        <f t="shared" ref="G27:H27" si="0">SUM(G5:G26)</f>
        <v>2455</v>
      </c>
      <c r="H27" s="6">
        <f t="shared" si="0"/>
        <v>5150</v>
      </c>
      <c r="I27" s="6"/>
      <c r="J27" s="6"/>
      <c r="K27" s="6"/>
    </row>
    <row r="28" spans="3:11" x14ac:dyDescent="0.25">
      <c r="D28" s="6"/>
      <c r="E28" s="6"/>
      <c r="F28" s="6"/>
      <c r="G28" s="6"/>
      <c r="H28" s="6"/>
      <c r="I28" s="6"/>
      <c r="J28" s="6"/>
      <c r="K28" s="6"/>
    </row>
    <row r="29" spans="3:11" x14ac:dyDescent="0.25">
      <c r="D29" s="6"/>
      <c r="E29" s="6"/>
      <c r="F29" s="6"/>
      <c r="G29" s="6"/>
      <c r="H29" s="6"/>
      <c r="I29" s="6"/>
      <c r="J29" s="6"/>
      <c r="K29" s="6"/>
    </row>
    <row r="32" spans="3:11" x14ac:dyDescent="0.25">
      <c r="F32">
        <f>F7+F9+F10+F11+F15+F16+F17+F18+F19+F20+F21+F22+F23+F24+F25</f>
        <v>1310</v>
      </c>
    </row>
  </sheetData>
  <mergeCells count="1">
    <mergeCell ref="D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6"/>
  <sheetViews>
    <sheetView topLeftCell="B1" workbookViewId="0">
      <selection activeCell="F23" sqref="F23"/>
    </sheetView>
  </sheetViews>
  <sheetFormatPr defaultRowHeight="15" x14ac:dyDescent="0.25"/>
  <cols>
    <col min="5" max="5" width="3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45" t="s">
        <v>70</v>
      </c>
      <c r="E2" s="45"/>
      <c r="F2" s="45"/>
      <c r="G2" s="45"/>
      <c r="H2" s="45"/>
      <c r="I2" s="45"/>
      <c r="J2" s="45"/>
      <c r="K2" s="45"/>
    </row>
    <row r="4" spans="3:11" ht="18.75" x14ac:dyDescent="0.3">
      <c r="D4" s="3" t="s">
        <v>58</v>
      </c>
      <c r="E4" s="3" t="s">
        <v>59</v>
      </c>
      <c r="F4" s="3" t="s">
        <v>65</v>
      </c>
      <c r="G4" s="3" t="s">
        <v>66</v>
      </c>
      <c r="H4" s="3" t="s">
        <v>60</v>
      </c>
      <c r="I4" s="3" t="s">
        <v>61</v>
      </c>
      <c r="J4" s="3" t="s">
        <v>62</v>
      </c>
      <c r="K4" s="3" t="s">
        <v>63</v>
      </c>
    </row>
    <row r="5" spans="3:11" ht="15" customHeight="1" x14ac:dyDescent="0.25">
      <c r="C5" s="1"/>
      <c r="D5" s="4">
        <v>2018</v>
      </c>
      <c r="E5" s="4" t="s">
        <v>0</v>
      </c>
      <c r="F5" s="4">
        <v>800</v>
      </c>
      <c r="G5" s="4">
        <v>800</v>
      </c>
      <c r="H5" s="5">
        <v>1600</v>
      </c>
      <c r="I5" s="4">
        <v>62</v>
      </c>
      <c r="J5" s="5">
        <v>7980288</v>
      </c>
      <c r="K5" s="4">
        <v>0.04</v>
      </c>
    </row>
    <row r="6" spans="3:11" ht="15" customHeight="1" x14ac:dyDescent="0.25">
      <c r="C6" s="1"/>
      <c r="D6" s="4">
        <v>2018</v>
      </c>
      <c r="E6" s="4" t="s">
        <v>2</v>
      </c>
      <c r="F6" s="4">
        <v>550</v>
      </c>
      <c r="G6" s="4">
        <v>550</v>
      </c>
      <c r="H6" s="5">
        <v>1100</v>
      </c>
      <c r="I6" s="4">
        <v>111</v>
      </c>
      <c r="J6" s="5">
        <v>13544375</v>
      </c>
      <c r="K6" s="4">
        <v>0.1</v>
      </c>
    </row>
    <row r="7" spans="3:11" ht="15" customHeight="1" x14ac:dyDescent="0.25">
      <c r="C7" s="1"/>
      <c r="D7" s="4">
        <v>2018</v>
      </c>
      <c r="E7" s="4" t="s">
        <v>8</v>
      </c>
      <c r="F7" s="4">
        <v>220</v>
      </c>
      <c r="G7" s="4">
        <v>220</v>
      </c>
      <c r="H7" s="4">
        <v>440</v>
      </c>
      <c r="I7" s="4">
        <v>62</v>
      </c>
      <c r="J7" s="5">
        <v>7016713</v>
      </c>
      <c r="K7" s="4">
        <v>0.14000000000000001</v>
      </c>
    </row>
    <row r="8" spans="3:11" ht="15" customHeight="1" x14ac:dyDescent="0.25">
      <c r="C8" s="1"/>
      <c r="D8" s="8">
        <v>2018</v>
      </c>
      <c r="E8" s="8" t="s">
        <v>12</v>
      </c>
      <c r="F8" s="8">
        <v>160</v>
      </c>
      <c r="G8" s="8">
        <v>160</v>
      </c>
      <c r="H8" s="8">
        <v>320</v>
      </c>
      <c r="I8" s="8">
        <v>361</v>
      </c>
      <c r="J8" s="28">
        <v>38769763</v>
      </c>
      <c r="K8" s="8">
        <v>1.1299999999999999</v>
      </c>
    </row>
    <row r="9" spans="3:11" ht="15" customHeight="1" x14ac:dyDescent="0.25">
      <c r="C9" s="1"/>
      <c r="D9" s="8">
        <v>2018</v>
      </c>
      <c r="E9" s="8" t="s">
        <v>87</v>
      </c>
      <c r="F9" s="8">
        <v>60</v>
      </c>
      <c r="G9" s="8">
        <v>60</v>
      </c>
      <c r="H9" s="8">
        <v>120</v>
      </c>
      <c r="I9" s="8">
        <v>63</v>
      </c>
      <c r="J9" s="28">
        <v>6932538</v>
      </c>
      <c r="K9" s="8">
        <v>0.53</v>
      </c>
    </row>
    <row r="10" spans="3:11" ht="15" customHeight="1" x14ac:dyDescent="0.25">
      <c r="C10" s="1"/>
      <c r="D10" s="8">
        <v>2018</v>
      </c>
      <c r="E10" s="8" t="s">
        <v>15</v>
      </c>
      <c r="F10" s="8">
        <v>100</v>
      </c>
      <c r="G10" s="8">
        <v>120</v>
      </c>
      <c r="H10" s="8">
        <v>220</v>
      </c>
      <c r="I10" s="8">
        <v>95</v>
      </c>
      <c r="J10" s="28">
        <v>11948800</v>
      </c>
      <c r="K10" s="8">
        <v>0.43</v>
      </c>
    </row>
    <row r="11" spans="3:11" ht="15" customHeight="1" x14ac:dyDescent="0.25">
      <c r="C11" s="1"/>
      <c r="D11" s="4">
        <v>2018</v>
      </c>
      <c r="E11" s="4" t="s">
        <v>23</v>
      </c>
      <c r="F11" s="4">
        <v>100</v>
      </c>
      <c r="G11" s="4">
        <v>100</v>
      </c>
      <c r="H11" s="4">
        <v>200</v>
      </c>
      <c r="I11" s="4">
        <v>73</v>
      </c>
      <c r="J11" s="5">
        <v>8808800</v>
      </c>
      <c r="K11" s="4">
        <v>0.37</v>
      </c>
    </row>
    <row r="12" spans="3:11" ht="15" customHeight="1" x14ac:dyDescent="0.25">
      <c r="C12" s="1"/>
      <c r="D12" s="4">
        <v>2018</v>
      </c>
      <c r="E12" s="4" t="s">
        <v>26</v>
      </c>
      <c r="F12" s="4">
        <v>60</v>
      </c>
      <c r="G12" s="4">
        <v>60</v>
      </c>
      <c r="H12" s="4">
        <v>120</v>
      </c>
      <c r="I12" s="4">
        <v>0</v>
      </c>
      <c r="J12" s="4">
        <v>0</v>
      </c>
      <c r="K12" s="4">
        <v>0</v>
      </c>
    </row>
    <row r="13" spans="3:11" ht="15" customHeight="1" x14ac:dyDescent="0.25">
      <c r="C13" s="1"/>
      <c r="D13" s="4">
        <v>2018</v>
      </c>
      <c r="E13" s="4" t="s">
        <v>40</v>
      </c>
      <c r="F13" s="4">
        <v>50</v>
      </c>
      <c r="G13" s="4">
        <v>50</v>
      </c>
      <c r="H13" s="4">
        <v>100</v>
      </c>
      <c r="I13" s="4">
        <v>28</v>
      </c>
      <c r="J13" s="5">
        <v>3683400</v>
      </c>
      <c r="K13" s="4">
        <v>0.28000000000000003</v>
      </c>
    </row>
    <row r="14" spans="3:11" ht="15" customHeight="1" x14ac:dyDescent="0.25">
      <c r="D14" s="4">
        <v>2018</v>
      </c>
      <c r="E14" s="4" t="s">
        <v>52</v>
      </c>
      <c r="F14" s="4">
        <v>25</v>
      </c>
      <c r="G14" s="4">
        <v>25</v>
      </c>
      <c r="H14" s="4">
        <v>50</v>
      </c>
      <c r="I14" s="4">
        <v>11</v>
      </c>
      <c r="J14" s="5">
        <v>1159900</v>
      </c>
      <c r="K14" s="4">
        <v>0.22</v>
      </c>
    </row>
    <row r="15" spans="3:11" x14ac:dyDescent="0.25">
      <c r="D15" s="6"/>
      <c r="E15" s="6"/>
      <c r="F15" s="6"/>
      <c r="G15" s="6"/>
      <c r="H15" s="6"/>
      <c r="I15" s="6"/>
      <c r="J15" s="6"/>
      <c r="K15" s="6"/>
    </row>
    <row r="16" spans="3:11" x14ac:dyDescent="0.25">
      <c r="D16" s="6"/>
      <c r="E16" s="6" t="s">
        <v>69</v>
      </c>
      <c r="F16" s="6">
        <f>SUM(F5:F15)</f>
        <v>2125</v>
      </c>
      <c r="G16" s="6">
        <f>SUM(G5:G15)</f>
        <v>2145</v>
      </c>
      <c r="H16" s="6">
        <f>SUM(H5:H15)</f>
        <v>4270</v>
      </c>
      <c r="I16" s="6"/>
      <c r="J16" s="6"/>
      <c r="K16" s="6"/>
    </row>
    <row r="17" spans="4:15" x14ac:dyDescent="0.25">
      <c r="D17" s="6"/>
      <c r="E17" s="6"/>
      <c r="F17" s="6"/>
      <c r="G17" s="6"/>
      <c r="H17" s="6"/>
      <c r="I17" s="6"/>
      <c r="J17" s="6"/>
      <c r="K17" s="6"/>
    </row>
    <row r="18" spans="4:15" x14ac:dyDescent="0.25">
      <c r="D18" s="6"/>
      <c r="E18" s="6"/>
      <c r="F18" s="6"/>
      <c r="G18" s="6"/>
      <c r="H18" s="6"/>
      <c r="I18" s="6"/>
      <c r="J18" s="6"/>
      <c r="K18" s="6"/>
    </row>
    <row r="20" spans="4:15" x14ac:dyDescent="0.25">
      <c r="E20" s="26"/>
      <c r="F20" s="26"/>
      <c r="G20" s="26"/>
      <c r="H20" s="26"/>
      <c r="I20" s="26"/>
      <c r="J20" s="26"/>
      <c r="K20" s="26"/>
      <c r="L20" s="26"/>
      <c r="M20" s="26"/>
    </row>
    <row r="21" spans="4:15" x14ac:dyDescent="0.25">
      <c r="E21" s="1"/>
    </row>
    <row r="22" spans="4:15" x14ac:dyDescent="0.25">
      <c r="F22" s="26"/>
      <c r="G22" s="26"/>
      <c r="H22" s="26"/>
      <c r="I22" s="26"/>
      <c r="J22" s="26"/>
      <c r="K22" s="26"/>
      <c r="L22" s="26"/>
      <c r="M22" s="26"/>
      <c r="N22" s="26"/>
    </row>
    <row r="23" spans="4:15" x14ac:dyDescent="0.25">
      <c r="F23" s="1"/>
    </row>
    <row r="24" spans="4:15" x14ac:dyDescent="0.25">
      <c r="F24" s="26"/>
      <c r="G24" s="26"/>
      <c r="H24" s="26"/>
      <c r="I24" s="26"/>
      <c r="J24" s="26"/>
      <c r="K24" s="26"/>
      <c r="L24" s="26"/>
      <c r="M24" s="26"/>
      <c r="N24" s="26"/>
    </row>
    <row r="25" spans="4:15" x14ac:dyDescent="0.25">
      <c r="F25" s="1"/>
    </row>
    <row r="26" spans="4:15" x14ac:dyDescent="0.25">
      <c r="F26" s="26"/>
      <c r="G26" s="26"/>
      <c r="H26" s="26"/>
      <c r="I26" s="26"/>
      <c r="J26" s="26"/>
      <c r="K26" s="26"/>
      <c r="L26" s="26"/>
      <c r="M26" s="26"/>
      <c r="N26" s="26"/>
    </row>
    <row r="27" spans="4:15" x14ac:dyDescent="0.25">
      <c r="F27" s="1"/>
    </row>
    <row r="28" spans="4:15" x14ac:dyDescent="0.25">
      <c r="F28" s="26"/>
      <c r="G28" s="26"/>
      <c r="H28" s="26"/>
      <c r="I28" s="26"/>
      <c r="J28" s="26"/>
      <c r="K28" s="26"/>
      <c r="L28" s="26"/>
      <c r="M28" s="26"/>
      <c r="N28" s="26"/>
    </row>
    <row r="29" spans="4:15" x14ac:dyDescent="0.25">
      <c r="F29" s="1"/>
    </row>
    <row r="30" spans="4:15" x14ac:dyDescent="0.25">
      <c r="F30" s="26"/>
      <c r="G30" s="26"/>
      <c r="H30" s="26"/>
      <c r="I30" s="26"/>
      <c r="J30" s="26"/>
      <c r="K30" s="26"/>
      <c r="L30" s="26"/>
      <c r="M30" s="26"/>
      <c r="N30" s="26"/>
    </row>
    <row r="31" spans="4:15" x14ac:dyDescent="0.25">
      <c r="F31" s="1"/>
    </row>
    <row r="32" spans="4:15" x14ac:dyDescent="0.25">
      <c r="G32" s="26"/>
      <c r="H32" s="26"/>
      <c r="I32" s="26"/>
      <c r="J32" s="26"/>
      <c r="K32" s="26"/>
      <c r="L32" s="26"/>
      <c r="M32" s="26"/>
      <c r="N32" s="26"/>
      <c r="O32" s="26"/>
    </row>
    <row r="33" spans="7:16" x14ac:dyDescent="0.25">
      <c r="G33" s="1"/>
    </row>
    <row r="34" spans="7:16" x14ac:dyDescent="0.25">
      <c r="H34" s="26"/>
      <c r="I34" s="26"/>
      <c r="J34" s="26"/>
      <c r="K34" s="26"/>
      <c r="L34" s="26"/>
      <c r="M34" s="26"/>
      <c r="N34" s="26"/>
      <c r="O34" s="26"/>
      <c r="P34" s="26"/>
    </row>
    <row r="35" spans="7:16" x14ac:dyDescent="0.25">
      <c r="G35" s="26"/>
      <c r="H35" s="26"/>
      <c r="I35" s="26"/>
      <c r="J35" s="26"/>
      <c r="K35" s="26"/>
      <c r="L35" s="26"/>
      <c r="M35" s="26"/>
      <c r="N35" s="26"/>
      <c r="O35" s="26"/>
    </row>
    <row r="36" spans="7:16" x14ac:dyDescent="0.25">
      <c r="G36" s="1"/>
    </row>
  </sheetData>
  <mergeCells count="1">
    <mergeCell ref="D2:K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69"/>
  <sheetViews>
    <sheetView topLeftCell="D1" workbookViewId="0">
      <selection activeCell="O13" sqref="O13"/>
    </sheetView>
  </sheetViews>
  <sheetFormatPr defaultRowHeight="15" x14ac:dyDescent="0.25"/>
  <cols>
    <col min="5" max="5" width="32.4257812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7.57031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1" ht="15.75" x14ac:dyDescent="0.25">
      <c r="D2" s="45" t="s">
        <v>75</v>
      </c>
      <c r="E2" s="45"/>
      <c r="F2" s="45"/>
      <c r="G2" s="45"/>
      <c r="H2" s="45"/>
      <c r="I2" s="45"/>
      <c r="J2" s="45"/>
      <c r="K2" s="45"/>
    </row>
    <row r="4" spans="3:21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  <c r="N4" s="7" t="s">
        <v>58</v>
      </c>
      <c r="O4" s="7" t="s">
        <v>59</v>
      </c>
      <c r="P4" s="7" t="s">
        <v>65</v>
      </c>
      <c r="Q4" s="7" t="s">
        <v>66</v>
      </c>
      <c r="R4" s="7" t="s">
        <v>60</v>
      </c>
      <c r="S4" s="7" t="s">
        <v>61</v>
      </c>
      <c r="T4" s="7" t="s">
        <v>62</v>
      </c>
      <c r="U4" s="7" t="s">
        <v>63</v>
      </c>
    </row>
    <row r="5" spans="3:21" ht="15" customHeight="1" x14ac:dyDescent="0.25">
      <c r="C5" s="1"/>
      <c r="D5" s="4">
        <v>2018</v>
      </c>
      <c r="E5" s="4" t="s">
        <v>3</v>
      </c>
      <c r="F5" s="4">
        <v>300</v>
      </c>
      <c r="G5" s="4">
        <v>300</v>
      </c>
      <c r="H5" s="4">
        <v>600</v>
      </c>
      <c r="I5" s="4">
        <v>121</v>
      </c>
      <c r="J5" s="5">
        <v>12172825</v>
      </c>
      <c r="K5" s="4">
        <v>0.2</v>
      </c>
      <c r="M5" s="26"/>
      <c r="N5" s="4">
        <v>2017</v>
      </c>
      <c r="O5" s="4" t="s">
        <v>3</v>
      </c>
      <c r="P5" s="4">
        <v>504</v>
      </c>
      <c r="Q5" s="4">
        <v>623</v>
      </c>
      <c r="R5" s="5">
        <v>1127</v>
      </c>
      <c r="S5" s="5">
        <v>1484</v>
      </c>
      <c r="T5" s="5">
        <v>155257375</v>
      </c>
      <c r="U5" s="4">
        <v>1.32</v>
      </c>
    </row>
    <row r="6" spans="3:21" ht="15" customHeight="1" x14ac:dyDescent="0.25">
      <c r="C6" s="1"/>
      <c r="D6" s="4">
        <v>2018</v>
      </c>
      <c r="E6" s="4" t="s">
        <v>4</v>
      </c>
      <c r="F6" s="4">
        <v>300</v>
      </c>
      <c r="G6" s="4">
        <v>300</v>
      </c>
      <c r="H6" s="4">
        <v>600</v>
      </c>
      <c r="I6" s="4">
        <v>84</v>
      </c>
      <c r="J6" s="5">
        <v>9856525</v>
      </c>
      <c r="K6" s="4">
        <v>0.14000000000000001</v>
      </c>
      <c r="M6" s="1"/>
      <c r="N6" s="4">
        <v>2017</v>
      </c>
      <c r="O6" s="4" t="s">
        <v>4</v>
      </c>
      <c r="P6" s="4">
        <v>784</v>
      </c>
      <c r="Q6" s="4">
        <v>764</v>
      </c>
      <c r="R6" s="5">
        <v>1548</v>
      </c>
      <c r="S6" s="5">
        <v>1834</v>
      </c>
      <c r="T6" s="5">
        <v>186233688</v>
      </c>
      <c r="U6" s="4">
        <v>1.18</v>
      </c>
    </row>
    <row r="7" spans="3:21" ht="15" customHeight="1" x14ac:dyDescent="0.25">
      <c r="C7" s="1"/>
      <c r="D7" s="8">
        <v>2018</v>
      </c>
      <c r="E7" s="8" t="s">
        <v>7</v>
      </c>
      <c r="F7" s="8">
        <v>220</v>
      </c>
      <c r="G7" s="8">
        <v>220</v>
      </c>
      <c r="H7" s="8">
        <v>440</v>
      </c>
      <c r="I7" s="8">
        <v>136</v>
      </c>
      <c r="J7" s="28">
        <v>13889488</v>
      </c>
      <c r="K7" s="8">
        <v>0.31</v>
      </c>
      <c r="M7" s="26"/>
      <c r="N7" s="4">
        <v>2017</v>
      </c>
      <c r="O7" s="4" t="s">
        <v>7</v>
      </c>
      <c r="P7" s="4">
        <v>330</v>
      </c>
      <c r="Q7" s="4">
        <v>330</v>
      </c>
      <c r="R7" s="4">
        <v>660</v>
      </c>
      <c r="S7" s="4">
        <v>689</v>
      </c>
      <c r="T7" s="5">
        <v>71011763</v>
      </c>
      <c r="U7" s="4">
        <v>1.04</v>
      </c>
    </row>
    <row r="8" spans="3:21" ht="15" customHeight="1" x14ac:dyDescent="0.25">
      <c r="C8" s="1"/>
      <c r="D8" s="4">
        <v>2018</v>
      </c>
      <c r="E8" s="4" t="s">
        <v>14</v>
      </c>
      <c r="F8" s="4">
        <v>120</v>
      </c>
      <c r="G8" s="4">
        <v>120</v>
      </c>
      <c r="H8" s="4">
        <v>240</v>
      </c>
      <c r="I8" s="4">
        <v>18</v>
      </c>
      <c r="J8" s="5">
        <v>1750000</v>
      </c>
      <c r="K8" s="4">
        <v>0.08</v>
      </c>
      <c r="M8" s="1"/>
      <c r="N8" s="4">
        <v>2017</v>
      </c>
      <c r="O8" s="4" t="s">
        <v>14</v>
      </c>
      <c r="P8" s="4">
        <v>282</v>
      </c>
      <c r="Q8" s="4">
        <v>347</v>
      </c>
      <c r="R8" s="4">
        <v>629</v>
      </c>
      <c r="S8" s="4">
        <v>877</v>
      </c>
      <c r="T8" s="5">
        <v>91484225</v>
      </c>
      <c r="U8" s="4">
        <v>1.39</v>
      </c>
    </row>
    <row r="9" spans="3:21" ht="15" customHeight="1" x14ac:dyDescent="0.25">
      <c r="C9" s="1"/>
      <c r="D9" s="8">
        <v>2018</v>
      </c>
      <c r="E9" s="8" t="s">
        <v>18</v>
      </c>
      <c r="F9" s="8">
        <v>165</v>
      </c>
      <c r="G9" s="8">
        <v>165</v>
      </c>
      <c r="H9" s="8">
        <v>330</v>
      </c>
      <c r="I9" s="8">
        <v>216</v>
      </c>
      <c r="J9" s="28">
        <v>22928500</v>
      </c>
      <c r="K9" s="8">
        <v>0.65</v>
      </c>
      <c r="M9" s="26"/>
      <c r="N9" s="4">
        <v>2017</v>
      </c>
      <c r="O9" s="4" t="s">
        <v>18</v>
      </c>
      <c r="P9" s="4">
        <v>450</v>
      </c>
      <c r="Q9" s="4">
        <v>400</v>
      </c>
      <c r="R9" s="4">
        <v>850</v>
      </c>
      <c r="S9" s="5">
        <v>1077</v>
      </c>
      <c r="T9" s="5">
        <v>110836163</v>
      </c>
      <c r="U9" s="4">
        <v>1.27</v>
      </c>
    </row>
    <row r="10" spans="3:21" ht="15" customHeight="1" x14ac:dyDescent="0.25">
      <c r="C10" s="1"/>
      <c r="D10" s="4">
        <v>2018</v>
      </c>
      <c r="E10" s="4" t="s">
        <v>22</v>
      </c>
      <c r="F10" s="4">
        <v>100</v>
      </c>
      <c r="G10" s="4">
        <v>100</v>
      </c>
      <c r="H10" s="4">
        <v>200</v>
      </c>
      <c r="I10" s="4">
        <v>54</v>
      </c>
      <c r="J10" s="5">
        <v>5946500</v>
      </c>
      <c r="K10" s="4">
        <v>0.27</v>
      </c>
      <c r="M10" s="1"/>
      <c r="N10" s="4">
        <v>2017</v>
      </c>
      <c r="O10" s="4" t="s">
        <v>22</v>
      </c>
      <c r="P10" s="4">
        <v>354</v>
      </c>
      <c r="Q10" s="4">
        <v>354</v>
      </c>
      <c r="R10" s="4">
        <v>708</v>
      </c>
      <c r="S10" s="4">
        <v>745</v>
      </c>
      <c r="T10" s="5">
        <v>82183413</v>
      </c>
      <c r="U10" s="4">
        <v>1.05</v>
      </c>
    </row>
    <row r="11" spans="3:21" ht="15" customHeight="1" x14ac:dyDescent="0.25">
      <c r="C11" s="1"/>
      <c r="D11" s="4">
        <v>2018</v>
      </c>
      <c r="E11" s="4" t="s">
        <v>24</v>
      </c>
      <c r="F11" s="4">
        <v>100</v>
      </c>
      <c r="G11" s="4">
        <v>100</v>
      </c>
      <c r="H11" s="4">
        <v>200</v>
      </c>
      <c r="I11" s="4">
        <v>28</v>
      </c>
      <c r="J11" s="5">
        <v>2940175</v>
      </c>
      <c r="K11" s="4">
        <v>0.14000000000000001</v>
      </c>
      <c r="L11" s="2"/>
      <c r="M11" s="26"/>
      <c r="N11" s="4">
        <v>2017</v>
      </c>
      <c r="O11" s="4" t="s">
        <v>24</v>
      </c>
      <c r="P11" s="4">
        <v>335</v>
      </c>
      <c r="Q11" s="4">
        <v>315</v>
      </c>
      <c r="R11" s="4">
        <v>650</v>
      </c>
      <c r="S11" s="4">
        <v>613</v>
      </c>
      <c r="T11" s="5">
        <v>61942475</v>
      </c>
      <c r="U11" s="4">
        <v>0.94</v>
      </c>
    </row>
    <row r="12" spans="3:21" ht="15" customHeight="1" x14ac:dyDescent="0.25">
      <c r="C12" s="1"/>
      <c r="D12" s="4">
        <v>2018</v>
      </c>
      <c r="E12" s="4" t="s">
        <v>28</v>
      </c>
      <c r="F12" s="4">
        <v>60</v>
      </c>
      <c r="G12" s="4">
        <v>60</v>
      </c>
      <c r="H12" s="4">
        <v>120</v>
      </c>
      <c r="I12" s="4">
        <v>0</v>
      </c>
      <c r="J12" s="4">
        <v>0</v>
      </c>
      <c r="K12" s="4">
        <v>0</v>
      </c>
      <c r="M12" s="1"/>
      <c r="N12" s="4">
        <v>2017</v>
      </c>
      <c r="O12" s="4" t="s">
        <v>28</v>
      </c>
      <c r="P12" s="4">
        <v>104</v>
      </c>
      <c r="Q12" s="4">
        <v>104</v>
      </c>
      <c r="R12" s="4">
        <v>208</v>
      </c>
      <c r="S12" s="4">
        <v>266</v>
      </c>
      <c r="T12" s="5">
        <v>27816600</v>
      </c>
      <c r="U12" s="4">
        <v>1.28</v>
      </c>
    </row>
    <row r="13" spans="3:21" ht="15" customHeight="1" x14ac:dyDescent="0.25">
      <c r="C13" s="1"/>
      <c r="D13" s="8">
        <v>2018</v>
      </c>
      <c r="E13" s="8" t="s">
        <v>29</v>
      </c>
      <c r="F13" s="8">
        <v>85</v>
      </c>
      <c r="G13" s="8">
        <v>85</v>
      </c>
      <c r="H13" s="8">
        <v>170</v>
      </c>
      <c r="I13" s="8">
        <v>199</v>
      </c>
      <c r="J13" s="28">
        <v>20715800</v>
      </c>
      <c r="K13" s="8">
        <v>1.17</v>
      </c>
      <c r="M13" s="26"/>
      <c r="N13" s="4">
        <v>2017</v>
      </c>
      <c r="O13" s="4" t="s">
        <v>29</v>
      </c>
      <c r="P13" s="4">
        <v>105</v>
      </c>
      <c r="Q13" s="4">
        <v>5</v>
      </c>
      <c r="R13" s="4">
        <v>110</v>
      </c>
      <c r="S13" s="4">
        <v>131</v>
      </c>
      <c r="T13" s="5">
        <v>13327650</v>
      </c>
      <c r="U13" s="4">
        <v>1.19</v>
      </c>
    </row>
    <row r="14" spans="3:21" ht="15" customHeight="1" x14ac:dyDescent="0.25">
      <c r="C14" s="1"/>
      <c r="D14" s="4">
        <v>2018</v>
      </c>
      <c r="E14" s="4" t="s">
        <v>32</v>
      </c>
      <c r="F14" s="4">
        <v>115</v>
      </c>
      <c r="G14" s="4">
        <v>115</v>
      </c>
      <c r="H14" s="4">
        <v>230</v>
      </c>
      <c r="I14" s="4">
        <v>14</v>
      </c>
      <c r="J14" s="5">
        <v>1512175</v>
      </c>
      <c r="K14" s="4">
        <v>0.06</v>
      </c>
      <c r="M14" s="1"/>
      <c r="N14" s="4">
        <v>2017</v>
      </c>
      <c r="O14" s="4" t="s">
        <v>32</v>
      </c>
      <c r="P14" s="4">
        <v>213</v>
      </c>
      <c r="Q14" s="4">
        <v>213</v>
      </c>
      <c r="R14" s="4">
        <v>426</v>
      </c>
      <c r="S14" s="4">
        <v>318</v>
      </c>
      <c r="T14" s="5">
        <v>32273413</v>
      </c>
      <c r="U14" s="4">
        <v>0.75</v>
      </c>
    </row>
    <row r="15" spans="3:21" ht="15" customHeight="1" x14ac:dyDescent="0.25">
      <c r="D15" s="8">
        <v>2018</v>
      </c>
      <c r="E15" s="8" t="s">
        <v>31</v>
      </c>
      <c r="F15" s="8">
        <v>62</v>
      </c>
      <c r="G15" s="8">
        <v>62</v>
      </c>
      <c r="H15" s="8">
        <v>124</v>
      </c>
      <c r="I15" s="8">
        <v>52</v>
      </c>
      <c r="J15" s="28">
        <v>5849550</v>
      </c>
      <c r="K15" s="8">
        <v>0.42</v>
      </c>
      <c r="M15" s="26"/>
      <c r="N15" s="4">
        <v>2017</v>
      </c>
      <c r="O15" s="4" t="s">
        <v>31</v>
      </c>
      <c r="P15" s="4">
        <v>48</v>
      </c>
      <c r="Q15" s="4">
        <v>48</v>
      </c>
      <c r="R15" s="4">
        <v>96</v>
      </c>
      <c r="S15" s="4">
        <v>183</v>
      </c>
      <c r="T15" s="5">
        <v>18902100</v>
      </c>
      <c r="U15" s="4">
        <v>1.91</v>
      </c>
    </row>
    <row r="16" spans="3:21" ht="15" customHeight="1" x14ac:dyDescent="0.25">
      <c r="D16" s="8">
        <v>2018</v>
      </c>
      <c r="E16" s="8" t="s">
        <v>34</v>
      </c>
      <c r="F16" s="8">
        <v>50</v>
      </c>
      <c r="G16" s="8">
        <v>50</v>
      </c>
      <c r="H16" s="8">
        <v>100</v>
      </c>
      <c r="I16" s="8">
        <v>58</v>
      </c>
      <c r="J16" s="28">
        <v>6380850</v>
      </c>
      <c r="K16" s="8">
        <v>0.57999999999999996</v>
      </c>
      <c r="M16" s="1"/>
      <c r="N16" s="4">
        <v>2017</v>
      </c>
      <c r="O16" s="4" t="s">
        <v>34</v>
      </c>
      <c r="P16" s="4">
        <v>50</v>
      </c>
      <c r="Q16" s="4">
        <v>65</v>
      </c>
      <c r="R16" s="4">
        <v>115</v>
      </c>
      <c r="S16" s="4">
        <v>327</v>
      </c>
      <c r="T16" s="5">
        <v>33579438</v>
      </c>
      <c r="U16" s="4">
        <v>2.84</v>
      </c>
    </row>
    <row r="17" spans="3:21" ht="15" customHeight="1" x14ac:dyDescent="0.25">
      <c r="D17" s="4">
        <v>2018</v>
      </c>
      <c r="E17" s="4" t="s">
        <v>39</v>
      </c>
      <c r="F17" s="4">
        <v>50</v>
      </c>
      <c r="G17" s="4">
        <v>50</v>
      </c>
      <c r="H17" s="4">
        <v>100</v>
      </c>
      <c r="I17" s="4">
        <v>11</v>
      </c>
      <c r="J17" s="5">
        <v>1344000</v>
      </c>
      <c r="K17" s="4">
        <v>0.11</v>
      </c>
      <c r="M17" s="26"/>
      <c r="N17" s="4">
        <v>2017</v>
      </c>
      <c r="O17" s="4" t="s">
        <v>39</v>
      </c>
      <c r="P17" s="4">
        <v>117</v>
      </c>
      <c r="Q17" s="4">
        <v>117</v>
      </c>
      <c r="R17" s="4">
        <v>234</v>
      </c>
      <c r="S17" s="4">
        <v>163</v>
      </c>
      <c r="T17" s="5">
        <v>16897563</v>
      </c>
      <c r="U17" s="4">
        <v>0.7</v>
      </c>
    </row>
    <row r="18" spans="3:21" ht="15" customHeight="1" x14ac:dyDescent="0.25">
      <c r="D18" s="4">
        <v>2018</v>
      </c>
      <c r="E18" s="4" t="s">
        <v>43</v>
      </c>
      <c r="F18" s="4">
        <v>50</v>
      </c>
      <c r="G18" s="4">
        <v>50</v>
      </c>
      <c r="H18" s="4">
        <v>100</v>
      </c>
      <c r="I18" s="4">
        <v>15</v>
      </c>
      <c r="J18" s="5">
        <v>1596088</v>
      </c>
      <c r="K18" s="4">
        <v>0.15</v>
      </c>
      <c r="M18" s="1"/>
      <c r="N18" s="4">
        <v>2017</v>
      </c>
      <c r="O18" s="4" t="s">
        <v>43</v>
      </c>
      <c r="P18" s="4">
        <v>40</v>
      </c>
      <c r="Q18" s="4">
        <v>40</v>
      </c>
      <c r="R18" s="4">
        <v>80</v>
      </c>
      <c r="S18" s="4">
        <v>306</v>
      </c>
      <c r="T18" s="5">
        <v>32405013</v>
      </c>
      <c r="U18" s="4">
        <v>3.83</v>
      </c>
    </row>
    <row r="19" spans="3:21" ht="15" customHeight="1" x14ac:dyDescent="0.25">
      <c r="D19" s="4">
        <v>2018</v>
      </c>
      <c r="E19" s="4" t="s">
        <v>50</v>
      </c>
      <c r="F19" s="4">
        <v>20</v>
      </c>
      <c r="G19" s="4">
        <v>20</v>
      </c>
      <c r="H19" s="4">
        <v>40</v>
      </c>
      <c r="I19" s="4">
        <v>18</v>
      </c>
      <c r="J19" s="5">
        <v>1633625</v>
      </c>
      <c r="K19" s="4">
        <v>0.45</v>
      </c>
      <c r="M19" s="26"/>
      <c r="N19" s="4">
        <v>2017</v>
      </c>
      <c r="O19" s="4" t="s">
        <v>50</v>
      </c>
      <c r="P19" s="4">
        <v>23</v>
      </c>
      <c r="Q19" s="4">
        <v>27</v>
      </c>
      <c r="R19" s="4">
        <v>50</v>
      </c>
      <c r="S19" s="4">
        <v>106</v>
      </c>
      <c r="T19" s="5">
        <v>10632038</v>
      </c>
      <c r="U19" s="4">
        <v>2.12</v>
      </c>
    </row>
    <row r="20" spans="3:21" ht="15" customHeight="1" x14ac:dyDescent="0.25">
      <c r="D20" s="8">
        <v>2018</v>
      </c>
      <c r="E20" s="8" t="s">
        <v>83</v>
      </c>
      <c r="F20" s="8">
        <v>120</v>
      </c>
      <c r="G20" s="8">
        <v>120</v>
      </c>
      <c r="H20" s="8">
        <v>240</v>
      </c>
      <c r="I20" s="8">
        <v>0</v>
      </c>
      <c r="J20" s="8">
        <v>0</v>
      </c>
      <c r="K20" s="8">
        <v>0</v>
      </c>
      <c r="M20" s="1"/>
      <c r="N20" s="34"/>
      <c r="O20" s="34"/>
      <c r="P20" s="34"/>
      <c r="Q20" s="34"/>
      <c r="R20" s="34"/>
      <c r="S20" s="34"/>
      <c r="T20" s="34"/>
      <c r="U20" s="34"/>
    </row>
    <row r="21" spans="3:21" ht="15" customHeight="1" x14ac:dyDescent="0.25">
      <c r="D21" s="4">
        <v>2018</v>
      </c>
      <c r="E21" s="4" t="s">
        <v>88</v>
      </c>
      <c r="F21" s="4">
        <v>120</v>
      </c>
      <c r="G21" s="4">
        <v>120</v>
      </c>
      <c r="H21" s="4">
        <v>240</v>
      </c>
      <c r="I21" s="4">
        <v>0</v>
      </c>
      <c r="J21" s="4">
        <v>0</v>
      </c>
      <c r="K21" s="4">
        <v>0</v>
      </c>
      <c r="M21" s="26"/>
      <c r="N21" s="6"/>
      <c r="O21" s="6"/>
      <c r="P21" s="6"/>
      <c r="Q21" s="6"/>
      <c r="R21" s="6"/>
      <c r="S21" s="6"/>
      <c r="T21" s="6"/>
      <c r="U21" s="6"/>
    </row>
    <row r="22" spans="3:21" ht="15" customHeight="1" x14ac:dyDescent="0.25">
      <c r="D22" s="4"/>
      <c r="E22" s="4" t="s">
        <v>84</v>
      </c>
      <c r="F22" s="4">
        <v>100</v>
      </c>
      <c r="G22" s="4">
        <v>100</v>
      </c>
      <c r="H22" s="4">
        <v>100</v>
      </c>
      <c r="I22" s="4"/>
      <c r="J22" s="5"/>
      <c r="K22" s="4"/>
      <c r="M22" s="1"/>
      <c r="N22" s="4">
        <v>2017</v>
      </c>
      <c r="O22" s="4" t="s">
        <v>101</v>
      </c>
      <c r="P22" s="4">
        <v>220</v>
      </c>
      <c r="Q22" s="4">
        <v>209</v>
      </c>
      <c r="R22" s="4">
        <v>429</v>
      </c>
      <c r="S22" s="4">
        <v>392</v>
      </c>
      <c r="T22" s="5">
        <v>38394913</v>
      </c>
      <c r="U22" s="4">
        <v>0.91</v>
      </c>
    </row>
    <row r="23" spans="3:21" ht="15" customHeight="1" x14ac:dyDescent="0.25">
      <c r="C23" s="1"/>
      <c r="D23" s="8">
        <v>2018</v>
      </c>
      <c r="E23" s="8" t="s">
        <v>21</v>
      </c>
      <c r="F23" s="8">
        <v>101</v>
      </c>
      <c r="G23" s="8">
        <v>101</v>
      </c>
      <c r="H23" s="8">
        <v>202</v>
      </c>
      <c r="I23" s="8">
        <v>66</v>
      </c>
      <c r="J23" s="28">
        <v>7676813</v>
      </c>
      <c r="K23" s="8">
        <v>0.33</v>
      </c>
      <c r="L23" s="2"/>
      <c r="M23" s="26"/>
      <c r="N23" s="6"/>
      <c r="O23" s="6"/>
      <c r="P23" s="6"/>
      <c r="Q23" s="6"/>
      <c r="R23" s="6"/>
      <c r="S23" s="6"/>
      <c r="T23" s="6"/>
      <c r="U23" s="6"/>
    </row>
    <row r="24" spans="3:21" x14ac:dyDescent="0.25">
      <c r="D24" s="6"/>
      <c r="E24" s="6"/>
      <c r="F24" s="6"/>
      <c r="G24" s="6"/>
      <c r="H24" s="6"/>
      <c r="I24" s="6"/>
      <c r="J24" s="6"/>
      <c r="K24" s="6"/>
      <c r="M24" s="1"/>
      <c r="N24" s="34"/>
      <c r="O24" s="34"/>
      <c r="P24" s="34"/>
      <c r="Q24" s="34"/>
      <c r="R24" s="34"/>
      <c r="S24" s="34"/>
      <c r="T24" s="34"/>
      <c r="U24" s="34"/>
    </row>
    <row r="25" spans="3:21" x14ac:dyDescent="0.25">
      <c r="D25" s="6"/>
      <c r="E25" s="6" t="s">
        <v>69</v>
      </c>
      <c r="F25" s="6">
        <f>SUM(F5:F22)</f>
        <v>2137</v>
      </c>
      <c r="G25" s="6">
        <f>SUM(G5:G22)</f>
        <v>2137</v>
      </c>
      <c r="H25" s="6">
        <f>SUM(H5:H22)</f>
        <v>4174</v>
      </c>
      <c r="I25" s="6"/>
      <c r="J25" s="6"/>
      <c r="K25" s="6"/>
      <c r="M25" s="26"/>
      <c r="N25" s="6"/>
      <c r="O25" s="6"/>
      <c r="P25" s="6"/>
      <c r="Q25" s="6"/>
      <c r="R25" s="6"/>
      <c r="S25" s="6"/>
      <c r="T25" s="6"/>
      <c r="U25" s="6"/>
    </row>
    <row r="26" spans="3:21" x14ac:dyDescent="0.25">
      <c r="D26" s="6"/>
      <c r="E26" s="6"/>
      <c r="F26" s="6"/>
      <c r="G26" s="6"/>
      <c r="H26" s="6"/>
      <c r="I26" s="6"/>
      <c r="J26" s="6"/>
      <c r="K26" s="6"/>
      <c r="M26" s="1"/>
      <c r="N26" s="34"/>
      <c r="O26" s="34"/>
      <c r="P26" s="34"/>
      <c r="Q26" s="34"/>
      <c r="R26" s="34"/>
      <c r="S26" s="34"/>
      <c r="T26" s="34"/>
      <c r="U26" s="34"/>
    </row>
    <row r="27" spans="3:21" x14ac:dyDescent="0.25">
      <c r="M27" s="26"/>
    </row>
    <row r="28" spans="3:21" x14ac:dyDescent="0.25">
      <c r="M28" s="1"/>
      <c r="N28" s="26"/>
      <c r="O28" s="26"/>
      <c r="P28" s="26"/>
      <c r="Q28" s="26"/>
      <c r="R28" s="26"/>
      <c r="S28" s="26"/>
      <c r="T28" s="26"/>
      <c r="U28" s="26"/>
    </row>
    <row r="29" spans="3:21" x14ac:dyDescent="0.25">
      <c r="E29" t="s">
        <v>89</v>
      </c>
      <c r="M29" s="26"/>
    </row>
    <row r="30" spans="3:21" x14ac:dyDescent="0.25">
      <c r="D30" s="36" t="s">
        <v>91</v>
      </c>
      <c r="E30" s="34" t="s">
        <v>59</v>
      </c>
      <c r="F30" s="34" t="s">
        <v>92</v>
      </c>
      <c r="G30" s="34" t="s">
        <v>93</v>
      </c>
      <c r="H30" s="26"/>
      <c r="I30" s="26"/>
      <c r="J30" s="26"/>
      <c r="K30" s="26"/>
      <c r="L30" s="26"/>
      <c r="M30" s="1"/>
      <c r="N30" s="26"/>
      <c r="O30" s="26"/>
      <c r="P30" s="26"/>
      <c r="Q30" s="26"/>
      <c r="R30" s="26"/>
      <c r="S30" s="26"/>
      <c r="T30" s="26"/>
      <c r="U30" s="26"/>
    </row>
    <row r="31" spans="3:21" x14ac:dyDescent="0.25">
      <c r="D31" s="6">
        <v>1</v>
      </c>
      <c r="E31" s="8" t="s">
        <v>7</v>
      </c>
      <c r="F31" s="30">
        <v>200</v>
      </c>
      <c r="G31" s="31">
        <v>200</v>
      </c>
      <c r="M31" s="26"/>
    </row>
    <row r="32" spans="3:21" x14ac:dyDescent="0.25">
      <c r="D32" s="6">
        <v>2</v>
      </c>
      <c r="E32" s="8" t="s">
        <v>18</v>
      </c>
      <c r="F32" s="30">
        <v>200</v>
      </c>
      <c r="G32" s="30">
        <v>200</v>
      </c>
      <c r="H32" s="26"/>
      <c r="I32" s="26"/>
      <c r="J32" s="26"/>
      <c r="K32" s="26"/>
      <c r="L32" s="26"/>
      <c r="M32" s="1"/>
      <c r="N32" s="26"/>
      <c r="O32" s="26"/>
      <c r="P32" s="26"/>
      <c r="Q32" s="26"/>
      <c r="R32" s="26"/>
      <c r="S32" s="26"/>
      <c r="T32" s="26"/>
      <c r="U32" s="26"/>
    </row>
    <row r="33" spans="4:21" x14ac:dyDescent="0.25">
      <c r="D33" s="6">
        <v>3</v>
      </c>
      <c r="E33" s="8" t="s">
        <v>29</v>
      </c>
      <c r="F33" s="31">
        <v>50</v>
      </c>
      <c r="G33" s="31">
        <v>50</v>
      </c>
      <c r="M33" s="26"/>
    </row>
    <row r="34" spans="4:21" x14ac:dyDescent="0.25">
      <c r="D34" s="6">
        <v>4</v>
      </c>
      <c r="E34" s="8" t="s">
        <v>31</v>
      </c>
      <c r="F34" s="30">
        <v>50</v>
      </c>
      <c r="G34" s="30">
        <v>50</v>
      </c>
      <c r="H34" s="26"/>
      <c r="I34" s="26"/>
      <c r="J34" s="26"/>
      <c r="K34" s="26"/>
      <c r="L34" s="26"/>
      <c r="M34" s="1"/>
      <c r="N34" s="26"/>
      <c r="O34" s="26"/>
      <c r="P34" s="26"/>
      <c r="Q34" s="26"/>
      <c r="R34" s="26"/>
      <c r="S34" s="26"/>
      <c r="T34" s="26"/>
      <c r="U34" s="26"/>
    </row>
    <row r="35" spans="4:21" x14ac:dyDescent="0.25">
      <c r="D35" s="6">
        <v>5</v>
      </c>
      <c r="E35" s="8" t="s">
        <v>34</v>
      </c>
      <c r="F35" s="32">
        <v>100</v>
      </c>
      <c r="G35" s="31">
        <v>100</v>
      </c>
      <c r="M35" s="26"/>
    </row>
    <row r="36" spans="4:21" x14ac:dyDescent="0.25">
      <c r="D36" s="6">
        <v>6</v>
      </c>
      <c r="E36" s="8" t="s">
        <v>83</v>
      </c>
      <c r="F36" s="30">
        <v>300</v>
      </c>
      <c r="G36" s="30">
        <v>300</v>
      </c>
      <c r="H36" s="26"/>
      <c r="I36" s="26"/>
      <c r="J36" s="26"/>
      <c r="K36" s="26"/>
      <c r="L36" s="26"/>
      <c r="M36" s="1"/>
    </row>
    <row r="37" spans="4:21" x14ac:dyDescent="0.25">
      <c r="D37" s="6">
        <v>7</v>
      </c>
      <c r="E37" s="29" t="s">
        <v>90</v>
      </c>
      <c r="F37" s="12">
        <v>200</v>
      </c>
      <c r="G37" s="12">
        <v>200</v>
      </c>
    </row>
    <row r="38" spans="4:21" x14ac:dyDescent="0.25">
      <c r="D38" s="6">
        <v>8</v>
      </c>
      <c r="E38" s="8" t="s">
        <v>21</v>
      </c>
      <c r="F38" s="12">
        <v>50</v>
      </c>
      <c r="G38" s="12">
        <v>50</v>
      </c>
    </row>
    <row r="39" spans="4:21" x14ac:dyDescent="0.25">
      <c r="D39" s="6">
        <v>9</v>
      </c>
      <c r="E39" s="8" t="s">
        <v>94</v>
      </c>
      <c r="F39" s="12">
        <v>100</v>
      </c>
      <c r="G39" s="12">
        <v>100</v>
      </c>
    </row>
    <row r="40" spans="4:21" x14ac:dyDescent="0.25">
      <c r="D40" s="6">
        <v>10</v>
      </c>
      <c r="E40" s="8" t="s">
        <v>95</v>
      </c>
      <c r="F40" s="37">
        <v>50</v>
      </c>
      <c r="G40" s="37">
        <v>50</v>
      </c>
    </row>
    <row r="41" spans="4:21" x14ac:dyDescent="0.25">
      <c r="D41" s="6">
        <v>11</v>
      </c>
      <c r="E41" s="8" t="s">
        <v>96</v>
      </c>
      <c r="F41" s="37">
        <v>50</v>
      </c>
      <c r="G41" s="37">
        <v>50</v>
      </c>
    </row>
    <row r="42" spans="4:21" x14ac:dyDescent="0.25">
      <c r="D42" s="6">
        <v>12</v>
      </c>
      <c r="E42" s="8" t="s">
        <v>3</v>
      </c>
      <c r="F42" s="37">
        <v>200</v>
      </c>
      <c r="G42" s="37">
        <v>200</v>
      </c>
    </row>
    <row r="43" spans="4:21" x14ac:dyDescent="0.25">
      <c r="D43" s="6">
        <v>13</v>
      </c>
      <c r="E43" s="8" t="s">
        <v>4</v>
      </c>
      <c r="F43" s="37">
        <v>300</v>
      </c>
      <c r="G43" s="37">
        <v>300</v>
      </c>
    </row>
    <row r="44" spans="4:21" x14ac:dyDescent="0.25">
      <c r="D44" s="6">
        <v>14</v>
      </c>
      <c r="E44" s="8" t="s">
        <v>97</v>
      </c>
      <c r="F44" s="37">
        <v>150</v>
      </c>
      <c r="G44" s="37">
        <v>150</v>
      </c>
    </row>
    <row r="45" spans="4:21" x14ac:dyDescent="0.25">
      <c r="D45" s="6"/>
      <c r="E45" s="33"/>
      <c r="F45" s="37"/>
      <c r="G45" s="37"/>
    </row>
    <row r="46" spans="4:21" x14ac:dyDescent="0.25">
      <c r="D46" s="6"/>
      <c r="E46" s="33"/>
      <c r="F46" s="6"/>
      <c r="G46" s="6"/>
    </row>
    <row r="47" spans="4:21" x14ac:dyDescent="0.25">
      <c r="D47" s="6"/>
      <c r="E47" s="34" t="s">
        <v>60</v>
      </c>
      <c r="F47" s="34">
        <f>SUM(F31:F44)</f>
        <v>2000</v>
      </c>
      <c r="G47" s="34">
        <f>SUM(G31:G46)</f>
        <v>2000</v>
      </c>
      <c r="H47" s="26"/>
      <c r="I47" s="26"/>
      <c r="J47" s="26"/>
      <c r="K47" s="26"/>
      <c r="L47" s="26"/>
      <c r="M47" s="26"/>
    </row>
    <row r="48" spans="4:21" x14ac:dyDescent="0.25">
      <c r="D48" s="6"/>
      <c r="E48" s="35"/>
      <c r="F48" s="6"/>
      <c r="G48" s="6"/>
    </row>
    <row r="49" spans="5:13" x14ac:dyDescent="0.25">
      <c r="E49" s="26"/>
      <c r="F49" s="26"/>
      <c r="G49" s="26"/>
      <c r="H49" s="26"/>
      <c r="I49" s="26"/>
      <c r="J49" s="26"/>
      <c r="K49" s="26"/>
      <c r="L49" s="26"/>
      <c r="M49" s="26"/>
    </row>
    <row r="50" spans="5:13" x14ac:dyDescent="0.25">
      <c r="E50" s="1"/>
    </row>
    <row r="51" spans="5:13" x14ac:dyDescent="0.25">
      <c r="E51" s="26"/>
      <c r="F51" s="26"/>
      <c r="G51" s="26"/>
      <c r="H51" s="26"/>
      <c r="I51" s="26"/>
      <c r="J51" s="26"/>
      <c r="K51" s="26"/>
      <c r="L51" s="26"/>
      <c r="M51" s="26"/>
    </row>
    <row r="52" spans="5:13" x14ac:dyDescent="0.25">
      <c r="E52" s="1"/>
    </row>
    <row r="53" spans="5:13" x14ac:dyDescent="0.25">
      <c r="E53" s="26"/>
      <c r="F53" s="26"/>
      <c r="G53" s="26"/>
      <c r="H53" s="26"/>
      <c r="I53" s="26"/>
      <c r="J53" s="26"/>
      <c r="K53" s="26"/>
      <c r="L53" s="26"/>
      <c r="M53" s="26"/>
    </row>
    <row r="54" spans="5:13" x14ac:dyDescent="0.25">
      <c r="E54" s="1"/>
    </row>
    <row r="55" spans="5:13" x14ac:dyDescent="0.25">
      <c r="E55" s="26"/>
      <c r="F55" s="26"/>
      <c r="G55" s="26"/>
      <c r="H55" s="26"/>
      <c r="I55" s="26"/>
      <c r="J55" s="26"/>
      <c r="K55" s="26"/>
      <c r="L55" s="26"/>
      <c r="M55" s="26"/>
    </row>
    <row r="56" spans="5:13" x14ac:dyDescent="0.25">
      <c r="E56" s="1"/>
    </row>
    <row r="57" spans="5:13" x14ac:dyDescent="0.25">
      <c r="E57" s="26"/>
      <c r="F57" s="26"/>
      <c r="G57" s="26"/>
      <c r="H57" s="26"/>
      <c r="I57" s="26"/>
      <c r="J57" s="26"/>
      <c r="K57" s="26"/>
      <c r="L57" s="26"/>
      <c r="M57" s="26"/>
    </row>
    <row r="58" spans="5:13" x14ac:dyDescent="0.25">
      <c r="E58" s="1"/>
    </row>
    <row r="59" spans="5:13" x14ac:dyDescent="0.25">
      <c r="E59" s="26"/>
      <c r="F59" s="26"/>
      <c r="G59" s="26"/>
      <c r="H59" s="26"/>
      <c r="I59" s="26"/>
      <c r="J59" s="26"/>
      <c r="K59" s="26"/>
      <c r="L59" s="26"/>
      <c r="M59" s="26"/>
    </row>
    <row r="60" spans="5:13" x14ac:dyDescent="0.25">
      <c r="E60" s="1"/>
    </row>
    <row r="61" spans="5:13" x14ac:dyDescent="0.25">
      <c r="E61" s="26"/>
      <c r="F61" s="26"/>
      <c r="G61" s="26"/>
      <c r="H61" s="26"/>
      <c r="I61" s="26"/>
      <c r="J61" s="26"/>
      <c r="K61" s="26"/>
      <c r="L61" s="26"/>
      <c r="M61" s="26"/>
    </row>
    <row r="62" spans="5:13" x14ac:dyDescent="0.25">
      <c r="E62" s="1"/>
    </row>
    <row r="63" spans="5:13" x14ac:dyDescent="0.25">
      <c r="E63" s="26"/>
      <c r="F63" s="26"/>
      <c r="G63" s="26"/>
      <c r="H63" s="26"/>
      <c r="I63" s="26"/>
      <c r="J63" s="26"/>
      <c r="K63" s="26"/>
      <c r="L63" s="26"/>
      <c r="M63" s="26"/>
    </row>
    <row r="64" spans="5:13" x14ac:dyDescent="0.25">
      <c r="E64" s="1"/>
    </row>
    <row r="65" spans="5:14" x14ac:dyDescent="0.25">
      <c r="E65" s="26"/>
      <c r="F65" s="26"/>
      <c r="G65" s="26"/>
      <c r="H65" s="26"/>
      <c r="I65" s="26"/>
      <c r="J65" s="26"/>
      <c r="K65" s="26"/>
      <c r="L65" s="26"/>
      <c r="M65" s="26"/>
    </row>
    <row r="66" spans="5:14" x14ac:dyDescent="0.25">
      <c r="E66" s="1"/>
    </row>
    <row r="68" spans="5:14" x14ac:dyDescent="0.25">
      <c r="F68" s="26"/>
      <c r="G68" s="26"/>
      <c r="H68" s="26"/>
      <c r="I68" s="26"/>
      <c r="J68" s="26"/>
      <c r="K68" s="26"/>
      <c r="L68" s="26"/>
      <c r="M68" s="26"/>
      <c r="N68" s="26"/>
    </row>
    <row r="69" spans="5:14" x14ac:dyDescent="0.25">
      <c r="F69" s="1"/>
    </row>
  </sheetData>
  <mergeCells count="1">
    <mergeCell ref="D2:K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2"/>
  <sheetViews>
    <sheetView workbookViewId="0">
      <selection activeCell="I21" sqref="I21"/>
    </sheetView>
  </sheetViews>
  <sheetFormatPr defaultRowHeight="15" x14ac:dyDescent="0.25"/>
  <cols>
    <col min="5" max="5" width="35.710937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45" t="s">
        <v>73</v>
      </c>
      <c r="E2" s="45"/>
      <c r="F2" s="45"/>
      <c r="G2" s="45"/>
      <c r="H2" s="45"/>
      <c r="I2" s="45"/>
      <c r="J2" s="45"/>
      <c r="K2" s="45"/>
    </row>
    <row r="4" spans="3:11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1" ht="15" customHeight="1" x14ac:dyDescent="0.25">
      <c r="C5" s="1"/>
      <c r="D5" s="4">
        <v>2018</v>
      </c>
      <c r="E5" s="8" t="s">
        <v>9</v>
      </c>
      <c r="F5" s="8">
        <v>200</v>
      </c>
      <c r="G5" s="8">
        <v>200</v>
      </c>
      <c r="H5" s="8">
        <v>400</v>
      </c>
      <c r="I5" s="8">
        <v>210</v>
      </c>
      <c r="J5" s="28">
        <v>23068238</v>
      </c>
      <c r="K5" s="8">
        <v>0.53</v>
      </c>
    </row>
    <row r="6" spans="3:11" ht="15" customHeight="1" x14ac:dyDescent="0.25">
      <c r="C6" s="1"/>
      <c r="D6" s="4">
        <v>2018</v>
      </c>
      <c r="E6" s="8" t="s">
        <v>11</v>
      </c>
      <c r="F6" s="8">
        <v>200</v>
      </c>
      <c r="G6" s="8">
        <v>200</v>
      </c>
      <c r="H6" s="8">
        <v>400</v>
      </c>
      <c r="I6" s="8">
        <v>162</v>
      </c>
      <c r="J6" s="28">
        <v>18030163</v>
      </c>
      <c r="K6" s="8">
        <v>0.41</v>
      </c>
    </row>
    <row r="7" spans="3:11" ht="15" customHeight="1" x14ac:dyDescent="0.25">
      <c r="C7" s="1"/>
      <c r="D7" s="4">
        <v>2018</v>
      </c>
      <c r="E7" s="8" t="s">
        <v>15</v>
      </c>
      <c r="F7" s="8">
        <v>100</v>
      </c>
      <c r="G7" s="8">
        <v>120</v>
      </c>
      <c r="H7" s="8">
        <v>220</v>
      </c>
      <c r="I7" s="8">
        <v>95</v>
      </c>
      <c r="J7" s="28">
        <v>11948800</v>
      </c>
      <c r="K7" s="8">
        <v>0.43</v>
      </c>
    </row>
    <row r="8" spans="3:11" ht="15" customHeight="1" x14ac:dyDescent="0.25">
      <c r="D8" s="4">
        <v>2018</v>
      </c>
      <c r="E8" s="8" t="s">
        <v>47</v>
      </c>
      <c r="F8" s="8">
        <v>42</v>
      </c>
      <c r="G8" s="8">
        <v>42</v>
      </c>
      <c r="H8" s="8">
        <v>84</v>
      </c>
      <c r="I8" s="8">
        <v>87</v>
      </c>
      <c r="J8" s="28">
        <v>9230813</v>
      </c>
      <c r="K8" s="8">
        <v>1.04</v>
      </c>
    </row>
    <row r="9" spans="3:11" ht="15" customHeight="1" x14ac:dyDescent="0.25">
      <c r="C9" s="1"/>
      <c r="D9" s="4">
        <v>2018</v>
      </c>
      <c r="E9" s="4" t="s">
        <v>54</v>
      </c>
      <c r="F9" s="4">
        <v>40</v>
      </c>
      <c r="G9" s="4">
        <v>40</v>
      </c>
      <c r="H9" s="4">
        <v>80</v>
      </c>
      <c r="I9" s="4">
        <v>19</v>
      </c>
      <c r="J9" s="5">
        <v>2190563</v>
      </c>
      <c r="K9" s="4">
        <v>0.24</v>
      </c>
    </row>
    <row r="10" spans="3:11" ht="15" customHeight="1" x14ac:dyDescent="0.25">
      <c r="C10" s="1"/>
      <c r="D10" s="4">
        <v>2018</v>
      </c>
      <c r="E10" s="4" t="s">
        <v>55</v>
      </c>
      <c r="F10" s="4">
        <v>14</v>
      </c>
      <c r="G10" s="4">
        <v>14</v>
      </c>
      <c r="H10" s="4">
        <v>28</v>
      </c>
      <c r="I10" s="4">
        <v>48</v>
      </c>
      <c r="J10" s="5">
        <v>5021450</v>
      </c>
      <c r="K10" s="4">
        <v>1.71</v>
      </c>
    </row>
    <row r="11" spans="3:11" ht="15" customHeight="1" x14ac:dyDescent="0.25">
      <c r="C11" s="1"/>
      <c r="D11" s="4">
        <v>2018</v>
      </c>
      <c r="E11" s="8" t="s">
        <v>56</v>
      </c>
      <c r="F11" s="8">
        <v>15</v>
      </c>
      <c r="G11" s="8">
        <v>15</v>
      </c>
      <c r="H11" s="8">
        <v>30</v>
      </c>
      <c r="I11" s="8">
        <v>121</v>
      </c>
      <c r="J11" s="28">
        <v>11199125</v>
      </c>
      <c r="K11" s="8">
        <v>4.03</v>
      </c>
    </row>
    <row r="12" spans="3:11" ht="15" customHeight="1" x14ac:dyDescent="0.25">
      <c r="C12" s="1"/>
      <c r="D12" s="4">
        <v>2018</v>
      </c>
      <c r="E12" s="4" t="s">
        <v>57</v>
      </c>
      <c r="F12" s="4">
        <v>10</v>
      </c>
      <c r="G12" s="4">
        <v>10</v>
      </c>
      <c r="H12" s="4">
        <v>20</v>
      </c>
      <c r="I12" s="4">
        <v>48</v>
      </c>
      <c r="J12" s="5">
        <v>5176675</v>
      </c>
      <c r="K12" s="4">
        <v>2.4</v>
      </c>
    </row>
    <row r="13" spans="3:11" x14ac:dyDescent="0.25">
      <c r="D13" s="6"/>
      <c r="E13" s="6"/>
      <c r="F13" s="6"/>
      <c r="G13" s="6"/>
      <c r="H13" s="6"/>
      <c r="I13" s="6"/>
      <c r="J13" s="6"/>
      <c r="K13" s="6"/>
    </row>
    <row r="14" spans="3:11" x14ac:dyDescent="0.25">
      <c r="D14" s="6"/>
      <c r="E14" s="6"/>
      <c r="F14" s="6"/>
      <c r="G14" s="6"/>
      <c r="H14" s="6"/>
      <c r="I14" s="6"/>
      <c r="J14" s="6"/>
      <c r="K14" s="6"/>
    </row>
    <row r="15" spans="3:11" x14ac:dyDescent="0.25">
      <c r="D15" s="6"/>
      <c r="E15" s="6" t="s">
        <v>69</v>
      </c>
      <c r="F15" s="6">
        <f>SUM(F4:F14)</f>
        <v>621</v>
      </c>
      <c r="G15" s="6">
        <f>SUM(G4:G14)</f>
        <v>641</v>
      </c>
      <c r="H15" s="6">
        <f>SUM(H4:H14)</f>
        <v>1262</v>
      </c>
      <c r="I15" s="6"/>
      <c r="J15" s="6"/>
      <c r="K15" s="6"/>
    </row>
    <row r="16" spans="3:11" x14ac:dyDescent="0.25">
      <c r="D16" s="6"/>
      <c r="E16" s="6"/>
      <c r="F16" s="6"/>
      <c r="G16" s="6"/>
      <c r="H16" s="6"/>
      <c r="I16" s="6"/>
      <c r="J16" s="6"/>
      <c r="K16" s="6"/>
    </row>
    <row r="19" spans="4:13" x14ac:dyDescent="0.25">
      <c r="E19" t="s">
        <v>89</v>
      </c>
    </row>
    <row r="20" spans="4:13" x14ac:dyDescent="0.25">
      <c r="D20" s="36" t="s">
        <v>91</v>
      </c>
      <c r="E20" s="34" t="s">
        <v>59</v>
      </c>
      <c r="F20" s="34" t="s">
        <v>92</v>
      </c>
      <c r="G20" s="34" t="s">
        <v>93</v>
      </c>
      <c r="H20" s="26"/>
      <c r="I20" s="26"/>
      <c r="J20" s="26"/>
      <c r="K20" s="26"/>
      <c r="L20" s="26"/>
      <c r="M20" s="26"/>
    </row>
    <row r="21" spans="4:13" x14ac:dyDescent="0.25">
      <c r="D21" s="6">
        <v>1</v>
      </c>
      <c r="E21" s="8" t="s">
        <v>9</v>
      </c>
      <c r="F21" s="30">
        <v>200</v>
      </c>
      <c r="G21" s="31">
        <v>200</v>
      </c>
    </row>
    <row r="22" spans="4:13" x14ac:dyDescent="0.25">
      <c r="D22" s="6">
        <v>2</v>
      </c>
      <c r="E22" s="8" t="s">
        <v>11</v>
      </c>
      <c r="F22" s="30">
        <v>100</v>
      </c>
      <c r="G22" s="30">
        <v>100</v>
      </c>
    </row>
    <row r="23" spans="4:13" x14ac:dyDescent="0.25">
      <c r="D23" s="6">
        <v>3</v>
      </c>
      <c r="E23" s="8" t="s">
        <v>15</v>
      </c>
      <c r="F23" s="31">
        <v>100</v>
      </c>
      <c r="G23" s="31">
        <v>100</v>
      </c>
      <c r="H23" s="26"/>
      <c r="I23" s="26"/>
      <c r="J23" s="26"/>
      <c r="K23" s="26"/>
      <c r="L23" s="26"/>
      <c r="M23" s="26"/>
    </row>
    <row r="24" spans="4:13" x14ac:dyDescent="0.25">
      <c r="D24" s="6">
        <v>4</v>
      </c>
      <c r="E24" s="8" t="s">
        <v>47</v>
      </c>
      <c r="F24" s="30">
        <v>50</v>
      </c>
      <c r="G24" s="30">
        <v>50</v>
      </c>
    </row>
    <row r="25" spans="4:13" x14ac:dyDescent="0.25">
      <c r="D25" s="6">
        <v>5</v>
      </c>
      <c r="E25" s="8" t="s">
        <v>56</v>
      </c>
      <c r="F25" s="32">
        <v>50</v>
      </c>
      <c r="G25" s="31">
        <v>50</v>
      </c>
      <c r="H25" s="26"/>
      <c r="I25" s="26"/>
      <c r="J25" s="26"/>
      <c r="K25" s="26"/>
      <c r="L25" s="26"/>
      <c r="M25" s="26"/>
    </row>
    <row r="26" spans="4:13" x14ac:dyDescent="0.25">
      <c r="D26" s="6"/>
      <c r="E26" s="33"/>
      <c r="F26" s="6"/>
      <c r="G26" s="6"/>
    </row>
    <row r="27" spans="4:13" x14ac:dyDescent="0.25">
      <c r="D27" s="6"/>
      <c r="E27" s="34" t="s">
        <v>60</v>
      </c>
      <c r="F27" s="34">
        <f>SUM(F21:F25)</f>
        <v>500</v>
      </c>
      <c r="G27" s="34">
        <f>SUM(G21:G26)</f>
        <v>500</v>
      </c>
      <c r="H27" s="26"/>
      <c r="I27" s="26"/>
      <c r="J27" s="26"/>
      <c r="K27" s="26"/>
      <c r="L27" s="26"/>
      <c r="M27" s="26"/>
    </row>
    <row r="28" spans="4:13" x14ac:dyDescent="0.25">
      <c r="D28" s="6"/>
      <c r="E28" s="35"/>
      <c r="F28" s="6"/>
      <c r="G28" s="6"/>
    </row>
    <row r="29" spans="4:13" x14ac:dyDescent="0.25">
      <c r="E29" s="26"/>
      <c r="F29" s="26"/>
      <c r="G29" s="26"/>
      <c r="H29" s="26"/>
      <c r="I29" s="26"/>
      <c r="J29" s="26"/>
      <c r="K29" s="26"/>
      <c r="L29" s="26"/>
      <c r="M29" s="26"/>
    </row>
    <row r="30" spans="4:13" x14ac:dyDescent="0.25">
      <c r="E30" s="1"/>
    </row>
    <row r="31" spans="4:13" x14ac:dyDescent="0.25">
      <c r="E31" s="26"/>
      <c r="F31" s="26"/>
      <c r="G31" s="26"/>
      <c r="H31" s="26"/>
      <c r="I31" s="26"/>
      <c r="J31" s="26"/>
      <c r="K31" s="26"/>
      <c r="L31" s="26"/>
      <c r="M31" s="26"/>
    </row>
    <row r="32" spans="4:13" x14ac:dyDescent="0.25">
      <c r="E32" s="1"/>
    </row>
  </sheetData>
  <mergeCells count="1">
    <mergeCell ref="D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4"/>
  <sheetViews>
    <sheetView workbookViewId="0">
      <selection activeCell="I29" sqref="I29"/>
    </sheetView>
  </sheetViews>
  <sheetFormatPr defaultRowHeight="15" x14ac:dyDescent="0.25"/>
  <cols>
    <col min="5" max="5" width="2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2" ht="15.75" x14ac:dyDescent="0.25">
      <c r="D2" s="45" t="s">
        <v>71</v>
      </c>
      <c r="E2" s="45"/>
      <c r="F2" s="45"/>
      <c r="G2" s="45"/>
      <c r="H2" s="45"/>
      <c r="I2" s="45"/>
      <c r="J2" s="45"/>
      <c r="K2" s="45"/>
    </row>
    <row r="4" spans="3:12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2" ht="15" customHeight="1" x14ac:dyDescent="0.25">
      <c r="C5" s="1"/>
      <c r="D5" s="8">
        <v>2018</v>
      </c>
      <c r="E5" s="8" t="s">
        <v>13</v>
      </c>
      <c r="F5" s="8">
        <v>210</v>
      </c>
      <c r="G5" s="8">
        <v>220</v>
      </c>
      <c r="H5" s="8">
        <v>430</v>
      </c>
      <c r="I5" s="8">
        <v>139</v>
      </c>
      <c r="J5" s="28">
        <v>14294438</v>
      </c>
      <c r="K5" s="8">
        <v>0.32</v>
      </c>
    </row>
    <row r="6" spans="3:12" ht="15" customHeight="1" x14ac:dyDescent="0.25">
      <c r="C6" s="1"/>
      <c r="D6" s="8">
        <v>2018</v>
      </c>
      <c r="E6" s="8" t="s">
        <v>16</v>
      </c>
      <c r="F6" s="8">
        <v>110</v>
      </c>
      <c r="G6" s="8">
        <v>110</v>
      </c>
      <c r="H6" s="8">
        <v>220</v>
      </c>
      <c r="I6" s="8">
        <v>110</v>
      </c>
      <c r="J6" s="28">
        <v>11505025</v>
      </c>
      <c r="K6" s="8">
        <v>0.5</v>
      </c>
    </row>
    <row r="7" spans="3:12" ht="15" customHeight="1" x14ac:dyDescent="0.25">
      <c r="C7" s="1"/>
      <c r="D7" s="8">
        <v>2018</v>
      </c>
      <c r="E7" s="8" t="s">
        <v>17</v>
      </c>
      <c r="F7" s="8">
        <v>105</v>
      </c>
      <c r="G7" s="8">
        <v>105</v>
      </c>
      <c r="H7" s="8">
        <v>210</v>
      </c>
      <c r="I7" s="8">
        <v>190</v>
      </c>
      <c r="J7" s="28">
        <v>19677875</v>
      </c>
      <c r="K7" s="8">
        <v>0.9</v>
      </c>
    </row>
    <row r="8" spans="3:12" ht="15" customHeight="1" x14ac:dyDescent="0.25">
      <c r="C8" s="1"/>
      <c r="D8" s="8">
        <v>2018</v>
      </c>
      <c r="E8" s="8" t="s">
        <v>33</v>
      </c>
      <c r="F8" s="8">
        <v>50</v>
      </c>
      <c r="G8" s="8">
        <v>50</v>
      </c>
      <c r="H8" s="8">
        <v>100</v>
      </c>
      <c r="I8" s="8">
        <v>38</v>
      </c>
      <c r="J8" s="28">
        <v>3935750</v>
      </c>
      <c r="K8" s="8">
        <v>0.38</v>
      </c>
    </row>
    <row r="9" spans="3:12" ht="15" customHeight="1" x14ac:dyDescent="0.25">
      <c r="C9" s="1"/>
      <c r="D9" s="8">
        <v>2018</v>
      </c>
      <c r="E9" s="8" t="s">
        <v>45</v>
      </c>
      <c r="F9" s="8">
        <v>75</v>
      </c>
      <c r="G9" s="8">
        <v>75</v>
      </c>
      <c r="H9" s="8">
        <v>150</v>
      </c>
      <c r="I9" s="8">
        <v>184</v>
      </c>
      <c r="J9" s="28">
        <v>18665588</v>
      </c>
      <c r="K9" s="8">
        <v>1.23</v>
      </c>
    </row>
    <row r="10" spans="3:12" ht="15" customHeight="1" x14ac:dyDescent="0.25">
      <c r="C10" s="1"/>
      <c r="D10" s="8">
        <v>2018</v>
      </c>
      <c r="E10" s="8" t="s">
        <v>46</v>
      </c>
      <c r="F10" s="8">
        <v>40</v>
      </c>
      <c r="G10" s="8">
        <v>40</v>
      </c>
      <c r="H10" s="8">
        <v>80</v>
      </c>
      <c r="I10" s="8">
        <v>78</v>
      </c>
      <c r="J10" s="28">
        <v>7749175</v>
      </c>
      <c r="K10" s="8">
        <v>0.98</v>
      </c>
    </row>
    <row r="11" spans="3:12" ht="15" customHeight="1" x14ac:dyDescent="0.25">
      <c r="D11" s="8">
        <v>2018</v>
      </c>
      <c r="E11" s="8" t="s">
        <v>49</v>
      </c>
      <c r="F11" s="8">
        <v>31</v>
      </c>
      <c r="G11" s="8">
        <v>31</v>
      </c>
      <c r="H11" s="8">
        <v>62</v>
      </c>
      <c r="I11" s="8">
        <v>65</v>
      </c>
      <c r="J11" s="28">
        <v>6487338</v>
      </c>
      <c r="K11" s="8">
        <v>1.05</v>
      </c>
    </row>
    <row r="12" spans="3:12" x14ac:dyDescent="0.25">
      <c r="C12" s="1"/>
      <c r="D12" s="8">
        <v>2018</v>
      </c>
      <c r="E12" s="8" t="s">
        <v>67</v>
      </c>
      <c r="F12" s="8">
        <v>50</v>
      </c>
      <c r="G12" s="8">
        <v>50</v>
      </c>
      <c r="H12" s="8">
        <v>100</v>
      </c>
      <c r="I12" s="8">
        <v>50</v>
      </c>
      <c r="J12" s="28">
        <v>5100550</v>
      </c>
      <c r="K12" s="8">
        <v>0.5</v>
      </c>
      <c r="L12" s="2"/>
    </row>
    <row r="13" spans="3:12" x14ac:dyDescent="0.25">
      <c r="D13" s="6"/>
      <c r="E13" s="6"/>
      <c r="F13" s="6"/>
      <c r="G13" s="6"/>
      <c r="H13" s="6"/>
      <c r="I13" s="6"/>
      <c r="J13" s="6"/>
      <c r="K13" s="6"/>
    </row>
    <row r="14" spans="3:12" x14ac:dyDescent="0.25">
      <c r="D14" s="6"/>
      <c r="E14" s="6" t="s">
        <v>69</v>
      </c>
      <c r="F14" s="6">
        <f>SUM(F3:F13)</f>
        <v>671</v>
      </c>
      <c r="G14" s="6">
        <f>SUM(G3:G13)</f>
        <v>681</v>
      </c>
      <c r="H14" s="6">
        <f>SUM(H3:H13)</f>
        <v>1352</v>
      </c>
      <c r="I14" s="6"/>
      <c r="J14" s="6"/>
      <c r="K14" s="6"/>
    </row>
    <row r="15" spans="3:12" x14ac:dyDescent="0.25">
      <c r="D15" s="6"/>
      <c r="E15" s="6"/>
      <c r="F15" s="6"/>
      <c r="G15" s="6"/>
      <c r="H15" s="6"/>
      <c r="I15" s="6"/>
      <c r="J15" s="6"/>
      <c r="K15" s="6"/>
    </row>
    <row r="16" spans="3:12" x14ac:dyDescent="0.25">
      <c r="D16" s="6"/>
      <c r="E16" s="6"/>
      <c r="F16" s="6"/>
      <c r="G16" s="6"/>
      <c r="H16" s="6"/>
      <c r="I16" s="6"/>
      <c r="J16" s="6"/>
      <c r="K16" s="6"/>
    </row>
    <row r="19" spans="4:14" x14ac:dyDescent="0.25">
      <c r="E19" t="s">
        <v>89</v>
      </c>
      <c r="H19" s="26"/>
      <c r="I19" s="26"/>
      <c r="J19" s="26"/>
      <c r="K19" s="26"/>
      <c r="L19" s="26"/>
      <c r="M19" s="26"/>
      <c r="N19" s="26"/>
    </row>
    <row r="20" spans="4:14" x14ac:dyDescent="0.25">
      <c r="D20" s="36" t="s">
        <v>91</v>
      </c>
      <c r="E20" s="34" t="s">
        <v>59</v>
      </c>
      <c r="F20" s="34" t="s">
        <v>92</v>
      </c>
      <c r="G20" s="34" t="s">
        <v>93</v>
      </c>
    </row>
    <row r="21" spans="4:14" ht="15" customHeight="1" x14ac:dyDescent="0.25">
      <c r="D21" s="6">
        <v>1</v>
      </c>
      <c r="E21" s="8" t="s">
        <v>13</v>
      </c>
      <c r="F21" s="30">
        <v>300</v>
      </c>
      <c r="G21" s="31">
        <v>300</v>
      </c>
      <c r="H21" s="26"/>
      <c r="I21" s="26"/>
      <c r="J21" s="26"/>
      <c r="K21" s="26"/>
      <c r="L21" s="26"/>
      <c r="M21" s="26"/>
      <c r="N21" s="26"/>
    </row>
    <row r="22" spans="4:14" x14ac:dyDescent="0.25">
      <c r="D22" s="6">
        <v>2</v>
      </c>
      <c r="E22" s="8" t="s">
        <v>17</v>
      </c>
      <c r="F22" s="30">
        <v>100</v>
      </c>
      <c r="G22" s="30">
        <v>100</v>
      </c>
    </row>
    <row r="23" spans="4:14" x14ac:dyDescent="0.25">
      <c r="D23" s="6">
        <v>3</v>
      </c>
      <c r="E23" s="8" t="s">
        <v>33</v>
      </c>
      <c r="F23" s="31">
        <v>100</v>
      </c>
      <c r="G23" s="31">
        <v>100</v>
      </c>
      <c r="H23" s="26"/>
      <c r="I23" s="26"/>
      <c r="J23" s="26"/>
      <c r="K23" s="26"/>
      <c r="L23" s="26"/>
      <c r="M23" s="26"/>
      <c r="N23" s="26"/>
    </row>
    <row r="24" spans="4:14" x14ac:dyDescent="0.25">
      <c r="D24" s="6">
        <v>4</v>
      </c>
      <c r="E24" s="8" t="s">
        <v>45</v>
      </c>
      <c r="F24" s="30">
        <v>100</v>
      </c>
      <c r="G24" s="30">
        <v>100</v>
      </c>
    </row>
    <row r="25" spans="4:14" x14ac:dyDescent="0.25">
      <c r="D25" s="6">
        <v>5</v>
      </c>
      <c r="E25" s="8" t="s">
        <v>46</v>
      </c>
      <c r="F25" s="32">
        <v>100</v>
      </c>
      <c r="G25" s="31">
        <v>100</v>
      </c>
      <c r="H25" s="26"/>
      <c r="I25" s="26"/>
      <c r="J25" s="26"/>
      <c r="K25" s="26"/>
      <c r="L25" s="26"/>
      <c r="M25" s="26"/>
      <c r="N25" s="26"/>
    </row>
    <row r="26" spans="4:14" x14ac:dyDescent="0.25">
      <c r="D26" s="6">
        <v>6</v>
      </c>
      <c r="E26" s="8" t="s">
        <v>49</v>
      </c>
      <c r="F26" s="30">
        <v>50</v>
      </c>
      <c r="G26" s="30">
        <v>50</v>
      </c>
    </row>
    <row r="27" spans="4:14" x14ac:dyDescent="0.25">
      <c r="D27" s="6">
        <v>7</v>
      </c>
      <c r="E27" s="8" t="s">
        <v>67</v>
      </c>
      <c r="F27" s="12">
        <v>50</v>
      </c>
      <c r="G27" s="12">
        <v>50</v>
      </c>
      <c r="H27" s="26"/>
      <c r="I27" s="26"/>
      <c r="J27" s="26"/>
      <c r="K27" s="26"/>
      <c r="L27" s="26"/>
      <c r="M27" s="26"/>
      <c r="N27" s="26"/>
    </row>
    <row r="28" spans="4:14" x14ac:dyDescent="0.25">
      <c r="D28" s="6">
        <v>8</v>
      </c>
      <c r="E28" s="8" t="s">
        <v>16</v>
      </c>
      <c r="F28" s="12">
        <v>50</v>
      </c>
      <c r="G28" s="12">
        <v>50</v>
      </c>
    </row>
    <row r="29" spans="4:14" x14ac:dyDescent="0.25">
      <c r="D29" s="6">
        <v>9</v>
      </c>
      <c r="E29" s="8" t="s">
        <v>97</v>
      </c>
      <c r="F29" s="12">
        <v>150</v>
      </c>
      <c r="G29" s="12">
        <v>150</v>
      </c>
      <c r="H29" s="26"/>
      <c r="I29" s="26"/>
      <c r="J29" s="26"/>
      <c r="K29" s="26"/>
      <c r="L29" s="26"/>
      <c r="M29" s="26"/>
      <c r="N29" s="26"/>
    </row>
    <row r="30" spans="4:14" x14ac:dyDescent="0.25">
      <c r="D30" s="6"/>
      <c r="E30" s="33"/>
      <c r="F30" s="6"/>
      <c r="G30" s="6"/>
      <c r="H30" s="2"/>
      <c r="I30" s="2"/>
      <c r="J30" s="2"/>
      <c r="K30" s="2"/>
      <c r="L30" s="2"/>
      <c r="M30" s="27"/>
      <c r="N30" s="2"/>
    </row>
    <row r="31" spans="4:14" x14ac:dyDescent="0.25">
      <c r="D31" s="6"/>
      <c r="E31" s="34" t="s">
        <v>60</v>
      </c>
      <c r="F31" s="34">
        <f>SUM(F21:F29)</f>
        <v>1000</v>
      </c>
      <c r="G31" s="34">
        <f>SUM(G21:G30)</f>
        <v>1000</v>
      </c>
      <c r="H31" s="26"/>
      <c r="I31" s="26"/>
      <c r="J31" s="26"/>
      <c r="K31" s="26"/>
      <c r="L31" s="26"/>
      <c r="M31" s="26"/>
      <c r="N31" s="26"/>
    </row>
    <row r="32" spans="4:14" x14ac:dyDescent="0.25">
      <c r="D32" s="6"/>
      <c r="E32" s="35"/>
      <c r="F32" s="6"/>
      <c r="G32" s="6"/>
    </row>
    <row r="33" spans="6:14" x14ac:dyDescent="0.25">
      <c r="F33" s="26"/>
      <c r="G33" s="26"/>
      <c r="H33" s="26"/>
      <c r="I33" s="26"/>
      <c r="J33" s="26"/>
      <c r="K33" s="26"/>
      <c r="L33" s="26"/>
      <c r="M33" s="26"/>
      <c r="N33" s="26"/>
    </row>
    <row r="34" spans="6:14" x14ac:dyDescent="0.25">
      <c r="F34" s="1"/>
    </row>
  </sheetData>
  <mergeCells count="1">
    <mergeCell ref="D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opLeftCell="A10" workbookViewId="0">
      <selection activeCell="F21" sqref="F21"/>
    </sheetView>
  </sheetViews>
  <sheetFormatPr defaultRowHeight="15" x14ac:dyDescent="0.25"/>
  <cols>
    <col min="4" max="4" width="23.42578125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</cols>
  <sheetData>
    <row r="2" spans="2:11" ht="15.75" x14ac:dyDescent="0.25">
      <c r="C2" s="45" t="s">
        <v>72</v>
      </c>
      <c r="D2" s="45"/>
      <c r="E2" s="45"/>
      <c r="F2" s="45"/>
      <c r="G2" s="45"/>
      <c r="H2" s="45"/>
      <c r="I2" s="45"/>
      <c r="J2" s="45"/>
    </row>
    <row r="4" spans="2:11" ht="18.75" x14ac:dyDescent="0.3">
      <c r="C4" s="7" t="s">
        <v>58</v>
      </c>
      <c r="D4" s="7" t="s">
        <v>59</v>
      </c>
      <c r="E4" s="7" t="s">
        <v>65</v>
      </c>
      <c r="F4" s="7" t="s">
        <v>66</v>
      </c>
      <c r="G4" s="7" t="s">
        <v>60</v>
      </c>
      <c r="H4" s="7" t="s">
        <v>61</v>
      </c>
      <c r="I4" s="7" t="s">
        <v>62</v>
      </c>
      <c r="J4" s="7" t="s">
        <v>63</v>
      </c>
    </row>
    <row r="5" spans="2:11" ht="15" customHeight="1" x14ac:dyDescent="0.25">
      <c r="C5" s="8">
        <v>2018</v>
      </c>
      <c r="D5" s="8" t="s">
        <v>42</v>
      </c>
      <c r="E5" s="8">
        <v>27</v>
      </c>
      <c r="F5" s="8">
        <v>77</v>
      </c>
      <c r="G5" s="8">
        <v>104</v>
      </c>
      <c r="H5" s="8">
        <v>58</v>
      </c>
      <c r="I5" s="28">
        <v>6013263</v>
      </c>
      <c r="J5" s="8">
        <v>0.56000000000000005</v>
      </c>
    </row>
    <row r="6" spans="2:11" ht="15" customHeight="1" x14ac:dyDescent="0.25">
      <c r="C6" s="4">
        <v>2018</v>
      </c>
      <c r="D6" s="4" t="s">
        <v>51</v>
      </c>
      <c r="E6" s="4">
        <v>25</v>
      </c>
      <c r="F6" s="4">
        <v>25</v>
      </c>
      <c r="G6" s="4">
        <v>50</v>
      </c>
      <c r="H6" s="4">
        <v>32</v>
      </c>
      <c r="I6" s="5">
        <v>3589688</v>
      </c>
      <c r="J6" s="4">
        <v>0.64</v>
      </c>
    </row>
    <row r="7" spans="2:11" ht="15" customHeight="1" x14ac:dyDescent="0.25">
      <c r="C7" s="4">
        <v>2018</v>
      </c>
      <c r="D7" s="4" t="s">
        <v>53</v>
      </c>
      <c r="E7" s="4">
        <v>20</v>
      </c>
      <c r="F7" s="4">
        <v>20</v>
      </c>
      <c r="G7" s="4">
        <v>40</v>
      </c>
      <c r="H7" s="4">
        <v>52</v>
      </c>
      <c r="I7" s="5">
        <v>5522475</v>
      </c>
      <c r="J7" s="4">
        <v>1.3</v>
      </c>
    </row>
    <row r="8" spans="2:11" ht="15" customHeight="1" x14ac:dyDescent="0.25">
      <c r="C8" s="2">
        <v>2018</v>
      </c>
      <c r="D8" s="2" t="s">
        <v>112</v>
      </c>
      <c r="E8" s="2">
        <v>110</v>
      </c>
      <c r="F8" s="2">
        <v>120</v>
      </c>
      <c r="G8" s="2">
        <v>230</v>
      </c>
      <c r="H8" s="2">
        <v>109</v>
      </c>
      <c r="I8" s="27">
        <v>11542913</v>
      </c>
      <c r="J8" s="2">
        <v>0.47</v>
      </c>
    </row>
    <row r="9" spans="2:11" ht="15" customHeight="1" x14ac:dyDescent="0.25">
      <c r="C9" s="8">
        <v>2018</v>
      </c>
      <c r="D9" s="8" t="s">
        <v>16</v>
      </c>
      <c r="E9" s="8">
        <v>110</v>
      </c>
      <c r="F9" s="8">
        <v>110</v>
      </c>
      <c r="G9" s="8">
        <v>220</v>
      </c>
      <c r="H9" s="8">
        <v>110</v>
      </c>
      <c r="I9" s="28">
        <v>11505025</v>
      </c>
      <c r="J9" s="8">
        <v>0.5</v>
      </c>
    </row>
    <row r="10" spans="2:11" ht="15" customHeight="1" x14ac:dyDescent="0.25">
      <c r="B10" s="1"/>
      <c r="C10" s="8">
        <v>2018</v>
      </c>
      <c r="D10" s="8" t="s">
        <v>64</v>
      </c>
      <c r="E10" s="8">
        <v>27</v>
      </c>
      <c r="F10" s="8">
        <v>117</v>
      </c>
      <c r="G10" s="8">
        <v>144</v>
      </c>
      <c r="H10" s="8">
        <v>29</v>
      </c>
      <c r="I10" s="28">
        <v>2543275</v>
      </c>
      <c r="J10" s="8">
        <v>0.2</v>
      </c>
      <c r="K10" s="2"/>
    </row>
    <row r="11" spans="2:11" x14ac:dyDescent="0.25">
      <c r="C11" s="8">
        <v>2018</v>
      </c>
      <c r="D11" s="8" t="s">
        <v>68</v>
      </c>
      <c r="E11" s="21">
        <v>200</v>
      </c>
      <c r="F11" s="21">
        <v>200</v>
      </c>
      <c r="G11" s="21"/>
      <c r="H11" s="21"/>
      <c r="I11" s="21"/>
      <c r="J11" s="21"/>
    </row>
    <row r="12" spans="2:11" x14ac:dyDescent="0.25">
      <c r="C12" s="6"/>
      <c r="D12" s="6"/>
      <c r="E12" s="6"/>
      <c r="F12" s="6"/>
      <c r="G12" s="6"/>
      <c r="H12" s="6"/>
      <c r="I12" s="6"/>
      <c r="J12" s="6"/>
    </row>
    <row r="13" spans="2:11" x14ac:dyDescent="0.25">
      <c r="C13" s="6"/>
      <c r="D13" s="6" t="s">
        <v>69</v>
      </c>
      <c r="E13" s="6">
        <f>SUM(E1:E12)</f>
        <v>519</v>
      </c>
      <c r="F13" s="6">
        <f>SUM(F1:F12)</f>
        <v>669</v>
      </c>
      <c r="G13" s="6">
        <f>SUM(G1:G12)</f>
        <v>788</v>
      </c>
      <c r="H13" s="6"/>
      <c r="I13" s="6"/>
      <c r="J13" s="6"/>
    </row>
    <row r="14" spans="2:11" x14ac:dyDescent="0.25">
      <c r="C14" s="6"/>
      <c r="D14" s="6"/>
      <c r="E14" s="6"/>
      <c r="F14" s="6"/>
      <c r="G14" s="6"/>
      <c r="H14" s="6"/>
      <c r="I14" s="6"/>
      <c r="J14" s="6"/>
    </row>
    <row r="15" spans="2:11" x14ac:dyDescent="0.25">
      <c r="C15" s="6"/>
      <c r="D15" s="6"/>
      <c r="E15" s="6"/>
      <c r="F15" s="6"/>
      <c r="G15" s="6"/>
      <c r="H15" s="6"/>
      <c r="I15" s="6"/>
      <c r="J15" s="6"/>
    </row>
    <row r="18" spans="3:13" x14ac:dyDescent="0.25">
      <c r="D18" t="s">
        <v>89</v>
      </c>
      <c r="G18" s="26"/>
      <c r="H18" s="26"/>
      <c r="I18" s="26"/>
      <c r="J18" s="26"/>
      <c r="K18" s="26"/>
      <c r="L18" s="26"/>
      <c r="M18" s="26"/>
    </row>
    <row r="19" spans="3:13" x14ac:dyDescent="0.25">
      <c r="C19" s="36" t="s">
        <v>91</v>
      </c>
      <c r="D19" s="34" t="s">
        <v>59</v>
      </c>
      <c r="E19" s="34" t="s">
        <v>92</v>
      </c>
      <c r="F19" s="34" t="s">
        <v>93</v>
      </c>
    </row>
    <row r="20" spans="3:13" x14ac:dyDescent="0.25">
      <c r="C20" s="6">
        <v>1</v>
      </c>
      <c r="D20" s="8" t="s">
        <v>42</v>
      </c>
      <c r="E20" s="30">
        <v>100</v>
      </c>
      <c r="F20" s="31">
        <v>100</v>
      </c>
      <c r="G20" s="26"/>
      <c r="H20" s="26"/>
      <c r="I20" s="26"/>
      <c r="J20" s="26"/>
      <c r="K20" s="26"/>
      <c r="L20" s="26"/>
      <c r="M20" s="26"/>
    </row>
    <row r="21" spans="3:13" ht="15" customHeight="1" x14ac:dyDescent="0.25">
      <c r="C21" s="6">
        <v>2</v>
      </c>
      <c r="D21" s="8" t="s">
        <v>16</v>
      </c>
      <c r="E21" s="30">
        <v>100</v>
      </c>
      <c r="F21" s="30">
        <v>100</v>
      </c>
    </row>
    <row r="22" spans="3:13" ht="15" customHeight="1" x14ac:dyDescent="0.25">
      <c r="C22" s="6">
        <v>3</v>
      </c>
      <c r="D22" s="8" t="s">
        <v>64</v>
      </c>
      <c r="E22" s="31">
        <v>100</v>
      </c>
      <c r="F22" s="31">
        <v>100</v>
      </c>
      <c r="G22" s="26"/>
      <c r="H22" s="26"/>
      <c r="I22" s="26"/>
      <c r="J22" s="26"/>
      <c r="K22" s="26"/>
      <c r="L22" s="26"/>
      <c r="M22" s="26"/>
    </row>
    <row r="23" spans="3:13" ht="15" customHeight="1" x14ac:dyDescent="0.25">
      <c r="C23" s="6">
        <v>4</v>
      </c>
      <c r="D23" s="8" t="s">
        <v>98</v>
      </c>
      <c r="E23" s="31">
        <v>100</v>
      </c>
      <c r="F23" s="31">
        <v>100</v>
      </c>
      <c r="G23" s="26"/>
      <c r="H23" s="26"/>
      <c r="I23" s="26"/>
      <c r="J23" s="26"/>
      <c r="K23" s="26"/>
      <c r="L23" s="26"/>
      <c r="M23" s="26"/>
    </row>
    <row r="24" spans="3:13" ht="15" customHeight="1" x14ac:dyDescent="0.25">
      <c r="C24" s="6">
        <v>5</v>
      </c>
      <c r="D24" s="38" t="s">
        <v>99</v>
      </c>
      <c r="E24" s="40">
        <v>100</v>
      </c>
      <c r="F24" s="39">
        <v>100</v>
      </c>
    </row>
    <row r="25" spans="3:13" x14ac:dyDescent="0.25">
      <c r="C25" s="6">
        <v>6</v>
      </c>
      <c r="D25" s="8" t="s">
        <v>68</v>
      </c>
      <c r="E25" s="30">
        <v>500</v>
      </c>
      <c r="F25" s="30">
        <v>500</v>
      </c>
      <c r="G25" t="s">
        <v>100</v>
      </c>
    </row>
    <row r="26" spans="3:13" x14ac:dyDescent="0.25">
      <c r="C26" s="6"/>
      <c r="D26" s="2" t="s">
        <v>112</v>
      </c>
      <c r="E26" s="30">
        <v>100</v>
      </c>
      <c r="F26" s="30">
        <v>100</v>
      </c>
    </row>
    <row r="27" spans="3:13" x14ac:dyDescent="0.25">
      <c r="C27" s="6"/>
      <c r="D27" s="33"/>
      <c r="E27" s="6"/>
      <c r="F27" s="6"/>
    </row>
    <row r="28" spans="3:13" x14ac:dyDescent="0.25">
      <c r="C28" s="6"/>
      <c r="D28" s="34" t="s">
        <v>60</v>
      </c>
      <c r="E28" s="34">
        <f>SUM(E20:E27)</f>
        <v>1100</v>
      </c>
      <c r="F28" s="34">
        <f>SUM(F20:F27)</f>
        <v>1100</v>
      </c>
    </row>
    <row r="29" spans="3:13" x14ac:dyDescent="0.25">
      <c r="C29" s="6"/>
      <c r="D29" s="35"/>
      <c r="E29" s="6"/>
      <c r="F29" s="6"/>
    </row>
  </sheetData>
  <mergeCells count="1">
    <mergeCell ref="C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3" workbookViewId="0">
      <selection activeCell="F30" sqref="F30"/>
    </sheetView>
  </sheetViews>
  <sheetFormatPr defaultRowHeight="15" x14ac:dyDescent="0.25"/>
  <cols>
    <col min="1" max="1" width="10.7109375" bestFit="1" customWidth="1"/>
    <col min="2" max="2" width="9.85546875" bestFit="1" customWidth="1"/>
  </cols>
  <sheetData>
    <row r="1" spans="1:7" x14ac:dyDescent="0.25">
      <c r="A1" s="13" t="s">
        <v>85</v>
      </c>
    </row>
    <row r="3" spans="1:7" x14ac:dyDescent="0.25">
      <c r="A3" s="10">
        <v>43165</v>
      </c>
      <c r="B3" s="48" t="s">
        <v>76</v>
      </c>
      <c r="C3" s="48"/>
      <c r="D3" s="48"/>
      <c r="E3" s="48"/>
      <c r="F3" s="48"/>
      <c r="G3" s="48"/>
    </row>
    <row r="4" spans="1:7" x14ac:dyDescent="0.25">
      <c r="B4" s="6"/>
      <c r="C4" s="6"/>
      <c r="D4" s="6"/>
      <c r="E4" s="6"/>
      <c r="F4" s="6"/>
      <c r="G4" s="6"/>
    </row>
    <row r="5" spans="1:7" x14ac:dyDescent="0.25">
      <c r="B5" s="11" t="s">
        <v>77</v>
      </c>
      <c r="C5" s="48" t="s">
        <v>78</v>
      </c>
      <c r="D5" s="48"/>
      <c r="E5" s="48"/>
      <c r="F5" s="48"/>
      <c r="G5" s="48"/>
    </row>
    <row r="6" spans="1:7" x14ac:dyDescent="0.25">
      <c r="B6" s="6"/>
      <c r="C6" s="14" t="s">
        <v>79</v>
      </c>
      <c r="D6" s="24" t="s">
        <v>80</v>
      </c>
      <c r="E6" s="20" t="s">
        <v>81</v>
      </c>
      <c r="F6" s="16" t="s">
        <v>82</v>
      </c>
      <c r="G6" s="18">
        <v>100</v>
      </c>
    </row>
    <row r="7" spans="1:7" x14ac:dyDescent="0.25">
      <c r="B7" s="6" t="s">
        <v>65</v>
      </c>
      <c r="C7" s="15">
        <v>0</v>
      </c>
      <c r="D7" s="25">
        <v>248</v>
      </c>
      <c r="E7" s="21">
        <v>330</v>
      </c>
      <c r="F7" s="17">
        <v>923</v>
      </c>
      <c r="G7" s="19">
        <v>320</v>
      </c>
    </row>
    <row r="8" spans="1:7" x14ac:dyDescent="0.25">
      <c r="B8" s="6" t="s">
        <v>66</v>
      </c>
      <c r="C8" s="15">
        <v>60</v>
      </c>
      <c r="D8" s="25">
        <v>215</v>
      </c>
      <c r="E8" s="21">
        <v>502</v>
      </c>
      <c r="F8" s="17">
        <v>1012</v>
      </c>
      <c r="G8" s="19">
        <v>433</v>
      </c>
    </row>
    <row r="9" spans="1:7" x14ac:dyDescent="0.25">
      <c r="B9" s="6"/>
      <c r="C9" s="15"/>
      <c r="D9" s="25"/>
      <c r="E9" s="21"/>
      <c r="F9" s="17"/>
      <c r="G9" s="19"/>
    </row>
    <row r="10" spans="1:7" x14ac:dyDescent="0.25">
      <c r="B10" s="6" t="s">
        <v>60</v>
      </c>
      <c r="C10" s="15">
        <f>SUM(C7:C9)</f>
        <v>60</v>
      </c>
      <c r="D10" s="25">
        <f t="shared" ref="D10:G10" si="0">SUM(D7:D9)</f>
        <v>463</v>
      </c>
      <c r="E10" s="21">
        <f t="shared" si="0"/>
        <v>832</v>
      </c>
      <c r="F10" s="17">
        <f t="shared" si="0"/>
        <v>1935</v>
      </c>
      <c r="G10" s="19">
        <f t="shared" si="0"/>
        <v>753</v>
      </c>
    </row>
    <row r="11" spans="1:7" x14ac:dyDescent="0.25">
      <c r="B11" s="6"/>
      <c r="C11" s="15"/>
      <c r="D11" s="25"/>
      <c r="E11" s="21"/>
      <c r="F11" s="17"/>
      <c r="G11" s="19"/>
    </row>
    <row r="14" spans="1:7" x14ac:dyDescent="0.25">
      <c r="A14" s="10">
        <v>43180</v>
      </c>
      <c r="B14" s="48" t="s">
        <v>76</v>
      </c>
      <c r="C14" s="48"/>
      <c r="D14" s="48"/>
      <c r="E14" s="48"/>
      <c r="F14" s="48"/>
      <c r="G14" s="48"/>
    </row>
    <row r="15" spans="1:7" x14ac:dyDescent="0.25">
      <c r="B15" s="6"/>
      <c r="C15" s="6"/>
      <c r="D15" s="6"/>
      <c r="E15" s="6"/>
      <c r="F15" s="6"/>
      <c r="G15" s="6"/>
    </row>
    <row r="16" spans="1:7" x14ac:dyDescent="0.25">
      <c r="B16" s="11" t="s">
        <v>77</v>
      </c>
      <c r="C16" s="48" t="s">
        <v>78</v>
      </c>
      <c r="D16" s="48"/>
      <c r="E16" s="48"/>
      <c r="F16" s="48"/>
      <c r="G16" s="48"/>
    </row>
    <row r="17" spans="1:9" x14ac:dyDescent="0.25">
      <c r="B17" s="6"/>
      <c r="C17" s="22" t="s">
        <v>86</v>
      </c>
      <c r="D17" s="24" t="s">
        <v>80</v>
      </c>
      <c r="E17" s="20" t="s">
        <v>81</v>
      </c>
      <c r="F17" s="16" t="s">
        <v>82</v>
      </c>
      <c r="G17" s="18">
        <v>100</v>
      </c>
    </row>
    <row r="18" spans="1:9" x14ac:dyDescent="0.25">
      <c r="B18" s="6" t="s">
        <v>65</v>
      </c>
      <c r="C18" s="23">
        <v>435</v>
      </c>
      <c r="D18" s="25">
        <v>192</v>
      </c>
      <c r="E18" s="21">
        <v>412</v>
      </c>
      <c r="F18" s="17">
        <v>417</v>
      </c>
      <c r="G18" s="19">
        <v>194</v>
      </c>
    </row>
    <row r="19" spans="1:9" x14ac:dyDescent="0.25">
      <c r="B19" s="6" t="s">
        <v>66</v>
      </c>
      <c r="C19" s="23">
        <v>396</v>
      </c>
      <c r="D19" s="25">
        <v>240</v>
      </c>
      <c r="E19" s="21">
        <v>310</v>
      </c>
      <c r="F19" s="17">
        <v>445</v>
      </c>
      <c r="G19" s="19">
        <v>120</v>
      </c>
    </row>
    <row r="20" spans="1:9" x14ac:dyDescent="0.25">
      <c r="B20" s="6"/>
      <c r="C20" s="23"/>
      <c r="D20" s="25"/>
      <c r="E20" s="21"/>
      <c r="F20" s="17"/>
      <c r="G20" s="19"/>
    </row>
    <row r="21" spans="1:9" x14ac:dyDescent="0.25">
      <c r="B21" s="6" t="s">
        <v>60</v>
      </c>
      <c r="C21" s="23">
        <f>SUM(C18:C20)</f>
        <v>831</v>
      </c>
      <c r="D21" s="25">
        <f t="shared" ref="D21:G21" si="1">SUM(D18:D20)</f>
        <v>432</v>
      </c>
      <c r="E21" s="21">
        <f t="shared" si="1"/>
        <v>722</v>
      </c>
      <c r="F21" s="17">
        <f t="shared" si="1"/>
        <v>862</v>
      </c>
      <c r="G21" s="19">
        <f t="shared" si="1"/>
        <v>314</v>
      </c>
    </row>
    <row r="22" spans="1:9" x14ac:dyDescent="0.25">
      <c r="B22" s="6"/>
      <c r="C22" s="23"/>
      <c r="D22" s="25"/>
      <c r="E22" s="21"/>
      <c r="F22" s="17"/>
      <c r="G22" s="19"/>
    </row>
    <row r="25" spans="1:9" x14ac:dyDescent="0.25">
      <c r="A25" s="10">
        <v>43191</v>
      </c>
      <c r="B25" s="46" t="s">
        <v>76</v>
      </c>
      <c r="C25" s="47"/>
      <c r="D25" s="47"/>
      <c r="E25" s="47"/>
      <c r="F25" s="47"/>
      <c r="G25" s="47"/>
      <c r="H25" s="47"/>
      <c r="I25" s="47"/>
    </row>
    <row r="26" spans="1:9" x14ac:dyDescent="0.25">
      <c r="B26" s="6"/>
      <c r="C26" s="6"/>
      <c r="D26" s="6"/>
      <c r="E26" s="6"/>
      <c r="F26" s="6"/>
      <c r="G26" s="6"/>
      <c r="H26" s="6"/>
      <c r="I26" s="6"/>
    </row>
    <row r="27" spans="1:9" x14ac:dyDescent="0.25">
      <c r="B27" s="41" t="s">
        <v>77</v>
      </c>
      <c r="C27" s="48" t="s">
        <v>78</v>
      </c>
      <c r="D27" s="48"/>
      <c r="E27" s="48"/>
      <c r="F27" s="48"/>
      <c r="G27" s="48"/>
      <c r="H27" s="48"/>
      <c r="I27" s="48"/>
    </row>
    <row r="28" spans="1:9" x14ac:dyDescent="0.25">
      <c r="B28" s="6"/>
      <c r="C28" s="22" t="s">
        <v>86</v>
      </c>
      <c r="D28" s="24" t="s">
        <v>80</v>
      </c>
      <c r="E28" s="20" t="s">
        <v>81</v>
      </c>
      <c r="F28" s="16" t="s">
        <v>82</v>
      </c>
      <c r="G28" s="18">
        <v>100</v>
      </c>
      <c r="H28" s="14" t="s">
        <v>79</v>
      </c>
      <c r="I28" s="44" t="s">
        <v>102</v>
      </c>
    </row>
    <row r="29" spans="1:9" x14ac:dyDescent="0.25">
      <c r="B29" s="6" t="s">
        <v>65</v>
      </c>
      <c r="C29" s="23">
        <v>331</v>
      </c>
      <c r="D29" s="25">
        <v>163</v>
      </c>
      <c r="E29" s="21">
        <v>200</v>
      </c>
      <c r="F29" s="17">
        <v>5</v>
      </c>
      <c r="G29" s="19">
        <v>194</v>
      </c>
      <c r="H29" s="15">
        <v>2010</v>
      </c>
      <c r="I29" s="43">
        <v>4960</v>
      </c>
    </row>
    <row r="30" spans="1:9" x14ac:dyDescent="0.25">
      <c r="B30" s="6" t="s">
        <v>66</v>
      </c>
      <c r="C30" s="23">
        <v>390</v>
      </c>
      <c r="D30" s="25">
        <v>210</v>
      </c>
      <c r="E30" s="21">
        <v>68</v>
      </c>
      <c r="F30" s="17">
        <v>32</v>
      </c>
      <c r="G30" s="19">
        <v>120</v>
      </c>
      <c r="H30" s="15">
        <v>2041</v>
      </c>
      <c r="I30" s="43">
        <v>5820</v>
      </c>
    </row>
    <row r="31" spans="1:9" x14ac:dyDescent="0.25">
      <c r="B31" s="6"/>
      <c r="C31" s="23"/>
      <c r="D31" s="25"/>
      <c r="E31" s="21"/>
      <c r="F31" s="17"/>
      <c r="G31" s="19"/>
      <c r="H31" s="15"/>
      <c r="I31" s="43"/>
    </row>
    <row r="32" spans="1:9" x14ac:dyDescent="0.25">
      <c r="B32" s="6" t="s">
        <v>60</v>
      </c>
      <c r="C32" s="23">
        <f>SUM(C29:C31)</f>
        <v>721</v>
      </c>
      <c r="D32" s="25">
        <f t="shared" ref="D32:I32" si="2">SUM(D29:D31)</f>
        <v>373</v>
      </c>
      <c r="E32" s="21">
        <f t="shared" si="2"/>
        <v>268</v>
      </c>
      <c r="F32" s="17">
        <f t="shared" si="2"/>
        <v>37</v>
      </c>
      <c r="G32" s="19">
        <f t="shared" si="2"/>
        <v>314</v>
      </c>
      <c r="H32" s="15">
        <f t="shared" si="2"/>
        <v>4051</v>
      </c>
      <c r="I32" s="43">
        <f t="shared" si="2"/>
        <v>10780</v>
      </c>
    </row>
    <row r="33" spans="2:9" x14ac:dyDescent="0.25">
      <c r="B33" s="6"/>
      <c r="C33" s="23"/>
      <c r="D33" s="25"/>
      <c r="E33" s="21"/>
      <c r="F33" s="17"/>
      <c r="G33" s="19"/>
      <c r="H33" s="15"/>
      <c r="I33" s="43"/>
    </row>
  </sheetData>
  <mergeCells count="6">
    <mergeCell ref="B25:I25"/>
    <mergeCell ref="C27:I27"/>
    <mergeCell ref="C5:G5"/>
    <mergeCell ref="B3:G3"/>
    <mergeCell ref="B14:G14"/>
    <mergeCell ref="C16:G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workbookViewId="0">
      <selection activeCell="H20" sqref="H20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1.5703125" bestFit="1" customWidth="1"/>
    <col min="11" max="11" width="12.5703125" bestFit="1" customWidth="1"/>
    <col min="13" max="14" width="12.5703125" bestFit="1" customWidth="1"/>
    <col min="15" max="15" width="21.42578125" bestFit="1" customWidth="1"/>
  </cols>
  <sheetData>
    <row r="3" spans="2:15" x14ac:dyDescent="0.25">
      <c r="D3" s="52"/>
      <c r="E3" s="52"/>
      <c r="F3" s="52"/>
      <c r="G3" s="52"/>
      <c r="H3" s="52"/>
      <c r="I3" s="52"/>
      <c r="J3" s="52"/>
      <c r="K3" s="53" t="s">
        <v>110</v>
      </c>
      <c r="L3" s="52"/>
      <c r="M3" s="52"/>
      <c r="N3" s="52"/>
      <c r="O3" s="52"/>
    </row>
    <row r="4" spans="2:15" ht="18.75" x14ac:dyDescent="0.3">
      <c r="B4" s="51">
        <v>43193</v>
      </c>
      <c r="D4" s="53" t="s">
        <v>103</v>
      </c>
      <c r="E4" s="53" t="s">
        <v>92</v>
      </c>
      <c r="F4" s="53" t="s">
        <v>93</v>
      </c>
      <c r="G4" s="53" t="s">
        <v>104</v>
      </c>
      <c r="H4" s="53" t="s">
        <v>105</v>
      </c>
      <c r="I4" s="53" t="s">
        <v>106</v>
      </c>
      <c r="J4" s="53" t="s">
        <v>107</v>
      </c>
      <c r="K4" s="54">
        <v>0.2</v>
      </c>
      <c r="L4" s="55" t="s">
        <v>108</v>
      </c>
      <c r="M4" s="55"/>
      <c r="N4" s="53" t="s">
        <v>109</v>
      </c>
      <c r="O4" s="53" t="s">
        <v>111</v>
      </c>
    </row>
    <row r="5" spans="2:15" x14ac:dyDescent="0.25">
      <c r="D5" s="42"/>
      <c r="E5" s="42"/>
      <c r="F5" s="42"/>
      <c r="G5" s="42"/>
      <c r="H5" s="42"/>
      <c r="I5" s="42"/>
      <c r="J5" s="42"/>
      <c r="K5" s="6"/>
      <c r="L5" s="6"/>
      <c r="M5" s="6"/>
      <c r="N5" s="6"/>
      <c r="O5" s="6"/>
    </row>
    <row r="6" spans="2:15" x14ac:dyDescent="0.25">
      <c r="C6" s="1"/>
      <c r="D6" s="35">
        <v>2018</v>
      </c>
      <c r="E6" s="56">
        <v>17253</v>
      </c>
      <c r="F6" s="56">
        <v>17258</v>
      </c>
      <c r="G6" s="56">
        <v>34511</v>
      </c>
      <c r="H6" s="56">
        <v>25889</v>
      </c>
      <c r="I6" s="56">
        <v>2760169638</v>
      </c>
      <c r="J6" s="35">
        <v>0.75</v>
      </c>
      <c r="K6" s="57">
        <f>K4*I6</f>
        <v>552033927.60000002</v>
      </c>
      <c r="L6" s="56">
        <v>10000</v>
      </c>
      <c r="M6" s="57">
        <f>G6*L6</f>
        <v>345110000</v>
      </c>
      <c r="N6" s="58">
        <f>K6-M6</f>
        <v>206923927.60000002</v>
      </c>
      <c r="O6" s="58">
        <f>N6/L6</f>
        <v>20692.392760000002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10" spans="2:15" x14ac:dyDescent="0.25">
      <c r="B10" t="s">
        <v>114</v>
      </c>
      <c r="C10" t="s">
        <v>113</v>
      </c>
    </row>
    <row r="13" spans="2:15" x14ac:dyDescent="0.25">
      <c r="B13" t="s">
        <v>115</v>
      </c>
      <c r="C13" s="59">
        <v>54000</v>
      </c>
      <c r="D13" s="49">
        <v>10000</v>
      </c>
      <c r="E13" s="50">
        <f>C13*D13</f>
        <v>540000000</v>
      </c>
      <c r="I13" s="50"/>
    </row>
    <row r="14" spans="2:15" x14ac:dyDescent="0.25">
      <c r="B14" t="s">
        <v>116</v>
      </c>
      <c r="C14" s="60">
        <v>34511</v>
      </c>
      <c r="D14" s="49">
        <v>10000</v>
      </c>
      <c r="E14" s="50">
        <f t="shared" ref="E14:E17" si="0">C14*D14</f>
        <v>345110000</v>
      </c>
    </row>
    <row r="15" spans="2:15" x14ac:dyDescent="0.25">
      <c r="B15" t="s">
        <v>117</v>
      </c>
      <c r="C15" s="59">
        <f>C13-C14</f>
        <v>19489</v>
      </c>
      <c r="D15" s="49">
        <v>10000</v>
      </c>
      <c r="E15" s="50">
        <f t="shared" si="0"/>
        <v>194890000</v>
      </c>
    </row>
    <row r="17" spans="2:5" x14ac:dyDescent="0.25">
      <c r="B17" t="s">
        <v>118</v>
      </c>
      <c r="C17">
        <v>6000</v>
      </c>
      <c r="D17" s="49">
        <v>10000</v>
      </c>
      <c r="E17" s="50">
        <f t="shared" si="0"/>
        <v>60000000</v>
      </c>
    </row>
    <row r="20" spans="2:5" x14ac:dyDescent="0.25">
      <c r="B20" t="s">
        <v>119</v>
      </c>
      <c r="D20" s="50"/>
    </row>
    <row r="21" spans="2:5" x14ac:dyDescent="0.25">
      <c r="B21" s="50">
        <f>K6-E14</f>
        <v>206923927.60000002</v>
      </c>
    </row>
  </sheetData>
  <mergeCells count="1">
    <mergeCell ref="L4:M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120</vt:lpstr>
      <vt:lpstr>180</vt:lpstr>
      <vt:lpstr>100</vt:lpstr>
      <vt:lpstr>170</vt:lpstr>
      <vt:lpstr>80</vt:lpstr>
      <vt:lpstr>100%</vt:lpstr>
      <vt:lpstr>Stok</vt:lpstr>
      <vt:lpstr>Margin 20%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2018-02-24T07:52:43Z</dcterms:created>
  <dcterms:modified xsi:type="dcterms:W3CDTF">2018-04-03T06:04:34Z</dcterms:modified>
</cp:coreProperties>
</file>