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 activeTab="5"/>
  </bookViews>
  <sheets>
    <sheet name="120" sheetId="2" r:id="rId1"/>
    <sheet name="180" sheetId="1" r:id="rId2"/>
    <sheet name="100" sheetId="3" r:id="rId3"/>
    <sheet name="170" sheetId="4" r:id="rId4"/>
    <sheet name="80" sheetId="5" r:id="rId5"/>
    <sheet name="100%" sheetId="7" r:id="rId6"/>
    <sheet name="Stok" sheetId="8" r:id="rId7"/>
    <sheet name="Margin 20%" sheetId="9" r:id="rId8"/>
  </sheets>
  <calcPr calcId="144525"/>
</workbook>
</file>

<file path=xl/calcChain.xml><?xml version="1.0" encoding="utf-8"?>
<calcChain xmlns="http://schemas.openxmlformats.org/spreadsheetml/2006/main">
  <c r="F39" i="7" l="1"/>
  <c r="E39" i="7"/>
  <c r="G66" i="3"/>
  <c r="F66" i="3"/>
  <c r="I27" i="3"/>
  <c r="J27" i="3"/>
  <c r="K27" i="3"/>
  <c r="T27" i="3"/>
  <c r="B21" i="9" l="1"/>
  <c r="E17" i="9"/>
  <c r="C15" i="9"/>
  <c r="E15" i="9" s="1"/>
  <c r="E14" i="9"/>
  <c r="E13" i="9"/>
  <c r="E28" i="7" l="1"/>
  <c r="O6" i="9"/>
  <c r="N6" i="9"/>
  <c r="M6" i="9"/>
  <c r="K6" i="9"/>
  <c r="H32" i="8" l="1"/>
  <c r="I32" i="8"/>
  <c r="G32" i="8"/>
  <c r="F32" i="8"/>
  <c r="E32" i="8"/>
  <c r="D32" i="8"/>
  <c r="C32" i="8"/>
  <c r="F49" i="3" l="1"/>
  <c r="F28" i="7" l="1"/>
  <c r="G27" i="4"/>
  <c r="F27" i="4"/>
  <c r="G31" i="5"/>
  <c r="F31" i="5"/>
  <c r="G49" i="3"/>
  <c r="H27" i="3"/>
  <c r="G27" i="3"/>
  <c r="F27" i="3"/>
  <c r="H15" i="4" l="1"/>
  <c r="G15" i="4"/>
  <c r="F15" i="4"/>
  <c r="H14" i="5"/>
  <c r="G14" i="5"/>
  <c r="F14" i="5"/>
  <c r="G13" i="7"/>
  <c r="F13" i="7"/>
  <c r="E13" i="7"/>
  <c r="G21" i="8"/>
  <c r="F21" i="8"/>
  <c r="E21" i="8"/>
  <c r="D21" i="8"/>
  <c r="C21" i="8"/>
  <c r="F32" i="2" l="1"/>
  <c r="D10" i="8"/>
  <c r="E10" i="8"/>
  <c r="F10" i="8"/>
  <c r="G10" i="8"/>
  <c r="C10" i="8"/>
  <c r="G27" i="2" l="1"/>
  <c r="H27" i="2"/>
  <c r="F27" i="2"/>
  <c r="H16" i="1"/>
  <c r="G16" i="1"/>
  <c r="F16" i="1"/>
</calcChain>
</file>

<file path=xl/sharedStrings.xml><?xml version="1.0" encoding="utf-8"?>
<sst xmlns="http://schemas.openxmlformats.org/spreadsheetml/2006/main" count="308" uniqueCount="121">
  <si>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</si>
  <si>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</si>
  <si>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</si>
  <si>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</si>
  <si>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</si>
  <si>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</si>
  <si>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</si>
  <si>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</si>
  <si>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</si>
  <si>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</si>
  <si>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</si>
  <si>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</si>
  <si>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</si>
  <si>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</si>
  <si>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</si>
  <si>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</si>
  <si>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</si>
  <si>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</si>
  <si>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</si>
  <si>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</si>
  <si>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</si>
  <si>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</si>
  <si>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</si>
  <si>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</si>
  <si>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</si>
  <si>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</si>
  <si>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JARKASIH (BERKAH MANDIRI)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</si>
  <si>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</si>
  <si>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</si>
  <si>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</si>
  <si>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</si>
  <si>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</si>
  <si>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</si>
  <si>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</si>
  <si>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</si>
  <si>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</si>
  <si>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</si>
  <si>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</si>
  <si>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</si>
  <si>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</si>
  <si>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</si>
  <si>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</si>
  <si>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</si>
  <si>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</si>
  <si>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</si>
  <si>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</si>
  <si>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</si>
  <si>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</si>
  <si>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</si>
  <si>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</si>
  <si>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</si>
  <si>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</si>
  <si>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</si>
  <si>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</si>
  <si>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</si>
  <si>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HANI PRAMURYANINGRUM HENDAYA</t>
  </si>
  <si>
    <t>AGUS DEPRIANTO</t>
  </si>
  <si>
    <t>IMAS SURYANI - PURWAKARTA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</si>
  <si>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</si>
  <si>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</si>
  <si>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</si>
  <si>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</si>
  <si>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</si>
  <si>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</si>
  <si>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</si>
  <si>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</si>
  <si>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</si>
  <si>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</si>
  <si>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</si>
  <si>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</si>
  <si>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</si>
  <si>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</si>
  <si>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</si>
  <si>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</si>
  <si>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</si>
  <si>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</si>
  <si>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</si>
  <si>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</si>
  <si>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</si>
  <si>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</si>
  <si>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</si>
  <si>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</si>
  <si>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</si>
  <si>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</si>
  <si>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</si>
  <si>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</si>
  <si>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</si>
  <si>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</si>
  <si>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Kebutuhan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</si>
  <si>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</si>
  <si>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</si>
  <si>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</si>
  <si>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</si>
  <si>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</si>
  <si>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</si>
  <si>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</si>
  <si>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</si>
  <si>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</si>
  <si>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</si>
  <si>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</si>
  <si>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</si>
  <si>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</si>
  <si>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</si>
  <si>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</si>
  <si>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</si>
  <si>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</si>
  <si>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</si>
  <si>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</si>
  <si>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</si>
  <si>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</si>
  <si>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</si>
  <si>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</si>
  <si>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</si>
  <si>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</si>
  <si>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</si>
  <si>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</si>
  <si>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</si>
  <si>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</si>
  <si>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</si>
  <si>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sampailebaran</t>
  </si>
  <si>
    <t>Kebutuhan dan stok setelah lebaran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</si>
</sst>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1" fontId="0" fillId="0" borderId="0" xfId="1" applyFont="1"/>
    <xf numFmtId="41" fontId="0" fillId="0" borderId="0" xfId="0" applyNumberFormat="1"/>
    <xf numFmtId="15" fontId="8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1" fontId="0" fillId="0" borderId="1" xfId="1" applyFon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0" fillId="0" borderId="1" xfId="0" applyNumberFormat="1" applyBorder="1"/>
    <xf numFmtId="41" fontId="0" fillId="0" borderId="1" xfId="1" applyFont="1" applyBorder="1"/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2"/>
  <sheetViews>
    <sheetView workbookViewId="0">
      <selection activeCell="F32" sqref="F32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58" t="s">
        <v>74</v>
      </c>
      <c r="E2" s="58"/>
      <c r="F2" s="58"/>
      <c r="G2" s="58"/>
      <c r="H2" s="58"/>
      <c r="I2" s="58"/>
      <c r="J2" s="58"/>
      <c r="K2" s="58"/>
    </row>
    <row r="4" spans="3:11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1" ht="15" customHeight="1" x14ac:dyDescent="0.25">
      <c r="C5" s="1"/>
      <c r="D5" s="4">
        <v>2018</v>
      </c>
      <c r="E5" s="9" t="s">
        <v>1</v>
      </c>
      <c r="F5" s="4">
        <v>582</v>
      </c>
      <c r="G5" s="4">
        <v>582</v>
      </c>
      <c r="H5" s="5">
        <v>1164</v>
      </c>
      <c r="I5" s="4">
        <v>116</v>
      </c>
      <c r="J5" s="5">
        <v>12700800</v>
      </c>
      <c r="K5" s="4">
        <v>0.1</v>
      </c>
    </row>
    <row r="6" spans="3:11" ht="15" customHeight="1" x14ac:dyDescent="0.25">
      <c r="C6" s="1"/>
      <c r="D6" s="4">
        <v>2018</v>
      </c>
      <c r="E6" s="9" t="s">
        <v>5</v>
      </c>
      <c r="F6" s="4">
        <v>300</v>
      </c>
      <c r="G6" s="4">
        <v>240</v>
      </c>
      <c r="H6" s="4">
        <v>540</v>
      </c>
      <c r="I6" s="4">
        <v>3</v>
      </c>
      <c r="J6" s="5">
        <v>189000</v>
      </c>
      <c r="K6" s="4">
        <v>0.01</v>
      </c>
    </row>
    <row r="7" spans="3:11" ht="15" customHeight="1" x14ac:dyDescent="0.25">
      <c r="C7" s="1"/>
      <c r="D7" s="4">
        <v>2018</v>
      </c>
      <c r="E7" s="8" t="s">
        <v>6</v>
      </c>
      <c r="F7" s="4">
        <v>320</v>
      </c>
      <c r="G7" s="4">
        <v>200</v>
      </c>
      <c r="H7" s="4">
        <v>520</v>
      </c>
      <c r="I7" s="4">
        <v>166</v>
      </c>
      <c r="J7" s="5">
        <v>18257400</v>
      </c>
      <c r="K7" s="4">
        <v>0.32</v>
      </c>
    </row>
    <row r="8" spans="3:11" ht="15" customHeight="1" x14ac:dyDescent="0.25">
      <c r="C8" s="1"/>
      <c r="D8" s="4">
        <v>2018</v>
      </c>
      <c r="E8" s="9" t="s">
        <v>10</v>
      </c>
      <c r="F8" s="4">
        <v>200</v>
      </c>
      <c r="G8" s="4">
        <v>200</v>
      </c>
      <c r="H8" s="4">
        <v>400</v>
      </c>
      <c r="I8" s="4">
        <v>24</v>
      </c>
      <c r="J8" s="5">
        <v>2609513</v>
      </c>
      <c r="K8" s="4">
        <v>0.06</v>
      </c>
    </row>
    <row r="9" spans="3:11" ht="15" customHeight="1" x14ac:dyDescent="0.25">
      <c r="C9" s="1"/>
      <c r="D9" s="4">
        <v>2018</v>
      </c>
      <c r="E9" s="8" t="s">
        <v>12</v>
      </c>
      <c r="F9" s="4">
        <v>160</v>
      </c>
      <c r="G9" s="4">
        <v>160</v>
      </c>
      <c r="H9" s="4">
        <v>320</v>
      </c>
      <c r="I9" s="4">
        <v>190</v>
      </c>
      <c r="J9" s="5">
        <v>20243213</v>
      </c>
      <c r="K9" s="4">
        <v>0.59</v>
      </c>
    </row>
    <row r="10" spans="3:11" ht="15" customHeight="1" x14ac:dyDescent="0.25">
      <c r="C10" s="1"/>
      <c r="D10" s="4">
        <v>2018</v>
      </c>
      <c r="E10" s="8" t="s">
        <v>14</v>
      </c>
      <c r="F10" s="4">
        <v>120</v>
      </c>
      <c r="G10" s="4">
        <v>120</v>
      </c>
      <c r="H10" s="4">
        <v>240</v>
      </c>
      <c r="I10" s="4">
        <v>6</v>
      </c>
      <c r="J10" s="5">
        <v>655638</v>
      </c>
      <c r="K10" s="4">
        <v>0.03</v>
      </c>
    </row>
    <row r="11" spans="3:11" ht="15" customHeight="1" x14ac:dyDescent="0.25">
      <c r="C11" s="1"/>
      <c r="D11" s="4">
        <v>2018</v>
      </c>
      <c r="E11" s="8" t="s">
        <v>19</v>
      </c>
      <c r="F11" s="4">
        <v>135</v>
      </c>
      <c r="G11" s="4">
        <v>75</v>
      </c>
      <c r="H11" s="4">
        <v>210</v>
      </c>
      <c r="I11" s="4">
        <v>87</v>
      </c>
      <c r="J11" s="5">
        <v>9297575</v>
      </c>
      <c r="K11" s="4">
        <v>0.41</v>
      </c>
    </row>
    <row r="12" spans="3:11" ht="15" customHeight="1" x14ac:dyDescent="0.25">
      <c r="C12" s="1"/>
      <c r="D12" s="4">
        <v>2018</v>
      </c>
      <c r="E12" s="9" t="s">
        <v>20</v>
      </c>
      <c r="F12" s="4">
        <v>102</v>
      </c>
      <c r="G12" s="4">
        <v>102</v>
      </c>
      <c r="H12" s="4">
        <v>204</v>
      </c>
      <c r="I12" s="4">
        <v>18</v>
      </c>
      <c r="J12" s="5">
        <v>1845025</v>
      </c>
      <c r="K12" s="4">
        <v>0.09</v>
      </c>
    </row>
    <row r="13" spans="3:11" ht="15" customHeight="1" x14ac:dyDescent="0.25">
      <c r="C13" s="1"/>
      <c r="D13" s="4">
        <v>2018</v>
      </c>
      <c r="E13" s="9" t="s">
        <v>21</v>
      </c>
      <c r="F13" s="4">
        <v>101</v>
      </c>
      <c r="G13" s="4">
        <v>101</v>
      </c>
      <c r="H13" s="4">
        <v>202</v>
      </c>
      <c r="I13" s="4">
        <v>10</v>
      </c>
      <c r="J13" s="5">
        <v>1251513</v>
      </c>
      <c r="K13" s="4">
        <v>0.05</v>
      </c>
    </row>
    <row r="14" spans="3:11" ht="15" customHeight="1" x14ac:dyDescent="0.25">
      <c r="C14" s="1"/>
      <c r="D14" s="4">
        <v>2018</v>
      </c>
      <c r="E14" s="9" t="s">
        <v>22</v>
      </c>
      <c r="F14" s="4">
        <v>100</v>
      </c>
      <c r="G14" s="4">
        <v>100</v>
      </c>
      <c r="H14" s="4">
        <v>200</v>
      </c>
      <c r="I14" s="4">
        <v>15</v>
      </c>
      <c r="J14" s="5">
        <v>1396763</v>
      </c>
      <c r="K14" s="4">
        <v>0.08</v>
      </c>
    </row>
    <row r="15" spans="3:11" ht="15" customHeight="1" x14ac:dyDescent="0.25">
      <c r="C15" s="1"/>
      <c r="D15" s="4">
        <v>2018</v>
      </c>
      <c r="E15" s="8" t="s">
        <v>25</v>
      </c>
      <c r="F15" s="4">
        <v>65</v>
      </c>
      <c r="G15" s="4">
        <v>65</v>
      </c>
      <c r="H15" s="4">
        <v>130</v>
      </c>
      <c r="I15" s="4">
        <v>6</v>
      </c>
      <c r="J15" s="5">
        <v>592550</v>
      </c>
      <c r="K15" s="4">
        <v>0.05</v>
      </c>
    </row>
    <row r="16" spans="3:11" ht="15" customHeight="1" x14ac:dyDescent="0.25">
      <c r="C16" s="1"/>
      <c r="D16" s="4">
        <v>2018</v>
      </c>
      <c r="E16" s="8" t="s">
        <v>27</v>
      </c>
      <c r="F16" s="4">
        <v>60</v>
      </c>
      <c r="G16" s="4">
        <v>60</v>
      </c>
      <c r="H16" s="4">
        <v>120</v>
      </c>
      <c r="I16" s="4">
        <v>21</v>
      </c>
      <c r="J16" s="5">
        <v>2317613</v>
      </c>
      <c r="K16" s="4">
        <v>0.18</v>
      </c>
    </row>
    <row r="17" spans="3:11" ht="15" customHeight="1" x14ac:dyDescent="0.25">
      <c r="C17" s="1"/>
      <c r="D17" s="4">
        <v>2018</v>
      </c>
      <c r="E17" s="8" t="s">
        <v>29</v>
      </c>
      <c r="F17" s="4">
        <v>60</v>
      </c>
      <c r="G17" s="4">
        <v>60</v>
      </c>
      <c r="H17" s="4">
        <v>120</v>
      </c>
      <c r="I17" s="4">
        <v>72</v>
      </c>
      <c r="J17" s="5">
        <v>7433475</v>
      </c>
      <c r="K17" s="4">
        <v>0.6</v>
      </c>
    </row>
    <row r="18" spans="3:11" ht="15" customHeight="1" x14ac:dyDescent="0.25">
      <c r="C18" s="1"/>
      <c r="D18" s="4">
        <v>2018</v>
      </c>
      <c r="E18" s="8" t="s">
        <v>30</v>
      </c>
      <c r="F18" s="4">
        <v>60</v>
      </c>
      <c r="G18" s="4">
        <v>60</v>
      </c>
      <c r="H18" s="4">
        <v>120</v>
      </c>
      <c r="I18" s="4">
        <v>62</v>
      </c>
      <c r="J18" s="5">
        <v>6014225</v>
      </c>
      <c r="K18" s="4">
        <v>0.52</v>
      </c>
    </row>
    <row r="19" spans="3:11" ht="15" customHeight="1" x14ac:dyDescent="0.25">
      <c r="C19" s="1"/>
      <c r="D19" s="4">
        <v>2018</v>
      </c>
      <c r="E19" s="8" t="s">
        <v>35</v>
      </c>
      <c r="F19" s="4">
        <v>50</v>
      </c>
      <c r="G19" s="4">
        <v>50</v>
      </c>
      <c r="H19" s="4">
        <v>100</v>
      </c>
      <c r="I19" s="4">
        <v>20</v>
      </c>
      <c r="J19" s="5">
        <v>1778788</v>
      </c>
      <c r="K19" s="4">
        <v>0.2</v>
      </c>
    </row>
    <row r="20" spans="3:11" ht="15" customHeight="1" x14ac:dyDescent="0.25">
      <c r="C20" s="1"/>
      <c r="D20" s="4">
        <v>2018</v>
      </c>
      <c r="E20" s="8" t="s">
        <v>36</v>
      </c>
      <c r="F20" s="4">
        <v>50</v>
      </c>
      <c r="G20" s="4">
        <v>50</v>
      </c>
      <c r="H20" s="4">
        <v>100</v>
      </c>
      <c r="I20" s="4">
        <v>6</v>
      </c>
      <c r="J20" s="5">
        <v>677513</v>
      </c>
      <c r="K20" s="4">
        <v>0.06</v>
      </c>
    </row>
    <row r="21" spans="3:11" ht="15" customHeight="1" x14ac:dyDescent="0.25">
      <c r="C21" s="1"/>
      <c r="D21" s="4">
        <v>2018</v>
      </c>
      <c r="E21" s="9" t="s">
        <v>37</v>
      </c>
      <c r="F21" s="4">
        <v>50</v>
      </c>
      <c r="G21" s="4">
        <v>50</v>
      </c>
      <c r="H21" s="4">
        <v>100</v>
      </c>
      <c r="I21" s="4">
        <v>14</v>
      </c>
      <c r="J21" s="5">
        <v>1417238</v>
      </c>
      <c r="K21" s="4">
        <v>0.14000000000000001</v>
      </c>
    </row>
    <row r="22" spans="3:11" ht="15" customHeight="1" x14ac:dyDescent="0.25">
      <c r="C22" s="1"/>
      <c r="D22" s="4">
        <v>2018</v>
      </c>
      <c r="E22" s="9" t="s">
        <v>38</v>
      </c>
      <c r="F22" s="4">
        <v>50</v>
      </c>
      <c r="G22" s="4">
        <v>50</v>
      </c>
      <c r="H22" s="4">
        <v>100</v>
      </c>
      <c r="I22" s="4">
        <v>2</v>
      </c>
      <c r="J22" s="5">
        <v>240100</v>
      </c>
      <c r="K22" s="4">
        <v>0.02</v>
      </c>
    </row>
    <row r="23" spans="3:11" ht="15" customHeight="1" x14ac:dyDescent="0.25">
      <c r="C23" s="1"/>
      <c r="D23" s="4">
        <v>2018</v>
      </c>
      <c r="E23" s="8" t="s">
        <v>41</v>
      </c>
      <c r="F23" s="4">
        <v>50</v>
      </c>
      <c r="G23" s="4">
        <v>50</v>
      </c>
      <c r="H23" s="4">
        <v>100</v>
      </c>
      <c r="I23" s="4">
        <v>10</v>
      </c>
      <c r="J23" s="5">
        <v>1236375</v>
      </c>
      <c r="K23" s="4">
        <v>0.1</v>
      </c>
    </row>
    <row r="24" spans="3:11" ht="15" customHeight="1" x14ac:dyDescent="0.25">
      <c r="C24" s="1"/>
      <c r="D24" s="4">
        <v>2018</v>
      </c>
      <c r="E24" s="8" t="s">
        <v>44</v>
      </c>
      <c r="F24" s="4">
        <v>50</v>
      </c>
      <c r="G24" s="4">
        <v>50</v>
      </c>
      <c r="H24" s="4">
        <v>100</v>
      </c>
      <c r="I24" s="4">
        <v>23</v>
      </c>
      <c r="J24" s="5">
        <v>2367400</v>
      </c>
      <c r="K24" s="4">
        <v>0.23</v>
      </c>
    </row>
    <row r="25" spans="3:11" ht="15" customHeight="1" x14ac:dyDescent="0.25">
      <c r="C25" s="1"/>
      <c r="D25" s="4">
        <v>2018</v>
      </c>
      <c r="E25" s="8" t="s">
        <v>48</v>
      </c>
      <c r="F25" s="4">
        <v>30</v>
      </c>
      <c r="G25" s="4">
        <v>30</v>
      </c>
      <c r="H25" s="4">
        <v>60</v>
      </c>
      <c r="I25" s="4">
        <v>53</v>
      </c>
      <c r="J25" s="5">
        <v>6038725</v>
      </c>
      <c r="K25" s="4">
        <v>0.88</v>
      </c>
    </row>
    <row r="26" spans="3:11" x14ac:dyDescent="0.25">
      <c r="D26" s="6"/>
      <c r="E26" s="6"/>
      <c r="F26" s="6"/>
      <c r="G26" s="6"/>
      <c r="H26" s="6"/>
      <c r="I26" s="6"/>
      <c r="J26" s="6"/>
      <c r="K26" s="6"/>
    </row>
    <row r="27" spans="3:11" x14ac:dyDescent="0.25">
      <c r="D27" s="6"/>
      <c r="E27" s="6" t="s">
        <v>69</v>
      </c>
      <c r="F27" s="6">
        <f>SUM(F5:F26)</f>
        <v>2695</v>
      </c>
      <c r="G27" s="6">
        <f t="shared" ref="G27:H27" si="0">SUM(G5:G26)</f>
        <v>2455</v>
      </c>
      <c r="H27" s="6">
        <f t="shared" si="0"/>
        <v>5150</v>
      </c>
      <c r="I27" s="6"/>
      <c r="J27" s="6"/>
      <c r="K27" s="6"/>
    </row>
    <row r="28" spans="3:11" x14ac:dyDescent="0.25">
      <c r="D28" s="6"/>
      <c r="E28" s="6"/>
      <c r="F28" s="6"/>
      <c r="G28" s="6"/>
      <c r="H28" s="6"/>
      <c r="I28" s="6"/>
      <c r="J28" s="6"/>
      <c r="K28" s="6"/>
    </row>
    <row r="29" spans="3:11" x14ac:dyDescent="0.25">
      <c r="D29" s="6"/>
      <c r="E29" s="6"/>
      <c r="F29" s="6"/>
      <c r="G29" s="6"/>
      <c r="H29" s="6"/>
      <c r="I29" s="6"/>
      <c r="J29" s="6"/>
      <c r="K29" s="6"/>
    </row>
    <row r="32" spans="3:11" x14ac:dyDescent="0.25">
      <c r="F32">
        <f>F7+F9+F10+F11+F15+F16+F17+F18+F19+F20+F21+F22+F23+F24+F25</f>
        <v>1310</v>
      </c>
    </row>
  </sheetData>
  <mergeCells count="1">
    <mergeCell ref="D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36"/>
  <sheetViews>
    <sheetView topLeftCell="B1" workbookViewId="0">
      <selection activeCell="F23" sqref="F23"/>
    </sheetView>
  </sheetViews>
  <sheetFormatPr defaultRowHeight="15" x14ac:dyDescent="0.25"/>
  <cols>
    <col min="5" max="5" width="3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58" t="s">
        <v>70</v>
      </c>
      <c r="E2" s="58"/>
      <c r="F2" s="58"/>
      <c r="G2" s="58"/>
      <c r="H2" s="58"/>
      <c r="I2" s="58"/>
      <c r="J2" s="58"/>
      <c r="K2" s="58"/>
    </row>
    <row r="4" spans="3:11" ht="18.75" x14ac:dyDescent="0.3">
      <c r="D4" s="3" t="s">
        <v>58</v>
      </c>
      <c r="E4" s="3" t="s">
        <v>59</v>
      </c>
      <c r="F4" s="3" t="s">
        <v>65</v>
      </c>
      <c r="G4" s="3" t="s">
        <v>66</v>
      </c>
      <c r="H4" s="3" t="s">
        <v>60</v>
      </c>
      <c r="I4" s="3" t="s">
        <v>61</v>
      </c>
      <c r="J4" s="3" t="s">
        <v>62</v>
      </c>
      <c r="K4" s="3" t="s">
        <v>63</v>
      </c>
    </row>
    <row r="5" spans="3:11" ht="15" customHeight="1" x14ac:dyDescent="0.25">
      <c r="C5" s="1"/>
      <c r="D5" s="4">
        <v>2018</v>
      </c>
      <c r="E5" s="4" t="s">
        <v>0</v>
      </c>
      <c r="F5" s="4">
        <v>800</v>
      </c>
      <c r="G5" s="4">
        <v>800</v>
      </c>
      <c r="H5" s="5">
        <v>1600</v>
      </c>
      <c r="I5" s="4">
        <v>62</v>
      </c>
      <c r="J5" s="5">
        <v>7980288</v>
      </c>
      <c r="K5" s="4">
        <v>0.04</v>
      </c>
    </row>
    <row r="6" spans="3:11" ht="15" customHeight="1" x14ac:dyDescent="0.25">
      <c r="C6" s="1"/>
      <c r="D6" s="4">
        <v>2018</v>
      </c>
      <c r="E6" s="4" t="s">
        <v>2</v>
      </c>
      <c r="F6" s="4">
        <v>550</v>
      </c>
      <c r="G6" s="4">
        <v>550</v>
      </c>
      <c r="H6" s="5">
        <v>1100</v>
      </c>
      <c r="I6" s="4">
        <v>111</v>
      </c>
      <c r="J6" s="5">
        <v>13544375</v>
      </c>
      <c r="K6" s="4">
        <v>0.1</v>
      </c>
    </row>
    <row r="7" spans="3:11" ht="15" customHeight="1" x14ac:dyDescent="0.25">
      <c r="C7" s="1"/>
      <c r="D7" s="4">
        <v>2018</v>
      </c>
      <c r="E7" s="4" t="s">
        <v>8</v>
      </c>
      <c r="F7" s="4">
        <v>220</v>
      </c>
      <c r="G7" s="4">
        <v>220</v>
      </c>
      <c r="H7" s="4">
        <v>440</v>
      </c>
      <c r="I7" s="4">
        <v>62</v>
      </c>
      <c r="J7" s="5">
        <v>7016713</v>
      </c>
      <c r="K7" s="4">
        <v>0.14000000000000001</v>
      </c>
    </row>
    <row r="8" spans="3:11" ht="15" customHeight="1" x14ac:dyDescent="0.25">
      <c r="C8" s="1"/>
      <c r="D8" s="8">
        <v>2018</v>
      </c>
      <c r="E8" s="8" t="s">
        <v>12</v>
      </c>
      <c r="F8" s="8">
        <v>160</v>
      </c>
      <c r="G8" s="8">
        <v>160</v>
      </c>
      <c r="H8" s="8">
        <v>320</v>
      </c>
      <c r="I8" s="8">
        <v>361</v>
      </c>
      <c r="J8" s="28">
        <v>38769763</v>
      </c>
      <c r="K8" s="8">
        <v>1.1299999999999999</v>
      </c>
    </row>
    <row r="9" spans="3:11" ht="15" customHeight="1" x14ac:dyDescent="0.25">
      <c r="C9" s="1"/>
      <c r="D9" s="8">
        <v>2018</v>
      </c>
      <c r="E9" s="8" t="s">
        <v>86</v>
      </c>
      <c r="F9" s="8">
        <v>60</v>
      </c>
      <c r="G9" s="8">
        <v>60</v>
      </c>
      <c r="H9" s="8">
        <v>120</v>
      </c>
      <c r="I9" s="8">
        <v>63</v>
      </c>
      <c r="J9" s="28">
        <v>6932538</v>
      </c>
      <c r="K9" s="8">
        <v>0.53</v>
      </c>
    </row>
    <row r="10" spans="3:11" ht="15" customHeight="1" x14ac:dyDescent="0.25">
      <c r="C10" s="1"/>
      <c r="D10" s="8">
        <v>2018</v>
      </c>
      <c r="E10" s="8" t="s">
        <v>15</v>
      </c>
      <c r="F10" s="8">
        <v>100</v>
      </c>
      <c r="G10" s="8">
        <v>120</v>
      </c>
      <c r="H10" s="8">
        <v>220</v>
      </c>
      <c r="I10" s="8">
        <v>95</v>
      </c>
      <c r="J10" s="28">
        <v>11948800</v>
      </c>
      <c r="K10" s="8">
        <v>0.43</v>
      </c>
    </row>
    <row r="11" spans="3:11" ht="15" customHeight="1" x14ac:dyDescent="0.25">
      <c r="C11" s="1"/>
      <c r="D11" s="4">
        <v>2018</v>
      </c>
      <c r="E11" s="4" t="s">
        <v>23</v>
      </c>
      <c r="F11" s="4">
        <v>100</v>
      </c>
      <c r="G11" s="4">
        <v>100</v>
      </c>
      <c r="H11" s="4">
        <v>200</v>
      </c>
      <c r="I11" s="4">
        <v>73</v>
      </c>
      <c r="J11" s="5">
        <v>8808800</v>
      </c>
      <c r="K11" s="4">
        <v>0.37</v>
      </c>
    </row>
    <row r="12" spans="3:11" ht="15" customHeight="1" x14ac:dyDescent="0.25">
      <c r="C12" s="1"/>
      <c r="D12" s="4">
        <v>2018</v>
      </c>
      <c r="E12" s="4" t="s">
        <v>26</v>
      </c>
      <c r="F12" s="4">
        <v>60</v>
      </c>
      <c r="G12" s="4">
        <v>60</v>
      </c>
      <c r="H12" s="4">
        <v>120</v>
      </c>
      <c r="I12" s="4">
        <v>0</v>
      </c>
      <c r="J12" s="4">
        <v>0</v>
      </c>
      <c r="K12" s="4">
        <v>0</v>
      </c>
    </row>
    <row r="13" spans="3:11" ht="15" customHeight="1" x14ac:dyDescent="0.25">
      <c r="C13" s="1"/>
      <c r="D13" s="4">
        <v>2018</v>
      </c>
      <c r="E13" s="4" t="s">
        <v>40</v>
      </c>
      <c r="F13" s="4">
        <v>50</v>
      </c>
      <c r="G13" s="4">
        <v>50</v>
      </c>
      <c r="H13" s="4">
        <v>100</v>
      </c>
      <c r="I13" s="4">
        <v>28</v>
      </c>
      <c r="J13" s="5">
        <v>3683400</v>
      </c>
      <c r="K13" s="4">
        <v>0.28000000000000003</v>
      </c>
    </row>
    <row r="14" spans="3:11" ht="15" customHeight="1" x14ac:dyDescent="0.25">
      <c r="D14" s="4">
        <v>2018</v>
      </c>
      <c r="E14" s="4" t="s">
        <v>52</v>
      </c>
      <c r="F14" s="4">
        <v>25</v>
      </c>
      <c r="G14" s="4">
        <v>25</v>
      </c>
      <c r="H14" s="4">
        <v>50</v>
      </c>
      <c r="I14" s="4">
        <v>11</v>
      </c>
      <c r="J14" s="5">
        <v>1159900</v>
      </c>
      <c r="K14" s="4">
        <v>0.22</v>
      </c>
    </row>
    <row r="15" spans="3:11" x14ac:dyDescent="0.25">
      <c r="D15" s="6"/>
      <c r="E15" s="6"/>
      <c r="F15" s="6"/>
      <c r="G15" s="6"/>
      <c r="H15" s="6"/>
      <c r="I15" s="6"/>
      <c r="J15" s="6"/>
      <c r="K15" s="6"/>
    </row>
    <row r="16" spans="3:11" x14ac:dyDescent="0.25">
      <c r="D16" s="6"/>
      <c r="E16" s="6" t="s">
        <v>69</v>
      </c>
      <c r="F16" s="6">
        <f>SUM(F5:F15)</f>
        <v>2125</v>
      </c>
      <c r="G16" s="6">
        <f>SUM(G5:G15)</f>
        <v>2145</v>
      </c>
      <c r="H16" s="6">
        <f>SUM(H5:H15)</f>
        <v>4270</v>
      </c>
      <c r="I16" s="6"/>
      <c r="J16" s="6"/>
      <c r="K16" s="6"/>
    </row>
    <row r="17" spans="4:15" x14ac:dyDescent="0.25">
      <c r="D17" s="6"/>
      <c r="E17" s="6"/>
      <c r="F17" s="6"/>
      <c r="G17" s="6"/>
      <c r="H17" s="6"/>
      <c r="I17" s="6"/>
      <c r="J17" s="6"/>
      <c r="K17" s="6"/>
    </row>
    <row r="18" spans="4:15" x14ac:dyDescent="0.25">
      <c r="D18" s="6"/>
      <c r="E18" s="6"/>
      <c r="F18" s="6"/>
      <c r="G18" s="6"/>
      <c r="H18" s="6"/>
      <c r="I18" s="6"/>
      <c r="J18" s="6"/>
      <c r="K18" s="6"/>
    </row>
    <row r="20" spans="4:15" x14ac:dyDescent="0.25">
      <c r="E20" s="26"/>
      <c r="F20" s="26"/>
      <c r="G20" s="26"/>
      <c r="H20" s="26"/>
      <c r="I20" s="26"/>
      <c r="J20" s="26"/>
      <c r="K20" s="26"/>
      <c r="L20" s="26"/>
      <c r="M20" s="26"/>
    </row>
    <row r="21" spans="4:15" x14ac:dyDescent="0.25">
      <c r="E21" s="1"/>
    </row>
    <row r="22" spans="4:15" x14ac:dyDescent="0.25">
      <c r="F22" s="26"/>
      <c r="G22" s="26"/>
      <c r="H22" s="26"/>
      <c r="I22" s="26"/>
      <c r="J22" s="26"/>
      <c r="K22" s="26"/>
      <c r="L22" s="26"/>
      <c r="M22" s="26"/>
      <c r="N22" s="26"/>
    </row>
    <row r="23" spans="4:15" x14ac:dyDescent="0.25">
      <c r="F23" s="1"/>
    </row>
    <row r="24" spans="4:15" x14ac:dyDescent="0.25">
      <c r="F24" s="26"/>
      <c r="G24" s="26"/>
      <c r="H24" s="26"/>
      <c r="I24" s="26"/>
      <c r="J24" s="26"/>
      <c r="K24" s="26"/>
      <c r="L24" s="26"/>
      <c r="M24" s="26"/>
      <c r="N24" s="26"/>
    </row>
    <row r="25" spans="4:15" x14ac:dyDescent="0.25">
      <c r="F25" s="1"/>
    </row>
    <row r="26" spans="4:15" x14ac:dyDescent="0.25">
      <c r="F26" s="26"/>
      <c r="G26" s="26"/>
      <c r="H26" s="26"/>
      <c r="I26" s="26"/>
      <c r="J26" s="26"/>
      <c r="K26" s="26"/>
      <c r="L26" s="26"/>
      <c r="M26" s="26"/>
      <c r="N26" s="26"/>
    </row>
    <row r="27" spans="4:15" x14ac:dyDescent="0.25">
      <c r="F27" s="1"/>
    </row>
    <row r="28" spans="4:15" x14ac:dyDescent="0.25">
      <c r="F28" s="26"/>
      <c r="G28" s="26"/>
      <c r="H28" s="26"/>
      <c r="I28" s="26"/>
      <c r="J28" s="26"/>
      <c r="K28" s="26"/>
      <c r="L28" s="26"/>
      <c r="M28" s="26"/>
      <c r="N28" s="26"/>
    </row>
    <row r="29" spans="4:15" x14ac:dyDescent="0.25">
      <c r="F29" s="1"/>
    </row>
    <row r="30" spans="4:15" x14ac:dyDescent="0.25">
      <c r="F30" s="26"/>
      <c r="G30" s="26"/>
      <c r="H30" s="26"/>
      <c r="I30" s="26"/>
      <c r="J30" s="26"/>
      <c r="K30" s="26"/>
      <c r="L30" s="26"/>
      <c r="M30" s="26"/>
      <c r="N30" s="26"/>
    </row>
    <row r="31" spans="4:15" x14ac:dyDescent="0.25">
      <c r="F31" s="1"/>
    </row>
    <row r="32" spans="4:15" x14ac:dyDescent="0.25">
      <c r="G32" s="26"/>
      <c r="H32" s="26"/>
      <c r="I32" s="26"/>
      <c r="J32" s="26"/>
      <c r="K32" s="26"/>
      <c r="L32" s="26"/>
      <c r="M32" s="26"/>
      <c r="N32" s="26"/>
      <c r="O32" s="26"/>
    </row>
    <row r="33" spans="7:16" x14ac:dyDescent="0.25">
      <c r="G33" s="1"/>
    </row>
    <row r="34" spans="7:16" x14ac:dyDescent="0.25">
      <c r="H34" s="26"/>
      <c r="I34" s="26"/>
      <c r="J34" s="26"/>
      <c r="K34" s="26"/>
      <c r="L34" s="26"/>
      <c r="M34" s="26"/>
      <c r="N34" s="26"/>
      <c r="O34" s="26"/>
      <c r="P34" s="26"/>
    </row>
    <row r="35" spans="7:16" x14ac:dyDescent="0.25">
      <c r="G35" s="26"/>
      <c r="H35" s="26"/>
      <c r="I35" s="26"/>
      <c r="J35" s="26"/>
      <c r="K35" s="26"/>
      <c r="L35" s="26"/>
      <c r="M35" s="26"/>
      <c r="N35" s="26"/>
      <c r="O35" s="26"/>
    </row>
    <row r="36" spans="7:16" x14ac:dyDescent="0.25">
      <c r="G36" s="1"/>
    </row>
  </sheetData>
  <mergeCells count="1">
    <mergeCell ref="D2:K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71"/>
  <sheetViews>
    <sheetView topLeftCell="A40" workbookViewId="0">
      <selection activeCell="D54" sqref="D54:G54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7.57031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1" ht="15.75" x14ac:dyDescent="0.25">
      <c r="D2" s="58" t="s">
        <v>75</v>
      </c>
      <c r="E2" s="58"/>
      <c r="F2" s="58"/>
      <c r="G2" s="58"/>
      <c r="H2" s="58"/>
      <c r="I2" s="58"/>
      <c r="J2" s="58"/>
      <c r="K2" s="58"/>
    </row>
    <row r="3" spans="3:21" ht="15.75" x14ac:dyDescent="0.25">
      <c r="D3" s="45"/>
      <c r="E3" s="45"/>
      <c r="F3" s="45"/>
      <c r="G3" s="45"/>
      <c r="H3" s="45"/>
      <c r="I3" s="45"/>
      <c r="J3" s="45"/>
      <c r="K3" s="45"/>
    </row>
    <row r="4" spans="3:21" ht="15.75" x14ac:dyDescent="0.25">
      <c r="D4" s="58">
        <v>2018</v>
      </c>
      <c r="E4" s="58"/>
      <c r="F4" s="58"/>
      <c r="G4" s="58"/>
      <c r="H4" s="58"/>
      <c r="I4" s="58"/>
      <c r="J4" s="58"/>
      <c r="K4" s="58"/>
      <c r="N4" s="58">
        <v>2017</v>
      </c>
      <c r="O4" s="58"/>
      <c r="P4" s="58"/>
      <c r="Q4" s="58"/>
      <c r="R4" s="58"/>
      <c r="S4" s="58"/>
      <c r="T4" s="58"/>
      <c r="U4" s="58"/>
    </row>
    <row r="6" spans="3:21" ht="18.75" x14ac:dyDescent="0.3">
      <c r="D6" s="7" t="s">
        <v>58</v>
      </c>
      <c r="E6" s="7" t="s">
        <v>59</v>
      </c>
      <c r="F6" s="7" t="s">
        <v>65</v>
      </c>
      <c r="G6" s="7" t="s">
        <v>66</v>
      </c>
      <c r="H6" s="7" t="s">
        <v>60</v>
      </c>
      <c r="I6" s="7" t="s">
        <v>61</v>
      </c>
      <c r="J6" s="7" t="s">
        <v>62</v>
      </c>
      <c r="K6" s="7" t="s">
        <v>63</v>
      </c>
      <c r="N6" s="7" t="s">
        <v>58</v>
      </c>
      <c r="O6" s="7" t="s">
        <v>59</v>
      </c>
      <c r="P6" s="7" t="s">
        <v>65</v>
      </c>
      <c r="Q6" s="7" t="s">
        <v>66</v>
      </c>
      <c r="R6" s="7" t="s">
        <v>60</v>
      </c>
      <c r="S6" s="7" t="s">
        <v>61</v>
      </c>
      <c r="T6" s="7" t="s">
        <v>62</v>
      </c>
      <c r="U6" s="7" t="s">
        <v>63</v>
      </c>
    </row>
    <row r="7" spans="3:21" ht="15" customHeight="1" x14ac:dyDescent="0.25">
      <c r="C7" s="1"/>
      <c r="D7" s="4">
        <v>2018</v>
      </c>
      <c r="E7" s="4" t="s">
        <v>3</v>
      </c>
      <c r="F7" s="4">
        <v>300</v>
      </c>
      <c r="G7" s="4">
        <v>300</v>
      </c>
      <c r="H7" s="4">
        <v>600</v>
      </c>
      <c r="I7" s="4">
        <v>118</v>
      </c>
      <c r="J7" s="5">
        <v>11876988</v>
      </c>
      <c r="K7" s="4">
        <v>0.2</v>
      </c>
      <c r="M7" s="26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3:21" ht="15" customHeight="1" x14ac:dyDescent="0.25">
      <c r="C8" s="1"/>
      <c r="D8" s="4">
        <v>2018</v>
      </c>
      <c r="E8" s="4" t="s">
        <v>4</v>
      </c>
      <c r="F8" s="4">
        <v>300</v>
      </c>
      <c r="G8" s="4">
        <v>300</v>
      </c>
      <c r="H8" s="4">
        <v>600</v>
      </c>
      <c r="I8" s="4">
        <v>158</v>
      </c>
      <c r="J8" s="5">
        <v>17285275</v>
      </c>
      <c r="K8" s="4">
        <v>0.26</v>
      </c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3:21" ht="15" customHeight="1" x14ac:dyDescent="0.25">
      <c r="C9" s="1"/>
      <c r="D9" s="4">
        <v>2018</v>
      </c>
      <c r="E9" s="4" t="s">
        <v>7</v>
      </c>
      <c r="F9" s="4">
        <v>220</v>
      </c>
      <c r="G9" s="4">
        <v>220</v>
      </c>
      <c r="H9" s="4">
        <v>440</v>
      </c>
      <c r="I9" s="4">
        <v>201</v>
      </c>
      <c r="J9" s="5">
        <v>20322225</v>
      </c>
      <c r="K9" s="4">
        <v>0.46</v>
      </c>
      <c r="M9" s="26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3:21" ht="15" customHeight="1" x14ac:dyDescent="0.25">
      <c r="C10" s="1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3:21" ht="15" customHeight="1" x14ac:dyDescent="0.25">
      <c r="C11" s="1"/>
      <c r="D11" s="4">
        <v>2018</v>
      </c>
      <c r="E11" s="4" t="s">
        <v>18</v>
      </c>
      <c r="F11" s="4">
        <v>225</v>
      </c>
      <c r="G11" s="4">
        <v>225</v>
      </c>
      <c r="H11" s="4">
        <v>450</v>
      </c>
      <c r="I11" s="4">
        <v>277</v>
      </c>
      <c r="J11" s="5">
        <v>29259650</v>
      </c>
      <c r="K11" s="4">
        <v>0.62</v>
      </c>
      <c r="M11" s="26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3:21" ht="15" customHeight="1" x14ac:dyDescent="0.25">
      <c r="C12" s="1"/>
      <c r="D12" s="4">
        <v>2018</v>
      </c>
      <c r="E12" s="4" t="s">
        <v>22</v>
      </c>
      <c r="F12" s="4">
        <v>100</v>
      </c>
      <c r="G12" s="4">
        <v>100</v>
      </c>
      <c r="H12" s="4">
        <v>200</v>
      </c>
      <c r="I12" s="4">
        <v>56</v>
      </c>
      <c r="J12" s="5">
        <v>6000488</v>
      </c>
      <c r="K12" s="4">
        <v>0.28000000000000003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3:21" ht="15" customHeight="1" x14ac:dyDescent="0.25">
      <c r="C13" s="1"/>
      <c r="D13" s="4">
        <v>2018</v>
      </c>
      <c r="E13" s="4" t="s">
        <v>24</v>
      </c>
      <c r="F13" s="4">
        <v>100</v>
      </c>
      <c r="G13" s="4">
        <v>100</v>
      </c>
      <c r="H13" s="4">
        <v>200</v>
      </c>
      <c r="I13" s="4">
        <v>48</v>
      </c>
      <c r="J13" s="5">
        <v>4799900</v>
      </c>
      <c r="K13" s="4">
        <v>0.24</v>
      </c>
      <c r="L13" s="2"/>
      <c r="M13" s="26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3:21" ht="15" customHeight="1" x14ac:dyDescent="0.25">
      <c r="C14" s="1"/>
      <c r="D14" s="4">
        <v>2018</v>
      </c>
      <c r="E14" s="4" t="s">
        <v>28</v>
      </c>
      <c r="F14" s="4">
        <v>60</v>
      </c>
      <c r="G14" s="4">
        <v>60</v>
      </c>
      <c r="H14" s="4">
        <v>120</v>
      </c>
      <c r="I14" s="4">
        <v>18</v>
      </c>
      <c r="J14" s="5">
        <v>1655063</v>
      </c>
      <c r="K14" s="4">
        <v>0.15</v>
      </c>
      <c r="M14" s="1"/>
      <c r="N14" s="4">
        <v>2017</v>
      </c>
      <c r="O14" s="4" t="s">
        <v>28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3:21" ht="15" customHeight="1" x14ac:dyDescent="0.25">
      <c r="C15" s="1"/>
      <c r="D15" s="4">
        <v>2018</v>
      </c>
      <c r="E15" s="4" t="s">
        <v>29</v>
      </c>
      <c r="F15" s="4">
        <v>85</v>
      </c>
      <c r="G15" s="4">
        <v>85</v>
      </c>
      <c r="H15" s="4">
        <v>170</v>
      </c>
      <c r="I15" s="4">
        <v>332</v>
      </c>
      <c r="J15" s="5">
        <v>34271300</v>
      </c>
      <c r="K15" s="4">
        <v>1.95</v>
      </c>
      <c r="M15" s="26"/>
      <c r="N15" s="4">
        <v>2017</v>
      </c>
      <c r="O15" s="4" t="s">
        <v>29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3:21" ht="15" customHeight="1" x14ac:dyDescent="0.25">
      <c r="C16" s="1"/>
      <c r="D16" s="4">
        <v>2018</v>
      </c>
      <c r="E16" s="4" t="s">
        <v>32</v>
      </c>
      <c r="F16" s="4">
        <v>115</v>
      </c>
      <c r="G16" s="4">
        <v>115</v>
      </c>
      <c r="H16" s="4">
        <v>230</v>
      </c>
      <c r="I16" s="4">
        <v>14</v>
      </c>
      <c r="J16" s="5">
        <v>1512175</v>
      </c>
      <c r="K16" s="4">
        <v>0.06</v>
      </c>
      <c r="M16" s="1"/>
      <c r="N16" s="4">
        <v>2017</v>
      </c>
      <c r="O16" s="4" t="s">
        <v>32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3:21" ht="15" customHeight="1" x14ac:dyDescent="0.25">
      <c r="D17" s="4">
        <v>2018</v>
      </c>
      <c r="E17" s="4" t="s">
        <v>31</v>
      </c>
      <c r="F17" s="4">
        <v>77</v>
      </c>
      <c r="G17" s="4">
        <v>77</v>
      </c>
      <c r="H17" s="4">
        <v>154</v>
      </c>
      <c r="I17" s="4">
        <v>115</v>
      </c>
      <c r="J17" s="5">
        <v>12342838</v>
      </c>
      <c r="K17" s="4">
        <v>0.75</v>
      </c>
      <c r="M17" s="26"/>
      <c r="N17" s="4">
        <v>2017</v>
      </c>
      <c r="O17" s="4" t="s">
        <v>31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3:21" ht="15" customHeight="1" x14ac:dyDescent="0.25">
      <c r="D18" s="4">
        <v>2018</v>
      </c>
      <c r="E18" s="4" t="s">
        <v>34</v>
      </c>
      <c r="F18" s="4">
        <v>50</v>
      </c>
      <c r="G18" s="4">
        <v>50</v>
      </c>
      <c r="H18" s="4">
        <v>100</v>
      </c>
      <c r="I18" s="4">
        <v>78</v>
      </c>
      <c r="J18" s="5">
        <v>8648238</v>
      </c>
      <c r="K18" s="4">
        <v>0.78</v>
      </c>
      <c r="M18" s="1"/>
      <c r="N18" s="4">
        <v>2017</v>
      </c>
      <c r="O18" s="4" t="s">
        <v>34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3:21" ht="15" customHeight="1" x14ac:dyDescent="0.25">
      <c r="D19" s="4">
        <v>2018</v>
      </c>
      <c r="E19" s="4" t="s">
        <v>39</v>
      </c>
      <c r="F19" s="4">
        <v>50</v>
      </c>
      <c r="G19" s="4">
        <v>50</v>
      </c>
      <c r="H19" s="4">
        <v>100</v>
      </c>
      <c r="I19" s="4">
        <v>11</v>
      </c>
      <c r="J19" s="5">
        <v>1344000</v>
      </c>
      <c r="K19" s="4">
        <v>0.11</v>
      </c>
      <c r="M19" s="26"/>
      <c r="N19" s="4">
        <v>2017</v>
      </c>
      <c r="O19" s="4" t="s">
        <v>39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3:21" ht="15" customHeight="1" x14ac:dyDescent="0.25">
      <c r="D20" s="4">
        <v>2018</v>
      </c>
      <c r="E20" s="4" t="s">
        <v>43</v>
      </c>
      <c r="F20" s="4">
        <v>51</v>
      </c>
      <c r="G20" s="4">
        <v>51</v>
      </c>
      <c r="H20" s="4">
        <v>102</v>
      </c>
      <c r="I20" s="4">
        <v>22</v>
      </c>
      <c r="J20" s="5">
        <v>2260038</v>
      </c>
      <c r="K20" s="4">
        <v>0.22</v>
      </c>
      <c r="M20" s="1"/>
      <c r="N20" s="4">
        <v>2017</v>
      </c>
      <c r="O20" s="4" t="s">
        <v>43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3:21" ht="15" customHeight="1" x14ac:dyDescent="0.25">
      <c r="D21" s="4">
        <v>2018</v>
      </c>
      <c r="E21" s="4" t="s">
        <v>50</v>
      </c>
      <c r="F21" s="4">
        <v>20</v>
      </c>
      <c r="G21" s="4">
        <v>20</v>
      </c>
      <c r="H21" s="4">
        <v>40</v>
      </c>
      <c r="I21" s="4">
        <v>23</v>
      </c>
      <c r="J21" s="5">
        <v>2132463</v>
      </c>
      <c r="K21" s="4">
        <v>0.57999999999999996</v>
      </c>
      <c r="M21" s="26"/>
      <c r="N21" s="4">
        <v>2017</v>
      </c>
      <c r="O21" s="4" t="s">
        <v>50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3:21" ht="15" customHeight="1" x14ac:dyDescent="0.25">
      <c r="D22" s="8">
        <v>2018</v>
      </c>
      <c r="E22" s="8" t="s">
        <v>83</v>
      </c>
      <c r="F22" s="8">
        <v>120</v>
      </c>
      <c r="G22" s="8">
        <v>120</v>
      </c>
      <c r="H22" s="8">
        <v>240</v>
      </c>
      <c r="I22" s="8">
        <v>0</v>
      </c>
      <c r="J22" s="8">
        <v>0</v>
      </c>
      <c r="K22" s="8">
        <v>0</v>
      </c>
      <c r="M22" s="1"/>
      <c r="N22" s="34"/>
      <c r="O22" s="34"/>
      <c r="P22" s="34"/>
      <c r="Q22" s="34"/>
      <c r="R22" s="34"/>
      <c r="S22" s="34"/>
      <c r="T22" s="34"/>
      <c r="U22" s="34"/>
    </row>
    <row r="23" spans="3:21" ht="15" customHeight="1" x14ac:dyDescent="0.25">
      <c r="D23" s="4">
        <v>2018</v>
      </c>
      <c r="E23" s="4" t="s">
        <v>87</v>
      </c>
      <c r="F23" s="4">
        <v>120</v>
      </c>
      <c r="G23" s="4">
        <v>120</v>
      </c>
      <c r="H23" s="4">
        <v>240</v>
      </c>
      <c r="I23" s="4">
        <v>0</v>
      </c>
      <c r="J23" s="4">
        <v>0</v>
      </c>
      <c r="K23" s="4">
        <v>0</v>
      </c>
      <c r="M23" s="26"/>
      <c r="N23" s="4">
        <v>2017</v>
      </c>
      <c r="O23" s="4" t="s">
        <v>87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3:21" ht="15" customHeight="1" x14ac:dyDescent="0.25">
      <c r="D24" s="4">
        <v>2018</v>
      </c>
      <c r="E24" s="4" t="s">
        <v>99</v>
      </c>
      <c r="F24" s="4">
        <v>60</v>
      </c>
      <c r="G24" s="4">
        <v>60</v>
      </c>
      <c r="H24" s="4">
        <v>120</v>
      </c>
      <c r="I24" s="4">
        <v>7</v>
      </c>
      <c r="J24" s="5">
        <v>758800</v>
      </c>
      <c r="K24" s="4">
        <v>0.06</v>
      </c>
      <c r="M24" s="1"/>
      <c r="N24" s="4">
        <v>2017</v>
      </c>
      <c r="O24" s="4" t="s">
        <v>99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3:21" ht="15" customHeight="1" x14ac:dyDescent="0.25">
      <c r="C25" s="1"/>
      <c r="D25" s="4">
        <v>2018</v>
      </c>
      <c r="E25" s="4" t="s">
        <v>21</v>
      </c>
      <c r="F25" s="4">
        <v>201</v>
      </c>
      <c r="G25" s="4">
        <v>201</v>
      </c>
      <c r="H25" s="4">
        <v>402</v>
      </c>
      <c r="I25" s="4">
        <v>95</v>
      </c>
      <c r="J25" s="5">
        <v>10723038</v>
      </c>
      <c r="K25" s="4">
        <v>0.24</v>
      </c>
      <c r="L25" s="2"/>
      <c r="M25" s="26"/>
      <c r="N25" s="6"/>
      <c r="O25" s="6"/>
      <c r="P25" s="6"/>
      <c r="Q25" s="6"/>
      <c r="R25" s="6"/>
      <c r="S25" s="6"/>
      <c r="T25" s="6"/>
      <c r="U25" s="6"/>
    </row>
    <row r="26" spans="3:21" x14ac:dyDescent="0.25">
      <c r="D26" s="6"/>
      <c r="E26" s="6"/>
      <c r="F26" s="6"/>
      <c r="G26" s="6"/>
      <c r="H26" s="6"/>
      <c r="I26" s="6"/>
      <c r="J26" s="6"/>
      <c r="K26" s="6"/>
      <c r="M26" s="1"/>
      <c r="N26" s="34"/>
      <c r="O26" s="34"/>
      <c r="P26" s="34"/>
      <c r="Q26" s="34"/>
      <c r="R26" s="34"/>
      <c r="S26" s="34"/>
      <c r="T26" s="34"/>
      <c r="U26" s="34"/>
    </row>
    <row r="27" spans="3:21" x14ac:dyDescent="0.25">
      <c r="D27" s="6"/>
      <c r="E27" s="6" t="s">
        <v>69</v>
      </c>
      <c r="F27" s="6">
        <f>SUM(F7:F24)</f>
        <v>2173</v>
      </c>
      <c r="G27" s="6">
        <f>SUM(G7:G24)</f>
        <v>2173</v>
      </c>
      <c r="H27" s="6">
        <f>SUM(H7:H24)</f>
        <v>4346</v>
      </c>
      <c r="I27" s="6">
        <f t="shared" ref="I27:K27" si="0">SUM(I7:I24)</f>
        <v>1496</v>
      </c>
      <c r="J27" s="64">
        <f t="shared" si="0"/>
        <v>156219441</v>
      </c>
      <c r="K27" s="6">
        <f t="shared" si="0"/>
        <v>6.8</v>
      </c>
      <c r="M27" s="26"/>
      <c r="N27" s="6"/>
      <c r="O27" s="6" t="s">
        <v>60</v>
      </c>
      <c r="P27" s="6"/>
      <c r="Q27" s="6"/>
      <c r="R27" s="6"/>
      <c r="S27" s="6"/>
      <c r="T27" s="63">
        <f>SUM(T7:T26)</f>
        <v>1182277080</v>
      </c>
      <c r="U27" s="6"/>
    </row>
    <row r="28" spans="3:21" x14ac:dyDescent="0.25">
      <c r="D28" s="6"/>
      <c r="E28" s="6"/>
      <c r="F28" s="6"/>
      <c r="G28" s="6"/>
      <c r="H28" s="6"/>
      <c r="I28" s="6"/>
      <c r="J28" s="6"/>
      <c r="K28" s="6"/>
      <c r="M28" s="1"/>
      <c r="N28" s="34"/>
      <c r="O28" s="34"/>
      <c r="P28" s="34"/>
      <c r="Q28" s="34"/>
      <c r="R28" s="34"/>
      <c r="S28" s="34"/>
      <c r="T28" s="34"/>
      <c r="U28" s="34"/>
    </row>
    <row r="29" spans="3:21" x14ac:dyDescent="0.25">
      <c r="M29" s="26"/>
    </row>
    <row r="30" spans="3:21" x14ac:dyDescent="0.25">
      <c r="M30" s="1"/>
      <c r="N30" s="26"/>
      <c r="O30" s="26"/>
      <c r="P30" s="26"/>
      <c r="Q30" s="26"/>
      <c r="R30" s="26"/>
      <c r="S30" s="26"/>
      <c r="T30" s="26"/>
      <c r="U30" s="26"/>
    </row>
    <row r="31" spans="3:21" x14ac:dyDescent="0.25">
      <c r="D31" s="66" t="s">
        <v>120</v>
      </c>
      <c r="E31" s="66"/>
      <c r="F31" s="66"/>
      <c r="G31" s="66"/>
      <c r="M31" s="26"/>
    </row>
    <row r="32" spans="3:21" x14ac:dyDescent="0.25">
      <c r="D32" s="36" t="s">
        <v>90</v>
      </c>
      <c r="E32" s="34" t="s">
        <v>59</v>
      </c>
      <c r="F32" s="34" t="s">
        <v>91</v>
      </c>
      <c r="G32" s="34" t="s">
        <v>92</v>
      </c>
      <c r="H32" s="26"/>
      <c r="I32" s="26"/>
      <c r="J32" s="26"/>
      <c r="K32" s="26"/>
      <c r="L32" s="26"/>
      <c r="M32" s="1"/>
      <c r="N32" s="26"/>
      <c r="O32" s="26"/>
      <c r="P32" s="26"/>
      <c r="Q32" s="26"/>
      <c r="R32" s="26"/>
      <c r="S32" s="26"/>
      <c r="T32" s="26"/>
      <c r="U32" s="26"/>
    </row>
    <row r="33" spans="4:21" x14ac:dyDescent="0.25">
      <c r="D33" s="6">
        <v>1</v>
      </c>
      <c r="E33" s="8" t="s">
        <v>7</v>
      </c>
      <c r="F33" s="30">
        <v>200</v>
      </c>
      <c r="G33" s="31">
        <v>200</v>
      </c>
      <c r="M33" s="26"/>
    </row>
    <row r="34" spans="4:21" x14ac:dyDescent="0.25">
      <c r="D34" s="6">
        <v>2</v>
      </c>
      <c r="E34" s="8" t="s">
        <v>18</v>
      </c>
      <c r="F34" s="30">
        <v>200</v>
      </c>
      <c r="G34" s="30">
        <v>200</v>
      </c>
      <c r="H34" s="26"/>
      <c r="I34" s="26"/>
      <c r="J34" s="26"/>
      <c r="K34" s="26"/>
      <c r="L34" s="26"/>
      <c r="M34" s="1"/>
      <c r="N34" s="26"/>
      <c r="O34" s="26"/>
      <c r="P34" s="26"/>
      <c r="Q34" s="26"/>
      <c r="R34" s="26"/>
      <c r="S34" s="26"/>
      <c r="T34" s="26"/>
      <c r="U34" s="26"/>
    </row>
    <row r="35" spans="4:21" x14ac:dyDescent="0.25">
      <c r="D35" s="6">
        <v>3</v>
      </c>
      <c r="E35" s="8" t="s">
        <v>29</v>
      </c>
      <c r="F35" s="31">
        <v>50</v>
      </c>
      <c r="G35" s="31">
        <v>50</v>
      </c>
      <c r="M35" s="26"/>
    </row>
    <row r="36" spans="4:21" x14ac:dyDescent="0.25">
      <c r="D36" s="6">
        <v>4</v>
      </c>
      <c r="E36" s="8" t="s">
        <v>31</v>
      </c>
      <c r="F36" s="30">
        <v>50</v>
      </c>
      <c r="G36" s="30">
        <v>50</v>
      </c>
      <c r="H36" s="26"/>
      <c r="I36" s="26"/>
      <c r="J36" s="26"/>
      <c r="K36" s="26"/>
      <c r="L36" s="26"/>
      <c r="M36" s="1"/>
      <c r="N36" s="26"/>
      <c r="O36" s="26"/>
      <c r="P36" s="26"/>
      <c r="Q36" s="26"/>
      <c r="R36" s="26"/>
      <c r="S36" s="26"/>
      <c r="T36" s="26"/>
      <c r="U36" s="26"/>
    </row>
    <row r="37" spans="4:21" x14ac:dyDescent="0.25">
      <c r="D37" s="6">
        <v>5</v>
      </c>
      <c r="E37" s="8" t="s">
        <v>34</v>
      </c>
      <c r="F37" s="32">
        <v>100</v>
      </c>
      <c r="G37" s="31">
        <v>100</v>
      </c>
      <c r="M37" s="26"/>
    </row>
    <row r="38" spans="4:21" x14ac:dyDescent="0.25">
      <c r="D38" s="6">
        <v>6</v>
      </c>
      <c r="E38" s="8" t="s">
        <v>83</v>
      </c>
      <c r="F38" s="30">
        <v>300</v>
      </c>
      <c r="G38" s="30">
        <v>300</v>
      </c>
      <c r="H38" s="26"/>
      <c r="I38" s="26"/>
      <c r="J38" s="26"/>
      <c r="K38" s="26"/>
      <c r="L38" s="26"/>
      <c r="M38" s="1"/>
    </row>
    <row r="39" spans="4:21" x14ac:dyDescent="0.25">
      <c r="D39" s="6">
        <v>7</v>
      </c>
      <c r="E39" s="29" t="s">
        <v>89</v>
      </c>
      <c r="F39" s="12">
        <v>200</v>
      </c>
      <c r="G39" s="12">
        <v>200</v>
      </c>
    </row>
    <row r="40" spans="4:21" x14ac:dyDescent="0.25">
      <c r="D40" s="6">
        <v>8</v>
      </c>
      <c r="E40" s="8" t="s">
        <v>21</v>
      </c>
      <c r="F40" s="12">
        <v>50</v>
      </c>
      <c r="G40" s="12">
        <v>50</v>
      </c>
    </row>
    <row r="41" spans="4:21" x14ac:dyDescent="0.25">
      <c r="D41" s="6">
        <v>9</v>
      </c>
      <c r="E41" s="8" t="s">
        <v>93</v>
      </c>
      <c r="F41" s="12">
        <v>100</v>
      </c>
      <c r="G41" s="12">
        <v>100</v>
      </c>
    </row>
    <row r="42" spans="4:21" x14ac:dyDescent="0.25">
      <c r="D42" s="6">
        <v>10</v>
      </c>
      <c r="E42" s="8" t="s">
        <v>94</v>
      </c>
      <c r="F42" s="37">
        <v>50</v>
      </c>
      <c r="G42" s="37">
        <v>50</v>
      </c>
    </row>
    <row r="43" spans="4:21" x14ac:dyDescent="0.25">
      <c r="D43" s="6">
        <v>11</v>
      </c>
      <c r="E43" s="8" t="s">
        <v>95</v>
      </c>
      <c r="F43" s="37">
        <v>50</v>
      </c>
      <c r="G43" s="37">
        <v>50</v>
      </c>
    </row>
    <row r="44" spans="4:21" x14ac:dyDescent="0.25">
      <c r="D44" s="6">
        <v>12</v>
      </c>
      <c r="E44" s="8" t="s">
        <v>3</v>
      </c>
      <c r="F44" s="37">
        <v>200</v>
      </c>
      <c r="G44" s="37">
        <v>200</v>
      </c>
    </row>
    <row r="45" spans="4:21" x14ac:dyDescent="0.25">
      <c r="D45" s="6">
        <v>13</v>
      </c>
      <c r="E45" s="8" t="s">
        <v>4</v>
      </c>
      <c r="F45" s="37">
        <v>300</v>
      </c>
      <c r="G45" s="37">
        <v>300</v>
      </c>
    </row>
    <row r="46" spans="4:21" x14ac:dyDescent="0.25">
      <c r="D46" s="6">
        <v>14</v>
      </c>
      <c r="E46" s="8" t="s">
        <v>96</v>
      </c>
      <c r="F46" s="37">
        <v>150</v>
      </c>
      <c r="G46" s="37">
        <v>150</v>
      </c>
    </row>
    <row r="47" spans="4:21" x14ac:dyDescent="0.25">
      <c r="D47" s="6"/>
      <c r="E47" s="33"/>
      <c r="F47" s="37"/>
      <c r="G47" s="37"/>
    </row>
    <row r="48" spans="4:21" x14ac:dyDescent="0.25">
      <c r="D48" s="6"/>
      <c r="E48" s="33"/>
      <c r="F48" s="6"/>
      <c r="G48" s="6"/>
    </row>
    <row r="49" spans="4:18" x14ac:dyDescent="0.25">
      <c r="D49" s="6"/>
      <c r="E49" s="34" t="s">
        <v>60</v>
      </c>
      <c r="F49" s="34">
        <f>SUM(F33:F46)</f>
        <v>2000</v>
      </c>
      <c r="G49" s="34">
        <f>SUM(G33:G48)</f>
        <v>2000</v>
      </c>
      <c r="H49" s="26"/>
      <c r="I49" s="26"/>
      <c r="J49" s="26"/>
      <c r="K49" s="26"/>
      <c r="L49" s="26"/>
      <c r="M49" s="26"/>
    </row>
    <row r="50" spans="4:18" x14ac:dyDescent="0.25">
      <c r="D50" s="6"/>
      <c r="E50" s="35"/>
      <c r="F50" s="6"/>
      <c r="G50" s="6"/>
      <c r="I50" s="26"/>
      <c r="J50" s="26"/>
      <c r="K50" s="26"/>
      <c r="L50" s="26"/>
      <c r="M50" s="26"/>
      <c r="N50" s="26"/>
      <c r="O50" s="26"/>
      <c r="P50" s="26"/>
      <c r="Q50" s="26"/>
    </row>
    <row r="51" spans="4:18" x14ac:dyDescent="0.25">
      <c r="E51" s="26"/>
      <c r="F51" s="26"/>
      <c r="G51" s="26"/>
      <c r="H51" s="26"/>
      <c r="I51" s="1"/>
    </row>
    <row r="52" spans="4:18" x14ac:dyDescent="0.25">
      <c r="E52" s="1"/>
      <c r="I52" s="26"/>
      <c r="J52" s="26"/>
      <c r="K52" s="26"/>
      <c r="L52" s="26"/>
      <c r="M52" s="26"/>
      <c r="N52" s="26"/>
      <c r="O52" s="26"/>
      <c r="P52" s="26"/>
      <c r="Q52" s="26"/>
    </row>
    <row r="53" spans="4:18" x14ac:dyDescent="0.25">
      <c r="E53" s="26"/>
      <c r="F53" s="26"/>
      <c r="G53" s="26"/>
      <c r="H53" s="26"/>
      <c r="I53" s="1"/>
    </row>
    <row r="54" spans="4:18" x14ac:dyDescent="0.25">
      <c r="D54" s="66" t="s">
        <v>119</v>
      </c>
      <c r="E54" s="66"/>
      <c r="F54" s="66"/>
      <c r="G54" s="66"/>
      <c r="I54" s="26"/>
      <c r="J54" s="26"/>
      <c r="K54" s="26"/>
      <c r="L54" s="26"/>
      <c r="M54" s="26"/>
      <c r="N54" s="26"/>
      <c r="O54" s="26"/>
      <c r="P54" s="26"/>
      <c r="Q54" s="26"/>
    </row>
    <row r="55" spans="4:18" x14ac:dyDescent="0.25">
      <c r="D55" s="36" t="s">
        <v>90</v>
      </c>
      <c r="E55" s="34" t="s">
        <v>59</v>
      </c>
      <c r="F55" s="34" t="s">
        <v>91</v>
      </c>
      <c r="G55" s="34" t="s">
        <v>92</v>
      </c>
      <c r="H55" s="26"/>
      <c r="I55" s="1"/>
      <c r="J55" s="2"/>
      <c r="K55" s="2"/>
      <c r="L55" s="2"/>
      <c r="M55" s="2"/>
      <c r="N55" s="2"/>
      <c r="O55" s="2"/>
      <c r="P55" s="27"/>
      <c r="Q55" s="2"/>
    </row>
    <row r="56" spans="4:18" x14ac:dyDescent="0.25">
      <c r="D56" s="6">
        <v>1</v>
      </c>
      <c r="E56" s="8" t="s">
        <v>7</v>
      </c>
      <c r="F56" s="30">
        <v>200</v>
      </c>
      <c r="G56" s="31">
        <v>200</v>
      </c>
      <c r="I56" s="26"/>
      <c r="J56" s="26"/>
      <c r="K56" s="26"/>
      <c r="L56" s="26"/>
      <c r="M56" s="26"/>
      <c r="N56" s="26"/>
      <c r="O56" s="26"/>
      <c r="P56" s="26"/>
      <c r="Q56" s="26"/>
    </row>
    <row r="57" spans="4:18" x14ac:dyDescent="0.25">
      <c r="D57" s="6">
        <v>4</v>
      </c>
      <c r="E57" s="8" t="s">
        <v>31</v>
      </c>
      <c r="F57" s="30">
        <v>50</v>
      </c>
      <c r="G57" s="30">
        <v>50</v>
      </c>
      <c r="H57" s="26"/>
      <c r="I57" s="1"/>
    </row>
    <row r="58" spans="4:18" x14ac:dyDescent="0.25">
      <c r="D58" s="6">
        <v>6</v>
      </c>
      <c r="E58" s="8" t="s">
        <v>83</v>
      </c>
      <c r="F58" s="30">
        <v>200</v>
      </c>
      <c r="G58" s="30">
        <v>200</v>
      </c>
      <c r="H58" s="26"/>
      <c r="I58" s="1"/>
      <c r="J58" s="26"/>
      <c r="K58" s="26"/>
      <c r="L58" s="26"/>
      <c r="M58" s="26"/>
      <c r="N58" s="26"/>
      <c r="O58" s="26"/>
      <c r="P58" s="26"/>
      <c r="Q58" s="26"/>
      <c r="R58" s="26"/>
    </row>
    <row r="59" spans="4:18" x14ac:dyDescent="0.25">
      <c r="D59" s="6">
        <v>7</v>
      </c>
      <c r="E59" s="29" t="s">
        <v>89</v>
      </c>
      <c r="F59" s="46">
        <v>200</v>
      </c>
      <c r="G59" s="46">
        <v>200</v>
      </c>
      <c r="I59" s="26"/>
      <c r="J59" s="1"/>
    </row>
    <row r="60" spans="4:18" x14ac:dyDescent="0.25">
      <c r="D60" s="6">
        <v>9</v>
      </c>
      <c r="E60" s="8" t="s">
        <v>93</v>
      </c>
      <c r="F60" s="46">
        <v>50</v>
      </c>
      <c r="G60" s="46">
        <v>50</v>
      </c>
      <c r="I60" s="26"/>
      <c r="J60" s="26"/>
      <c r="K60" s="26"/>
      <c r="L60" s="26"/>
      <c r="M60" s="26"/>
      <c r="N60" s="26"/>
      <c r="O60" s="26"/>
      <c r="P60" s="26"/>
      <c r="Q60" s="26"/>
    </row>
    <row r="61" spans="4:18" x14ac:dyDescent="0.25">
      <c r="D61" s="6">
        <v>11</v>
      </c>
      <c r="E61" s="8" t="s">
        <v>95</v>
      </c>
      <c r="F61" s="46">
        <v>50</v>
      </c>
      <c r="G61" s="46">
        <v>50</v>
      </c>
      <c r="I61" s="26"/>
      <c r="J61" s="26"/>
      <c r="K61" s="26"/>
      <c r="L61" s="26"/>
      <c r="M61" s="26"/>
      <c r="N61" s="26"/>
      <c r="O61" s="26"/>
      <c r="P61" s="26"/>
      <c r="Q61" s="26"/>
    </row>
    <row r="62" spans="4:18" x14ac:dyDescent="0.25">
      <c r="D62" s="6">
        <v>12</v>
      </c>
      <c r="E62" s="8" t="s">
        <v>3</v>
      </c>
      <c r="F62" s="46">
        <v>200</v>
      </c>
      <c r="G62" s="46">
        <v>200</v>
      </c>
      <c r="H62" s="26"/>
      <c r="I62" s="1"/>
    </row>
    <row r="63" spans="4:18" x14ac:dyDescent="0.25">
      <c r="D63" s="6">
        <v>14</v>
      </c>
      <c r="E63" s="8" t="s">
        <v>96</v>
      </c>
      <c r="F63" s="46">
        <v>50</v>
      </c>
      <c r="G63" s="46">
        <v>50</v>
      </c>
      <c r="I63" s="1"/>
    </row>
    <row r="64" spans="4:18" x14ac:dyDescent="0.25">
      <c r="D64" s="6"/>
      <c r="E64" s="33"/>
      <c r="F64" s="46"/>
      <c r="G64" s="4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4:17" x14ac:dyDescent="0.25">
      <c r="D65" s="6"/>
      <c r="E65" s="33"/>
      <c r="F65" s="6"/>
      <c r="G65" s="6"/>
      <c r="I65" s="1"/>
    </row>
    <row r="66" spans="4:17" x14ac:dyDescent="0.25">
      <c r="D66" s="6"/>
      <c r="E66" s="34" t="s">
        <v>60</v>
      </c>
      <c r="F66" s="34">
        <f>SUM(F56:F63)</f>
        <v>1000</v>
      </c>
      <c r="G66" s="34">
        <f>SUM(G56:G65)</f>
        <v>1000</v>
      </c>
      <c r="I66" s="26"/>
      <c r="J66" s="26"/>
      <c r="K66" s="26"/>
      <c r="L66" s="26"/>
      <c r="M66" s="26"/>
      <c r="N66" s="26"/>
      <c r="O66" s="26"/>
      <c r="P66" s="26"/>
      <c r="Q66" s="26"/>
    </row>
    <row r="67" spans="4:17" x14ac:dyDescent="0.25">
      <c r="D67" s="6"/>
      <c r="E67" s="35"/>
      <c r="F67" s="6"/>
      <c r="G67" s="6"/>
      <c r="I67" s="1"/>
    </row>
    <row r="68" spans="4:17" x14ac:dyDescent="0.25">
      <c r="I68" s="26"/>
      <c r="J68" s="26"/>
      <c r="K68" s="26"/>
      <c r="L68" s="26"/>
      <c r="M68" s="26"/>
      <c r="N68" s="26"/>
      <c r="O68" s="26"/>
      <c r="P68" s="26"/>
      <c r="Q68" s="26"/>
    </row>
    <row r="69" spans="4:17" x14ac:dyDescent="0.25">
      <c r="I69" s="1"/>
    </row>
    <row r="70" spans="4:17" x14ac:dyDescent="0.25">
      <c r="I70" s="26"/>
      <c r="J70" s="26"/>
      <c r="K70" s="26"/>
      <c r="L70" s="26"/>
      <c r="M70" s="26"/>
      <c r="N70" s="26"/>
      <c r="O70" s="26"/>
      <c r="P70" s="26"/>
      <c r="Q70" s="26"/>
    </row>
    <row r="71" spans="4:17" x14ac:dyDescent="0.25">
      <c r="I71" s="1"/>
    </row>
  </sheetData>
  <mergeCells count="5">
    <mergeCell ref="D54:G54"/>
    <mergeCell ref="D2:K2"/>
    <mergeCell ref="D4:K4"/>
    <mergeCell ref="N4:U4"/>
    <mergeCell ref="D31:G3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2"/>
  <sheetViews>
    <sheetView workbookViewId="0">
      <selection activeCell="I21" sqref="I21"/>
    </sheetView>
  </sheetViews>
  <sheetFormatPr defaultRowHeight="15" x14ac:dyDescent="0.25"/>
  <cols>
    <col min="5" max="5" width="35.710937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1" ht="15.75" x14ac:dyDescent="0.25">
      <c r="D2" s="58" t="s">
        <v>73</v>
      </c>
      <c r="E2" s="58"/>
      <c r="F2" s="58"/>
      <c r="G2" s="58"/>
      <c r="H2" s="58"/>
      <c r="I2" s="58"/>
      <c r="J2" s="58"/>
      <c r="K2" s="58"/>
    </row>
    <row r="4" spans="3:11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1" ht="15" customHeight="1" x14ac:dyDescent="0.25">
      <c r="C5" s="1"/>
      <c r="D5" s="4">
        <v>2018</v>
      </c>
      <c r="E5" s="8" t="s">
        <v>9</v>
      </c>
      <c r="F5" s="8">
        <v>200</v>
      </c>
      <c r="G5" s="8">
        <v>200</v>
      </c>
      <c r="H5" s="8">
        <v>400</v>
      </c>
      <c r="I5" s="8">
        <v>210</v>
      </c>
      <c r="J5" s="28">
        <v>23068238</v>
      </c>
      <c r="K5" s="8">
        <v>0.53</v>
      </c>
    </row>
    <row r="6" spans="3:11" ht="15" customHeight="1" x14ac:dyDescent="0.25">
      <c r="C6" s="1"/>
      <c r="D6" s="4">
        <v>2018</v>
      </c>
      <c r="E6" s="8" t="s">
        <v>11</v>
      </c>
      <c r="F6" s="8">
        <v>200</v>
      </c>
      <c r="G6" s="8">
        <v>200</v>
      </c>
      <c r="H6" s="8">
        <v>400</v>
      </c>
      <c r="I6" s="8">
        <v>162</v>
      </c>
      <c r="J6" s="28">
        <v>18030163</v>
      </c>
      <c r="K6" s="8">
        <v>0.41</v>
      </c>
    </row>
    <row r="7" spans="3:11" ht="15" customHeight="1" x14ac:dyDescent="0.25">
      <c r="C7" s="1"/>
      <c r="D7" s="4">
        <v>2018</v>
      </c>
      <c r="E7" s="8" t="s">
        <v>15</v>
      </c>
      <c r="F7" s="8">
        <v>100</v>
      </c>
      <c r="G7" s="8">
        <v>120</v>
      </c>
      <c r="H7" s="8">
        <v>220</v>
      </c>
      <c r="I7" s="8">
        <v>95</v>
      </c>
      <c r="J7" s="28">
        <v>11948800</v>
      </c>
      <c r="K7" s="8">
        <v>0.43</v>
      </c>
    </row>
    <row r="8" spans="3:11" ht="15" customHeight="1" x14ac:dyDescent="0.25">
      <c r="D8" s="4">
        <v>2018</v>
      </c>
      <c r="E8" s="8" t="s">
        <v>47</v>
      </c>
      <c r="F8" s="8">
        <v>42</v>
      </c>
      <c r="G8" s="8">
        <v>42</v>
      </c>
      <c r="H8" s="8">
        <v>84</v>
      </c>
      <c r="I8" s="8">
        <v>87</v>
      </c>
      <c r="J8" s="28">
        <v>9230813</v>
      </c>
      <c r="K8" s="8">
        <v>1.04</v>
      </c>
    </row>
    <row r="9" spans="3:11" ht="15" customHeight="1" x14ac:dyDescent="0.25">
      <c r="C9" s="1"/>
      <c r="D9" s="4">
        <v>2018</v>
      </c>
      <c r="E9" s="4" t="s">
        <v>54</v>
      </c>
      <c r="F9" s="4">
        <v>40</v>
      </c>
      <c r="G9" s="4">
        <v>40</v>
      </c>
      <c r="H9" s="4">
        <v>80</v>
      </c>
      <c r="I9" s="4">
        <v>19</v>
      </c>
      <c r="J9" s="5">
        <v>2190563</v>
      </c>
      <c r="K9" s="4">
        <v>0.24</v>
      </c>
    </row>
    <row r="10" spans="3:11" ht="15" customHeight="1" x14ac:dyDescent="0.25">
      <c r="C10" s="1"/>
      <c r="D10" s="4">
        <v>2018</v>
      </c>
      <c r="E10" s="4" t="s">
        <v>55</v>
      </c>
      <c r="F10" s="4">
        <v>14</v>
      </c>
      <c r="G10" s="4">
        <v>14</v>
      </c>
      <c r="H10" s="4">
        <v>28</v>
      </c>
      <c r="I10" s="4">
        <v>48</v>
      </c>
      <c r="J10" s="5">
        <v>5021450</v>
      </c>
      <c r="K10" s="4">
        <v>1.71</v>
      </c>
    </row>
    <row r="11" spans="3:11" ht="15" customHeight="1" x14ac:dyDescent="0.25">
      <c r="C11" s="1"/>
      <c r="D11" s="4">
        <v>2018</v>
      </c>
      <c r="E11" s="8" t="s">
        <v>56</v>
      </c>
      <c r="F11" s="8">
        <v>15</v>
      </c>
      <c r="G11" s="8">
        <v>15</v>
      </c>
      <c r="H11" s="8">
        <v>30</v>
      </c>
      <c r="I11" s="8">
        <v>121</v>
      </c>
      <c r="J11" s="28">
        <v>11199125</v>
      </c>
      <c r="K11" s="8">
        <v>4.03</v>
      </c>
    </row>
    <row r="12" spans="3:11" ht="15" customHeight="1" x14ac:dyDescent="0.25">
      <c r="C12" s="1"/>
      <c r="D12" s="4">
        <v>2018</v>
      </c>
      <c r="E12" s="4" t="s">
        <v>57</v>
      </c>
      <c r="F12" s="4">
        <v>10</v>
      </c>
      <c r="G12" s="4">
        <v>10</v>
      </c>
      <c r="H12" s="4">
        <v>20</v>
      </c>
      <c r="I12" s="4">
        <v>48</v>
      </c>
      <c r="J12" s="5">
        <v>5176675</v>
      </c>
      <c r="K12" s="4">
        <v>2.4</v>
      </c>
    </row>
    <row r="13" spans="3:11" x14ac:dyDescent="0.25">
      <c r="D13" s="6"/>
      <c r="E13" s="6"/>
      <c r="F13" s="6"/>
      <c r="G13" s="6"/>
      <c r="H13" s="6"/>
      <c r="I13" s="6"/>
      <c r="J13" s="6"/>
      <c r="K13" s="6"/>
    </row>
    <row r="14" spans="3:11" x14ac:dyDescent="0.25">
      <c r="D14" s="6"/>
      <c r="E14" s="6"/>
      <c r="F14" s="6"/>
      <c r="G14" s="6"/>
      <c r="H14" s="6"/>
      <c r="I14" s="6"/>
      <c r="J14" s="6"/>
      <c r="K14" s="6"/>
    </row>
    <row r="15" spans="3:11" x14ac:dyDescent="0.25">
      <c r="D15" s="6"/>
      <c r="E15" s="6" t="s">
        <v>69</v>
      </c>
      <c r="F15" s="6">
        <f>SUM(F4:F14)</f>
        <v>621</v>
      </c>
      <c r="G15" s="6">
        <f>SUM(G4:G14)</f>
        <v>641</v>
      </c>
      <c r="H15" s="6">
        <f>SUM(H4:H14)</f>
        <v>1262</v>
      </c>
      <c r="I15" s="6"/>
      <c r="J15" s="6"/>
      <c r="K15" s="6"/>
    </row>
    <row r="16" spans="3:11" x14ac:dyDescent="0.25">
      <c r="D16" s="6"/>
      <c r="E16" s="6"/>
      <c r="F16" s="6"/>
      <c r="G16" s="6"/>
      <c r="H16" s="6"/>
      <c r="I16" s="6"/>
      <c r="J16" s="6"/>
      <c r="K16" s="6"/>
    </row>
    <row r="19" spans="4:13" x14ac:dyDescent="0.25">
      <c r="E19" t="s">
        <v>88</v>
      </c>
    </row>
    <row r="20" spans="4:13" x14ac:dyDescent="0.25">
      <c r="D20" s="36" t="s">
        <v>90</v>
      </c>
      <c r="E20" s="34" t="s">
        <v>59</v>
      </c>
      <c r="F20" s="34" t="s">
        <v>91</v>
      </c>
      <c r="G20" s="34" t="s">
        <v>92</v>
      </c>
      <c r="H20" s="26"/>
      <c r="I20" s="26"/>
      <c r="J20" s="26"/>
      <c r="K20" s="26"/>
      <c r="L20" s="26"/>
      <c r="M20" s="26"/>
    </row>
    <row r="21" spans="4:13" x14ac:dyDescent="0.25">
      <c r="D21" s="6">
        <v>1</v>
      </c>
      <c r="E21" s="8" t="s">
        <v>9</v>
      </c>
      <c r="F21" s="30">
        <v>200</v>
      </c>
      <c r="G21" s="31">
        <v>200</v>
      </c>
    </row>
    <row r="22" spans="4:13" x14ac:dyDescent="0.25">
      <c r="D22" s="6">
        <v>2</v>
      </c>
      <c r="E22" s="8" t="s">
        <v>11</v>
      </c>
      <c r="F22" s="30">
        <v>100</v>
      </c>
      <c r="G22" s="30">
        <v>100</v>
      </c>
    </row>
    <row r="23" spans="4:13" x14ac:dyDescent="0.25">
      <c r="D23" s="6">
        <v>3</v>
      </c>
      <c r="E23" s="8" t="s">
        <v>15</v>
      </c>
      <c r="F23" s="31">
        <v>100</v>
      </c>
      <c r="G23" s="31">
        <v>100</v>
      </c>
      <c r="H23" s="26"/>
      <c r="I23" s="26"/>
      <c r="J23" s="26"/>
      <c r="K23" s="26"/>
      <c r="L23" s="26"/>
      <c r="M23" s="26"/>
    </row>
    <row r="24" spans="4:13" x14ac:dyDescent="0.25">
      <c r="D24" s="6">
        <v>4</v>
      </c>
      <c r="E24" s="8" t="s">
        <v>47</v>
      </c>
      <c r="F24" s="30">
        <v>50</v>
      </c>
      <c r="G24" s="30">
        <v>50</v>
      </c>
    </row>
    <row r="25" spans="4:13" x14ac:dyDescent="0.25">
      <c r="D25" s="6">
        <v>5</v>
      </c>
      <c r="E25" s="8" t="s">
        <v>56</v>
      </c>
      <c r="F25" s="32">
        <v>50</v>
      </c>
      <c r="G25" s="31">
        <v>50</v>
      </c>
      <c r="H25" s="26"/>
      <c r="I25" s="26"/>
      <c r="J25" s="26"/>
      <c r="K25" s="26"/>
      <c r="L25" s="26"/>
      <c r="M25" s="26"/>
    </row>
    <row r="26" spans="4:13" x14ac:dyDescent="0.25">
      <c r="D26" s="6"/>
      <c r="E26" s="33"/>
      <c r="F26" s="6"/>
      <c r="G26" s="6"/>
    </row>
    <row r="27" spans="4:13" x14ac:dyDescent="0.25">
      <c r="D27" s="6"/>
      <c r="E27" s="34" t="s">
        <v>60</v>
      </c>
      <c r="F27" s="34">
        <f>SUM(F21:F25)</f>
        <v>500</v>
      </c>
      <c r="G27" s="34">
        <f>SUM(G21:G26)</f>
        <v>500</v>
      </c>
      <c r="H27" s="26"/>
      <c r="I27" s="26"/>
      <c r="J27" s="26"/>
      <c r="K27" s="26"/>
      <c r="L27" s="26"/>
      <c r="M27" s="26"/>
    </row>
    <row r="28" spans="4:13" x14ac:dyDescent="0.25">
      <c r="D28" s="6"/>
      <c r="E28" s="35"/>
      <c r="F28" s="6"/>
      <c r="G28" s="6"/>
    </row>
    <row r="29" spans="4:13" x14ac:dyDescent="0.25">
      <c r="E29" s="26"/>
      <c r="F29" s="26"/>
      <c r="G29" s="26"/>
      <c r="H29" s="26"/>
      <c r="I29" s="26"/>
      <c r="J29" s="26"/>
      <c r="K29" s="26"/>
      <c r="L29" s="26"/>
      <c r="M29" s="26"/>
    </row>
    <row r="30" spans="4:13" x14ac:dyDescent="0.25">
      <c r="E30" s="1"/>
    </row>
    <row r="31" spans="4:13" x14ac:dyDescent="0.25">
      <c r="E31" s="26"/>
      <c r="F31" s="26"/>
      <c r="G31" s="26"/>
      <c r="H31" s="26"/>
      <c r="I31" s="26"/>
      <c r="J31" s="26"/>
      <c r="K31" s="26"/>
      <c r="L31" s="26"/>
      <c r="M31" s="26"/>
    </row>
    <row r="32" spans="4:13" x14ac:dyDescent="0.25">
      <c r="E32" s="1"/>
    </row>
  </sheetData>
  <mergeCells count="1">
    <mergeCell ref="D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4"/>
  <sheetViews>
    <sheetView workbookViewId="0">
      <selection activeCell="I29" sqref="I29"/>
    </sheetView>
  </sheetViews>
  <sheetFormatPr defaultRowHeight="15" x14ac:dyDescent="0.25"/>
  <cols>
    <col min="5" max="5" width="26.425781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2" ht="15.75" x14ac:dyDescent="0.25">
      <c r="D2" s="58" t="s">
        <v>71</v>
      </c>
      <c r="E2" s="58"/>
      <c r="F2" s="58"/>
      <c r="G2" s="58"/>
      <c r="H2" s="58"/>
      <c r="I2" s="58"/>
      <c r="J2" s="58"/>
      <c r="K2" s="58"/>
    </row>
    <row r="4" spans="3:12" ht="18.75" x14ac:dyDescent="0.3">
      <c r="D4" s="7" t="s">
        <v>58</v>
      </c>
      <c r="E4" s="7" t="s">
        <v>59</v>
      </c>
      <c r="F4" s="7" t="s">
        <v>65</v>
      </c>
      <c r="G4" s="7" t="s">
        <v>66</v>
      </c>
      <c r="H4" s="7" t="s">
        <v>60</v>
      </c>
      <c r="I4" s="7" t="s">
        <v>61</v>
      </c>
      <c r="J4" s="7" t="s">
        <v>62</v>
      </c>
      <c r="K4" s="7" t="s">
        <v>63</v>
      </c>
    </row>
    <row r="5" spans="3:12" ht="15" customHeight="1" x14ac:dyDescent="0.25">
      <c r="C5" s="1"/>
      <c r="D5" s="8">
        <v>2018</v>
      </c>
      <c r="E5" s="8" t="s">
        <v>13</v>
      </c>
      <c r="F5" s="8">
        <v>210</v>
      </c>
      <c r="G5" s="8">
        <v>220</v>
      </c>
      <c r="H5" s="8">
        <v>430</v>
      </c>
      <c r="I5" s="8">
        <v>139</v>
      </c>
      <c r="J5" s="28">
        <v>14294438</v>
      </c>
      <c r="K5" s="8">
        <v>0.32</v>
      </c>
    </row>
    <row r="6" spans="3:12" ht="15" customHeight="1" x14ac:dyDescent="0.25">
      <c r="C6" s="1"/>
      <c r="D6" s="8">
        <v>2018</v>
      </c>
      <c r="E6" s="8" t="s">
        <v>16</v>
      </c>
      <c r="F6" s="8">
        <v>110</v>
      </c>
      <c r="G6" s="8">
        <v>110</v>
      </c>
      <c r="H6" s="8">
        <v>220</v>
      </c>
      <c r="I6" s="8">
        <v>110</v>
      </c>
      <c r="J6" s="28">
        <v>11505025</v>
      </c>
      <c r="K6" s="8">
        <v>0.5</v>
      </c>
    </row>
    <row r="7" spans="3:12" ht="15" customHeight="1" x14ac:dyDescent="0.25">
      <c r="C7" s="1"/>
      <c r="D7" s="8">
        <v>2018</v>
      </c>
      <c r="E7" s="8" t="s">
        <v>17</v>
      </c>
      <c r="F7" s="8">
        <v>105</v>
      </c>
      <c r="G7" s="8">
        <v>105</v>
      </c>
      <c r="H7" s="8">
        <v>210</v>
      </c>
      <c r="I7" s="8">
        <v>190</v>
      </c>
      <c r="J7" s="28">
        <v>19677875</v>
      </c>
      <c r="K7" s="8">
        <v>0.9</v>
      </c>
    </row>
    <row r="8" spans="3:12" ht="15" customHeight="1" x14ac:dyDescent="0.25">
      <c r="C8" s="1"/>
      <c r="D8" s="8">
        <v>2018</v>
      </c>
      <c r="E8" s="8" t="s">
        <v>33</v>
      </c>
      <c r="F8" s="8">
        <v>50</v>
      </c>
      <c r="G8" s="8">
        <v>50</v>
      </c>
      <c r="H8" s="8">
        <v>100</v>
      </c>
      <c r="I8" s="8">
        <v>38</v>
      </c>
      <c r="J8" s="28">
        <v>3935750</v>
      </c>
      <c r="K8" s="8">
        <v>0.38</v>
      </c>
    </row>
    <row r="9" spans="3:12" ht="15" customHeight="1" x14ac:dyDescent="0.25">
      <c r="C9" s="1"/>
      <c r="D9" s="8">
        <v>2018</v>
      </c>
      <c r="E9" s="8" t="s">
        <v>45</v>
      </c>
      <c r="F9" s="8">
        <v>75</v>
      </c>
      <c r="G9" s="8">
        <v>75</v>
      </c>
      <c r="H9" s="8">
        <v>150</v>
      </c>
      <c r="I9" s="8">
        <v>184</v>
      </c>
      <c r="J9" s="28">
        <v>18665588</v>
      </c>
      <c r="K9" s="8">
        <v>1.23</v>
      </c>
    </row>
    <row r="10" spans="3:12" ht="15" customHeight="1" x14ac:dyDescent="0.25">
      <c r="C10" s="1"/>
      <c r="D10" s="8">
        <v>2018</v>
      </c>
      <c r="E10" s="8" t="s">
        <v>46</v>
      </c>
      <c r="F10" s="8">
        <v>40</v>
      </c>
      <c r="G10" s="8">
        <v>40</v>
      </c>
      <c r="H10" s="8">
        <v>80</v>
      </c>
      <c r="I10" s="8">
        <v>78</v>
      </c>
      <c r="J10" s="28">
        <v>7749175</v>
      </c>
      <c r="K10" s="8">
        <v>0.98</v>
      </c>
    </row>
    <row r="11" spans="3:12" ht="15" customHeight="1" x14ac:dyDescent="0.25">
      <c r="D11" s="8">
        <v>2018</v>
      </c>
      <c r="E11" s="8" t="s">
        <v>49</v>
      </c>
      <c r="F11" s="8">
        <v>31</v>
      </c>
      <c r="G11" s="8">
        <v>31</v>
      </c>
      <c r="H11" s="8">
        <v>62</v>
      </c>
      <c r="I11" s="8">
        <v>65</v>
      </c>
      <c r="J11" s="28">
        <v>6487338</v>
      </c>
      <c r="K11" s="8">
        <v>1.05</v>
      </c>
    </row>
    <row r="12" spans="3:12" x14ac:dyDescent="0.25">
      <c r="C12" s="1"/>
      <c r="D12" s="8">
        <v>2018</v>
      </c>
      <c r="E12" s="8" t="s">
        <v>67</v>
      </c>
      <c r="F12" s="8">
        <v>50</v>
      </c>
      <c r="G12" s="8">
        <v>50</v>
      </c>
      <c r="H12" s="8">
        <v>100</v>
      </c>
      <c r="I12" s="8">
        <v>50</v>
      </c>
      <c r="J12" s="28">
        <v>5100550</v>
      </c>
      <c r="K12" s="8">
        <v>0.5</v>
      </c>
      <c r="L12" s="2"/>
    </row>
    <row r="13" spans="3:12" x14ac:dyDescent="0.25">
      <c r="D13" s="6"/>
      <c r="E13" s="6"/>
      <c r="F13" s="6"/>
      <c r="G13" s="6"/>
      <c r="H13" s="6"/>
      <c r="I13" s="6"/>
      <c r="J13" s="6"/>
      <c r="K13" s="6"/>
    </row>
    <row r="14" spans="3:12" x14ac:dyDescent="0.25">
      <c r="D14" s="6"/>
      <c r="E14" s="6" t="s">
        <v>69</v>
      </c>
      <c r="F14" s="6">
        <f>SUM(F3:F13)</f>
        <v>671</v>
      </c>
      <c r="G14" s="6">
        <f>SUM(G3:G13)</f>
        <v>681</v>
      </c>
      <c r="H14" s="6">
        <f>SUM(H3:H13)</f>
        <v>1352</v>
      </c>
      <c r="I14" s="6"/>
      <c r="J14" s="6"/>
      <c r="K14" s="6"/>
    </row>
    <row r="15" spans="3:12" x14ac:dyDescent="0.25">
      <c r="D15" s="6"/>
      <c r="E15" s="6"/>
      <c r="F15" s="6"/>
      <c r="G15" s="6"/>
      <c r="H15" s="6"/>
      <c r="I15" s="6"/>
      <c r="J15" s="6"/>
      <c r="K15" s="6"/>
    </row>
    <row r="16" spans="3:12" x14ac:dyDescent="0.25">
      <c r="D16" s="6"/>
      <c r="E16" s="6"/>
      <c r="F16" s="6"/>
      <c r="G16" s="6"/>
      <c r="H16" s="6"/>
      <c r="I16" s="6"/>
      <c r="J16" s="6"/>
      <c r="K16" s="6"/>
    </row>
    <row r="19" spans="4:14" x14ac:dyDescent="0.25">
      <c r="E19" t="s">
        <v>88</v>
      </c>
      <c r="H19" s="26"/>
      <c r="I19" s="26"/>
      <c r="J19" s="26"/>
      <c r="K19" s="26"/>
      <c r="L19" s="26"/>
      <c r="M19" s="26"/>
      <c r="N19" s="26"/>
    </row>
    <row r="20" spans="4:14" x14ac:dyDescent="0.25">
      <c r="D20" s="36" t="s">
        <v>90</v>
      </c>
      <c r="E20" s="34" t="s">
        <v>59</v>
      </c>
      <c r="F20" s="34" t="s">
        <v>91</v>
      </c>
      <c r="G20" s="34" t="s">
        <v>92</v>
      </c>
    </row>
    <row r="21" spans="4:14" ht="15" customHeight="1" x14ac:dyDescent="0.25">
      <c r="D21" s="6">
        <v>1</v>
      </c>
      <c r="E21" s="8" t="s">
        <v>13</v>
      </c>
      <c r="F21" s="30">
        <v>300</v>
      </c>
      <c r="G21" s="31">
        <v>300</v>
      </c>
      <c r="H21" s="26"/>
      <c r="I21" s="26"/>
      <c r="J21" s="26"/>
      <c r="K21" s="26"/>
      <c r="L21" s="26"/>
      <c r="M21" s="26"/>
      <c r="N21" s="26"/>
    </row>
    <row r="22" spans="4:14" x14ac:dyDescent="0.25">
      <c r="D22" s="6">
        <v>2</v>
      </c>
      <c r="E22" s="8" t="s">
        <v>17</v>
      </c>
      <c r="F22" s="30">
        <v>100</v>
      </c>
      <c r="G22" s="30">
        <v>100</v>
      </c>
    </row>
    <row r="23" spans="4:14" x14ac:dyDescent="0.25">
      <c r="D23" s="6">
        <v>3</v>
      </c>
      <c r="E23" s="8" t="s">
        <v>33</v>
      </c>
      <c r="F23" s="31">
        <v>100</v>
      </c>
      <c r="G23" s="31">
        <v>100</v>
      </c>
      <c r="H23" s="26"/>
      <c r="I23" s="26"/>
      <c r="J23" s="26"/>
      <c r="K23" s="26"/>
      <c r="L23" s="26"/>
      <c r="M23" s="26"/>
      <c r="N23" s="26"/>
    </row>
    <row r="24" spans="4:14" x14ac:dyDescent="0.25">
      <c r="D24" s="6">
        <v>4</v>
      </c>
      <c r="E24" s="8" t="s">
        <v>45</v>
      </c>
      <c r="F24" s="30">
        <v>100</v>
      </c>
      <c r="G24" s="30">
        <v>100</v>
      </c>
    </row>
    <row r="25" spans="4:14" x14ac:dyDescent="0.25">
      <c r="D25" s="6">
        <v>5</v>
      </c>
      <c r="E25" s="8" t="s">
        <v>46</v>
      </c>
      <c r="F25" s="32">
        <v>100</v>
      </c>
      <c r="G25" s="31">
        <v>100</v>
      </c>
      <c r="H25" s="26"/>
      <c r="I25" s="26"/>
      <c r="J25" s="26"/>
      <c r="K25" s="26"/>
      <c r="L25" s="26"/>
      <c r="M25" s="26"/>
      <c r="N25" s="26"/>
    </row>
    <row r="26" spans="4:14" x14ac:dyDescent="0.25">
      <c r="D26" s="6">
        <v>6</v>
      </c>
      <c r="E26" s="8" t="s">
        <v>49</v>
      </c>
      <c r="F26" s="30">
        <v>50</v>
      </c>
      <c r="G26" s="30">
        <v>50</v>
      </c>
    </row>
    <row r="27" spans="4:14" x14ac:dyDescent="0.25">
      <c r="D27" s="6">
        <v>7</v>
      </c>
      <c r="E27" s="8" t="s">
        <v>67</v>
      </c>
      <c r="F27" s="12">
        <v>50</v>
      </c>
      <c r="G27" s="12">
        <v>50</v>
      </c>
      <c r="H27" s="26"/>
      <c r="I27" s="26"/>
      <c r="J27" s="26"/>
      <c r="K27" s="26"/>
      <c r="L27" s="26"/>
      <c r="M27" s="26"/>
      <c r="N27" s="26"/>
    </row>
    <row r="28" spans="4:14" x14ac:dyDescent="0.25">
      <c r="D28" s="6">
        <v>8</v>
      </c>
      <c r="E28" s="8" t="s">
        <v>16</v>
      </c>
      <c r="F28" s="12">
        <v>50</v>
      </c>
      <c r="G28" s="12">
        <v>50</v>
      </c>
    </row>
    <row r="29" spans="4:14" x14ac:dyDescent="0.25">
      <c r="D29" s="6">
        <v>9</v>
      </c>
      <c r="E29" s="8" t="s">
        <v>96</v>
      </c>
      <c r="F29" s="12">
        <v>150</v>
      </c>
      <c r="G29" s="12">
        <v>150</v>
      </c>
      <c r="H29" s="26"/>
      <c r="I29" s="26"/>
      <c r="J29" s="26"/>
      <c r="K29" s="26"/>
      <c r="L29" s="26"/>
      <c r="M29" s="26"/>
      <c r="N29" s="26"/>
    </row>
    <row r="30" spans="4:14" x14ac:dyDescent="0.25">
      <c r="D30" s="6"/>
      <c r="E30" s="33"/>
      <c r="F30" s="6"/>
      <c r="G30" s="6"/>
      <c r="H30" s="2"/>
      <c r="I30" s="2"/>
      <c r="J30" s="2"/>
      <c r="K30" s="2"/>
      <c r="L30" s="2"/>
      <c r="M30" s="27"/>
      <c r="N30" s="2"/>
    </row>
    <row r="31" spans="4:14" x14ac:dyDescent="0.25">
      <c r="D31" s="6"/>
      <c r="E31" s="34" t="s">
        <v>60</v>
      </c>
      <c r="F31" s="34">
        <f>SUM(F21:F29)</f>
        <v>1000</v>
      </c>
      <c r="G31" s="34">
        <f>SUM(G21:G30)</f>
        <v>1000</v>
      </c>
      <c r="H31" s="26"/>
      <c r="I31" s="26"/>
      <c r="J31" s="26"/>
      <c r="K31" s="26"/>
      <c r="L31" s="26"/>
      <c r="M31" s="26"/>
      <c r="N31" s="26"/>
    </row>
    <row r="32" spans="4:14" x14ac:dyDescent="0.25">
      <c r="D32" s="6"/>
      <c r="E32" s="35"/>
      <c r="F32" s="6"/>
      <c r="G32" s="6"/>
    </row>
    <row r="33" spans="6:14" x14ac:dyDescent="0.25">
      <c r="F33" s="26"/>
      <c r="G33" s="26"/>
      <c r="H33" s="26"/>
      <c r="I33" s="26"/>
      <c r="J33" s="26"/>
      <c r="K33" s="26"/>
      <c r="L33" s="26"/>
      <c r="M33" s="26"/>
      <c r="N33" s="26"/>
    </row>
    <row r="34" spans="6:14" x14ac:dyDescent="0.25">
      <c r="F34" s="1"/>
    </row>
  </sheetData>
  <mergeCells count="1">
    <mergeCell ref="D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0"/>
  <sheetViews>
    <sheetView tabSelected="1" topLeftCell="B25" workbookViewId="0">
      <selection activeCell="F42" sqref="F42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58" t="s">
        <v>72</v>
      </c>
      <c r="D2" s="58"/>
      <c r="E2" s="58"/>
      <c r="F2" s="58"/>
      <c r="G2" s="58"/>
      <c r="H2" s="58"/>
      <c r="I2" s="58"/>
      <c r="J2" s="58"/>
      <c r="M2" s="65">
        <v>2017</v>
      </c>
      <c r="N2" s="65"/>
      <c r="O2" s="65"/>
      <c r="P2" s="65"/>
      <c r="Q2" s="65"/>
      <c r="R2" s="65"/>
      <c r="S2" s="65"/>
      <c r="T2" s="65"/>
    </row>
    <row r="4" spans="2:21" ht="18.75" x14ac:dyDescent="0.3">
      <c r="C4" s="7" t="s">
        <v>58</v>
      </c>
      <c r="D4" s="7" t="s">
        <v>59</v>
      </c>
      <c r="E4" s="7" t="s">
        <v>65</v>
      </c>
      <c r="F4" s="7" t="s">
        <v>66</v>
      </c>
      <c r="G4" s="7" t="s">
        <v>60</v>
      </c>
      <c r="H4" s="7" t="s">
        <v>61</v>
      </c>
      <c r="I4" s="7" t="s">
        <v>62</v>
      </c>
      <c r="J4" s="7" t="s">
        <v>63</v>
      </c>
      <c r="M4" s="7" t="s">
        <v>58</v>
      </c>
      <c r="N4" s="7" t="s">
        <v>59</v>
      </c>
      <c r="O4" s="7" t="s">
        <v>65</v>
      </c>
      <c r="P4" s="7" t="s">
        <v>66</v>
      </c>
      <c r="Q4" s="7" t="s">
        <v>60</v>
      </c>
      <c r="R4" s="7" t="s">
        <v>61</v>
      </c>
      <c r="S4" s="7" t="s">
        <v>62</v>
      </c>
      <c r="T4" s="7" t="s">
        <v>63</v>
      </c>
    </row>
    <row r="5" spans="2:21" ht="15" customHeight="1" x14ac:dyDescent="0.25">
      <c r="C5" s="8">
        <v>2018</v>
      </c>
      <c r="D5" s="8" t="s">
        <v>42</v>
      </c>
      <c r="E5" s="8">
        <v>27</v>
      </c>
      <c r="F5" s="8">
        <v>77</v>
      </c>
      <c r="G5" s="8">
        <v>104</v>
      </c>
      <c r="H5" s="8">
        <v>58</v>
      </c>
      <c r="I5" s="28">
        <v>6013263</v>
      </c>
      <c r="J5" s="8">
        <v>0.56000000000000005</v>
      </c>
      <c r="L5" s="26"/>
      <c r="M5" s="4">
        <v>2017</v>
      </c>
      <c r="N5" s="4" t="s">
        <v>42</v>
      </c>
      <c r="O5" s="4">
        <v>56</v>
      </c>
      <c r="P5" s="4">
        <v>56</v>
      </c>
      <c r="Q5" s="4">
        <v>112</v>
      </c>
      <c r="R5" s="4">
        <v>204</v>
      </c>
      <c r="S5" s="5">
        <v>20750363</v>
      </c>
      <c r="T5" s="4">
        <v>1.82</v>
      </c>
    </row>
    <row r="6" spans="2:21" ht="15" customHeight="1" x14ac:dyDescent="0.25">
      <c r="C6" s="4">
        <v>2018</v>
      </c>
      <c r="D6" s="4" t="s">
        <v>51</v>
      </c>
      <c r="E6" s="4">
        <v>25</v>
      </c>
      <c r="F6" s="4">
        <v>25</v>
      </c>
      <c r="G6" s="4">
        <v>50</v>
      </c>
      <c r="H6" s="4">
        <v>32</v>
      </c>
      <c r="I6" s="5">
        <v>3589688</v>
      </c>
      <c r="J6" s="4">
        <v>0.64</v>
      </c>
      <c r="L6" s="1"/>
      <c r="M6" s="4">
        <v>2017</v>
      </c>
      <c r="N6" s="4" t="s">
        <v>51</v>
      </c>
      <c r="O6" s="4">
        <v>107</v>
      </c>
      <c r="P6" s="4">
        <v>87</v>
      </c>
      <c r="Q6" s="4">
        <v>194</v>
      </c>
      <c r="R6" s="4">
        <v>183</v>
      </c>
      <c r="S6" s="5">
        <v>18062363</v>
      </c>
      <c r="T6" s="4">
        <v>0.94</v>
      </c>
    </row>
    <row r="7" spans="2:21" ht="15" customHeight="1" x14ac:dyDescent="0.25">
      <c r="C7" s="4">
        <v>2018</v>
      </c>
      <c r="D7" s="4" t="s">
        <v>53</v>
      </c>
      <c r="E7" s="4">
        <v>20</v>
      </c>
      <c r="F7" s="4">
        <v>20</v>
      </c>
      <c r="G7" s="4">
        <v>40</v>
      </c>
      <c r="H7" s="4">
        <v>52</v>
      </c>
      <c r="I7" s="5">
        <v>5522475</v>
      </c>
      <c r="J7" s="4">
        <v>1.3</v>
      </c>
      <c r="L7" s="26"/>
      <c r="M7" s="4">
        <v>2017</v>
      </c>
      <c r="N7" s="4" t="s">
        <v>53</v>
      </c>
      <c r="O7" s="4">
        <v>5</v>
      </c>
      <c r="P7" s="4">
        <v>5</v>
      </c>
      <c r="Q7" s="4">
        <v>10</v>
      </c>
      <c r="R7" s="4">
        <v>100</v>
      </c>
      <c r="S7" s="5">
        <v>10493963</v>
      </c>
      <c r="T7" s="4">
        <v>10</v>
      </c>
      <c r="U7" s="26"/>
    </row>
    <row r="8" spans="2:21" ht="15" customHeight="1" x14ac:dyDescent="0.25">
      <c r="C8" s="2">
        <v>2018</v>
      </c>
      <c r="D8" s="2" t="s">
        <v>110</v>
      </c>
      <c r="E8" s="2">
        <v>110</v>
      </c>
      <c r="F8" s="2">
        <v>120</v>
      </c>
      <c r="G8" s="2">
        <v>230</v>
      </c>
      <c r="H8" s="2">
        <v>109</v>
      </c>
      <c r="I8" s="27">
        <v>11542913</v>
      </c>
      <c r="J8" s="2">
        <v>0.47</v>
      </c>
      <c r="L8" s="1"/>
      <c r="M8" s="4">
        <v>2017</v>
      </c>
      <c r="N8" s="4" t="s">
        <v>110</v>
      </c>
      <c r="O8" s="4">
        <v>436</v>
      </c>
      <c r="P8" s="4">
        <v>396</v>
      </c>
      <c r="Q8" s="4">
        <v>832</v>
      </c>
      <c r="R8" s="4">
        <v>808</v>
      </c>
      <c r="S8" s="5">
        <v>84743225</v>
      </c>
      <c r="T8" s="4">
        <v>0.97</v>
      </c>
      <c r="U8" s="2"/>
    </row>
    <row r="9" spans="2:21" ht="15" customHeight="1" x14ac:dyDescent="0.25">
      <c r="C9" s="8">
        <v>2018</v>
      </c>
      <c r="D9" s="8" t="s">
        <v>16</v>
      </c>
      <c r="E9" s="8">
        <v>110</v>
      </c>
      <c r="F9" s="8">
        <v>110</v>
      </c>
      <c r="G9" s="8">
        <v>220</v>
      </c>
      <c r="H9" s="8">
        <v>110</v>
      </c>
      <c r="I9" s="28">
        <v>11505025</v>
      </c>
      <c r="J9" s="8">
        <v>0.5</v>
      </c>
      <c r="L9" s="26"/>
      <c r="M9" s="4">
        <v>2017</v>
      </c>
      <c r="N9" s="4" t="s">
        <v>16</v>
      </c>
      <c r="O9" s="4">
        <v>275</v>
      </c>
      <c r="P9" s="4">
        <v>280</v>
      </c>
      <c r="Q9" s="4">
        <v>555</v>
      </c>
      <c r="R9" s="4">
        <v>690</v>
      </c>
      <c r="S9" s="5">
        <v>71580338</v>
      </c>
      <c r="T9" s="4">
        <v>1.24</v>
      </c>
    </row>
    <row r="10" spans="2:21" ht="15" customHeight="1" x14ac:dyDescent="0.25">
      <c r="B10" s="1"/>
      <c r="C10" s="8">
        <v>2018</v>
      </c>
      <c r="D10" s="8" t="s">
        <v>64</v>
      </c>
      <c r="E10" s="8">
        <v>27</v>
      </c>
      <c r="F10" s="8">
        <v>117</v>
      </c>
      <c r="G10" s="8">
        <v>144</v>
      </c>
      <c r="H10" s="8">
        <v>29</v>
      </c>
      <c r="I10" s="28">
        <v>2543275</v>
      </c>
      <c r="J10" s="8">
        <v>0.2</v>
      </c>
      <c r="K10" s="2"/>
      <c r="L10" s="1"/>
      <c r="M10" s="4">
        <v>2017</v>
      </c>
      <c r="N10" s="4" t="s">
        <v>64</v>
      </c>
      <c r="O10" s="4">
        <v>65</v>
      </c>
      <c r="P10" s="4">
        <v>160</v>
      </c>
      <c r="Q10" s="4">
        <v>225</v>
      </c>
      <c r="R10" s="4">
        <v>374</v>
      </c>
      <c r="S10" s="5">
        <v>39730163</v>
      </c>
      <c r="T10" s="4">
        <v>1.66</v>
      </c>
    </row>
    <row r="11" spans="2:21" x14ac:dyDescent="0.25">
      <c r="C11" s="8">
        <v>2018</v>
      </c>
      <c r="D11" s="8" t="s">
        <v>68</v>
      </c>
      <c r="E11" s="21">
        <v>200</v>
      </c>
      <c r="F11" s="21">
        <v>200</v>
      </c>
      <c r="G11" s="21"/>
      <c r="H11" s="21"/>
      <c r="I11" s="21"/>
      <c r="J11" s="21"/>
      <c r="L11" s="26"/>
      <c r="M11" s="26"/>
      <c r="N11" s="26"/>
      <c r="O11" s="26"/>
      <c r="P11" s="26"/>
      <c r="Q11" s="26"/>
      <c r="R11" s="26"/>
      <c r="S11" s="26"/>
      <c r="T11" s="26"/>
    </row>
    <row r="12" spans="2:21" x14ac:dyDescent="0.25">
      <c r="C12" s="6"/>
      <c r="D12" s="6"/>
      <c r="E12" s="6"/>
      <c r="F12" s="6"/>
      <c r="G12" s="6"/>
      <c r="H12" s="6"/>
      <c r="I12" s="6"/>
      <c r="J12" s="6"/>
      <c r="L12" s="1"/>
    </row>
    <row r="13" spans="2:21" x14ac:dyDescent="0.25">
      <c r="C13" s="6"/>
      <c r="D13" s="6" t="s">
        <v>69</v>
      </c>
      <c r="E13" s="6">
        <f>SUM(E1:E12)</f>
        <v>519</v>
      </c>
      <c r="F13" s="6">
        <f>SUM(F1:F12)</f>
        <v>669</v>
      </c>
      <c r="G13" s="6">
        <f>SUM(G1:G12)</f>
        <v>788</v>
      </c>
      <c r="H13" s="6"/>
      <c r="I13" s="6"/>
      <c r="J13" s="6"/>
      <c r="L13" s="26"/>
      <c r="M13" s="26"/>
      <c r="N13" s="26"/>
      <c r="O13" s="26"/>
      <c r="P13" s="26"/>
      <c r="Q13" s="26"/>
      <c r="R13" s="26"/>
      <c r="S13" s="26"/>
      <c r="T13" s="26"/>
    </row>
    <row r="14" spans="2:21" x14ac:dyDescent="0.25">
      <c r="C14" s="6"/>
      <c r="D14" s="6"/>
      <c r="E14" s="6"/>
      <c r="F14" s="6"/>
      <c r="G14" s="6"/>
      <c r="H14" s="6"/>
      <c r="I14" s="6"/>
      <c r="J14" s="6"/>
      <c r="L14" s="1"/>
    </row>
    <row r="15" spans="2:21" x14ac:dyDescent="0.25">
      <c r="C15" s="6"/>
      <c r="D15" s="6"/>
      <c r="E15" s="6"/>
      <c r="F15" s="6"/>
      <c r="G15" s="6"/>
      <c r="H15" s="6"/>
      <c r="I15" s="6"/>
      <c r="J15" s="6"/>
      <c r="L15" s="26"/>
      <c r="M15" s="26"/>
      <c r="N15" s="26"/>
      <c r="O15" s="26"/>
      <c r="P15" s="26"/>
      <c r="Q15" s="26"/>
      <c r="R15" s="26"/>
      <c r="S15" s="26"/>
      <c r="T15" s="26"/>
    </row>
    <row r="16" spans="2:21" x14ac:dyDescent="0.25">
      <c r="L16" s="1"/>
    </row>
    <row r="18" spans="3:13" x14ac:dyDescent="0.25">
      <c r="C18" s="66" t="s">
        <v>120</v>
      </c>
      <c r="D18" s="66"/>
      <c r="E18" s="66"/>
      <c r="F18" s="66"/>
      <c r="G18" s="67"/>
      <c r="H18" s="26"/>
      <c r="I18" s="26"/>
      <c r="J18" s="26"/>
      <c r="K18" s="26"/>
      <c r="L18" s="26"/>
      <c r="M18" s="26"/>
    </row>
    <row r="19" spans="3:13" x14ac:dyDescent="0.25">
      <c r="C19" s="36" t="s">
        <v>90</v>
      </c>
      <c r="D19" s="34" t="s">
        <v>59</v>
      </c>
      <c r="E19" s="34" t="s">
        <v>91</v>
      </c>
      <c r="F19" s="34" t="s">
        <v>92</v>
      </c>
    </row>
    <row r="20" spans="3:13" x14ac:dyDescent="0.25">
      <c r="C20" s="6">
        <v>1</v>
      </c>
      <c r="D20" s="8" t="s">
        <v>42</v>
      </c>
      <c r="E20" s="30">
        <v>100</v>
      </c>
      <c r="F20" s="31">
        <v>100</v>
      </c>
      <c r="G20" s="26"/>
      <c r="H20" s="26"/>
      <c r="I20" s="26"/>
      <c r="J20" s="26"/>
      <c r="K20" s="26"/>
      <c r="L20" s="26"/>
      <c r="M20" s="26"/>
    </row>
    <row r="21" spans="3:13" ht="15" customHeight="1" x14ac:dyDescent="0.25">
      <c r="C21" s="6">
        <v>2</v>
      </c>
      <c r="D21" s="8" t="s">
        <v>16</v>
      </c>
      <c r="E21" s="30">
        <v>100</v>
      </c>
      <c r="F21" s="30">
        <v>100</v>
      </c>
    </row>
    <row r="22" spans="3:13" ht="15" customHeight="1" x14ac:dyDescent="0.25">
      <c r="C22" s="6">
        <v>3</v>
      </c>
      <c r="D22" s="8" t="s">
        <v>64</v>
      </c>
      <c r="E22" s="31">
        <v>100</v>
      </c>
      <c r="F22" s="31">
        <v>100</v>
      </c>
      <c r="G22" s="26"/>
      <c r="H22" s="26"/>
      <c r="I22" s="26"/>
      <c r="J22" s="26"/>
      <c r="K22" s="26"/>
      <c r="L22" s="26"/>
      <c r="M22" s="26"/>
    </row>
    <row r="23" spans="3:13" ht="15" customHeight="1" x14ac:dyDescent="0.25">
      <c r="C23" s="6">
        <v>4</v>
      </c>
      <c r="D23" s="8" t="s">
        <v>97</v>
      </c>
      <c r="E23" s="31">
        <v>100</v>
      </c>
      <c r="F23" s="31">
        <v>100</v>
      </c>
      <c r="G23" s="26"/>
      <c r="H23" s="26"/>
      <c r="I23" s="26"/>
      <c r="J23" s="26"/>
      <c r="K23" s="26"/>
      <c r="L23" s="26"/>
      <c r="M23" s="26"/>
    </row>
    <row r="24" spans="3:13" ht="15" customHeight="1" x14ac:dyDescent="0.25">
      <c r="C24" s="6">
        <v>5</v>
      </c>
      <c r="D24" s="38" t="s">
        <v>98</v>
      </c>
      <c r="E24" s="40">
        <v>100</v>
      </c>
      <c r="F24" s="39">
        <v>100</v>
      </c>
    </row>
    <row r="25" spans="3:13" x14ac:dyDescent="0.25">
      <c r="C25" s="6">
        <v>6</v>
      </c>
      <c r="D25" s="8" t="s">
        <v>68</v>
      </c>
      <c r="E25" s="30">
        <v>400</v>
      </c>
      <c r="F25" s="30">
        <v>400</v>
      </c>
      <c r="G25" t="s">
        <v>118</v>
      </c>
    </row>
    <row r="26" spans="3:13" x14ac:dyDescent="0.25">
      <c r="C26" s="6"/>
      <c r="D26" s="2" t="s">
        <v>110</v>
      </c>
      <c r="E26" s="30">
        <v>100</v>
      </c>
      <c r="F26" s="30">
        <v>100</v>
      </c>
    </row>
    <row r="27" spans="3:13" x14ac:dyDescent="0.25">
      <c r="C27" s="6"/>
      <c r="D27" s="33"/>
      <c r="E27" s="6"/>
      <c r="F27" s="6"/>
    </row>
    <row r="28" spans="3:13" x14ac:dyDescent="0.25">
      <c r="C28" s="6"/>
      <c r="D28" s="34" t="s">
        <v>60</v>
      </c>
      <c r="E28" s="34">
        <f>SUM(E20:E27)</f>
        <v>1000</v>
      </c>
      <c r="F28" s="34">
        <f>SUM(F20:F27)</f>
        <v>1000</v>
      </c>
    </row>
    <row r="29" spans="3:13" x14ac:dyDescent="0.25">
      <c r="C29" s="6"/>
      <c r="D29" s="35"/>
      <c r="E29" s="6"/>
      <c r="F29" s="6"/>
    </row>
    <row r="33" spans="3:7" x14ac:dyDescent="0.25">
      <c r="C33" s="66" t="s">
        <v>119</v>
      </c>
      <c r="D33" s="66"/>
      <c r="E33" s="66"/>
      <c r="F33" s="66"/>
      <c r="G33" s="67"/>
    </row>
    <row r="34" spans="3:7" x14ac:dyDescent="0.25">
      <c r="C34" s="36" t="s">
        <v>90</v>
      </c>
      <c r="D34" s="34" t="s">
        <v>59</v>
      </c>
      <c r="E34" s="34" t="s">
        <v>91</v>
      </c>
      <c r="F34" s="34" t="s">
        <v>92</v>
      </c>
    </row>
    <row r="35" spans="3:7" x14ac:dyDescent="0.25">
      <c r="C35" s="6">
        <v>1</v>
      </c>
      <c r="D35" s="8" t="s">
        <v>42</v>
      </c>
      <c r="E35" s="30">
        <v>100</v>
      </c>
      <c r="F35" s="31">
        <v>100</v>
      </c>
      <c r="G35" s="26"/>
    </row>
    <row r="36" spans="3:7" x14ac:dyDescent="0.25">
      <c r="C36" s="6">
        <v>2</v>
      </c>
      <c r="D36" s="8" t="s">
        <v>68</v>
      </c>
      <c r="E36" s="30">
        <v>300</v>
      </c>
      <c r="F36" s="30">
        <v>300</v>
      </c>
      <c r="G36" t="s">
        <v>118</v>
      </c>
    </row>
    <row r="37" spans="3:7" x14ac:dyDescent="0.25">
      <c r="C37" s="6"/>
      <c r="D37" s="2" t="s">
        <v>110</v>
      </c>
      <c r="E37" s="30">
        <v>100</v>
      </c>
      <c r="F37" s="30">
        <v>100</v>
      </c>
    </row>
    <row r="38" spans="3:7" x14ac:dyDescent="0.25">
      <c r="C38" s="6"/>
      <c r="D38" s="33"/>
      <c r="E38" s="6"/>
      <c r="F38" s="6"/>
    </row>
    <row r="39" spans="3:7" x14ac:dyDescent="0.25">
      <c r="C39" s="6"/>
      <c r="D39" s="34" t="s">
        <v>60</v>
      </c>
      <c r="E39" s="34">
        <f>SUM(E35:E38)</f>
        <v>500</v>
      </c>
      <c r="F39" s="34">
        <f>SUM(F35:F38)</f>
        <v>500</v>
      </c>
    </row>
    <row r="40" spans="3:7" x14ac:dyDescent="0.25">
      <c r="C40" s="6"/>
      <c r="D40" s="35"/>
      <c r="E40" s="6"/>
      <c r="F40" s="6"/>
    </row>
  </sheetData>
  <mergeCells count="4">
    <mergeCell ref="C2:J2"/>
    <mergeCell ref="M2:T2"/>
    <mergeCell ref="C18:F18"/>
    <mergeCell ref="C33:F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F30" sqref="F30"/>
    </sheetView>
  </sheetViews>
  <sheetFormatPr defaultRowHeight="15" x14ac:dyDescent="0.25"/>
  <cols>
    <col min="1" max="1" width="10.7109375" bestFit="1" customWidth="1"/>
    <col min="2" max="2" width="9.85546875" bestFit="1" customWidth="1"/>
  </cols>
  <sheetData>
    <row r="1" spans="1:7" x14ac:dyDescent="0.25">
      <c r="A1" s="13" t="s">
        <v>84</v>
      </c>
    </row>
    <row r="3" spans="1:7" x14ac:dyDescent="0.25">
      <c r="A3" s="10">
        <v>43165</v>
      </c>
      <c r="B3" s="61" t="s">
        <v>76</v>
      </c>
      <c r="C3" s="61"/>
      <c r="D3" s="61"/>
      <c r="E3" s="61"/>
      <c r="F3" s="61"/>
      <c r="G3" s="61"/>
    </row>
    <row r="4" spans="1:7" x14ac:dyDescent="0.25">
      <c r="B4" s="6"/>
      <c r="C4" s="6"/>
      <c r="D4" s="6"/>
      <c r="E4" s="6"/>
      <c r="F4" s="6"/>
      <c r="G4" s="6"/>
    </row>
    <row r="5" spans="1:7" x14ac:dyDescent="0.25">
      <c r="B5" s="11" t="s">
        <v>77</v>
      </c>
      <c r="C5" s="61" t="s">
        <v>78</v>
      </c>
      <c r="D5" s="61"/>
      <c r="E5" s="61"/>
      <c r="F5" s="61"/>
      <c r="G5" s="61"/>
    </row>
    <row r="6" spans="1:7" x14ac:dyDescent="0.25">
      <c r="B6" s="6"/>
      <c r="C6" s="14" t="s">
        <v>79</v>
      </c>
      <c r="D6" s="24" t="s">
        <v>80</v>
      </c>
      <c r="E6" s="20" t="s">
        <v>81</v>
      </c>
      <c r="F6" s="16" t="s">
        <v>82</v>
      </c>
      <c r="G6" s="18">
        <v>100</v>
      </c>
    </row>
    <row r="7" spans="1:7" x14ac:dyDescent="0.25">
      <c r="B7" s="6" t="s">
        <v>65</v>
      </c>
      <c r="C7" s="15">
        <v>0</v>
      </c>
      <c r="D7" s="25">
        <v>248</v>
      </c>
      <c r="E7" s="21">
        <v>330</v>
      </c>
      <c r="F7" s="17">
        <v>923</v>
      </c>
      <c r="G7" s="19">
        <v>320</v>
      </c>
    </row>
    <row r="8" spans="1:7" x14ac:dyDescent="0.25">
      <c r="B8" s="6" t="s">
        <v>66</v>
      </c>
      <c r="C8" s="15">
        <v>60</v>
      </c>
      <c r="D8" s="25">
        <v>215</v>
      </c>
      <c r="E8" s="21">
        <v>502</v>
      </c>
      <c r="F8" s="17">
        <v>1012</v>
      </c>
      <c r="G8" s="19">
        <v>433</v>
      </c>
    </row>
    <row r="9" spans="1:7" x14ac:dyDescent="0.25">
      <c r="B9" s="6"/>
      <c r="C9" s="15"/>
      <c r="D9" s="25"/>
      <c r="E9" s="21"/>
      <c r="F9" s="17"/>
      <c r="G9" s="19"/>
    </row>
    <row r="10" spans="1:7" x14ac:dyDescent="0.25">
      <c r="B10" s="6" t="s">
        <v>60</v>
      </c>
      <c r="C10" s="15">
        <f>SUM(C7:C9)</f>
        <v>60</v>
      </c>
      <c r="D10" s="25">
        <f t="shared" ref="D10:G10" si="0">SUM(D7:D9)</f>
        <v>463</v>
      </c>
      <c r="E10" s="21">
        <f t="shared" si="0"/>
        <v>832</v>
      </c>
      <c r="F10" s="17">
        <f t="shared" si="0"/>
        <v>1935</v>
      </c>
      <c r="G10" s="19">
        <f t="shared" si="0"/>
        <v>753</v>
      </c>
    </row>
    <row r="11" spans="1:7" x14ac:dyDescent="0.25">
      <c r="B11" s="6"/>
      <c r="C11" s="15"/>
      <c r="D11" s="25"/>
      <c r="E11" s="21"/>
      <c r="F11" s="17"/>
      <c r="G11" s="19"/>
    </row>
    <row r="14" spans="1:7" x14ac:dyDescent="0.25">
      <c r="A14" s="10">
        <v>43180</v>
      </c>
      <c r="B14" s="61" t="s">
        <v>76</v>
      </c>
      <c r="C14" s="61"/>
      <c r="D14" s="61"/>
      <c r="E14" s="61"/>
      <c r="F14" s="61"/>
      <c r="G14" s="61"/>
    </row>
    <row r="15" spans="1:7" x14ac:dyDescent="0.25">
      <c r="B15" s="6"/>
      <c r="C15" s="6"/>
      <c r="D15" s="6"/>
      <c r="E15" s="6"/>
      <c r="F15" s="6"/>
      <c r="G15" s="6"/>
    </row>
    <row r="16" spans="1:7" x14ac:dyDescent="0.25">
      <c r="B16" s="11" t="s">
        <v>77</v>
      </c>
      <c r="C16" s="61" t="s">
        <v>78</v>
      </c>
      <c r="D16" s="61"/>
      <c r="E16" s="61"/>
      <c r="F16" s="61"/>
      <c r="G16" s="61"/>
    </row>
    <row r="17" spans="1:9" x14ac:dyDescent="0.25">
      <c r="B17" s="6"/>
      <c r="C17" s="22" t="s">
        <v>85</v>
      </c>
      <c r="D17" s="24" t="s">
        <v>80</v>
      </c>
      <c r="E17" s="20" t="s">
        <v>81</v>
      </c>
      <c r="F17" s="16" t="s">
        <v>82</v>
      </c>
      <c r="G17" s="18">
        <v>100</v>
      </c>
    </row>
    <row r="18" spans="1:9" x14ac:dyDescent="0.25">
      <c r="B18" s="6" t="s">
        <v>65</v>
      </c>
      <c r="C18" s="23">
        <v>435</v>
      </c>
      <c r="D18" s="25">
        <v>192</v>
      </c>
      <c r="E18" s="21">
        <v>412</v>
      </c>
      <c r="F18" s="17">
        <v>417</v>
      </c>
      <c r="G18" s="19">
        <v>194</v>
      </c>
    </row>
    <row r="19" spans="1:9" x14ac:dyDescent="0.25">
      <c r="B19" s="6" t="s">
        <v>66</v>
      </c>
      <c r="C19" s="23">
        <v>396</v>
      </c>
      <c r="D19" s="25">
        <v>240</v>
      </c>
      <c r="E19" s="21">
        <v>310</v>
      </c>
      <c r="F19" s="17">
        <v>445</v>
      </c>
      <c r="G19" s="19">
        <v>120</v>
      </c>
    </row>
    <row r="20" spans="1:9" x14ac:dyDescent="0.25">
      <c r="B20" s="6"/>
      <c r="C20" s="23"/>
      <c r="D20" s="25"/>
      <c r="E20" s="21"/>
      <c r="F20" s="17"/>
      <c r="G20" s="19"/>
    </row>
    <row r="21" spans="1:9" x14ac:dyDescent="0.25">
      <c r="B21" s="6" t="s">
        <v>60</v>
      </c>
      <c r="C21" s="23">
        <f>SUM(C18:C20)</f>
        <v>831</v>
      </c>
      <c r="D21" s="25">
        <f t="shared" ref="D21:G21" si="1">SUM(D18:D20)</f>
        <v>432</v>
      </c>
      <c r="E21" s="21">
        <f t="shared" si="1"/>
        <v>722</v>
      </c>
      <c r="F21" s="17">
        <f t="shared" si="1"/>
        <v>862</v>
      </c>
      <c r="G21" s="19">
        <f t="shared" si="1"/>
        <v>314</v>
      </c>
    </row>
    <row r="22" spans="1:9" x14ac:dyDescent="0.25">
      <c r="B22" s="6"/>
      <c r="C22" s="23"/>
      <c r="D22" s="25"/>
      <c r="E22" s="21"/>
      <c r="F22" s="17"/>
      <c r="G22" s="19"/>
    </row>
    <row r="25" spans="1:9" x14ac:dyDescent="0.25">
      <c r="A25" s="10">
        <v>43191</v>
      </c>
      <c r="B25" s="59" t="s">
        <v>76</v>
      </c>
      <c r="C25" s="60"/>
      <c r="D25" s="60"/>
      <c r="E25" s="60"/>
      <c r="F25" s="60"/>
      <c r="G25" s="60"/>
      <c r="H25" s="60"/>
      <c r="I25" s="60"/>
    </row>
    <row r="26" spans="1:9" x14ac:dyDescent="0.25">
      <c r="B26" s="6"/>
      <c r="C26" s="6"/>
      <c r="D26" s="6"/>
      <c r="E26" s="6"/>
      <c r="F26" s="6"/>
      <c r="G26" s="6"/>
      <c r="H26" s="6"/>
      <c r="I26" s="6"/>
    </row>
    <row r="27" spans="1:9" x14ac:dyDescent="0.25">
      <c r="B27" s="41" t="s">
        <v>77</v>
      </c>
      <c r="C27" s="61" t="s">
        <v>78</v>
      </c>
      <c r="D27" s="61"/>
      <c r="E27" s="61"/>
      <c r="F27" s="61"/>
      <c r="G27" s="61"/>
      <c r="H27" s="61"/>
      <c r="I27" s="61"/>
    </row>
    <row r="28" spans="1:9" x14ac:dyDescent="0.25">
      <c r="B28" s="6"/>
      <c r="C28" s="22" t="s">
        <v>85</v>
      </c>
      <c r="D28" s="24" t="s">
        <v>80</v>
      </c>
      <c r="E28" s="20" t="s">
        <v>81</v>
      </c>
      <c r="F28" s="16" t="s">
        <v>82</v>
      </c>
      <c r="G28" s="18">
        <v>100</v>
      </c>
      <c r="H28" s="14" t="s">
        <v>79</v>
      </c>
      <c r="I28" s="44" t="s">
        <v>100</v>
      </c>
    </row>
    <row r="29" spans="1:9" x14ac:dyDescent="0.25">
      <c r="B29" s="6" t="s">
        <v>65</v>
      </c>
      <c r="C29" s="23">
        <v>331</v>
      </c>
      <c r="D29" s="25">
        <v>163</v>
      </c>
      <c r="E29" s="21">
        <v>200</v>
      </c>
      <c r="F29" s="17">
        <v>5</v>
      </c>
      <c r="G29" s="19">
        <v>194</v>
      </c>
      <c r="H29" s="15">
        <v>2010</v>
      </c>
      <c r="I29" s="43">
        <v>4960</v>
      </c>
    </row>
    <row r="30" spans="1:9" x14ac:dyDescent="0.25">
      <c r="B30" s="6" t="s">
        <v>66</v>
      </c>
      <c r="C30" s="23">
        <v>390</v>
      </c>
      <c r="D30" s="25">
        <v>210</v>
      </c>
      <c r="E30" s="21">
        <v>68</v>
      </c>
      <c r="F30" s="17">
        <v>32</v>
      </c>
      <c r="G30" s="19">
        <v>120</v>
      </c>
      <c r="H30" s="15">
        <v>2041</v>
      </c>
      <c r="I30" s="43">
        <v>5820</v>
      </c>
    </row>
    <row r="31" spans="1:9" x14ac:dyDescent="0.25">
      <c r="B31" s="6"/>
      <c r="C31" s="23"/>
      <c r="D31" s="25"/>
      <c r="E31" s="21"/>
      <c r="F31" s="17"/>
      <c r="G31" s="19"/>
      <c r="H31" s="15"/>
      <c r="I31" s="43"/>
    </row>
    <row r="32" spans="1:9" x14ac:dyDescent="0.25">
      <c r="B32" s="6" t="s">
        <v>60</v>
      </c>
      <c r="C32" s="23">
        <f>SUM(C29:C31)</f>
        <v>721</v>
      </c>
      <c r="D32" s="25">
        <f t="shared" ref="D32:I32" si="2">SUM(D29:D31)</f>
        <v>373</v>
      </c>
      <c r="E32" s="21">
        <f t="shared" si="2"/>
        <v>268</v>
      </c>
      <c r="F32" s="17">
        <f t="shared" si="2"/>
        <v>37</v>
      </c>
      <c r="G32" s="19">
        <f t="shared" si="2"/>
        <v>314</v>
      </c>
      <c r="H32" s="15">
        <f t="shared" si="2"/>
        <v>4051</v>
      </c>
      <c r="I32" s="43">
        <f t="shared" si="2"/>
        <v>10780</v>
      </c>
    </row>
    <row r="33" spans="2:9" x14ac:dyDescent="0.25">
      <c r="B33" s="6"/>
      <c r="C33" s="23"/>
      <c r="D33" s="25"/>
      <c r="E33" s="21"/>
      <c r="F33" s="17"/>
      <c r="G33" s="19"/>
      <c r="H33" s="15"/>
      <c r="I33" s="43"/>
    </row>
  </sheetData>
  <mergeCells count="6">
    <mergeCell ref="B25:I25"/>
    <mergeCell ref="C27:I27"/>
    <mergeCell ref="C5:G5"/>
    <mergeCell ref="B3:G3"/>
    <mergeCell ref="B14:G14"/>
    <mergeCell ref="C16:G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1"/>
  <sheetViews>
    <sheetView workbookViewId="0">
      <selection activeCell="H20" sqref="H20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1.5703125" bestFit="1" customWidth="1"/>
    <col min="11" max="11" width="12.5703125" bestFit="1" customWidth="1"/>
    <col min="13" max="14" width="12.5703125" bestFit="1" customWidth="1"/>
    <col min="15" max="15" width="21.42578125" bestFit="1" customWidth="1"/>
  </cols>
  <sheetData>
    <row r="3" spans="2:15" x14ac:dyDescent="0.25">
      <c r="D3" s="50"/>
      <c r="E3" s="50"/>
      <c r="F3" s="50"/>
      <c r="G3" s="50"/>
      <c r="H3" s="50"/>
      <c r="I3" s="50"/>
      <c r="J3" s="50"/>
      <c r="K3" s="51" t="s">
        <v>108</v>
      </c>
      <c r="L3" s="50"/>
      <c r="M3" s="50"/>
      <c r="N3" s="50"/>
      <c r="O3" s="50"/>
    </row>
    <row r="4" spans="2:15" ht="18.75" x14ac:dyDescent="0.3">
      <c r="B4" s="49">
        <v>43193</v>
      </c>
      <c r="D4" s="51" t="s">
        <v>101</v>
      </c>
      <c r="E4" s="51" t="s">
        <v>91</v>
      </c>
      <c r="F4" s="51" t="s">
        <v>92</v>
      </c>
      <c r="G4" s="51" t="s">
        <v>102</v>
      </c>
      <c r="H4" s="51" t="s">
        <v>103</v>
      </c>
      <c r="I4" s="51" t="s">
        <v>104</v>
      </c>
      <c r="J4" s="51" t="s">
        <v>105</v>
      </c>
      <c r="K4" s="52">
        <v>0.2</v>
      </c>
      <c r="L4" s="62" t="s">
        <v>106</v>
      </c>
      <c r="M4" s="62"/>
      <c r="N4" s="51" t="s">
        <v>107</v>
      </c>
      <c r="O4" s="51" t="s">
        <v>109</v>
      </c>
    </row>
    <row r="5" spans="2:15" x14ac:dyDescent="0.25">
      <c r="D5" s="42"/>
      <c r="E5" s="42"/>
      <c r="F5" s="42"/>
      <c r="G5" s="42"/>
      <c r="H5" s="42"/>
      <c r="I5" s="42"/>
      <c r="J5" s="42"/>
      <c r="K5" s="6"/>
      <c r="L5" s="6"/>
      <c r="M5" s="6"/>
      <c r="N5" s="6"/>
      <c r="O5" s="6"/>
    </row>
    <row r="6" spans="2:15" x14ac:dyDescent="0.25">
      <c r="C6" s="1"/>
      <c r="D6" s="35">
        <v>2018</v>
      </c>
      <c r="E6" s="53">
        <v>17253</v>
      </c>
      <c r="F6" s="53">
        <v>17258</v>
      </c>
      <c r="G6" s="53">
        <v>34511</v>
      </c>
      <c r="H6" s="53">
        <v>25889</v>
      </c>
      <c r="I6" s="53">
        <v>2760169638</v>
      </c>
      <c r="J6" s="35">
        <v>0.75</v>
      </c>
      <c r="K6" s="54">
        <f>K4*I6</f>
        <v>552033927.60000002</v>
      </c>
      <c r="L6" s="53">
        <v>10000</v>
      </c>
      <c r="M6" s="54">
        <f>G6*L6</f>
        <v>345110000</v>
      </c>
      <c r="N6" s="55">
        <f>K6-M6</f>
        <v>206923927.60000002</v>
      </c>
      <c r="O6" s="55">
        <f>N6/L6</f>
        <v>20692.392760000002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10" spans="2:15" x14ac:dyDescent="0.25">
      <c r="B10" t="s">
        <v>112</v>
      </c>
      <c r="C10" t="s">
        <v>111</v>
      </c>
    </row>
    <row r="13" spans="2:15" x14ac:dyDescent="0.25">
      <c r="B13" t="s">
        <v>113</v>
      </c>
      <c r="C13" s="56">
        <v>54000</v>
      </c>
      <c r="D13" s="47">
        <v>10000</v>
      </c>
      <c r="E13" s="48">
        <f>C13*D13</f>
        <v>540000000</v>
      </c>
      <c r="I13" s="48"/>
    </row>
    <row r="14" spans="2:15" x14ac:dyDescent="0.25">
      <c r="B14" t="s">
        <v>114</v>
      </c>
      <c r="C14" s="57">
        <v>34511</v>
      </c>
      <c r="D14" s="47">
        <v>10000</v>
      </c>
      <c r="E14" s="48">
        <f t="shared" ref="E14:E17" si="0">C14*D14</f>
        <v>345110000</v>
      </c>
    </row>
    <row r="15" spans="2:15" x14ac:dyDescent="0.25">
      <c r="B15" t="s">
        <v>115</v>
      </c>
      <c r="C15" s="56">
        <f>C13-C14</f>
        <v>19489</v>
      </c>
      <c r="D15" s="47">
        <v>10000</v>
      </c>
      <c r="E15" s="48">
        <f t="shared" si="0"/>
        <v>194890000</v>
      </c>
    </row>
    <row r="17" spans="2:5" x14ac:dyDescent="0.25">
      <c r="B17" t="s">
        <v>116</v>
      </c>
      <c r="C17">
        <v>6000</v>
      </c>
      <c r="D17" s="47">
        <v>10000</v>
      </c>
      <c r="E17" s="48">
        <f t="shared" si="0"/>
        <v>60000000</v>
      </c>
    </row>
    <row r="20" spans="2:5" x14ac:dyDescent="0.25">
      <c r="B20" t="s">
        <v>117</v>
      </c>
      <c r="D20" s="48"/>
    </row>
    <row r="21" spans="2:5" x14ac:dyDescent="0.25">
      <c r="B21" s="48">
        <f>K6-E14</f>
        <v>206923927.60000002</v>
      </c>
    </row>
  </sheetData>
  <mergeCells count="1">
    <mergeCell ref="L4:M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120</vt:lpstr>
      <vt:lpstr>180</vt:lpstr>
      <vt:lpstr>100</vt:lpstr>
      <vt:lpstr>170</vt:lpstr>
      <vt:lpstr>80</vt:lpstr>
      <vt:lpstr>100%</vt:lpstr>
      <vt:lpstr>Stok</vt:lpstr>
      <vt:lpstr>Margin 20%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2018-02-24T07:52:43Z</dcterms:created>
  <dcterms:modified xsi:type="dcterms:W3CDTF">2018-04-05T06:58:39Z</dcterms:modified>
</cp:coreProperties>
</file>