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ncanan Kerja\penjualan\Program April 2018\"/>
    </mc:Choice>
  </mc:AlternateContent>
  <bookViews>
    <workbookView xWindow="0" yWindow="0" windowWidth="20490" windowHeight="7755" tabRatio="817"/>
  </bookViews>
  <sheets>
    <sheet name="26 Maret" sheetId="3" r:id="rId1"/>
    <sheet name="21 Maret" sheetId="2" r:id="rId2"/>
    <sheet name="Review RK Aris" sheetId="1" r:id="rId3"/>
    <sheet name="Mapping kunjungan" sheetId="5" r:id="rId4"/>
    <sheet name="daftar pembuat mandiri" sheetId="7" r:id="rId5"/>
    <sheet name="Pel besar April" sheetId="8" r:id="rId6"/>
    <sheet name="BARANG KOSONG APRIL" sheetId="9" r:id="rId7"/>
    <sheet name="Member prioritas" sheetId="10" r:id="rId8"/>
  </sheets>
  <externalReferences>
    <externalReference r:id="rId9"/>
  </externalReferences>
  <definedNames>
    <definedName name="_xlnm._FilterDatabase" localSheetId="0" hidden="1">'26 Maret'!$B$10:$D$67</definedName>
    <definedName name="_xlnm._FilterDatabase" localSheetId="4" hidden="1">'daftar pembuat mandiri'!$A$2:$H$47</definedName>
    <definedName name="_xlnm._FilterDatabase" localSheetId="5" hidden="1">'Pel besar April'!$N$5:$T$45</definedName>
    <definedName name="_xlnm.Print_Area" localSheetId="1">'21 Maret'!$A$1:$M$39</definedName>
    <definedName name="_xlnm.Print_Area" localSheetId="0">'26 Maret'!$A$1:$L$55</definedName>
    <definedName name="_xlnm.Print_Area" localSheetId="3">'Mapping kunjungan'!$A$1:$W$41</definedName>
    <definedName name="_xlnm.Print_Area" localSheetId="2">'Review RK Aris'!$A$1:$M$32</definedName>
  </definedNames>
  <calcPr calcId="152511"/>
</workbook>
</file>

<file path=xl/calcChain.xml><?xml version="1.0" encoding="utf-8"?>
<calcChain xmlns="http://schemas.openxmlformats.org/spreadsheetml/2006/main">
  <c r="J5" i="9" l="1"/>
  <c r="K9" i="10"/>
  <c r="K7" i="10"/>
  <c r="K5" i="10"/>
  <c r="I227" i="9" l="1"/>
  <c r="I185" i="9"/>
  <c r="I159" i="9"/>
  <c r="I120" i="9"/>
  <c r="I86" i="9"/>
  <c r="I40" i="9"/>
  <c r="I10" i="9"/>
  <c r="AL45" i="8" l="1"/>
  <c r="AK45" i="8"/>
  <c r="AJ45" i="8"/>
  <c r="AI45" i="8"/>
  <c r="AH45" i="8"/>
  <c r="T45" i="8"/>
  <c r="S45" i="8"/>
  <c r="R45" i="8"/>
  <c r="Q45" i="8"/>
  <c r="P45" i="8"/>
  <c r="O45" i="8"/>
  <c r="AM44" i="8"/>
  <c r="AL44" i="8"/>
  <c r="AK44" i="8"/>
  <c r="AJ44" i="8"/>
  <c r="AI44" i="8"/>
  <c r="AH44" i="8"/>
  <c r="T44" i="8"/>
  <c r="S44" i="8"/>
  <c r="R44" i="8"/>
  <c r="Q44" i="8"/>
  <c r="P44" i="8"/>
  <c r="O44" i="8"/>
  <c r="AM43" i="8"/>
  <c r="AL43" i="8"/>
  <c r="AK43" i="8"/>
  <c r="AJ43" i="8"/>
  <c r="AI43" i="8"/>
  <c r="AH43" i="8"/>
  <c r="T43" i="8"/>
  <c r="S43" i="8"/>
  <c r="R43" i="8"/>
  <c r="Q43" i="8"/>
  <c r="P43" i="8"/>
  <c r="O43" i="8"/>
  <c r="AM42" i="8"/>
  <c r="AL42" i="8"/>
  <c r="AK42" i="8"/>
  <c r="AJ42" i="8"/>
  <c r="AI42" i="8"/>
  <c r="AH42" i="8"/>
  <c r="T42" i="8"/>
  <c r="S42" i="8"/>
  <c r="R42" i="8"/>
  <c r="Q42" i="8"/>
  <c r="P42" i="8"/>
  <c r="O42" i="8"/>
  <c r="AM41" i="8"/>
  <c r="AL41" i="8"/>
  <c r="AK41" i="8"/>
  <c r="AJ41" i="8"/>
  <c r="AI41" i="8"/>
  <c r="AH41" i="8"/>
  <c r="T41" i="8"/>
  <c r="S41" i="8"/>
  <c r="R41" i="8"/>
  <c r="Q41" i="8"/>
  <c r="P41" i="8"/>
  <c r="O41" i="8"/>
  <c r="AM40" i="8"/>
  <c r="AL40" i="8"/>
  <c r="AK40" i="8"/>
  <c r="AJ40" i="8"/>
  <c r="AI40" i="8"/>
  <c r="AH40" i="8"/>
  <c r="T40" i="8"/>
  <c r="S40" i="8"/>
  <c r="R40" i="8"/>
  <c r="Q40" i="8"/>
  <c r="P40" i="8"/>
  <c r="O40" i="8"/>
  <c r="AM39" i="8"/>
  <c r="AL39" i="8"/>
  <c r="AK39" i="8"/>
  <c r="AJ39" i="8"/>
  <c r="AI39" i="8"/>
  <c r="AH39" i="8"/>
  <c r="T39" i="8"/>
  <c r="S39" i="8"/>
  <c r="R39" i="8"/>
  <c r="Q39" i="8"/>
  <c r="P39" i="8"/>
  <c r="O39" i="8"/>
  <c r="AM38" i="8"/>
  <c r="AL38" i="8"/>
  <c r="AK38" i="8"/>
  <c r="AJ38" i="8"/>
  <c r="AI38" i="8"/>
  <c r="AH38" i="8"/>
  <c r="T38" i="8"/>
  <c r="S38" i="8"/>
  <c r="R38" i="8"/>
  <c r="Q38" i="8"/>
  <c r="P38" i="8"/>
  <c r="O38" i="8"/>
  <c r="AM37" i="8"/>
  <c r="AL37" i="8"/>
  <c r="AK37" i="8"/>
  <c r="AJ37" i="8"/>
  <c r="AI37" i="8"/>
  <c r="AH37" i="8"/>
  <c r="T37" i="8"/>
  <c r="S37" i="8"/>
  <c r="R37" i="8"/>
  <c r="Q37" i="8"/>
  <c r="P37" i="8"/>
  <c r="O37" i="8"/>
  <c r="AM36" i="8"/>
  <c r="AL36" i="8"/>
  <c r="AK36" i="8"/>
  <c r="AJ36" i="8"/>
  <c r="AI36" i="8"/>
  <c r="AH36" i="8"/>
  <c r="T36" i="8"/>
  <c r="S36" i="8"/>
  <c r="R36" i="8"/>
  <c r="Q36" i="8"/>
  <c r="P36" i="8"/>
  <c r="O36" i="8"/>
  <c r="AM35" i="8"/>
  <c r="AL35" i="8"/>
  <c r="AK35" i="8"/>
  <c r="AJ35" i="8"/>
  <c r="AI35" i="8"/>
  <c r="AH35" i="8"/>
  <c r="T35" i="8"/>
  <c r="S35" i="8"/>
  <c r="R35" i="8"/>
  <c r="Q35" i="8"/>
  <c r="P35" i="8"/>
  <c r="O35" i="8"/>
  <c r="AM34" i="8"/>
  <c r="AL34" i="8"/>
  <c r="AK34" i="8"/>
  <c r="AJ34" i="8"/>
  <c r="AI34" i="8"/>
  <c r="AH34" i="8"/>
  <c r="T34" i="8"/>
  <c r="S34" i="8"/>
  <c r="R34" i="8"/>
  <c r="Q34" i="8"/>
  <c r="P34" i="8"/>
  <c r="O34" i="8"/>
  <c r="AM33" i="8"/>
  <c r="AL33" i="8"/>
  <c r="AK33" i="8"/>
  <c r="AJ33" i="8"/>
  <c r="AI33" i="8"/>
  <c r="AH33" i="8"/>
  <c r="T33" i="8"/>
  <c r="S33" i="8"/>
  <c r="R33" i="8"/>
  <c r="Q33" i="8"/>
  <c r="P33" i="8"/>
  <c r="O33" i="8"/>
  <c r="AM32" i="8"/>
  <c r="AL32" i="8"/>
  <c r="AK32" i="8"/>
  <c r="AJ32" i="8"/>
  <c r="AI32" i="8"/>
  <c r="AH32" i="8"/>
  <c r="AG32" i="8"/>
  <c r="T32" i="8"/>
  <c r="S32" i="8"/>
  <c r="R32" i="8"/>
  <c r="Q32" i="8"/>
  <c r="P32" i="8"/>
  <c r="O32" i="8"/>
  <c r="AM31" i="8"/>
  <c r="AL31" i="8"/>
  <c r="AK31" i="8"/>
  <c r="AJ31" i="8"/>
  <c r="AI31" i="8"/>
  <c r="AH31" i="8"/>
  <c r="T31" i="8"/>
  <c r="S31" i="8"/>
  <c r="R31" i="8"/>
  <c r="Q31" i="8"/>
  <c r="P31" i="8"/>
  <c r="O31" i="8"/>
  <c r="AM30" i="8"/>
  <c r="AL30" i="8"/>
  <c r="AK30" i="8"/>
  <c r="AJ30" i="8"/>
  <c r="AI30" i="8"/>
  <c r="AH30" i="8"/>
  <c r="T30" i="8"/>
  <c r="S30" i="8"/>
  <c r="R30" i="8"/>
  <c r="Q30" i="8"/>
  <c r="P30" i="8"/>
  <c r="O30" i="8"/>
  <c r="AM29" i="8"/>
  <c r="AL29" i="8"/>
  <c r="AK29" i="8"/>
  <c r="AJ29" i="8"/>
  <c r="AI29" i="8"/>
  <c r="AH29" i="8"/>
  <c r="T29" i="8"/>
  <c r="S29" i="8"/>
  <c r="R29" i="8"/>
  <c r="Q29" i="8"/>
  <c r="P29" i="8"/>
  <c r="O29" i="8"/>
  <c r="AM28" i="8"/>
  <c r="AL28" i="8"/>
  <c r="AK28" i="8"/>
  <c r="AJ28" i="8"/>
  <c r="AI28" i="8"/>
  <c r="AH28" i="8"/>
  <c r="T28" i="8"/>
  <c r="S28" i="8"/>
  <c r="R28" i="8"/>
  <c r="Q28" i="8"/>
  <c r="P28" i="8"/>
  <c r="O28" i="8"/>
  <c r="AM27" i="8"/>
  <c r="AL27" i="8"/>
  <c r="AK27" i="8"/>
  <c r="AJ27" i="8"/>
  <c r="AI27" i="8"/>
  <c r="AH27" i="8"/>
  <c r="T27" i="8"/>
  <c r="S27" i="8"/>
  <c r="R27" i="8"/>
  <c r="Q27" i="8"/>
  <c r="P27" i="8"/>
  <c r="O27" i="8"/>
  <c r="AM26" i="8"/>
  <c r="AL26" i="8"/>
  <c r="AK26" i="8"/>
  <c r="AJ26" i="8"/>
  <c r="AI26" i="8"/>
  <c r="AH26" i="8"/>
  <c r="T26" i="8"/>
  <c r="S26" i="8"/>
  <c r="R26" i="8"/>
  <c r="Q26" i="8"/>
  <c r="P26" i="8"/>
  <c r="O26" i="8"/>
  <c r="AM25" i="8"/>
  <c r="AL25" i="8"/>
  <c r="AK25" i="8"/>
  <c r="AJ25" i="8"/>
  <c r="AI25" i="8"/>
  <c r="AH25" i="8"/>
  <c r="T25" i="8"/>
  <c r="S25" i="8"/>
  <c r="R25" i="8"/>
  <c r="Q25" i="8"/>
  <c r="P25" i="8"/>
  <c r="O25" i="8"/>
  <c r="AM24" i="8"/>
  <c r="AL24" i="8"/>
  <c r="AK24" i="8"/>
  <c r="AJ24" i="8"/>
  <c r="AI24" i="8"/>
  <c r="AH24" i="8"/>
  <c r="T24" i="8"/>
  <c r="S24" i="8"/>
  <c r="R24" i="8"/>
  <c r="Q24" i="8"/>
  <c r="P24" i="8"/>
  <c r="O24" i="8"/>
  <c r="AM23" i="8"/>
  <c r="AL23" i="8"/>
  <c r="AK23" i="8"/>
  <c r="AJ23" i="8"/>
  <c r="AI23" i="8"/>
  <c r="AH23" i="8"/>
  <c r="T23" i="8"/>
  <c r="S23" i="8"/>
  <c r="R23" i="8"/>
  <c r="Q23" i="8"/>
  <c r="P23" i="8"/>
  <c r="O23" i="8"/>
  <c r="AM22" i="8"/>
  <c r="AL22" i="8"/>
  <c r="AK22" i="8"/>
  <c r="AJ22" i="8"/>
  <c r="AI22" i="8"/>
  <c r="AH22" i="8"/>
  <c r="T22" i="8"/>
  <c r="S22" i="8"/>
  <c r="R22" i="8"/>
  <c r="Q22" i="8"/>
  <c r="P22" i="8"/>
  <c r="O22" i="8"/>
  <c r="AM21" i="8"/>
  <c r="AL21" i="8"/>
  <c r="AK21" i="8"/>
  <c r="AJ21" i="8"/>
  <c r="AI21" i="8"/>
  <c r="AH21" i="8"/>
  <c r="AG21" i="8"/>
  <c r="T21" i="8"/>
  <c r="S21" i="8"/>
  <c r="R21" i="8"/>
  <c r="Q21" i="8"/>
  <c r="P21" i="8"/>
  <c r="O21" i="8"/>
  <c r="AM20" i="8"/>
  <c r="AL20" i="8"/>
  <c r="AK20" i="8"/>
  <c r="AJ20" i="8"/>
  <c r="AI20" i="8"/>
  <c r="AH20" i="8"/>
  <c r="T20" i="8"/>
  <c r="S20" i="8"/>
  <c r="R20" i="8"/>
  <c r="Q20" i="8"/>
  <c r="P20" i="8"/>
  <c r="O20" i="8"/>
  <c r="AM19" i="8"/>
  <c r="AL19" i="8"/>
  <c r="AK19" i="8"/>
  <c r="AJ19" i="8"/>
  <c r="AI19" i="8"/>
  <c r="AH19" i="8"/>
  <c r="AG19" i="8"/>
  <c r="T19" i="8"/>
  <c r="S19" i="8"/>
  <c r="R19" i="8"/>
  <c r="Q19" i="8"/>
  <c r="P19" i="8"/>
  <c r="O19" i="8"/>
  <c r="AM18" i="8"/>
  <c r="AL18" i="8"/>
  <c r="AK18" i="8"/>
  <c r="AJ18" i="8"/>
  <c r="AI18" i="8"/>
  <c r="AH18" i="8"/>
  <c r="T18" i="8"/>
  <c r="S18" i="8"/>
  <c r="R18" i="8"/>
  <c r="Q18" i="8"/>
  <c r="P18" i="8"/>
  <c r="O18" i="8"/>
  <c r="AM17" i="8"/>
  <c r="AL17" i="8"/>
  <c r="AK17" i="8"/>
  <c r="AJ17" i="8"/>
  <c r="AI17" i="8"/>
  <c r="AH17" i="8"/>
  <c r="T17" i="8"/>
  <c r="S17" i="8"/>
  <c r="R17" i="8"/>
  <c r="Q17" i="8"/>
  <c r="P17" i="8"/>
  <c r="O17" i="8"/>
  <c r="AM16" i="8"/>
  <c r="AL16" i="8"/>
  <c r="AK16" i="8"/>
  <c r="AJ16" i="8"/>
  <c r="AI16" i="8"/>
  <c r="AH16" i="8"/>
  <c r="T16" i="8"/>
  <c r="S16" i="8"/>
  <c r="R16" i="8"/>
  <c r="Q16" i="8"/>
  <c r="P16" i="8"/>
  <c r="O16" i="8"/>
  <c r="AM15" i="8"/>
  <c r="AL15" i="8"/>
  <c r="AK15" i="8"/>
  <c r="AJ15" i="8"/>
  <c r="AI15" i="8"/>
  <c r="AH15" i="8"/>
  <c r="T15" i="8"/>
  <c r="S15" i="8"/>
  <c r="R15" i="8"/>
  <c r="Q15" i="8"/>
  <c r="P15" i="8"/>
  <c r="O15" i="8"/>
  <c r="AM14" i="8"/>
  <c r="AL14" i="8"/>
  <c r="AK14" i="8"/>
  <c r="AJ14" i="8"/>
  <c r="AI14" i="8"/>
  <c r="AH14" i="8"/>
  <c r="T14" i="8"/>
  <c r="S14" i="8"/>
  <c r="R14" i="8"/>
  <c r="Q14" i="8"/>
  <c r="P14" i="8"/>
  <c r="O14" i="8"/>
  <c r="AM13" i="8"/>
  <c r="AL13" i="8"/>
  <c r="AK13" i="8"/>
  <c r="AJ13" i="8"/>
  <c r="AI13" i="8"/>
  <c r="AH13" i="8"/>
  <c r="T13" i="8"/>
  <c r="S13" i="8"/>
  <c r="R13" i="8"/>
  <c r="Q13" i="8"/>
  <c r="P13" i="8"/>
  <c r="O13" i="8"/>
  <c r="AM12" i="8"/>
  <c r="AL12" i="8"/>
  <c r="AK12" i="8"/>
  <c r="AJ12" i="8"/>
  <c r="AI12" i="8"/>
  <c r="AH12" i="8"/>
  <c r="T12" i="8"/>
  <c r="S12" i="8"/>
  <c r="R12" i="8"/>
  <c r="Q12" i="8"/>
  <c r="P12" i="8"/>
  <c r="O12" i="8"/>
  <c r="AM11" i="8"/>
  <c r="AL11" i="8"/>
  <c r="AK11" i="8"/>
  <c r="AJ11" i="8"/>
  <c r="AI11" i="8"/>
  <c r="AH11" i="8"/>
  <c r="T11" i="8"/>
  <c r="S11" i="8"/>
  <c r="R11" i="8"/>
  <c r="Q11" i="8"/>
  <c r="P11" i="8"/>
  <c r="O11" i="8"/>
  <c r="AM10" i="8"/>
  <c r="AL10" i="8"/>
  <c r="AK10" i="8"/>
  <c r="AJ10" i="8"/>
  <c r="AI10" i="8"/>
  <c r="AH10" i="8"/>
  <c r="T10" i="8"/>
  <c r="S10" i="8"/>
  <c r="R10" i="8"/>
  <c r="Q10" i="8"/>
  <c r="P10" i="8"/>
  <c r="O10" i="8"/>
  <c r="AM9" i="8"/>
  <c r="AL9" i="8"/>
  <c r="AK9" i="8"/>
  <c r="AJ9" i="8"/>
  <c r="AI9" i="8"/>
  <c r="AH9" i="8"/>
  <c r="T9" i="8"/>
  <c r="S9" i="8"/>
  <c r="R9" i="8"/>
  <c r="Q9" i="8"/>
  <c r="P9" i="8"/>
  <c r="O9" i="8"/>
  <c r="AM8" i="8"/>
  <c r="AL8" i="8"/>
  <c r="AK8" i="8"/>
  <c r="AJ8" i="8"/>
  <c r="AI8" i="8"/>
  <c r="AH8" i="8"/>
  <c r="T8" i="8"/>
  <c r="S8" i="8"/>
  <c r="R8" i="8"/>
  <c r="Q8" i="8"/>
  <c r="P8" i="8"/>
  <c r="O8" i="8"/>
  <c r="AM7" i="8"/>
  <c r="AL7" i="8"/>
  <c r="AK7" i="8"/>
  <c r="AJ7" i="8"/>
  <c r="AI7" i="8"/>
  <c r="AH7" i="8"/>
  <c r="T7" i="8"/>
  <c r="S7" i="8"/>
  <c r="R7" i="8"/>
  <c r="Q7" i="8"/>
  <c r="P7" i="8"/>
  <c r="O7" i="8"/>
  <c r="AM6" i="8"/>
  <c r="AL6" i="8"/>
  <c r="AK6" i="8"/>
  <c r="AJ6" i="8"/>
  <c r="AI6" i="8"/>
  <c r="AH6" i="8"/>
  <c r="T6" i="8"/>
  <c r="S6" i="8"/>
  <c r="R6" i="8"/>
  <c r="Q6" i="8"/>
  <c r="P6" i="8"/>
  <c r="O6" i="8"/>
  <c r="E71" i="5" l="1"/>
</calcChain>
</file>

<file path=xl/comments1.xml><?xml version="1.0" encoding="utf-8"?>
<comments xmlns="http://schemas.openxmlformats.org/spreadsheetml/2006/main">
  <authors>
    <author>ismail - [2010]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Done
Data pelanggan cashback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Akan coba dipelajari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Data pelanggan sdh ditiketkan..
Tinggal produksi dan pelaksanaan pemberian ke pelanggan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#done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>Katalog PO#3 sdh dikirimkan ke Universal tp tinggal nunggu DP 50%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Akan dikoordinasikan kembali dg Pak Pendy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Sdh ditiket dan diktempel...namun akan dikoreksi kembali formnya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>Akan dikoreksi kembali formnya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>Akan disosialisasikan kembali ke teman-teman terkait denda retur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Cetak katalog polos :
Cetak PO#1 @ 2.500
Cetak PO#2 @ 10.000
Cetak PO#3 @ blum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</rPr>
          <t>Masih blum berjalan karena masih bergelut dg operasional 
Minimal 1 orang lagi staff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</rPr>
          <t>Koordinasi dg Pak Robby,
Struktur penjualan akan dikoreksi karena ada pergeseran yaitu Agus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</rPr>
          <t>Putri Mandiri katalog sdh dikirimkan
CV. Bentang Fashion proses nego dan distribusi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</rPr>
          <t>Sdh diajukan tinggal review
Tgl 21 Mart 2018 (Pemberangkatan)</t>
        </r>
      </text>
    </comment>
  </commentList>
</comments>
</file>

<file path=xl/comments2.xml><?xml version="1.0" encoding="utf-8"?>
<comments xmlns="http://schemas.openxmlformats.org/spreadsheetml/2006/main">
  <authors>
    <author>ismail - [2010]</author>
  </authors>
  <commentList>
    <comment ref="R69" authorId="0" shapeId="0">
      <text>
        <r>
          <rPr>
            <b/>
            <sz val="9"/>
            <color indexed="81"/>
            <rFont val="Tahoma"/>
            <family val="2"/>
          </rPr>
          <t>Datang ke toko</t>
        </r>
      </text>
    </comment>
  </commentList>
</comments>
</file>

<file path=xl/comments3.xml><?xml version="1.0" encoding="utf-8"?>
<comments xmlns="http://schemas.openxmlformats.org/spreadsheetml/2006/main">
  <authors>
    <author>Admin Produksi 2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Admin Produksi 2:</t>
        </r>
        <r>
          <rPr>
            <sz val="9"/>
            <color indexed="81"/>
            <rFont val="Tahoma"/>
            <family val="2"/>
          </rPr>
          <t xml:space="preserve">
NAMA SESUAI KTP</t>
        </r>
      </text>
    </comment>
  </commentList>
</comments>
</file>

<file path=xl/sharedStrings.xml><?xml version="1.0" encoding="utf-8"?>
<sst xmlns="http://schemas.openxmlformats.org/spreadsheetml/2006/main" count="1750" uniqueCount="557">
  <si>
    <t>MANAJEMEN  2018</t>
  </si>
  <si>
    <t>No.</t>
  </si>
  <si>
    <t>RENCANA KERJA</t>
  </si>
  <si>
    <t>PIC</t>
  </si>
  <si>
    <t>Report to</t>
  </si>
  <si>
    <t>Mar</t>
  </si>
  <si>
    <t>Apr</t>
  </si>
  <si>
    <t>Mei</t>
  </si>
  <si>
    <t>Jun</t>
  </si>
  <si>
    <t>Jul</t>
  </si>
  <si>
    <t>Agu</t>
  </si>
  <si>
    <t>Sept</t>
  </si>
  <si>
    <t>Okt</t>
  </si>
  <si>
    <t>Nov</t>
  </si>
  <si>
    <t>Des</t>
  </si>
  <si>
    <t>W1</t>
  </si>
  <si>
    <t>W2</t>
  </si>
  <si>
    <t>W3</t>
  </si>
  <si>
    <t>W4</t>
  </si>
  <si>
    <t>Rencana Kerja Jangka Pendek</t>
  </si>
  <si>
    <t>Pembuatan grafik weekly monitoring penjualan pelanggan besar</t>
  </si>
  <si>
    <t>Group WA Pelangan Prioritas mulai diaktifkan</t>
  </si>
  <si>
    <t>Review pelanggan baru Bentang Fashion &amp; Putri Mandiri</t>
  </si>
  <si>
    <t xml:space="preserve">Pembuatan poster komplain center </t>
  </si>
  <si>
    <t>Program brand ambassador Inficlo Blackkelly</t>
  </si>
  <si>
    <r>
      <t xml:space="preserve">TIMELINE RENCANA KERJA DIVISI PENJUALAN                                               </t>
    </r>
    <r>
      <rPr>
        <b/>
        <sz val="8"/>
        <color theme="1"/>
        <rFont val="Calibri"/>
        <family val="2"/>
        <scheme val="minor"/>
      </rPr>
      <t>(Versi 12 Maret 2018)</t>
    </r>
  </si>
  <si>
    <t>Buat tabel laporan barang kosong dan kapan masuknya dari tim produksi</t>
  </si>
  <si>
    <t>KUNJUNGAN</t>
  </si>
  <si>
    <t>LAIN-LAIN</t>
  </si>
  <si>
    <t>Plastik dibuatkan detail IN-OUT-PRODUKSINYA</t>
  </si>
  <si>
    <t>Kunjungan pelanggan #1 (harus ada Adi / Aris)</t>
  </si>
  <si>
    <t>Kunjungan pelanggan #2 (harus ada Adi / Aris)</t>
  </si>
  <si>
    <t>Kunjungan pelanggan #3 (harus ada Adi / Aris)</t>
  </si>
  <si>
    <t>Pembuatan promo bulan Maret (Ajak Teman)</t>
  </si>
  <si>
    <t>Branding Grandmax</t>
  </si>
  <si>
    <t>Denda untuk retur yang cacat</t>
  </si>
  <si>
    <t>MARKETING &amp; SALES</t>
  </si>
  <si>
    <t>PO cetak kedua katalog polos ke Universal</t>
  </si>
  <si>
    <t>Standar menyapa dengan menaruh tangan di dada dan mengucapkan terima kasih</t>
  </si>
  <si>
    <t>Pengadaan media sarana promosi Katalog 2018 sudah di PO</t>
  </si>
  <si>
    <t>CUSTOMER EXPERIENCE</t>
  </si>
  <si>
    <t>Pemasangan struktur organisasi di area penjualan</t>
  </si>
  <si>
    <t>Analisa tambahan distribusi katalog 10.000 exemplar</t>
  </si>
  <si>
    <t>Target pembuatan rekening Mandiri</t>
  </si>
  <si>
    <t>Group WA Pelangan Prioritas mulai diaktifkan (Target 30%) aktif di WA</t>
  </si>
  <si>
    <t>Poster benefit layanan WA prioritas</t>
  </si>
  <si>
    <t>Target Belanja Putri Mandiri</t>
  </si>
  <si>
    <t>Monitor Bentang Fashion</t>
  </si>
  <si>
    <t>Review pelanggan baru Ade Azzura</t>
  </si>
  <si>
    <t>Pembuatan poster PIC Katalog + Prosedur</t>
  </si>
  <si>
    <t>Target penambahan pelanggan baru (3 pelanggan besar)</t>
  </si>
  <si>
    <t>Semua karyawan diwajibkan pemakaian ID Card dan PIN (Denda)</t>
  </si>
  <si>
    <t>Seragam karyawan minimal FL (Desain Berkerah dg bahan t-shirt)</t>
  </si>
  <si>
    <t>Seragam pelanggan Arisan + lengkapi data omzet dan data salesnya</t>
  </si>
  <si>
    <t>Branding Grandmax (Pembuatan sticker) Kiri Kanan</t>
  </si>
  <si>
    <t>Sticker kendaraan : Staff, suplier dan pelanggan</t>
  </si>
  <si>
    <t>Target distribusi katalog 10.000 exp.</t>
  </si>
  <si>
    <t>Pencatatan proses plastik klip + Sablon</t>
  </si>
  <si>
    <t>PO cetak keempat katalog ke Universal</t>
  </si>
  <si>
    <t>Pemasangan struktur organisasi di area penjualan dan produksi</t>
  </si>
  <si>
    <t>Program Front Line terbaik berdasarkan pilihan pelanggan</t>
  </si>
  <si>
    <t>Pembuatan data mapping kunjungan pelanggan</t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</si>
  <si>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26 Maret 2018)</t>
    </r>
  </si>
  <si>
    <t>TASK LIST SUDAH SELESAI</t>
  </si>
  <si>
    <t>PRODUKSI</t>
  </si>
  <si>
    <t xml:space="preserve">Pemasangan struktur organisasi di area penjualan </t>
  </si>
  <si>
    <r>
      <t xml:space="preserve">Group WA Pelangan Prioritas mulai diaktifkan (Target 30%) aktif di WA  </t>
    </r>
    <r>
      <rPr>
        <i/>
        <sz val="11"/>
        <color rgb="FFFF0000"/>
        <rFont val="Calibri"/>
        <family val="2"/>
        <scheme val="minor"/>
      </rPr>
      <t>(WA reply harus via group)</t>
    </r>
  </si>
  <si>
    <r>
      <t>Poster benefit layanan WA prioritas</t>
    </r>
    <r>
      <rPr>
        <i/>
        <sz val="11"/>
        <color rgb="FFFF0000"/>
        <rFont val="Calibri"/>
        <family val="2"/>
        <scheme val="minor"/>
      </rPr>
      <t xml:space="preserve"> (W4 sudah harus diposting ke group)</t>
    </r>
  </si>
  <si>
    <r>
      <t xml:space="preserve">Pembuatan promo bulan Maret Ajak Teman </t>
    </r>
    <r>
      <rPr>
        <i/>
        <sz val="11"/>
        <color rgb="FFFF0000"/>
        <rFont val="Calibri"/>
        <family val="2"/>
        <scheme val="minor"/>
      </rPr>
      <t>(1 April sudah launching)</t>
    </r>
  </si>
  <si>
    <r>
      <t xml:space="preserve">Program brand ambassador Inficlo Blackkelly  </t>
    </r>
    <r>
      <rPr>
        <i/>
        <sz val="11"/>
        <color rgb="FFFF0000"/>
        <rFont val="Calibri"/>
        <family val="2"/>
        <scheme val="minor"/>
      </rPr>
      <t>(tinggal desain &amp; produksi)</t>
    </r>
  </si>
  <si>
    <r>
      <t xml:space="preserve">Seragam pelanggan Arisan + lengkapi data omzet dan data salesnya  </t>
    </r>
    <r>
      <rPr>
        <i/>
        <sz val="11"/>
        <color rgb="FFFF0000"/>
        <rFont val="Calibri"/>
        <family val="2"/>
        <scheme val="minor"/>
      </rPr>
      <t>(tinggal desain &amp; produksi)</t>
    </r>
  </si>
  <si>
    <r>
      <t xml:space="preserve">Branding Grandmax, Pembuatan sticker Kiri Kanan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</si>
  <si>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Sticker kendaraan : Staff, suplier dan pelanggan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</si>
  <si>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Target distribusi katalog 10.000 exp.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</si>
  <si>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Pembuatan data mapping kunjungan pelanggan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</si>
  <si>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Denda untuk retur yang cacat </t>
    </r>
    <r>
      <rPr>
        <i/>
        <sz val="11"/>
        <color rgb="FFFF0000"/>
        <rFont val="Calibri"/>
        <family val="2"/>
        <scheme val="minor"/>
      </rPr>
      <t>(Tinggal penerapan)</t>
    </r>
  </si>
  <si>
    <r>
      <t>Pencatatan proses plastik klip + Sablon</t>
    </r>
    <r>
      <rPr>
        <i/>
        <sz val="11"/>
        <color rgb="FFFF0000"/>
        <rFont val="Calibri"/>
        <family val="2"/>
        <scheme val="minor"/>
      </rPr>
      <t xml:space="preserve"> (saat ini pencatatan belum rapi)</t>
    </r>
  </si>
  <si>
    <r>
      <t xml:space="preserve">Pembuatan SOP QC dimana harus ada approval lolos QC dari SPV </t>
    </r>
    <r>
      <rPr>
        <i/>
        <sz val="11"/>
        <color rgb="FFFF0000"/>
        <rFont val="Calibri"/>
        <family val="2"/>
        <scheme val="minor"/>
      </rPr>
      <t>(SPV min. cek 1 barang per kode yg masuk)</t>
    </r>
  </si>
  <si>
    <t>Review PO level owner sudah diambil alih oleh Sen. Manager Bpk Marshal</t>
  </si>
  <si>
    <t>Update grafik weekly monitoring penjualan pelanggan besar</t>
  </si>
  <si>
    <t>ADDED</t>
  </si>
  <si>
    <t>Semua followup produksi harus ada di tiket dan harus rapi (SOPnya harus clear)</t>
  </si>
  <si>
    <t>Ruko putih tambahkan produk sampel, spanduk besar (atas seperti spiccato), umbul2, wallpaper dinding kiri</t>
  </si>
  <si>
    <r>
      <t xml:space="preserve">Kunjungan pelanggan April </t>
    </r>
    <r>
      <rPr>
        <i/>
        <sz val="11"/>
        <color rgb="FFFF0000"/>
        <rFont val="Calibri"/>
        <family val="2"/>
        <scheme val="minor"/>
      </rPr>
      <t>(selesaikan mapping kunjungan dulu)</t>
    </r>
  </si>
  <si>
    <r>
      <t xml:space="preserve">Semua karyawan diwajibkan pemakaian ID Card dan PIN </t>
    </r>
    <r>
      <rPr>
        <i/>
        <sz val="11"/>
        <color rgb="FFFF0000"/>
        <rFont val="Calibri"/>
        <family val="2"/>
        <scheme val="minor"/>
      </rPr>
      <t>(bisdev belum)</t>
    </r>
  </si>
  <si>
    <r>
      <t xml:space="preserve">Target penambahan pelanggan besar April </t>
    </r>
    <r>
      <rPr>
        <i/>
        <sz val="11"/>
        <color rgb="FFFF0000"/>
        <rFont val="Calibri"/>
        <family val="2"/>
        <scheme val="minor"/>
      </rPr>
      <t>(total 4, karena ada 1 target maret yg tdk tercapai)</t>
    </r>
  </si>
  <si>
    <t>Analisa PO utk stok lebaran (harus dipersiapkan dari skrg)</t>
  </si>
  <si>
    <t>Adakan weekly meeting terkait pelanggan besar</t>
  </si>
  <si>
    <r>
      <t xml:space="preserve">Pak Pendi diaktifkan daily reportnya report via WA </t>
    </r>
    <r>
      <rPr>
        <i/>
        <sz val="11"/>
        <color rgb="FFFF0000"/>
        <rFont val="Calibri"/>
        <family val="2"/>
        <scheme val="minor"/>
      </rPr>
      <t>(via WA belum konsisten)</t>
    </r>
  </si>
  <si>
    <r>
      <t xml:space="preserve">Promo reward pelanggan besar </t>
    </r>
    <r>
      <rPr>
        <i/>
        <sz val="11"/>
        <color rgb="FFFF0000"/>
        <rFont val="Calibri"/>
        <family val="2"/>
        <scheme val="minor"/>
      </rPr>
      <t>(belum selesai)</t>
    </r>
  </si>
  <si>
    <r>
      <t xml:space="preserve">Audit PO diaktifkan 2 kali dalam 1 minggu, laporan dalam bentuk tiket </t>
    </r>
    <r>
      <rPr>
        <i/>
        <sz val="11"/>
        <color rgb="FFFF0000"/>
        <rFont val="Calibri"/>
        <family val="2"/>
        <scheme val="minor"/>
      </rPr>
      <t>(belum ada weekly reportnya di tiket)</t>
    </r>
  </si>
  <si>
    <r>
      <t>Pengadaan media sarana promosi Katalog 2018</t>
    </r>
    <r>
      <rPr>
        <i/>
        <sz val="11"/>
        <color rgb="FFFF0000"/>
        <rFont val="Calibri"/>
        <family val="2"/>
        <scheme val="minor"/>
      </rPr>
      <t xml:space="preserve"> (sudah 5 minggu belum selesai)</t>
    </r>
  </si>
  <si>
    <r>
      <t xml:space="preserve">Weekly banner untuk WA pelanggan prioritas </t>
    </r>
    <r>
      <rPr>
        <i/>
        <sz val="11"/>
        <color rgb="FFFF0000"/>
        <rFont val="Calibri"/>
        <family val="2"/>
        <scheme val="minor"/>
      </rPr>
      <t>(belum berjalan)</t>
    </r>
  </si>
  <si>
    <t>Pendataan jumlah barang restan</t>
  </si>
  <si>
    <r>
      <t xml:space="preserve">Pembuatan rekening Mandiri / BRI suplier </t>
    </r>
    <r>
      <rPr>
        <i/>
        <sz val="11"/>
        <color rgb="FFFF0000"/>
        <rFont val="Calibri"/>
        <family val="2"/>
        <scheme val="minor"/>
      </rPr>
      <t>(W2 April ini sudah harus selesai, terutama yang mandiri)</t>
    </r>
  </si>
  <si>
    <t>Laporan barang kosong diupdate ke WA group per Senin dan Rabu</t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</si>
  <si>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8 April 2018)</t>
    </r>
  </si>
  <si>
    <t>Set up whatsapp for business Inficlo Blackkelly</t>
  </si>
  <si>
    <t>Penerbitan PO untuk stok lebaran ke suplier</t>
  </si>
  <si>
    <t>Hiring 1 orang staf SMK utk junior SPV di produksi, Sukma dipindah ke QC / gudang</t>
  </si>
  <si>
    <t>* alert sudah 5 minggu</t>
  </si>
  <si>
    <t>Penilaian</t>
  </si>
  <si>
    <t>Penempelan stiker motor di semua karyawan, pelanggan dan suplier (200 motor)</t>
  </si>
  <si>
    <t>Deal dengan Anif Sanatta</t>
  </si>
  <si>
    <r>
      <t xml:space="preserve">- Gugun mulai diaktifkan di divisi penjualan / bisdev </t>
    </r>
    <r>
      <rPr>
        <i/>
        <sz val="11"/>
        <color rgb="FFFF0000"/>
        <rFont val="Calibri"/>
        <family val="2"/>
        <scheme val="minor"/>
      </rPr>
      <t>(penjualan)</t>
    </r>
  </si>
  <si>
    <r>
      <t xml:space="preserve">Standar menyapa dengan menaruh tangan di dada dan mengucapkan terima kasih </t>
    </r>
    <r>
      <rPr>
        <i/>
        <sz val="11"/>
        <color rgb="FFFF0000"/>
        <rFont val="Calibri"/>
        <family val="2"/>
        <scheme val="minor"/>
      </rPr>
      <t>(harus semua frontline dan produksi) (sudah diinstruksikan)</t>
    </r>
  </si>
  <si>
    <t>TIMELINE KUNJUNGAN PELANGGAN</t>
  </si>
  <si>
    <t>Pelanggan</t>
  </si>
  <si>
    <t>Omzet 2017</t>
  </si>
  <si>
    <t>Omzet 2018</t>
  </si>
  <si>
    <t>Januari</t>
  </si>
  <si>
    <t>Februari</t>
  </si>
  <si>
    <t>Yusup Solehudin (Kadipaten)</t>
  </si>
  <si>
    <t>Pendi-Aris</t>
  </si>
  <si>
    <t>Aris</t>
  </si>
  <si>
    <t>Ahmad Aspuri (Majalengka)</t>
  </si>
  <si>
    <t>Anip Sanata (Cirebon)</t>
  </si>
  <si>
    <t>Nana (Kuningan)</t>
  </si>
  <si>
    <t>Bojes (Kuningan)</t>
  </si>
  <si>
    <t>Adel (Cibatu Baru)</t>
  </si>
  <si>
    <t>Asep Jumaidi (Garut)</t>
  </si>
  <si>
    <t>Purnama Ganjar</t>
  </si>
  <si>
    <t>Eka Junisar (Kuningani)</t>
  </si>
  <si>
    <t>Enda JM (Ciamis)</t>
  </si>
  <si>
    <t>Febriansyah (Cirebon)</t>
  </si>
  <si>
    <t>Arifin (Kuningan)</t>
  </si>
  <si>
    <t>Nandar soleh (cibatu)</t>
  </si>
  <si>
    <t>Idhan Dani (Cianjur)</t>
  </si>
  <si>
    <t>Anang S (Cianjur)</t>
  </si>
  <si>
    <t>Agus Suhend (Cibadak)</t>
  </si>
  <si>
    <t>Agus Andrianto (PL Ratu)</t>
  </si>
  <si>
    <t>Hasan Trisal (PL Ratu)</t>
  </si>
  <si>
    <t>Nurzaman (PL Ratu)</t>
  </si>
  <si>
    <t>Asep Radjis (Cibadak)</t>
  </si>
  <si>
    <t>Ece Suryadi (Sukabumi)</t>
  </si>
  <si>
    <t>Hendar TKM (Sukabumi)</t>
  </si>
  <si>
    <t>Cengceng (Cianjur)</t>
  </si>
  <si>
    <t>Imat Bentang Fashion (Sukabumi)</t>
  </si>
  <si>
    <t>Ahmad Gunawan (Baru)</t>
  </si>
  <si>
    <t>Yanyan Heryana (Sukabumi)</t>
  </si>
  <si>
    <t>Ujang Suryatna (Sukabumi)</t>
  </si>
  <si>
    <t>Jarkasih</t>
  </si>
  <si>
    <t>Dirwan</t>
  </si>
  <si>
    <t>Pendi</t>
  </si>
  <si>
    <t>Jenal aripin krw</t>
  </si>
  <si>
    <t>Pendi-Denis</t>
  </si>
  <si>
    <t>Sarip hidayat krw</t>
  </si>
  <si>
    <t>Wawan krw</t>
  </si>
  <si>
    <t>Adi Riyadi krw</t>
  </si>
  <si>
    <t>Aris mujiono krw</t>
  </si>
  <si>
    <t>Ayu fitri krw</t>
  </si>
  <si>
    <t>Enda suhenda ypkp</t>
  </si>
  <si>
    <t>Samsul bahri cibubur</t>
  </si>
  <si>
    <t>Kurnia eka jaya ckrng</t>
  </si>
  <si>
    <t>Amin pt azalea ckrng</t>
  </si>
  <si>
    <t>Enday Nillam coll ckrng</t>
  </si>
  <si>
    <t>Ivan ckrng timur</t>
  </si>
  <si>
    <t>Asep PM coll bcl</t>
  </si>
  <si>
    <t>Anang ckrng timur</t>
  </si>
  <si>
    <t>Pendi cikarang</t>
  </si>
  <si>
    <t>Putri mandiri tambun pelanggan yg baru bergabung</t>
  </si>
  <si>
    <t>Dadang supriatna ckng</t>
  </si>
  <si>
    <t>Asep jenal subang</t>
  </si>
  <si>
    <t>Aang Elvana (Purwakarta)</t>
  </si>
  <si>
    <t>Adi-Denis</t>
  </si>
  <si>
    <t>Dede Saepul (Purwakarta)</t>
  </si>
  <si>
    <t xml:space="preserve">Yayat Hidayat (Depok) </t>
  </si>
  <si>
    <t xml:space="preserve">Meki Sandi (Depok) </t>
  </si>
  <si>
    <t xml:space="preserve">Misba cibuntu (cikampek) </t>
  </si>
  <si>
    <t xml:space="preserve">Asep Fahmi Dian Jaya </t>
  </si>
  <si>
    <t>Mulyana</t>
  </si>
  <si>
    <t xml:space="preserve">Rudi Irwansyah </t>
  </si>
  <si>
    <t xml:space="preserve">Sofya (Tanggerang) </t>
  </si>
  <si>
    <t xml:space="preserve">Imas Parung </t>
  </si>
  <si>
    <t xml:space="preserve">Dede Mulyadi (Pamulang) </t>
  </si>
  <si>
    <t xml:space="preserve">Ozon/Yossi (Tanggerang) </t>
  </si>
  <si>
    <t xml:space="preserve">Arif Rahman (Bogor) </t>
  </si>
  <si>
    <t>Hikmah Mandiri</t>
  </si>
  <si>
    <t>PUJA-ARCAMANIK</t>
  </si>
  <si>
    <t>ADE GILANG RAMADHAN</t>
  </si>
  <si>
    <t>WENPI SARAGIH</t>
  </si>
  <si>
    <t>IMAS JUBAEDAH - KOPO</t>
  </si>
  <si>
    <t>DEDI KURNIADI</t>
  </si>
  <si>
    <t>MUH IRFAN AL ANSHARI</t>
  </si>
  <si>
    <t>YUAN PERDANA</t>
  </si>
  <si>
    <t>CANDRA BANDUNG STORE</t>
  </si>
  <si>
    <t>NARNIA</t>
  </si>
  <si>
    <t>NINA MUTMAINAH - SUKAWANGI</t>
  </si>
  <si>
    <t>LIGART JAYA  </t>
  </si>
  <si>
    <t>HW FASHION BANDUNG.</t>
  </si>
  <si>
    <t>Sdh dikunjungi</t>
  </si>
  <si>
    <t>Belum dikunjungi</t>
  </si>
  <si>
    <t>Datang ke toko</t>
  </si>
  <si>
    <t>off</t>
  </si>
  <si>
    <r>
      <t xml:space="preserve">Plastik dibuatkan detail IN-OUT-PRODUKSINYA </t>
    </r>
    <r>
      <rPr>
        <i/>
        <sz val="11"/>
        <color rgb="FFFF0000"/>
        <rFont val="Calibri"/>
        <family val="2"/>
        <scheme val="minor"/>
      </rPr>
      <t>(Done, mulai dipakai team GA dan sudah update via tiker)</t>
    </r>
  </si>
  <si>
    <t>Tidak memuaskan</t>
  </si>
  <si>
    <t>Keterangan</t>
  </si>
  <si>
    <t>semua orderan pel prioritas yang japri ke team wajib diteruskan ke group prioritas</t>
  </si>
  <si>
    <t>Proses kunjungan hari ini</t>
  </si>
  <si>
    <t>Sudah selesai ada di lampiran Mapping kunjungan dengan omsetnya</t>
  </si>
  <si>
    <t>Sudah selesai dan sudah dijalankan bulan ini oleh GA pak Imam</t>
  </si>
  <si>
    <t>sudah ada format tp harus stok opname</t>
  </si>
  <si>
    <t>NO</t>
  </si>
  <si>
    <t>NAMA SUPPLIER</t>
  </si>
  <si>
    <t>KODE</t>
  </si>
  <si>
    <t>TELEPON</t>
  </si>
  <si>
    <t>FORM SUDAH DIAMBIL</t>
  </si>
  <si>
    <t>FORM SUDAH MASUK</t>
  </si>
  <si>
    <t>KET</t>
  </si>
  <si>
    <t>DONE</t>
  </si>
  <si>
    <t>di kantor</t>
  </si>
  <si>
    <t>segera proses ke bank</t>
  </si>
  <si>
    <t>DATA PEMBUATAN REKENING MANDIRI</t>
  </si>
  <si>
    <t>STATUS FORM</t>
  </si>
  <si>
    <t>DEDI SOPYAN</t>
  </si>
  <si>
    <t>SDD/LDS</t>
  </si>
  <si>
    <t>rek done</t>
  </si>
  <si>
    <t>YAYAT OPANG</t>
  </si>
  <si>
    <t>LOP</t>
  </si>
  <si>
    <t>ASEP DARMAWAN</t>
  </si>
  <si>
    <t>LSP</t>
  </si>
  <si>
    <t>MUHTIAR/ TUTI SUSANTI</t>
  </si>
  <si>
    <t>LTC</t>
  </si>
  <si>
    <t>ERVIN SUHERMAN</t>
  </si>
  <si>
    <t>SVN/LOZ</t>
  </si>
  <si>
    <t>EMAN SUHERMAN</t>
  </si>
  <si>
    <t>LFS</t>
  </si>
  <si>
    <t>SONY SANJAYA</t>
  </si>
  <si>
    <t>LJO</t>
  </si>
  <si>
    <t>ANDI SUTANDI</t>
  </si>
  <si>
    <t>LND</t>
  </si>
  <si>
    <t>SENI ASMARANI</t>
  </si>
  <si>
    <t>LIF</t>
  </si>
  <si>
    <t>TATI HARDIATI</t>
  </si>
  <si>
    <t>SRI/LSR</t>
  </si>
  <si>
    <t>AYI PIRMANSYAH</t>
  </si>
  <si>
    <t>LTE/LGG</t>
  </si>
  <si>
    <t>Follow up</t>
  </si>
  <si>
    <t>MARPUYADI SUPRIYADI</t>
  </si>
  <si>
    <t>SUM/LEV</t>
  </si>
  <si>
    <t>AGUS GUNAWAN</t>
  </si>
  <si>
    <t>LGN</t>
  </si>
  <si>
    <t>ASEP PERMANA</t>
  </si>
  <si>
    <t>LDO/LYT/LTB/LBT</t>
  </si>
  <si>
    <t>FAISAL ALRASYID</t>
  </si>
  <si>
    <t>SFS/LFK</t>
  </si>
  <si>
    <t>DADAN</t>
  </si>
  <si>
    <t>LDL</t>
  </si>
  <si>
    <t>CEPI</t>
  </si>
  <si>
    <t>LDE</t>
  </si>
  <si>
    <t>rek an Aneu Suwarty</t>
  </si>
  <si>
    <t>IRSAN</t>
  </si>
  <si>
    <t>LIR</t>
  </si>
  <si>
    <t>WAWAN</t>
  </si>
  <si>
    <t>LNY</t>
  </si>
  <si>
    <t>INDRA</t>
  </si>
  <si>
    <t>SFL/LNF</t>
  </si>
  <si>
    <t>MAMAN NURYAMAN</t>
  </si>
  <si>
    <t>SOK</t>
  </si>
  <si>
    <t>RIDWAN</t>
  </si>
  <si>
    <t>SGT</t>
  </si>
  <si>
    <t>ASEP HASAN</t>
  </si>
  <si>
    <t>LAX</t>
  </si>
  <si>
    <t>YENI NOVIANI</t>
  </si>
  <si>
    <t>SCP</t>
  </si>
  <si>
    <t>ASEP WILDAN</t>
  </si>
  <si>
    <t>LTA</t>
  </si>
  <si>
    <t>RUDI HERMAWAN</t>
  </si>
  <si>
    <t>LAY</t>
  </si>
  <si>
    <t>RENI (Neng Reni)</t>
  </si>
  <si>
    <t>LNC</t>
  </si>
  <si>
    <t>ASEP RODI</t>
  </si>
  <si>
    <t>SRO</t>
  </si>
  <si>
    <t>SONIANSYAH</t>
  </si>
  <si>
    <t>SDK</t>
  </si>
  <si>
    <t xml:space="preserve">TEDI </t>
  </si>
  <si>
    <t>LLX</t>
  </si>
  <si>
    <t>NANDANG</t>
  </si>
  <si>
    <t>LAD</t>
  </si>
  <si>
    <t>rek an Eli Yulianti</t>
  </si>
  <si>
    <t>ALI</t>
  </si>
  <si>
    <t>SAL</t>
  </si>
  <si>
    <t>YAYAN (Yana Supriatna)</t>
  </si>
  <si>
    <t>LAN</t>
  </si>
  <si>
    <t>MAMAN RUKMANA</t>
  </si>
  <si>
    <t>LMN</t>
  </si>
  <si>
    <t>HARUN</t>
  </si>
  <si>
    <t>SRU</t>
  </si>
  <si>
    <t>rek an Lina Marlina</t>
  </si>
  <si>
    <t>FERI ZAMRON</t>
  </si>
  <si>
    <t>SFR</t>
  </si>
  <si>
    <t>BAMBANG UDAYA</t>
  </si>
  <si>
    <t>LLM</t>
  </si>
  <si>
    <t>DINA HIDAYATI</t>
  </si>
  <si>
    <t>LDU</t>
  </si>
  <si>
    <t>RANILAH</t>
  </si>
  <si>
    <t>LPS</t>
  </si>
  <si>
    <t>RIZKI RAHAYU</t>
  </si>
  <si>
    <t>LAB</t>
  </si>
  <si>
    <t>DANCE KUSMAYADI</t>
  </si>
  <si>
    <t>SDC</t>
  </si>
  <si>
    <t>YAYAT</t>
  </si>
  <si>
    <t>DIDIT</t>
  </si>
  <si>
    <t>LDT</t>
  </si>
  <si>
    <t>RAHMAT</t>
  </si>
  <si>
    <t>LJC</t>
  </si>
  <si>
    <t>DADANG</t>
  </si>
  <si>
    <t>LDA</t>
  </si>
  <si>
    <t>sudah diinfokan</t>
  </si>
  <si>
    <r>
      <t xml:space="preserve">Target transisi Gugun ke Fandi </t>
    </r>
    <r>
      <rPr>
        <i/>
        <sz val="11"/>
        <color rgb="FFFF0000"/>
        <rFont val="Calibri"/>
        <family val="2"/>
        <scheme val="minor"/>
      </rPr>
      <t>(Semenara Gugun monitoring Fandi &amp; diperbantukan di Expedisi)</t>
    </r>
  </si>
  <si>
    <t>Rencana mau kirim promo royalti tapi design blm selesai</t>
  </si>
  <si>
    <t xml:space="preserve">Seragam semua karyawan </t>
  </si>
  <si>
    <t>Pengajuan biaya</t>
  </si>
  <si>
    <t>Ade Azzua sudah belanja,</t>
  </si>
  <si>
    <t>Akan dipelajari</t>
  </si>
  <si>
    <t>Akan diproses via tiket setiap hari Selasa &amp; Jumat</t>
  </si>
  <si>
    <t>Lagi ditarik data penjualan 2017 spt mukena, gamis, sarimbit, sanda &amp; sepatu anak</t>
  </si>
  <si>
    <t>Sudah dijalankan setiap hari Senin</t>
  </si>
  <si>
    <t>Menunggu akun yang mau dibuat pak Anif khusus utk produk INF &amp; BCL</t>
  </si>
  <si>
    <t>stiker sudah dikasi semua temam IFC &amp; BCL (PIC Adi &amp; Fandi), Bisdep (Lukman), IT (3 pcs PIC Roni), Dropship (3pcs) dan Atlantis (13 pcs PIC Faisal)</t>
  </si>
  <si>
    <t>sdh dibuat tiket</t>
  </si>
  <si>
    <t>Group sudah dibuat wa</t>
  </si>
  <si>
    <t>Tinggal ID card utk Bisdep, foto sudah diterima semua proses pembuatan</t>
  </si>
  <si>
    <t>Tadi pengajuan 8 sisa yang sebelumnya agar semua punya rek Mandiri</t>
  </si>
  <si>
    <t>UPDATE</t>
  </si>
  <si>
    <t>PERIODE APRIL 2017</t>
  </si>
  <si>
    <t>TOTAL SAMPAI APRIL 2017</t>
  </si>
  <si>
    <t>PERIODE APRIL 2018</t>
  </si>
  <si>
    <t>TOTAL SAMPAI APRIL 2018</t>
  </si>
  <si>
    <t>No</t>
  </si>
  <si>
    <t>Tahun</t>
  </si>
  <si>
    <t>Nilai Jual</t>
  </si>
  <si>
    <t>Nilai Retur</t>
  </si>
  <si>
    <t>Jual Net 2018</t>
  </si>
  <si>
    <t>Jumlah Jual</t>
  </si>
  <si>
    <t>Jumlah Retur</t>
  </si>
  <si>
    <t>Jual Net2</t>
  </si>
  <si>
    <t>Jual Net 2017</t>
  </si>
  <si>
    <t>ATLANTIS</t>
  </si>
  <si>
    <t>ARIF JULIANSAH (BANDROS)</t>
  </si>
  <si>
    <t>TAUFIK ST</t>
  </si>
  <si>
    <t>JAYA MANDIRI | ASEP RADJIS</t>
  </si>
  <si>
    <t>INDRA FASHION BANDUNG</t>
  </si>
  <si>
    <t>MARTIN SUKIYONO</t>
  </si>
  <si>
    <t>MISBAH - CIBUNTU</t>
  </si>
  <si>
    <t>ASEP FAHMI (DIAN JAYA)</t>
  </si>
  <si>
    <t>TAKUR (TAUFIK KURNIAWAN)</t>
  </si>
  <si>
    <t>MEKI SANDI ROLIANSYAH</t>
  </si>
  <si>
    <t>MULANA ROHIMAT</t>
  </si>
  <si>
    <t>NILAM COLLECTION</t>
  </si>
  <si>
    <t>AGUS ANDRIANTO</t>
  </si>
  <si>
    <t>IRMAYANTI</t>
  </si>
  <si>
    <t>GUNANJAR ARI SETIAWAN</t>
  </si>
  <si>
    <t>DIRWAN</t>
  </si>
  <si>
    <t>ASEP JENAL M</t>
  </si>
  <si>
    <t>LEDI PUTRA MANDIRI (LPM)</t>
  </si>
  <si>
    <t>BOJES KUNINGAN</t>
  </si>
  <si>
    <t>MULYANA - PAMULANG</t>
  </si>
  <si>
    <t>KURNIA | EKA JAYA (CIKARANG)</t>
  </si>
  <si>
    <t>SAMSUL BAHRI (GHAISAN COLLECTION)</t>
  </si>
  <si>
    <t>ARIF RAHMAN HAKIM</t>
  </si>
  <si>
    <t>ANIP  SANATA (ASSUNAH MART)</t>
  </si>
  <si>
    <t>ANIP SANATA (WE PLAZA)</t>
  </si>
  <si>
    <t>FERI D WAHYUDI</t>
  </si>
  <si>
    <t>YANYAN HERYANA</t>
  </si>
  <si>
    <t>PP - PRIMA PERKASA</t>
  </si>
  <si>
    <t>DWI HARYANTO</t>
  </si>
  <si>
    <t>HW FASHION BANDUNG</t>
  </si>
  <si>
    <t>C</t>
  </si>
  <si>
    <t>Tedi salim (Gudang Fashion)</t>
  </si>
  <si>
    <t>Ada kenaikan</t>
  </si>
  <si>
    <t>Kunjungan pel yang turun, data hari ini tgl 09 April 18</t>
  </si>
  <si>
    <t>07 April 18</t>
  </si>
  <si>
    <t xml:space="preserve">pel online: </t>
  </si>
  <si>
    <t>stok</t>
  </si>
  <si>
    <t>Taufik</t>
  </si>
  <si>
    <t>Martin</t>
  </si>
  <si>
    <t>Martin Sukyono</t>
  </si>
  <si>
    <t>Nyetok MACO</t>
  </si>
  <si>
    <t>Anip</t>
  </si>
  <si>
    <t>Ongkir dari maco</t>
  </si>
  <si>
    <t>Takur</t>
  </si>
  <si>
    <t>pembelian 50jt, member akan bayar barang ke Maco sesuai yang laku dan bayarnya mingguan</t>
  </si>
  <si>
    <t>Mulana</t>
  </si>
  <si>
    <t>Mulana Rohmat</t>
  </si>
  <si>
    <t>COD?</t>
  </si>
  <si>
    <t>Irmayanti</t>
  </si>
  <si>
    <t>cara pegirimannya gmn?</t>
  </si>
  <si>
    <t>Gunanjar</t>
  </si>
  <si>
    <t>yang mengurusi barang spt apa?</t>
  </si>
  <si>
    <t>kunjungi</t>
  </si>
  <si>
    <t>FU Anip</t>
  </si>
  <si>
    <t>Sudah ada tiket</t>
  </si>
  <si>
    <t>Produksi slot USB powerbank Totenhood</t>
  </si>
  <si>
    <t>Buat flyer, PO 6 April ke atas wajib pakai Mandiri</t>
  </si>
  <si>
    <t>Hitung kerugian akibat barang kosong perhari</t>
  </si>
  <si>
    <t>Rapikan ruangan LT.3 MS.6 dan pindahka sampel ke Singgasana</t>
  </si>
  <si>
    <r>
      <t xml:space="preserve">Target 6 ide rencana kerja dari manajemen penjualan &amp; produksi </t>
    </r>
    <r>
      <rPr>
        <i/>
        <sz val="11"/>
        <color rgb="FFFF0000"/>
        <rFont val="Calibri"/>
        <family val="2"/>
        <scheme val="minor"/>
      </rPr>
      <t>(Jangan hanya dari owner saja)</t>
    </r>
  </si>
  <si>
    <t>Sudah sebagian dan tinggal sekali angkut lagi selesai, besok pagi sudah selesai</t>
  </si>
  <si>
    <t>Proses pembuatan</t>
  </si>
  <si>
    <t>Done, baju sudah di kantor</t>
  </si>
  <si>
    <t>STOK BARANG KOSONG TANGGAL 01 APRIL 2018</t>
  </si>
  <si>
    <t>KODE BARANG</t>
  </si>
  <si>
    <t>SIZE</t>
  </si>
  <si>
    <t>SIZE STOK SYSTEM</t>
  </si>
  <si>
    <t>KATALOG</t>
  </si>
  <si>
    <t>KETERANGAN</t>
  </si>
  <si>
    <t>Total kerugian</t>
  </si>
  <si>
    <t>SKY 409</t>
  </si>
  <si>
    <t>EDISI 2018</t>
  </si>
  <si>
    <t xml:space="preserve"> </t>
  </si>
  <si>
    <t>LMN 330</t>
  </si>
  <si>
    <t>LBT 735</t>
  </si>
  <si>
    <t>SII 578</t>
  </si>
  <si>
    <t>AS</t>
  </si>
  <si>
    <t>SKK 238</t>
  </si>
  <si>
    <t>L</t>
  </si>
  <si>
    <t>TOTAL BARANG KELUAR</t>
  </si>
  <si>
    <t>TRANSAKSI</t>
  </si>
  <si>
    <t>STOK BARANG KOSONG TANGGAL 02 APRIL 2018</t>
  </si>
  <si>
    <t>LLA 968</t>
  </si>
  <si>
    <t>LJJ 243</t>
  </si>
  <si>
    <t>LCS 275</t>
  </si>
  <si>
    <t>LLE 795</t>
  </si>
  <si>
    <t>RANCU</t>
  </si>
  <si>
    <t>LDE 170</t>
  </si>
  <si>
    <t>LMI 713</t>
  </si>
  <si>
    <t>LTE 555</t>
  </si>
  <si>
    <t>LSM 677</t>
  </si>
  <si>
    <t>BARU MASUK</t>
  </si>
  <si>
    <t>SDD 375</t>
  </si>
  <si>
    <t>LBU 532</t>
  </si>
  <si>
    <t>LGG 233</t>
  </si>
  <si>
    <t>LMB 494</t>
  </si>
  <si>
    <t>SRS 945</t>
  </si>
  <si>
    <t>M</t>
  </si>
  <si>
    <t>LAY 836</t>
  </si>
  <si>
    <t>LDS 129</t>
  </si>
  <si>
    <t>LGN 707</t>
  </si>
  <si>
    <t>SRT 988</t>
  </si>
  <si>
    <t>SHJ 528</t>
  </si>
  <si>
    <t>STOK BARANG KOSONG TANGGAL 03 APRIL 2018</t>
  </si>
  <si>
    <t>LRS 978</t>
  </si>
  <si>
    <t>SMB 946</t>
  </si>
  <si>
    <t>DI SISTEM ADA</t>
  </si>
  <si>
    <t>LLE 317</t>
  </si>
  <si>
    <t>SWY 848</t>
  </si>
  <si>
    <t>LBP 706</t>
  </si>
  <si>
    <t>SFC 747</t>
  </si>
  <si>
    <t>SPT 993</t>
  </si>
  <si>
    <t>LFS 388</t>
  </si>
  <si>
    <t>LSI 109</t>
  </si>
  <si>
    <t>SLC 121</t>
  </si>
  <si>
    <t>LJC 460</t>
  </si>
  <si>
    <t>LPI 047</t>
  </si>
  <si>
    <t>LDO 385</t>
  </si>
  <si>
    <t>LEP 601</t>
  </si>
  <si>
    <t>LRE 284</t>
  </si>
  <si>
    <t>LTA 991</t>
  </si>
  <si>
    <t>LSH 781</t>
  </si>
  <si>
    <t>LMF 128</t>
  </si>
  <si>
    <t>LOA 587</t>
  </si>
  <si>
    <t>SGB 636</t>
  </si>
  <si>
    <t>LNC 232</t>
  </si>
  <si>
    <t>STK 771</t>
  </si>
  <si>
    <t>LMI 951</t>
  </si>
  <si>
    <t>SSD 897</t>
  </si>
  <si>
    <t>LUD 382</t>
  </si>
  <si>
    <t>SPT 397</t>
  </si>
  <si>
    <t>SGI 445</t>
  </si>
  <si>
    <t>REJECT</t>
  </si>
  <si>
    <t>XL</t>
  </si>
  <si>
    <t>LMS 550</t>
  </si>
  <si>
    <t>SAT 903</t>
  </si>
  <si>
    <t>LJJ 719</t>
  </si>
  <si>
    <t>SPT 805</t>
  </si>
  <si>
    <t>LFZ 810</t>
  </si>
  <si>
    <t>LLM 565</t>
  </si>
  <si>
    <t>LGI 659</t>
  </si>
  <si>
    <t>LTE 592</t>
  </si>
  <si>
    <t>SBR 561</t>
  </si>
  <si>
    <t>LMN 185</t>
  </si>
  <si>
    <t>LLO 398</t>
  </si>
  <si>
    <t>LYT 898</t>
  </si>
  <si>
    <t>LDY 468</t>
  </si>
  <si>
    <t>LYS 995</t>
  </si>
  <si>
    <t>SGI 778</t>
  </si>
  <si>
    <t>SSN 117</t>
  </si>
  <si>
    <t>SKY 181</t>
  </si>
  <si>
    <t xml:space="preserve">              PESANAN KOSONG PELANGGAN  TANGGAL 10 APRIL  2018</t>
  </si>
  <si>
    <t>SGB 876</t>
  </si>
  <si>
    <t>LBP 287</t>
  </si>
  <si>
    <t>LSM 699</t>
  </si>
  <si>
    <t>LAS 226</t>
  </si>
  <si>
    <t>LFM 231</t>
  </si>
  <si>
    <t>SWY 913</t>
  </si>
  <si>
    <t>SPP 219</t>
  </si>
  <si>
    <t>SFM 866</t>
  </si>
  <si>
    <t>SLX 853</t>
  </si>
  <si>
    <t>LLM 428</t>
  </si>
  <si>
    <t>SKK 937</t>
  </si>
  <si>
    <t>SFS 384</t>
  </si>
  <si>
    <t>LIF 832</t>
  </si>
  <si>
    <t>LFG 328</t>
  </si>
  <si>
    <t>LJJ 992</t>
  </si>
  <si>
    <t>SAT 568</t>
  </si>
  <si>
    <t>SPI 514</t>
  </si>
  <si>
    <t>SPN 489</t>
  </si>
  <si>
    <t>S</t>
  </si>
  <si>
    <t>PESANAN KOSONG PELANGGAN  TANGGAL 11 APRIL  2018</t>
  </si>
  <si>
    <t>LTC 153</t>
  </si>
  <si>
    <t>LED 234</t>
  </si>
  <si>
    <t>SKK 465</t>
  </si>
  <si>
    <t>LDD 940</t>
  </si>
  <si>
    <t>LAM 973</t>
  </si>
  <si>
    <t>LPI 254</t>
  </si>
  <si>
    <t>kode tidak ditemukan</t>
  </si>
  <si>
    <t>LID 915</t>
  </si>
  <si>
    <t>SDR 900</t>
  </si>
  <si>
    <t>PESANAN KOSONG PELANGGAN  TANGGAL 12 APRIL  2018</t>
  </si>
  <si>
    <t>LWT 562</t>
  </si>
  <si>
    <t>LTH 404</t>
  </si>
  <si>
    <t>LIF 828</t>
  </si>
  <si>
    <t>LSU 679</t>
  </si>
  <si>
    <t>LGG 576</t>
  </si>
  <si>
    <t>LTW 708</t>
  </si>
  <si>
    <t>LIS 721</t>
  </si>
  <si>
    <t>LSN 261</t>
  </si>
  <si>
    <t>LDO 265</t>
  </si>
  <si>
    <t>SAR 324</t>
  </si>
  <si>
    <t>LGG 372</t>
  </si>
  <si>
    <t>SHJ 956</t>
  </si>
  <si>
    <t>LTA 99</t>
  </si>
  <si>
    <t>LAY 655</t>
  </si>
  <si>
    <t>LHB 433</t>
  </si>
  <si>
    <t>LED 485</t>
  </si>
  <si>
    <t>LOZ 308</t>
  </si>
  <si>
    <t>SMD 442</t>
  </si>
  <si>
    <t>Pelangan Prioritas yang sudah aktif di WA</t>
  </si>
  <si>
    <t xml:space="preserve">Sudah masuk group &amp; Sdh respon </t>
  </si>
  <si>
    <t>Sudah masuk group tp blm pernah respon</t>
  </si>
  <si>
    <t>Tidak ada group</t>
  </si>
  <si>
    <t>Ket</t>
  </si>
  <si>
    <t>√</t>
  </si>
  <si>
    <t>Abdul Latif</t>
  </si>
  <si>
    <t>YOSSI RAHMAWATI</t>
  </si>
  <si>
    <t>Proses produksi</t>
  </si>
  <si>
    <t>Mug dan Asbak sudah ready di kantor</t>
  </si>
  <si>
    <t>Pengajuan konsep gambar ke owner</t>
  </si>
  <si>
    <t>Kerugian</t>
  </si>
  <si>
    <t>STOK BARANG KOSONG TANGGAL 04 APRIL 2018</t>
  </si>
  <si>
    <t>Sudah dibuat perbulan April dari tgl 1-4 &amp; 10-12 karena tgl 4-9 filenya sedang dicari (Total kerugian 21.073.076)</t>
  </si>
  <si>
    <t xml:space="preserve">Proses mencari kandidat </t>
  </si>
  <si>
    <t>Sudah disosialisasikan team produksi agar disapa juga supplier, tinggal dimonitoring</t>
  </si>
  <si>
    <t>Proses baru selesai 4 dari 6 kategori</t>
  </si>
  <si>
    <t>Sudah dibuatkan</t>
  </si>
  <si>
    <t>Besok akan meeting dengan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</si>
</sst>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[$-409]mmm\-yy;@"/>
    <numFmt numFmtId="165" formatCode="_(* #,##0_);_(* \(#,##0\);_(* &quot;-&quot;_);_(@_)"/>
    <numFmt numFmtId="166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entury Gothic"/>
      <family val="2"/>
    </font>
    <font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16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5" borderId="7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quotePrefix="1" applyFont="1" applyFill="1" applyAlignment="1">
      <alignment vertical="center"/>
    </xf>
    <xf numFmtId="15" fontId="0" fillId="0" borderId="0" xfId="0" applyNumberFormat="1" applyFill="1" applyAlignment="1">
      <alignment vertical="center"/>
    </xf>
    <xf numFmtId="0" fontId="14" fillId="0" borderId="0" xfId="0" applyFont="1" applyFill="1" applyAlignment="1">
      <alignment vertical="center"/>
    </xf>
    <xf numFmtId="0" fontId="0" fillId="8" borderId="7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8" fillId="9" borderId="0" xfId="0" applyFont="1" applyFill="1" applyAlignment="1">
      <alignment vertical="center"/>
    </xf>
    <xf numFmtId="0" fontId="12" fillId="9" borderId="0" xfId="0" applyFont="1" applyFill="1" applyAlignment="1">
      <alignment vertical="center"/>
    </xf>
    <xf numFmtId="15" fontId="0" fillId="9" borderId="0" xfId="0" applyNumberForma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10" borderId="7" xfId="0" applyFill="1" applyBorder="1" applyAlignment="1">
      <alignment vertical="center"/>
    </xf>
    <xf numFmtId="15" fontId="9" fillId="0" borderId="0" xfId="0" applyNumberFormat="1" applyFont="1" applyAlignment="1">
      <alignment horizontal="center" vertical="center"/>
    </xf>
    <xf numFmtId="0" fontId="15" fillId="0" borderId="7" xfId="0" applyFont="1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center" vertical="center"/>
    </xf>
    <xf numFmtId="0" fontId="16" fillId="0" borderId="0" xfId="1" applyAlignment="1">
      <alignment vertical="center"/>
    </xf>
    <xf numFmtId="0" fontId="16" fillId="0" borderId="0" xfId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vertical="center"/>
    </xf>
    <xf numFmtId="0" fontId="4" fillId="3" borderId="7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vertical="center"/>
    </xf>
    <xf numFmtId="0" fontId="16" fillId="0" borderId="0" xfId="1" applyFill="1" applyAlignment="1">
      <alignment vertical="center"/>
    </xf>
    <xf numFmtId="0" fontId="9" fillId="0" borderId="0" xfId="1" applyFont="1" applyAlignment="1">
      <alignment horizontal="center" vertical="center"/>
    </xf>
    <xf numFmtId="0" fontId="16" fillId="0" borderId="0" xfId="1" applyFill="1" applyBorder="1" applyAlignment="1">
      <alignment horizontal="center" vertical="center"/>
    </xf>
    <xf numFmtId="0" fontId="16" fillId="0" borderId="7" xfId="1" applyFill="1" applyBorder="1" applyAlignment="1">
      <alignment vertical="center"/>
    </xf>
    <xf numFmtId="0" fontId="3" fillId="0" borderId="0" xfId="2"/>
    <xf numFmtId="3" fontId="3" fillId="0" borderId="0" xfId="2" applyNumberFormat="1" applyAlignment="1">
      <alignment vertical="center" wrapText="1"/>
    </xf>
    <xf numFmtId="0" fontId="16" fillId="5" borderId="7" xfId="1" applyFill="1" applyBorder="1" applyAlignment="1">
      <alignment vertical="center"/>
    </xf>
    <xf numFmtId="3" fontId="3" fillId="0" borderId="0" xfId="2" applyNumberFormat="1" applyBorder="1" applyAlignment="1">
      <alignment vertical="center" wrapText="1"/>
    </xf>
    <xf numFmtId="3" fontId="3" fillId="0" borderId="0" xfId="2" applyNumberFormat="1" applyFill="1" applyBorder="1" applyAlignment="1">
      <alignment vertical="center" wrapText="1"/>
    </xf>
    <xf numFmtId="0" fontId="16" fillId="11" borderId="7" xfId="1" applyFill="1" applyBorder="1" applyAlignment="1">
      <alignment vertical="center"/>
    </xf>
    <xf numFmtId="0" fontId="16" fillId="12" borderId="7" xfId="1" applyFill="1" applyBorder="1" applyAlignment="1">
      <alignment vertical="center"/>
    </xf>
    <xf numFmtId="0" fontId="16" fillId="0" borderId="0" xfId="1" applyFill="1" applyBorder="1" applyAlignment="1">
      <alignment vertical="center"/>
    </xf>
    <xf numFmtId="0" fontId="16" fillId="0" borderId="0" xfId="1" applyBorder="1" applyAlignment="1">
      <alignment vertical="center"/>
    </xf>
    <xf numFmtId="0" fontId="16" fillId="6" borderId="7" xfId="1" applyFill="1" applyBorder="1" applyAlignment="1">
      <alignment vertical="center"/>
    </xf>
    <xf numFmtId="0" fontId="16" fillId="7" borderId="7" xfId="1" applyFill="1" applyBorder="1" applyAlignment="1">
      <alignment vertical="center"/>
    </xf>
    <xf numFmtId="3" fontId="3" fillId="0" borderId="0" xfId="2" applyNumberForma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9" fillId="4" borderId="0" xfId="0" applyFont="1" applyFill="1"/>
    <xf numFmtId="0" fontId="0" fillId="4" borderId="0" xfId="0" applyFill="1"/>
    <xf numFmtId="0" fontId="0" fillId="6" borderId="0" xfId="0" applyFill="1"/>
    <xf numFmtId="0" fontId="2" fillId="0" borderId="0" xfId="3"/>
    <xf numFmtId="0" fontId="6" fillId="0" borderId="0" xfId="3" applyFont="1" applyAlignment="1">
      <alignment horizontal="center"/>
    </xf>
    <xf numFmtId="0" fontId="2" fillId="13" borderId="9" xfId="3" applyFill="1" applyBorder="1" applyAlignment="1">
      <alignment horizontal="center"/>
    </xf>
    <xf numFmtId="0" fontId="2" fillId="13" borderId="0" xfId="3" applyFill="1" applyBorder="1" applyAlignment="1">
      <alignment horizontal="center"/>
    </xf>
    <xf numFmtId="0" fontId="14" fillId="13" borderId="9" xfId="3" applyFont="1" applyFill="1" applyBorder="1" applyAlignment="1">
      <alignment horizontal="center"/>
    </xf>
    <xf numFmtId="0" fontId="14" fillId="0" borderId="0" xfId="3" applyFont="1"/>
    <xf numFmtId="0" fontId="18" fillId="0" borderId="9" xfId="3" applyFont="1" applyBorder="1" applyAlignment="1">
      <alignment horizontal="center" vertical="center" wrapText="1"/>
    </xf>
    <xf numFmtId="17" fontId="2" fillId="0" borderId="9" xfId="3" applyNumberFormat="1" applyBorder="1" applyAlignment="1">
      <alignment vertical="center" wrapText="1"/>
    </xf>
    <xf numFmtId="0" fontId="2" fillId="0" borderId="9" xfId="3" applyBorder="1" applyAlignment="1">
      <alignment vertical="center" wrapText="1"/>
    </xf>
    <xf numFmtId="3" fontId="2" fillId="0" borderId="9" xfId="3" applyNumberFormat="1" applyBorder="1" applyAlignment="1">
      <alignment vertical="center" wrapText="1"/>
    </xf>
    <xf numFmtId="3" fontId="2" fillId="0" borderId="0" xfId="3" applyNumberFormat="1" applyBorder="1" applyAlignment="1">
      <alignment vertical="center" wrapText="1"/>
    </xf>
    <xf numFmtId="3" fontId="2" fillId="0" borderId="0" xfId="3" applyNumberFormat="1" applyAlignment="1">
      <alignment vertical="center" wrapText="1"/>
    </xf>
    <xf numFmtId="165" fontId="2" fillId="0" borderId="9" xfId="3" applyNumberFormat="1" applyBorder="1"/>
    <xf numFmtId="10" fontId="0" fillId="0" borderId="0" xfId="4" applyNumberFormat="1" applyFont="1"/>
    <xf numFmtId="165" fontId="2" fillId="0" borderId="0" xfId="3" applyNumberFormat="1"/>
    <xf numFmtId="0" fontId="2" fillId="0" borderId="0" xfId="3" applyBorder="1" applyAlignment="1">
      <alignment vertical="center" wrapText="1"/>
    </xf>
    <xf numFmtId="10" fontId="2" fillId="0" borderId="0" xfId="3" applyNumberFormat="1"/>
    <xf numFmtId="41" fontId="2" fillId="0" borderId="0" xfId="3" applyNumberFormat="1"/>
    <xf numFmtId="41" fontId="0" fillId="0" borderId="0" xfId="5" applyFont="1"/>
    <xf numFmtId="9" fontId="0" fillId="0" borderId="0" xfId="5" applyNumberFormat="1" applyFont="1"/>
    <xf numFmtId="0" fontId="2" fillId="0" borderId="9" xfId="3" applyBorder="1"/>
    <xf numFmtId="0" fontId="2" fillId="0" borderId="10" xfId="3" applyFill="1" applyBorder="1" applyAlignment="1">
      <alignment vertical="center" wrapText="1"/>
    </xf>
    <xf numFmtId="0" fontId="18" fillId="0" borderId="0" xfId="3" applyFont="1" applyAlignment="1">
      <alignment horizontal="center" vertical="center" wrapText="1"/>
    </xf>
    <xf numFmtId="17" fontId="2" fillId="0" borderId="0" xfId="3" applyNumberFormat="1" applyAlignment="1">
      <alignment vertical="center" wrapText="1"/>
    </xf>
    <xf numFmtId="0" fontId="2" fillId="0" borderId="0" xfId="3" applyAlignment="1">
      <alignment vertical="center" wrapText="1"/>
    </xf>
    <xf numFmtId="15" fontId="2" fillId="0" borderId="0" xfId="3" applyNumberFormat="1" applyAlignment="1">
      <alignment horizontal="center"/>
    </xf>
    <xf numFmtId="0" fontId="2" fillId="0" borderId="0" xfId="3" quotePrefix="1" applyAlignment="1">
      <alignment horizontal="center"/>
    </xf>
    <xf numFmtId="0" fontId="2" fillId="6" borderId="0" xfId="3" applyFill="1"/>
    <xf numFmtId="0" fontId="0" fillId="0" borderId="0" xfId="0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164" fontId="5" fillId="2" borderId="4" xfId="1" applyNumberFormat="1" applyFont="1" applyFill="1" applyBorder="1" applyAlignment="1">
      <alignment horizontal="center" vertical="center"/>
    </xf>
    <xf numFmtId="0" fontId="16" fillId="0" borderId="0" xfId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0" xfId="3" applyFont="1" applyAlignment="1">
      <alignment horizontal="center"/>
    </xf>
    <xf numFmtId="15" fontId="19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0" xfId="0" applyBorder="1"/>
    <xf numFmtId="0" fontId="21" fillId="6" borderId="9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166" fontId="22" fillId="0" borderId="9" xfId="0" applyNumberFormat="1" applyFont="1" applyBorder="1" applyAlignment="1"/>
    <xf numFmtId="0" fontId="20" fillId="0" borderId="9" xfId="0" applyFont="1" applyBorder="1" applyAlignment="1">
      <alignment horizontal="center"/>
    </xf>
    <xf numFmtId="41" fontId="22" fillId="0" borderId="9" xfId="6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166" fontId="0" fillId="0" borderId="9" xfId="0" applyNumberFormat="1" applyBorder="1"/>
    <xf numFmtId="0" fontId="20" fillId="0" borderId="0" xfId="0" applyFont="1" applyFill="1" applyBorder="1" applyAlignment="1">
      <alignment horizontal="center"/>
    </xf>
    <xf numFmtId="41" fontId="0" fillId="0" borderId="9" xfId="0" applyNumberFormat="1" applyBorder="1"/>
    <xf numFmtId="0" fontId="20" fillId="0" borderId="0" xfId="0" applyFont="1" applyAlignment="1">
      <alignment horizontal="center" vertical="center"/>
    </xf>
    <xf numFmtId="0" fontId="21" fillId="0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20" fillId="0" borderId="9" xfId="0" applyFont="1" applyFill="1" applyBorder="1" applyAlignment="1">
      <alignment horizontal="center"/>
    </xf>
    <xf numFmtId="0" fontId="1" fillId="6" borderId="11" xfId="7" applyFill="1" applyBorder="1" applyAlignment="1">
      <alignment horizontal="center"/>
    </xf>
    <xf numFmtId="0" fontId="1" fillId="0" borderId="0" xfId="7"/>
    <xf numFmtId="0" fontId="1" fillId="0" borderId="9" xfId="7" applyBorder="1" applyAlignment="1">
      <alignment horizontal="center" vertical="center"/>
    </xf>
    <xf numFmtId="0" fontId="14" fillId="13" borderId="9" xfId="7" applyFont="1" applyFill="1" applyBorder="1" applyAlignment="1">
      <alignment horizontal="center" vertical="center"/>
    </xf>
    <xf numFmtId="0" fontId="14" fillId="13" borderId="12" xfId="7" applyFont="1" applyFill="1" applyBorder="1" applyAlignment="1">
      <alignment horizontal="center" vertical="center" wrapText="1"/>
    </xf>
    <xf numFmtId="0" fontId="1" fillId="13" borderId="9" xfId="7" applyFill="1" applyBorder="1" applyAlignment="1">
      <alignment horizontal="center" vertical="center" wrapText="1"/>
    </xf>
    <xf numFmtId="0" fontId="14" fillId="13" borderId="13" xfId="7" applyFont="1" applyFill="1" applyBorder="1" applyAlignment="1">
      <alignment horizontal="center" vertical="center" wrapText="1"/>
    </xf>
    <xf numFmtId="0" fontId="1" fillId="0" borderId="9" xfId="7" applyBorder="1"/>
    <xf numFmtId="0" fontId="1" fillId="0" borderId="9" xfId="7" applyBorder="1" applyAlignment="1">
      <alignment vertical="center" wrapText="1"/>
    </xf>
    <xf numFmtId="0" fontId="23" fillId="0" borderId="9" xfId="7" applyFont="1" applyBorder="1" applyAlignment="1">
      <alignment horizontal="center" vertical="center" wrapText="1"/>
    </xf>
    <xf numFmtId="9" fontId="0" fillId="0" borderId="9" xfId="8" applyFont="1" applyBorder="1" applyAlignment="1">
      <alignment horizontal="center" vertical="center"/>
    </xf>
    <xf numFmtId="0" fontId="1" fillId="0" borderId="9" xfId="7" applyBorder="1" applyAlignment="1">
      <alignment horizontal="center" vertical="center" wrapText="1"/>
    </xf>
    <xf numFmtId="9" fontId="1" fillId="0" borderId="0" xfId="7" applyNumberFormat="1"/>
    <xf numFmtId="0" fontId="1" fillId="0" borderId="9" xfId="7" applyFill="1" applyBorder="1" applyAlignment="1">
      <alignment vertical="center" wrapText="1"/>
    </xf>
    <xf numFmtId="0" fontId="1" fillId="0" borderId="9" xfId="7" applyBorder="1" applyAlignment="1">
      <alignment horizontal="center" vertical="center"/>
    </xf>
    <xf numFmtId="0" fontId="1" fillId="0" borderId="0" xfId="7" applyAlignment="1">
      <alignment horizontal="center" vertical="center"/>
    </xf>
    <xf numFmtId="0" fontId="1" fillId="0" borderId="0" xfId="3" applyFont="1"/>
    <xf numFmtId="0" fontId="21" fillId="6" borderId="14" xfId="0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166" fontId="0" fillId="0" borderId="14" xfId="0" applyNumberFormat="1" applyBorder="1" applyAlignment="1">
      <alignment horizontal="center"/>
    </xf>
  </cellXfs>
  <cellStyles count="9">
    <cellStyle name="Comma [0]" xfId="6" builtinId="6"/>
    <cellStyle name="Comma [0] 2" xfId="5"/>
    <cellStyle name="Normal" xfId="0" builtinId="0"/>
    <cellStyle name="Normal 2" xfId="1"/>
    <cellStyle name="Normal 3" xfId="2"/>
    <cellStyle name="Normal 4" xfId="3"/>
    <cellStyle name="Normal 5" xfId="7"/>
    <cellStyle name="Percent 2" xfId="4"/>
    <cellStyle name="Percent 3" xfId="8"/>
  </cellStyles>
  <dxfs count="9">
    <dxf>
      <fill>
        <patternFill patternType="solid">
          <fgColor indexed="64"/>
          <bgColor rgb="FFFFFF0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Penjualan Januari</a:t>
            </a:r>
            <a:r>
              <a:rPr lang="id-ID" baseline="0"/>
              <a:t> - 07 April 2017 - 2018</a:t>
            </a:r>
            <a:endParaRPr lang="id-ID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'Pel besar April'!$Q$5</c:f>
              <c:strCache>
                <c:ptCount val="1"/>
                <c:pt idx="0">
                  <c:v>Jual Net 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'Pel besar April'!$N$6:$N$45</c:f>
              <c:strCache>
                <c:ptCount val="40"/>
                <c:pt idx="0">
                  <c:v>ATLANTIS</c:v>
                </c:pt>
                <c:pt idx="1">
                  <c:v>ARIF JULIANSAH (BANDROS)</c:v>
                </c:pt>
                <c:pt idx="2">
                  <c:v>TAUFIK ST</c:v>
                </c:pt>
                <c:pt idx="3">
                  <c:v>PUJA-ARCAMANIK</c:v>
                </c:pt>
                <c:pt idx="4">
                  <c:v>ADE GILANG RAMADHAN</c:v>
                </c:pt>
                <c:pt idx="5">
                  <c:v>JAYA MANDIRI | ASEP RADJIS</c:v>
                </c:pt>
                <c:pt idx="6">
                  <c:v>WENPI SARAGIH</c:v>
                </c:pt>
                <c:pt idx="7">
                  <c:v>IMAS JUBAEDAH - KOPO</c:v>
                </c:pt>
                <c:pt idx="8">
                  <c:v>DEDI KURNIADI</c:v>
                </c:pt>
                <c:pt idx="9">
                  <c:v>MUH IRFAN AL ANSHARI</c:v>
                </c:pt>
                <c:pt idx="10">
                  <c:v>INDRA FASHION BANDUNG</c:v>
                </c:pt>
                <c:pt idx="11">
                  <c:v>YUAN PERDANA</c:v>
                </c:pt>
                <c:pt idx="12">
                  <c:v>MARTIN SUKIYONO</c:v>
                </c:pt>
                <c:pt idx="13">
                  <c:v>MISBAH - CIBUNTU</c:v>
                </c:pt>
                <c:pt idx="14">
                  <c:v>CANDRA BANDUNG STORE</c:v>
                </c:pt>
                <c:pt idx="15">
                  <c:v>ASEP FAHMI (DIAN JAYA)</c:v>
                </c:pt>
                <c:pt idx="16">
                  <c:v>TAKUR (TAUFIK KURNIAWAN)</c:v>
                </c:pt>
                <c:pt idx="17">
                  <c:v>MEKI SANDI ROLIANSYAH</c:v>
                </c:pt>
                <c:pt idx="18">
                  <c:v>MULANA ROHIMAT</c:v>
                </c:pt>
                <c:pt idx="19">
                  <c:v>NILAM COLLECTION</c:v>
                </c:pt>
                <c:pt idx="20">
                  <c:v>AGUS ANDRIANTO</c:v>
                </c:pt>
                <c:pt idx="21">
                  <c:v>NARNIA</c:v>
                </c:pt>
                <c:pt idx="22">
                  <c:v>IRMAYANTI</c:v>
                </c:pt>
                <c:pt idx="23">
                  <c:v>GUNANJAR ARI SETIAWAN</c:v>
                </c:pt>
                <c:pt idx="24">
                  <c:v>DIRWAN</c:v>
                </c:pt>
                <c:pt idx="25">
                  <c:v>ASEP JENAL M</c:v>
                </c:pt>
                <c:pt idx="26">
                  <c:v>LEDI PUTRA MANDIRI (LPM)</c:v>
                </c:pt>
                <c:pt idx="27">
                  <c:v>BOJES KUNINGAN</c:v>
                </c:pt>
                <c:pt idx="28">
                  <c:v>MULYANA - PAMULANG</c:v>
                </c:pt>
                <c:pt idx="29">
                  <c:v>KURNIA | EKA JAYA (CIKARANG)</c:v>
                </c:pt>
                <c:pt idx="30">
                  <c:v>SAMSUL BAHRI (GHAISAN COLLECTION)</c:v>
                </c:pt>
                <c:pt idx="31">
                  <c:v>NINA MUTMAINAH - SUKAWANGI</c:v>
                </c:pt>
                <c:pt idx="32">
                  <c:v>ARIF RAHMAN HAKIM</c:v>
                </c:pt>
                <c:pt idx="33">
                  <c:v>ANIP  SANATA (ASSUNAH MART)</c:v>
                </c:pt>
                <c:pt idx="34">
                  <c:v>LIGART JAYA  </c:v>
                </c:pt>
                <c:pt idx="35">
                  <c:v>FERI D WAHYUDI</c:v>
                </c:pt>
                <c:pt idx="36">
                  <c:v>YANYAN HERYANA</c:v>
                </c:pt>
                <c:pt idx="37">
                  <c:v>PP - PRIMA PERKASA</c:v>
                </c:pt>
                <c:pt idx="38">
                  <c:v>DWI HARYANTO</c:v>
                </c:pt>
                <c:pt idx="39">
                  <c:v>HW FASHION BANDUNG</c:v>
                </c:pt>
              </c:strCache>
            </c:strRef>
          </c:cat>
          <c:val>
            <c:numRef>
              <c:f>'Pel besar April'!$Q$6:$Q$45</c:f>
              <c:numCache>
                <c:formatCode>#,##0</c:formatCode>
                <c:ptCount val="40"/>
                <c:pt idx="0">
                  <c:v>651195476</c:v>
                </c:pt>
                <c:pt idx="1">
                  <c:v>580981225</c:v>
                </c:pt>
                <c:pt idx="2">
                  <c:v>265691777</c:v>
                </c:pt>
                <c:pt idx="3">
                  <c:v>59617595</c:v>
                </c:pt>
                <c:pt idx="4">
                  <c:v>83118812</c:v>
                </c:pt>
                <c:pt idx="5">
                  <c:v>131648251</c:v>
                </c:pt>
                <c:pt idx="6">
                  <c:v>127226139</c:v>
                </c:pt>
                <c:pt idx="7">
                  <c:v>65803938</c:v>
                </c:pt>
                <c:pt idx="8">
                  <c:v>79014513</c:v>
                </c:pt>
                <c:pt idx="9">
                  <c:v>55920376</c:v>
                </c:pt>
                <c:pt idx="10">
                  <c:v>133297238</c:v>
                </c:pt>
                <c:pt idx="11">
                  <c:v>54711839</c:v>
                </c:pt>
                <c:pt idx="12">
                  <c:v>40133801</c:v>
                </c:pt>
                <c:pt idx="13">
                  <c:v>61609952</c:v>
                </c:pt>
                <c:pt idx="14">
                  <c:v>39038476</c:v>
                </c:pt>
                <c:pt idx="15">
                  <c:v>56182525</c:v>
                </c:pt>
                <c:pt idx="16">
                  <c:v>60827989</c:v>
                </c:pt>
                <c:pt idx="17">
                  <c:v>52117440</c:v>
                </c:pt>
                <c:pt idx="18">
                  <c:v>29471314</c:v>
                </c:pt>
                <c:pt idx="19">
                  <c:v>123031619</c:v>
                </c:pt>
                <c:pt idx="20">
                  <c:v>101108176</c:v>
                </c:pt>
                <c:pt idx="21">
                  <c:v>40139314</c:v>
                </c:pt>
                <c:pt idx="22">
                  <c:v>23489526</c:v>
                </c:pt>
                <c:pt idx="23">
                  <c:v>41404089</c:v>
                </c:pt>
                <c:pt idx="24">
                  <c:v>124506494</c:v>
                </c:pt>
                <c:pt idx="25">
                  <c:v>105900563</c:v>
                </c:pt>
                <c:pt idx="26">
                  <c:v>43457200</c:v>
                </c:pt>
                <c:pt idx="27">
                  <c:v>71250813</c:v>
                </c:pt>
                <c:pt idx="28">
                  <c:v>46692101</c:v>
                </c:pt>
                <c:pt idx="29">
                  <c:v>53448150</c:v>
                </c:pt>
                <c:pt idx="30">
                  <c:v>44331025</c:v>
                </c:pt>
                <c:pt idx="31">
                  <c:v>26400850</c:v>
                </c:pt>
                <c:pt idx="32">
                  <c:v>24188225</c:v>
                </c:pt>
                <c:pt idx="33">
                  <c:v>23753625</c:v>
                </c:pt>
                <c:pt idx="34">
                  <c:v>21704988</c:v>
                </c:pt>
                <c:pt idx="35">
                  <c:v>21523763</c:v>
                </c:pt>
                <c:pt idx="36">
                  <c:v>18403575</c:v>
                </c:pt>
                <c:pt idx="37">
                  <c:v>15523288</c:v>
                </c:pt>
                <c:pt idx="38">
                  <c:v>12019700</c:v>
                </c:pt>
                <c:pt idx="39">
                  <c:v>7144200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'Pel besar April'!$AJ$5</c:f>
              <c:strCache>
                <c:ptCount val="1"/>
                <c:pt idx="0">
                  <c:v>Jual Net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'Pel besar April'!$N$6:$N$45</c:f>
              <c:strCache>
                <c:ptCount val="40"/>
                <c:pt idx="0">
                  <c:v>ATLANTIS</c:v>
                </c:pt>
                <c:pt idx="1">
                  <c:v>ARIF JULIANSAH (BANDROS)</c:v>
                </c:pt>
                <c:pt idx="2">
                  <c:v>TAUFIK ST</c:v>
                </c:pt>
                <c:pt idx="3">
                  <c:v>PUJA-ARCAMANIK</c:v>
                </c:pt>
                <c:pt idx="4">
                  <c:v>ADE GILANG RAMADHAN</c:v>
                </c:pt>
                <c:pt idx="5">
                  <c:v>JAYA MANDIRI | ASEP RADJIS</c:v>
                </c:pt>
                <c:pt idx="6">
                  <c:v>WENPI SARAGIH</c:v>
                </c:pt>
                <c:pt idx="7">
                  <c:v>IMAS JUBAEDAH - KOPO</c:v>
                </c:pt>
                <c:pt idx="8">
                  <c:v>DEDI KURNIADI</c:v>
                </c:pt>
                <c:pt idx="9">
                  <c:v>MUH IRFAN AL ANSHARI</c:v>
                </c:pt>
                <c:pt idx="10">
                  <c:v>INDRA FASHION BANDUNG</c:v>
                </c:pt>
                <c:pt idx="11">
                  <c:v>YUAN PERDANA</c:v>
                </c:pt>
                <c:pt idx="12">
                  <c:v>MARTIN SUKIYONO</c:v>
                </c:pt>
                <c:pt idx="13">
                  <c:v>MISBAH - CIBUNTU</c:v>
                </c:pt>
                <c:pt idx="14">
                  <c:v>CANDRA BANDUNG STORE</c:v>
                </c:pt>
                <c:pt idx="15">
                  <c:v>ASEP FAHMI (DIAN JAYA)</c:v>
                </c:pt>
                <c:pt idx="16">
                  <c:v>TAKUR (TAUFIK KURNIAWAN)</c:v>
                </c:pt>
                <c:pt idx="17">
                  <c:v>MEKI SANDI ROLIANSYAH</c:v>
                </c:pt>
                <c:pt idx="18">
                  <c:v>MULANA ROHIMAT</c:v>
                </c:pt>
                <c:pt idx="19">
                  <c:v>NILAM COLLECTION</c:v>
                </c:pt>
                <c:pt idx="20">
                  <c:v>AGUS ANDRIANTO</c:v>
                </c:pt>
                <c:pt idx="21">
                  <c:v>NARNIA</c:v>
                </c:pt>
                <c:pt idx="22">
                  <c:v>IRMAYANTI</c:v>
                </c:pt>
                <c:pt idx="23">
                  <c:v>GUNANJAR ARI SETIAWAN</c:v>
                </c:pt>
                <c:pt idx="24">
                  <c:v>DIRWAN</c:v>
                </c:pt>
                <c:pt idx="25">
                  <c:v>ASEP JENAL M</c:v>
                </c:pt>
                <c:pt idx="26">
                  <c:v>LEDI PUTRA MANDIRI (LPM)</c:v>
                </c:pt>
                <c:pt idx="27">
                  <c:v>BOJES KUNINGAN</c:v>
                </c:pt>
                <c:pt idx="28">
                  <c:v>MULYANA - PAMULANG</c:v>
                </c:pt>
                <c:pt idx="29">
                  <c:v>KURNIA | EKA JAYA (CIKARANG)</c:v>
                </c:pt>
                <c:pt idx="30">
                  <c:v>SAMSUL BAHRI (GHAISAN COLLECTION)</c:v>
                </c:pt>
                <c:pt idx="31">
                  <c:v>NINA MUTMAINAH - SUKAWANGI</c:v>
                </c:pt>
                <c:pt idx="32">
                  <c:v>ARIF RAHMAN HAKIM</c:v>
                </c:pt>
                <c:pt idx="33">
                  <c:v>ANIP  SANATA (ASSUNAH MART)</c:v>
                </c:pt>
                <c:pt idx="34">
                  <c:v>LIGART JAYA  </c:v>
                </c:pt>
                <c:pt idx="35">
                  <c:v>FERI D WAHYUDI</c:v>
                </c:pt>
                <c:pt idx="36">
                  <c:v>YANYAN HERYANA</c:v>
                </c:pt>
                <c:pt idx="37">
                  <c:v>PP - PRIMA PERKASA</c:v>
                </c:pt>
                <c:pt idx="38">
                  <c:v>DWI HARYANTO</c:v>
                </c:pt>
                <c:pt idx="39">
                  <c:v>HW FASHION BANDUNG</c:v>
                </c:pt>
              </c:strCache>
            </c:strRef>
          </c:cat>
          <c:val>
            <c:numRef>
              <c:f>'Pel besar April'!$AJ$6:$AJ$45</c:f>
              <c:numCache>
                <c:formatCode>_(* #,##0_);_(* \(#,##0\);_(* "-"_);_(@_)</c:formatCode>
                <c:ptCount val="40"/>
                <c:pt idx="0">
                  <c:v>152708676</c:v>
                </c:pt>
                <c:pt idx="1">
                  <c:v>387244026</c:v>
                </c:pt>
                <c:pt idx="2">
                  <c:v>115693638</c:v>
                </c:pt>
                <c:pt idx="3">
                  <c:v>22739414</c:v>
                </c:pt>
                <c:pt idx="4">
                  <c:v>51087788</c:v>
                </c:pt>
                <c:pt idx="5">
                  <c:v>25294713</c:v>
                </c:pt>
                <c:pt idx="6">
                  <c:v>47896101</c:v>
                </c:pt>
                <c:pt idx="7">
                  <c:v>41966664</c:v>
                </c:pt>
                <c:pt idx="8">
                  <c:v>29481114</c:v>
                </c:pt>
                <c:pt idx="9">
                  <c:v>24048151</c:v>
                </c:pt>
                <c:pt idx="10">
                  <c:v>26381040</c:v>
                </c:pt>
                <c:pt idx="11">
                  <c:v>22735564</c:v>
                </c:pt>
                <c:pt idx="12">
                  <c:v>89151652</c:v>
                </c:pt>
                <c:pt idx="13">
                  <c:v>10770211</c:v>
                </c:pt>
                <c:pt idx="14">
                  <c:v>11620526</c:v>
                </c:pt>
                <c:pt idx="15">
                  <c:v>16006901</c:v>
                </c:pt>
                <c:pt idx="16">
                  <c:v>113303051</c:v>
                </c:pt>
                <c:pt idx="17">
                  <c:v>12648738</c:v>
                </c:pt>
                <c:pt idx="18">
                  <c:v>34544588</c:v>
                </c:pt>
                <c:pt idx="19">
                  <c:v>57701089</c:v>
                </c:pt>
                <c:pt idx="20">
                  <c:v>17338051</c:v>
                </c:pt>
                <c:pt idx="21">
                  <c:v>14954100</c:v>
                </c:pt>
                <c:pt idx="22">
                  <c:v>27261814</c:v>
                </c:pt>
                <c:pt idx="23">
                  <c:v>49361639</c:v>
                </c:pt>
                <c:pt idx="24">
                  <c:v>10590576</c:v>
                </c:pt>
                <c:pt idx="25">
                  <c:v>43839888</c:v>
                </c:pt>
                <c:pt idx="26">
                  <c:v>9808600</c:v>
                </c:pt>
                <c:pt idx="27">
                  <c:v>26292055</c:v>
                </c:pt>
                <c:pt idx="28">
                  <c:v>23239864</c:v>
                </c:pt>
                <c:pt idx="29">
                  <c:v>0</c:v>
                </c:pt>
                <c:pt idx="30">
                  <c:v>0</c:v>
                </c:pt>
                <c:pt idx="31">
                  <c:v>2070775</c:v>
                </c:pt>
                <c:pt idx="32">
                  <c:v>1696713</c:v>
                </c:pt>
                <c:pt idx="33">
                  <c:v>521238</c:v>
                </c:pt>
                <c:pt idx="34">
                  <c:v>0</c:v>
                </c:pt>
                <c:pt idx="35">
                  <c:v>0</c:v>
                </c:pt>
                <c:pt idx="36">
                  <c:v>2475550</c:v>
                </c:pt>
                <c:pt idx="37">
                  <c:v>3134163</c:v>
                </c:pt>
                <c:pt idx="38">
                  <c:v>1010625</c:v>
                </c:pt>
                <c:pt idx="39">
                  <c:v>1836800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6462320"/>
        <c:axId val="1866461776"/>
      </c:lineChart>
      <c:catAx>
        <c:axId val="186646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66461776"/>
        <c:crosses val="autoZero"/>
        <c:auto val="1"/>
        <c:lblAlgn val="ctr"/>
        <c:lblOffset val="100"/>
        <c:noMultiLvlLbl val="0"/>
      </c:catAx>
      <c:valAx>
        <c:axId val="186646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6646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112057</xdr:rowOff>
    </xdr:from>
    <xdr:to>
      <xdr:col>44</xdr:col>
      <xdr:colOff>358588</xdr:colOff>
      <xdr:row>89</xdr:row>
      <xdr:rowOff>56028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311727</xdr:colOff>
      <xdr:row>102</xdr:row>
      <xdr:rowOff>69273</xdr:rowOff>
    </xdr:from>
    <xdr:ext cx="184731" cy="264560"/>
    <xdr:sp macro="" textlink="">
      <xdr:nvSpPr>
        <xdr:cNvPr id="2" name="TextBox 1"/>
        <xdr:cNvSpPr txBox="1"/>
      </xdr:nvSpPr>
      <xdr:spPr>
        <a:xfrm>
          <a:off x="6922077" y="195002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311727</xdr:colOff>
      <xdr:row>135</xdr:row>
      <xdr:rowOff>69273</xdr:rowOff>
    </xdr:from>
    <xdr:ext cx="184731" cy="264560"/>
    <xdr:sp macro="" textlink="">
      <xdr:nvSpPr>
        <xdr:cNvPr id="3" name="TextBox 2"/>
        <xdr:cNvSpPr txBox="1"/>
      </xdr:nvSpPr>
      <xdr:spPr>
        <a:xfrm>
          <a:off x="6922077" y="25786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311727</xdr:colOff>
      <xdr:row>155</xdr:row>
      <xdr:rowOff>69273</xdr:rowOff>
    </xdr:from>
    <xdr:ext cx="184731" cy="264560"/>
    <xdr:sp macro="" textlink="">
      <xdr:nvSpPr>
        <xdr:cNvPr id="4" name="TextBox 3"/>
        <xdr:cNvSpPr txBox="1"/>
      </xdr:nvSpPr>
      <xdr:spPr>
        <a:xfrm>
          <a:off x="6922077" y="29596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311727</xdr:colOff>
      <xdr:row>156</xdr:row>
      <xdr:rowOff>69273</xdr:rowOff>
    </xdr:from>
    <xdr:ext cx="184731" cy="264560"/>
    <xdr:sp macro="" textlink="">
      <xdr:nvSpPr>
        <xdr:cNvPr id="5" name="TextBox 4"/>
        <xdr:cNvSpPr txBox="1"/>
      </xdr:nvSpPr>
      <xdr:spPr>
        <a:xfrm>
          <a:off x="6922077" y="297872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311727</xdr:colOff>
      <xdr:row>201</xdr:row>
      <xdr:rowOff>69273</xdr:rowOff>
    </xdr:from>
    <xdr:ext cx="184731" cy="264560"/>
    <xdr:sp macro="" textlink="">
      <xdr:nvSpPr>
        <xdr:cNvPr id="6" name="TextBox 5"/>
        <xdr:cNvSpPr txBox="1"/>
      </xdr:nvSpPr>
      <xdr:spPr>
        <a:xfrm>
          <a:off x="6922077" y="38359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311727</xdr:colOff>
      <xdr:row>221</xdr:row>
      <xdr:rowOff>69273</xdr:rowOff>
    </xdr:from>
    <xdr:ext cx="184731" cy="264560"/>
    <xdr:sp macro="" textlink="">
      <xdr:nvSpPr>
        <xdr:cNvPr id="7" name="TextBox 6"/>
        <xdr:cNvSpPr txBox="1"/>
      </xdr:nvSpPr>
      <xdr:spPr>
        <a:xfrm>
          <a:off x="6922077" y="42169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311727</xdr:colOff>
      <xdr:row>222</xdr:row>
      <xdr:rowOff>69273</xdr:rowOff>
    </xdr:from>
    <xdr:ext cx="184731" cy="264560"/>
    <xdr:sp macro="" textlink="">
      <xdr:nvSpPr>
        <xdr:cNvPr id="8" name="TextBox 7"/>
        <xdr:cNvSpPr txBox="1"/>
      </xdr:nvSpPr>
      <xdr:spPr>
        <a:xfrm>
          <a:off x="6922077" y="423602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311727</xdr:colOff>
      <xdr:row>223</xdr:row>
      <xdr:rowOff>69273</xdr:rowOff>
    </xdr:from>
    <xdr:ext cx="184731" cy="264560"/>
    <xdr:sp macro="" textlink="">
      <xdr:nvSpPr>
        <xdr:cNvPr id="9" name="TextBox 8"/>
        <xdr:cNvSpPr txBox="1"/>
      </xdr:nvSpPr>
      <xdr:spPr>
        <a:xfrm>
          <a:off x="6922077" y="42550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311727</xdr:colOff>
      <xdr:row>224</xdr:row>
      <xdr:rowOff>69273</xdr:rowOff>
    </xdr:from>
    <xdr:ext cx="184731" cy="264560"/>
    <xdr:sp macro="" textlink="">
      <xdr:nvSpPr>
        <xdr:cNvPr id="10" name="TextBox 9"/>
        <xdr:cNvSpPr txBox="1"/>
      </xdr:nvSpPr>
      <xdr:spPr>
        <a:xfrm>
          <a:off x="6922077" y="427412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311727</xdr:colOff>
      <xdr:row>225</xdr:row>
      <xdr:rowOff>69273</xdr:rowOff>
    </xdr:from>
    <xdr:ext cx="184731" cy="264560"/>
    <xdr:sp macro="" textlink="">
      <xdr:nvSpPr>
        <xdr:cNvPr id="11" name="TextBox 10"/>
        <xdr:cNvSpPr txBox="1"/>
      </xdr:nvSpPr>
      <xdr:spPr>
        <a:xfrm>
          <a:off x="6922077" y="42931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311727</xdr:colOff>
      <xdr:row>195</xdr:row>
      <xdr:rowOff>69273</xdr:rowOff>
    </xdr:from>
    <xdr:ext cx="184731" cy="264560"/>
    <xdr:sp macro="" textlink="">
      <xdr:nvSpPr>
        <xdr:cNvPr id="12" name="TextBox 11"/>
        <xdr:cNvSpPr txBox="1"/>
      </xdr:nvSpPr>
      <xdr:spPr>
        <a:xfrm>
          <a:off x="6922077" y="37216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ncanan%20Kerja/penjualan/Pelanggan%20besar/Pel%20besar%2007%20April%2018%20lengkap%20rinci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lantis"/>
      <sheetName val="Bandros"/>
      <sheetName val="Taufik"/>
      <sheetName val="Anip"/>
      <sheetName val="Puja"/>
      <sheetName val="Ade Gilang"/>
      <sheetName val="JM"/>
      <sheetName val="Kurnia Eka Jaya"/>
      <sheetName val="Wenpi"/>
      <sheetName val="Samsul Bahri"/>
      <sheetName val="Imas Jub"/>
      <sheetName val="Dedi K"/>
      <sheetName val="Muh Irfan"/>
      <sheetName val="Indra F"/>
      <sheetName val="Yuan"/>
      <sheetName val="Martin"/>
      <sheetName val="Misbah"/>
      <sheetName val="Chandra"/>
      <sheetName val="Asep Fahmi"/>
      <sheetName val="Takur"/>
      <sheetName val="Meki"/>
      <sheetName val="Dede M"/>
      <sheetName val="Mulana R"/>
      <sheetName val="Nillam"/>
      <sheetName val="Agus And"/>
      <sheetName val="Ligart"/>
      <sheetName val="Narnia"/>
      <sheetName val="Irmayanti"/>
      <sheetName val="Gunanjar"/>
      <sheetName val="Dirwan"/>
      <sheetName val="Asep Jenal"/>
      <sheetName val="LPM"/>
      <sheetName val="Bojes"/>
      <sheetName val="Mulyana"/>
      <sheetName val="Feri D"/>
      <sheetName val="Ttl 2017-2018"/>
      <sheetName val="Total"/>
      <sheetName val="April"/>
      <sheetName val="Me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7">
          <cell r="D7">
            <v>586284826</v>
          </cell>
          <cell r="E7">
            <v>105408801</v>
          </cell>
          <cell r="F7">
            <v>480876026</v>
          </cell>
          <cell r="G7">
            <v>5921</v>
          </cell>
          <cell r="H7">
            <v>1067</v>
          </cell>
          <cell r="I7">
            <v>4854</v>
          </cell>
          <cell r="O7">
            <v>169526614</v>
          </cell>
          <cell r="P7">
            <v>34373238</v>
          </cell>
          <cell r="Q7">
            <v>135153376</v>
          </cell>
          <cell r="R7">
            <v>1791</v>
          </cell>
          <cell r="S7">
            <v>345</v>
          </cell>
          <cell r="T7">
            <v>1446</v>
          </cell>
        </row>
        <row r="8">
          <cell r="D8">
            <v>449457576</v>
          </cell>
          <cell r="E8">
            <v>30040901</v>
          </cell>
          <cell r="F8">
            <v>419416675</v>
          </cell>
          <cell r="G8">
            <v>4305</v>
          </cell>
          <cell r="H8">
            <v>275</v>
          </cell>
          <cell r="I8">
            <v>4030</v>
          </cell>
          <cell r="O8">
            <v>379645613</v>
          </cell>
          <cell r="P8">
            <v>34628651</v>
          </cell>
          <cell r="Q8">
            <v>345016963</v>
          </cell>
          <cell r="R8">
            <v>3470</v>
          </cell>
          <cell r="S8">
            <v>308</v>
          </cell>
          <cell r="T8">
            <v>3162</v>
          </cell>
        </row>
        <row r="9">
          <cell r="D9">
            <v>212941138</v>
          </cell>
          <cell r="E9">
            <v>35277776</v>
          </cell>
          <cell r="F9">
            <v>177663364</v>
          </cell>
          <cell r="G9">
            <v>2029</v>
          </cell>
          <cell r="H9">
            <v>319</v>
          </cell>
          <cell r="I9">
            <v>1710</v>
          </cell>
          <cell r="O9">
            <v>114147338</v>
          </cell>
          <cell r="P9">
            <v>11236050</v>
          </cell>
          <cell r="Q9">
            <v>102911288</v>
          </cell>
          <cell r="R9">
            <v>1104</v>
          </cell>
          <cell r="S9">
            <v>115</v>
          </cell>
          <cell r="T9">
            <v>989</v>
          </cell>
        </row>
        <row r="10">
          <cell r="D10">
            <v>44569613</v>
          </cell>
          <cell r="E10">
            <v>3048506</v>
          </cell>
          <cell r="F10">
            <v>41521107</v>
          </cell>
          <cell r="G10">
            <v>440</v>
          </cell>
          <cell r="H10">
            <v>10</v>
          </cell>
          <cell r="I10">
            <v>430</v>
          </cell>
          <cell r="O10">
            <v>20879426</v>
          </cell>
          <cell r="P10">
            <v>312375</v>
          </cell>
          <cell r="Q10">
            <v>20567051</v>
          </cell>
          <cell r="R10">
            <v>220</v>
          </cell>
          <cell r="S10">
            <v>2</v>
          </cell>
          <cell r="T10">
            <v>218</v>
          </cell>
        </row>
        <row r="11">
          <cell r="D11">
            <v>65082063</v>
          </cell>
          <cell r="E11">
            <v>1558688</v>
          </cell>
          <cell r="F11">
            <v>63523375</v>
          </cell>
          <cell r="G11">
            <v>555</v>
          </cell>
          <cell r="H11">
            <v>13</v>
          </cell>
          <cell r="I11">
            <v>542</v>
          </cell>
          <cell r="O11">
            <v>51680388</v>
          </cell>
          <cell r="P11">
            <v>2729451</v>
          </cell>
          <cell r="Q11">
            <v>48950938</v>
          </cell>
          <cell r="R11">
            <v>458</v>
          </cell>
          <cell r="S11">
            <v>24</v>
          </cell>
          <cell r="T11">
            <v>434</v>
          </cell>
        </row>
        <row r="12">
          <cell r="D12">
            <v>97257600</v>
          </cell>
          <cell r="E12">
            <v>23812688</v>
          </cell>
          <cell r="F12">
            <v>73444913</v>
          </cell>
          <cell r="G12">
            <v>841</v>
          </cell>
          <cell r="H12">
            <v>195</v>
          </cell>
          <cell r="I12">
            <v>646</v>
          </cell>
          <cell r="O12">
            <v>29592000</v>
          </cell>
          <cell r="P12">
            <v>8219088</v>
          </cell>
          <cell r="Q12">
            <v>21372913</v>
          </cell>
          <cell r="R12">
            <v>243</v>
          </cell>
          <cell r="S12">
            <v>68</v>
          </cell>
          <cell r="T12">
            <v>175</v>
          </cell>
        </row>
        <row r="13">
          <cell r="D13">
            <v>82831788</v>
          </cell>
          <cell r="E13">
            <v>1944688</v>
          </cell>
          <cell r="F13">
            <v>80887101</v>
          </cell>
          <cell r="G13">
            <v>726</v>
          </cell>
          <cell r="H13">
            <v>19</v>
          </cell>
          <cell r="I13">
            <v>707</v>
          </cell>
          <cell r="O13">
            <v>43494238</v>
          </cell>
          <cell r="P13">
            <v>498663</v>
          </cell>
          <cell r="Q13">
            <v>42995576</v>
          </cell>
          <cell r="R13">
            <v>397</v>
          </cell>
          <cell r="S13">
            <v>5</v>
          </cell>
          <cell r="T13">
            <v>392</v>
          </cell>
        </row>
        <row r="14">
          <cell r="D14">
            <v>47777801</v>
          </cell>
          <cell r="E14">
            <v>1564939</v>
          </cell>
          <cell r="F14">
            <v>46212863</v>
          </cell>
          <cell r="G14">
            <v>400</v>
          </cell>
          <cell r="H14">
            <v>14</v>
          </cell>
          <cell r="I14">
            <v>386</v>
          </cell>
          <cell r="O14">
            <v>38513826</v>
          </cell>
          <cell r="P14">
            <v>1066276</v>
          </cell>
          <cell r="Q14">
            <v>37447551</v>
          </cell>
          <cell r="R14">
            <v>343</v>
          </cell>
          <cell r="S14">
            <v>11</v>
          </cell>
          <cell r="T14">
            <v>332</v>
          </cell>
        </row>
        <row r="15">
          <cell r="D15">
            <v>64139776</v>
          </cell>
          <cell r="E15">
            <v>6634951</v>
          </cell>
          <cell r="F15">
            <v>57504825</v>
          </cell>
          <cell r="G15">
            <v>591</v>
          </cell>
          <cell r="H15">
            <v>59</v>
          </cell>
          <cell r="I15">
            <v>532</v>
          </cell>
          <cell r="O15">
            <v>27488650</v>
          </cell>
          <cell r="P15">
            <v>1565551</v>
          </cell>
          <cell r="Q15">
            <v>25923101</v>
          </cell>
          <cell r="R15">
            <v>265</v>
          </cell>
          <cell r="S15">
            <v>14</v>
          </cell>
          <cell r="T15">
            <v>251</v>
          </cell>
        </row>
        <row r="16">
          <cell r="D16">
            <v>48282151</v>
          </cell>
          <cell r="E16">
            <v>1606938</v>
          </cell>
          <cell r="F16">
            <v>46675213</v>
          </cell>
          <cell r="G16">
            <v>476</v>
          </cell>
          <cell r="H16">
            <v>17</v>
          </cell>
          <cell r="I16">
            <v>459</v>
          </cell>
          <cell r="O16">
            <v>21743225</v>
          </cell>
          <cell r="P16">
            <v>806313</v>
          </cell>
          <cell r="Q16">
            <v>20936913</v>
          </cell>
          <cell r="R16">
            <v>199</v>
          </cell>
          <cell r="S16">
            <v>6</v>
          </cell>
          <cell r="T16">
            <v>193</v>
          </cell>
        </row>
        <row r="17">
          <cell r="D17">
            <v>108393513</v>
          </cell>
          <cell r="E17">
            <v>13899551</v>
          </cell>
          <cell r="F17">
            <v>94493963</v>
          </cell>
          <cell r="G17">
            <v>1050</v>
          </cell>
          <cell r="H17">
            <v>130</v>
          </cell>
          <cell r="I17">
            <v>920</v>
          </cell>
          <cell r="O17">
            <v>34564426</v>
          </cell>
          <cell r="P17">
            <v>12126924</v>
          </cell>
          <cell r="Q17">
            <v>22437502</v>
          </cell>
          <cell r="R17">
            <v>328</v>
          </cell>
          <cell r="S17">
            <v>34</v>
          </cell>
          <cell r="T17">
            <v>294</v>
          </cell>
        </row>
        <row r="18">
          <cell r="D18">
            <v>44808488</v>
          </cell>
          <cell r="E18">
            <v>4053087</v>
          </cell>
          <cell r="F18">
            <v>40755401</v>
          </cell>
          <cell r="G18">
            <v>412</v>
          </cell>
          <cell r="H18">
            <v>38</v>
          </cell>
          <cell r="I18">
            <v>374</v>
          </cell>
          <cell r="O18">
            <v>23376851</v>
          </cell>
          <cell r="P18">
            <v>2208763</v>
          </cell>
          <cell r="Q18">
            <v>21168089</v>
          </cell>
          <cell r="R18">
            <v>224</v>
          </cell>
          <cell r="S18">
            <v>19</v>
          </cell>
          <cell r="T18">
            <v>205</v>
          </cell>
        </row>
        <row r="19">
          <cell r="D19">
            <v>34133051</v>
          </cell>
          <cell r="E19">
            <v>230300</v>
          </cell>
          <cell r="F19">
            <v>33902751</v>
          </cell>
          <cell r="G19">
            <v>368</v>
          </cell>
          <cell r="H19">
            <v>2</v>
          </cell>
          <cell r="I19">
            <v>366</v>
          </cell>
          <cell r="O19">
            <v>83469664</v>
          </cell>
          <cell r="P19">
            <v>0</v>
          </cell>
          <cell r="Q19">
            <v>83469664</v>
          </cell>
          <cell r="R19">
            <v>681</v>
          </cell>
          <cell r="S19">
            <v>0</v>
          </cell>
          <cell r="T19">
            <v>681</v>
          </cell>
        </row>
        <row r="20">
          <cell r="D20">
            <v>51577401</v>
          </cell>
          <cell r="E20">
            <v>11616088</v>
          </cell>
          <cell r="F20">
            <v>39961314</v>
          </cell>
          <cell r="G20">
            <v>503</v>
          </cell>
          <cell r="H20">
            <v>111</v>
          </cell>
          <cell r="I20">
            <v>392</v>
          </cell>
          <cell r="O20">
            <v>20941213</v>
          </cell>
          <cell r="P20">
            <v>10171002</v>
          </cell>
          <cell r="Q20">
            <v>10770211</v>
          </cell>
          <cell r="R20">
            <v>181</v>
          </cell>
          <cell r="S20">
            <v>53</v>
          </cell>
          <cell r="T20">
            <v>128</v>
          </cell>
        </row>
        <row r="21">
          <cell r="D21">
            <v>30440551</v>
          </cell>
          <cell r="E21">
            <v>883688</v>
          </cell>
          <cell r="F21">
            <v>29556863</v>
          </cell>
          <cell r="G21">
            <v>294</v>
          </cell>
          <cell r="H21">
            <v>5</v>
          </cell>
          <cell r="I21">
            <v>289</v>
          </cell>
          <cell r="O21">
            <v>10738875</v>
          </cell>
          <cell r="P21">
            <v>28875</v>
          </cell>
          <cell r="Q21">
            <v>10710001</v>
          </cell>
          <cell r="R21">
            <v>113</v>
          </cell>
          <cell r="S21">
            <v>1</v>
          </cell>
          <cell r="T21">
            <v>112</v>
          </cell>
        </row>
        <row r="22">
          <cell r="D22">
            <v>44193451</v>
          </cell>
          <cell r="E22">
            <v>11941126</v>
          </cell>
          <cell r="F22">
            <v>32252325</v>
          </cell>
          <cell r="G22">
            <v>416</v>
          </cell>
          <cell r="H22">
            <v>114</v>
          </cell>
          <cell r="I22">
            <v>302</v>
          </cell>
          <cell r="O22">
            <v>18143214</v>
          </cell>
          <cell r="P22">
            <v>2136313</v>
          </cell>
          <cell r="Q22">
            <v>16006901</v>
          </cell>
          <cell r="R22">
            <v>165</v>
          </cell>
          <cell r="S22">
            <v>19</v>
          </cell>
          <cell r="T22">
            <v>146</v>
          </cell>
        </row>
        <row r="23">
          <cell r="D23">
            <v>40134150</v>
          </cell>
          <cell r="E23">
            <v>1020514</v>
          </cell>
          <cell r="F23">
            <v>39113639</v>
          </cell>
          <cell r="G23">
            <v>521</v>
          </cell>
          <cell r="H23">
            <v>11</v>
          </cell>
          <cell r="I23">
            <v>510</v>
          </cell>
          <cell r="O23">
            <v>107997576</v>
          </cell>
          <cell r="P23">
            <v>7403725</v>
          </cell>
          <cell r="Q23">
            <v>100593851</v>
          </cell>
          <cell r="R23">
            <v>1070</v>
          </cell>
          <cell r="S23">
            <v>75</v>
          </cell>
          <cell r="T23">
            <v>995</v>
          </cell>
        </row>
        <row r="24">
          <cell r="D24">
            <v>47433488</v>
          </cell>
          <cell r="E24">
            <v>11593587</v>
          </cell>
          <cell r="F24">
            <v>35839902</v>
          </cell>
          <cell r="G24">
            <v>471</v>
          </cell>
          <cell r="H24">
            <v>92</v>
          </cell>
          <cell r="I24">
            <v>379</v>
          </cell>
          <cell r="O24">
            <v>11378151</v>
          </cell>
          <cell r="P24">
            <v>1702664</v>
          </cell>
          <cell r="Q24">
            <v>9675488</v>
          </cell>
          <cell r="R24">
            <v>103</v>
          </cell>
          <cell r="S24">
            <v>14</v>
          </cell>
          <cell r="T24">
            <v>89</v>
          </cell>
        </row>
        <row r="25">
          <cell r="D25">
            <v>24588201</v>
          </cell>
          <cell r="E25">
            <v>1574651</v>
          </cell>
          <cell r="F25">
            <v>23013551</v>
          </cell>
          <cell r="G25">
            <v>250</v>
          </cell>
          <cell r="H25">
            <v>15</v>
          </cell>
          <cell r="I25">
            <v>235</v>
          </cell>
          <cell r="O25">
            <v>36256763</v>
          </cell>
          <cell r="P25">
            <v>3056176</v>
          </cell>
          <cell r="Q25">
            <v>33200588</v>
          </cell>
          <cell r="R25">
            <v>344</v>
          </cell>
          <cell r="S25">
            <v>27</v>
          </cell>
          <cell r="T25">
            <v>317</v>
          </cell>
        </row>
        <row r="26">
          <cell r="D26">
            <v>91503826</v>
          </cell>
          <cell r="E26">
            <v>18237707</v>
          </cell>
          <cell r="F26">
            <v>73266119</v>
          </cell>
          <cell r="G26">
            <v>840</v>
          </cell>
          <cell r="H26">
            <v>156</v>
          </cell>
          <cell r="I26">
            <v>684</v>
          </cell>
          <cell r="O26">
            <v>56620463</v>
          </cell>
          <cell r="P26">
            <v>5882189</v>
          </cell>
          <cell r="Q26">
            <v>50738276</v>
          </cell>
          <cell r="R26">
            <v>509</v>
          </cell>
          <cell r="S26">
            <v>51</v>
          </cell>
          <cell r="T26">
            <v>458</v>
          </cell>
        </row>
        <row r="27">
          <cell r="D27">
            <v>71434038</v>
          </cell>
          <cell r="E27">
            <v>12481088</v>
          </cell>
          <cell r="F27">
            <v>58952951</v>
          </cell>
          <cell r="G27">
            <v>690</v>
          </cell>
          <cell r="H27">
            <v>156</v>
          </cell>
          <cell r="I27">
            <v>534</v>
          </cell>
          <cell r="O27">
            <v>16599189</v>
          </cell>
          <cell r="P27">
            <v>2910413</v>
          </cell>
          <cell r="Q27">
            <v>13688776</v>
          </cell>
          <cell r="R27">
            <v>148</v>
          </cell>
          <cell r="S27">
            <v>34</v>
          </cell>
          <cell r="T27">
            <v>114</v>
          </cell>
        </row>
        <row r="28">
          <cell r="D28">
            <v>29009401</v>
          </cell>
          <cell r="E28">
            <v>864500</v>
          </cell>
          <cell r="F28">
            <v>28144901</v>
          </cell>
          <cell r="G28">
            <v>299</v>
          </cell>
          <cell r="H28">
            <v>8</v>
          </cell>
          <cell r="I28">
            <v>291</v>
          </cell>
          <cell r="O28">
            <v>13882576</v>
          </cell>
          <cell r="P28">
            <v>556676</v>
          </cell>
          <cell r="Q28">
            <v>13325900</v>
          </cell>
          <cell r="R28">
            <v>134</v>
          </cell>
          <cell r="S28">
            <v>5</v>
          </cell>
          <cell r="T28">
            <v>129</v>
          </cell>
        </row>
        <row r="29">
          <cell r="D29">
            <v>18414814</v>
          </cell>
          <cell r="E29">
            <v>1813913</v>
          </cell>
          <cell r="F29">
            <v>16600901</v>
          </cell>
          <cell r="G29">
            <v>179</v>
          </cell>
          <cell r="H29">
            <v>15</v>
          </cell>
          <cell r="I29">
            <v>164</v>
          </cell>
          <cell r="O29">
            <v>27383126</v>
          </cell>
          <cell r="P29">
            <v>2113251</v>
          </cell>
          <cell r="Q29">
            <v>25269876</v>
          </cell>
          <cell r="R29">
            <v>259</v>
          </cell>
          <cell r="S29">
            <v>16</v>
          </cell>
          <cell r="T29">
            <v>243</v>
          </cell>
        </row>
        <row r="30">
          <cell r="D30">
            <v>30654401</v>
          </cell>
          <cell r="E30">
            <v>2141601</v>
          </cell>
          <cell r="F30">
            <v>28512801</v>
          </cell>
          <cell r="G30">
            <v>288</v>
          </cell>
          <cell r="H30">
            <v>20</v>
          </cell>
          <cell r="I30">
            <v>268</v>
          </cell>
          <cell r="O30">
            <v>49706476</v>
          </cell>
          <cell r="P30">
            <v>2424101</v>
          </cell>
          <cell r="Q30">
            <v>47282376</v>
          </cell>
          <cell r="R30">
            <v>403</v>
          </cell>
          <cell r="S30">
            <v>20</v>
          </cell>
          <cell r="T30">
            <v>383</v>
          </cell>
        </row>
        <row r="31">
          <cell r="D31">
            <v>114917164</v>
          </cell>
          <cell r="E31">
            <v>26852145</v>
          </cell>
          <cell r="F31">
            <v>88065019</v>
          </cell>
          <cell r="G31">
            <v>1072</v>
          </cell>
          <cell r="H31">
            <v>206</v>
          </cell>
          <cell r="I31">
            <v>866</v>
          </cell>
          <cell r="O31">
            <v>12199688</v>
          </cell>
          <cell r="P31">
            <v>2166838</v>
          </cell>
          <cell r="Q31">
            <v>10032851</v>
          </cell>
          <cell r="R31">
            <v>125</v>
          </cell>
          <cell r="S31">
            <v>23</v>
          </cell>
          <cell r="T31">
            <v>102</v>
          </cell>
        </row>
        <row r="32">
          <cell r="D32">
            <v>68318776</v>
          </cell>
          <cell r="E32">
            <v>7895938</v>
          </cell>
          <cell r="F32">
            <v>60422838</v>
          </cell>
          <cell r="G32">
            <v>630</v>
          </cell>
          <cell r="H32">
            <v>68</v>
          </cell>
          <cell r="I32">
            <v>562</v>
          </cell>
          <cell r="O32">
            <v>41993701</v>
          </cell>
          <cell r="P32">
            <v>6679288</v>
          </cell>
          <cell r="Q32">
            <v>35314413</v>
          </cell>
          <cell r="R32">
            <v>400</v>
          </cell>
          <cell r="S32">
            <v>63</v>
          </cell>
          <cell r="T32">
            <v>337</v>
          </cell>
        </row>
        <row r="33">
          <cell r="D33">
            <v>32425800</v>
          </cell>
          <cell r="E33">
            <v>4988000</v>
          </cell>
          <cell r="F33">
            <v>27437800</v>
          </cell>
          <cell r="G33">
            <v>274</v>
          </cell>
          <cell r="H33">
            <v>40</v>
          </cell>
          <cell r="I33">
            <v>234</v>
          </cell>
          <cell r="O33">
            <v>12645100</v>
          </cell>
          <cell r="P33">
            <v>2836500</v>
          </cell>
          <cell r="Q33">
            <v>9808600</v>
          </cell>
          <cell r="R33">
            <v>110</v>
          </cell>
          <cell r="S33">
            <v>25</v>
          </cell>
          <cell r="T33">
            <v>85</v>
          </cell>
        </row>
        <row r="34">
          <cell r="D34">
            <v>58981739</v>
          </cell>
          <cell r="E34">
            <v>12944926</v>
          </cell>
          <cell r="F34">
            <v>46036813</v>
          </cell>
          <cell r="G34">
            <v>551</v>
          </cell>
          <cell r="H34">
            <v>119</v>
          </cell>
          <cell r="I34">
            <v>432</v>
          </cell>
          <cell r="O34">
            <v>31012188</v>
          </cell>
          <cell r="P34">
            <v>8232623</v>
          </cell>
          <cell r="Q34">
            <v>22779567</v>
          </cell>
          <cell r="R34">
            <v>289</v>
          </cell>
          <cell r="S34">
            <v>45</v>
          </cell>
          <cell r="T34">
            <v>244</v>
          </cell>
        </row>
        <row r="35">
          <cell r="D35">
            <v>32410788</v>
          </cell>
          <cell r="E35">
            <v>4701988</v>
          </cell>
          <cell r="F35">
            <v>27708801</v>
          </cell>
          <cell r="G35">
            <v>316</v>
          </cell>
          <cell r="H35">
            <v>45</v>
          </cell>
          <cell r="I35">
            <v>271</v>
          </cell>
          <cell r="O35">
            <v>23345526</v>
          </cell>
          <cell r="P35">
            <v>4500001</v>
          </cell>
          <cell r="Q35">
            <v>18845526</v>
          </cell>
          <cell r="R35">
            <v>218</v>
          </cell>
          <cell r="S35">
            <v>40</v>
          </cell>
          <cell r="T35">
            <v>178</v>
          </cell>
        </row>
      </sheetData>
      <sheetData sheetId="36"/>
      <sheetData sheetId="37"/>
      <sheetData sheetId="38"/>
    </sheetDataSet>
  </externalBook>
</externalLink>
</file>

<file path=xl/tables/table1.xml><?xml version="1.0" encoding="utf-8"?>
<table xmlns="http://schemas.openxmlformats.org/spreadsheetml/2006/main" id="2" name="Table1" displayName="Table1" ref="A2:H47" totalsRowShown="0" headerRowDxfId="6" dataDxfId="5">
  <autoFilter ref="A2:H47"/>
  <tableColumns count="8">
    <tableColumn id="1" name="NO" dataDxfId="4"/>
    <tableColumn id="2" name="NAMA SUPPLIER"/>
    <tableColumn id="3" name="KODE"/>
    <tableColumn id="4" name="TELEPON" dataDxfId="3"/>
    <tableColumn id="5" name="FORM SUDAH DIAMBIL" dataDxfId="2"/>
    <tableColumn id="6" name="FORM SUDAH MASUK" dataDxfId="1"/>
    <tableColumn id="7" name="STATUS FORM" dataDxfId="0"/>
    <tableColumn id="8" name="KE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T73"/>
  <sheetViews>
    <sheetView tabSelected="1" zoomScale="85" zoomScaleNormal="85" workbookViewId="0">
      <pane xSplit="4" ySplit="7" topLeftCell="L41" activePane="bottomRight" state="frozen"/>
      <selection activeCell="C32" sqref="C32"/>
      <selection pane="topRight" activeCell="C32" sqref="C32"/>
      <selection pane="bottomLeft" activeCell="C32" sqref="C32"/>
      <selection pane="bottomRight" activeCell="AT30" sqref="AT30"/>
    </sheetView>
  </sheetViews>
  <sheetFormatPr defaultRowHeight="15" x14ac:dyDescent="0.25"/>
  <cols>
    <col min="1" max="1" width="1.5703125" style="1" customWidth="1"/>
    <col min="2" max="2" width="10.5703125" style="1" customWidth="1"/>
    <col min="3" max="3" width="88.28515625" style="1" customWidth="1"/>
    <col min="4" max="4" width="18.5703125" style="1" customWidth="1"/>
    <col min="5" max="13" width="4.7109375" style="16" customWidth="1"/>
    <col min="14" max="45" width="4.7109375" style="16" hidden="1" customWidth="1"/>
    <col min="46" max="46" width="83.5703125" style="16" customWidth="1"/>
    <col min="47" max="16384" width="9.140625" style="16"/>
  </cols>
  <sheetData>
    <row r="1" spans="2:46" s="1" customFormat="1" x14ac:dyDescent="0.25"/>
    <row r="2" spans="2:46" s="1" customFormat="1" ht="15.75" x14ac:dyDescent="0.25">
      <c r="B2" s="3" t="s">
        <v>96</v>
      </c>
    </row>
    <row r="3" spans="2:46" s="1" customFormat="1" ht="15.75" x14ac:dyDescent="0.25">
      <c r="B3" s="3" t="s">
        <v>0</v>
      </c>
    </row>
    <row r="4" spans="2:46" s="1" customFormat="1" ht="4.5" customHeight="1" x14ac:dyDescent="0.25">
      <c r="B4" s="4"/>
    </row>
    <row r="5" spans="2:46" s="1" customFormat="1" x14ac:dyDescent="0.25">
      <c r="B5" s="99" t="s">
        <v>1</v>
      </c>
      <c r="C5" s="99" t="s">
        <v>2</v>
      </c>
      <c r="D5" s="99" t="s">
        <v>101</v>
      </c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5"/>
      <c r="AM5" s="5"/>
      <c r="AN5" s="5"/>
      <c r="AO5" s="5"/>
      <c r="AP5" s="5"/>
      <c r="AQ5" s="5"/>
      <c r="AR5" s="5"/>
      <c r="AS5" s="5"/>
      <c r="AT5" s="96" t="s">
        <v>196</v>
      </c>
    </row>
    <row r="6" spans="2:46" s="1" customFormat="1" x14ac:dyDescent="0.25">
      <c r="B6" s="99"/>
      <c r="C6" s="99"/>
      <c r="D6" s="99"/>
      <c r="E6" s="97" t="s">
        <v>5</v>
      </c>
      <c r="F6" s="97"/>
      <c r="G6" s="97"/>
      <c r="H6" s="97"/>
      <c r="I6" s="97" t="s">
        <v>6</v>
      </c>
      <c r="J6" s="97"/>
      <c r="K6" s="97"/>
      <c r="L6" s="98"/>
      <c r="M6" s="35"/>
      <c r="N6" s="97" t="s">
        <v>7</v>
      </c>
      <c r="O6" s="97"/>
      <c r="P6" s="97"/>
      <c r="Q6" s="98"/>
      <c r="R6" s="97" t="s">
        <v>8</v>
      </c>
      <c r="S6" s="97"/>
      <c r="T6" s="97"/>
      <c r="U6" s="98"/>
      <c r="V6" s="97" t="s">
        <v>9</v>
      </c>
      <c r="W6" s="97"/>
      <c r="X6" s="97"/>
      <c r="Y6" s="98"/>
      <c r="Z6" s="97" t="s">
        <v>10</v>
      </c>
      <c r="AA6" s="97"/>
      <c r="AB6" s="97"/>
      <c r="AC6" s="98"/>
      <c r="AD6" s="97" t="s">
        <v>11</v>
      </c>
      <c r="AE6" s="97"/>
      <c r="AF6" s="97"/>
      <c r="AG6" s="98"/>
      <c r="AH6" s="97" t="s">
        <v>12</v>
      </c>
      <c r="AI6" s="97"/>
      <c r="AJ6" s="97"/>
      <c r="AK6" s="98"/>
      <c r="AL6" s="97" t="s">
        <v>13</v>
      </c>
      <c r="AM6" s="97"/>
      <c r="AN6" s="97"/>
      <c r="AO6" s="98"/>
      <c r="AP6" s="97" t="s">
        <v>14</v>
      </c>
      <c r="AQ6" s="97"/>
      <c r="AR6" s="97"/>
      <c r="AS6" s="98"/>
      <c r="AT6" s="96"/>
    </row>
    <row r="7" spans="2:46" s="1" customFormat="1" x14ac:dyDescent="0.25">
      <c r="B7" s="99"/>
      <c r="C7" s="99"/>
      <c r="D7" s="99"/>
      <c r="E7" s="6" t="s">
        <v>15</v>
      </c>
      <c r="F7" s="6" t="s">
        <v>16</v>
      </c>
      <c r="G7" s="6" t="s">
        <v>17</v>
      </c>
      <c r="H7" s="7" t="s">
        <v>18</v>
      </c>
      <c r="I7" s="6" t="s">
        <v>15</v>
      </c>
      <c r="J7" s="6" t="s">
        <v>16</v>
      </c>
      <c r="K7" s="6" t="s">
        <v>17</v>
      </c>
      <c r="L7" s="7" t="s">
        <v>18</v>
      </c>
      <c r="M7" s="7"/>
      <c r="N7" s="6" t="s">
        <v>15</v>
      </c>
      <c r="O7" s="6" t="s">
        <v>16</v>
      </c>
      <c r="P7" s="6" t="s">
        <v>17</v>
      </c>
      <c r="Q7" s="7" t="s">
        <v>18</v>
      </c>
      <c r="R7" s="6" t="s">
        <v>15</v>
      </c>
      <c r="S7" s="6" t="s">
        <v>16</v>
      </c>
      <c r="T7" s="6" t="s">
        <v>17</v>
      </c>
      <c r="U7" s="7" t="s">
        <v>18</v>
      </c>
      <c r="V7" s="6" t="s">
        <v>15</v>
      </c>
      <c r="W7" s="6" t="s">
        <v>16</v>
      </c>
      <c r="X7" s="6" t="s">
        <v>17</v>
      </c>
      <c r="Y7" s="7" t="s">
        <v>18</v>
      </c>
      <c r="Z7" s="6" t="s">
        <v>15</v>
      </c>
      <c r="AA7" s="6" t="s">
        <v>16</v>
      </c>
      <c r="AB7" s="6" t="s">
        <v>17</v>
      </c>
      <c r="AC7" s="7" t="s">
        <v>18</v>
      </c>
      <c r="AD7" s="6" t="s">
        <v>15</v>
      </c>
      <c r="AE7" s="6" t="s">
        <v>16</v>
      </c>
      <c r="AF7" s="6" t="s">
        <v>17</v>
      </c>
      <c r="AG7" s="7" t="s">
        <v>18</v>
      </c>
      <c r="AH7" s="6" t="s">
        <v>15</v>
      </c>
      <c r="AI7" s="6" t="s">
        <v>16</v>
      </c>
      <c r="AJ7" s="6" t="s">
        <v>17</v>
      </c>
      <c r="AK7" s="7" t="s">
        <v>18</v>
      </c>
      <c r="AL7" s="6" t="s">
        <v>15</v>
      </c>
      <c r="AM7" s="6" t="s">
        <v>16</v>
      </c>
      <c r="AN7" s="6" t="s">
        <v>17</v>
      </c>
      <c r="AO7" s="7" t="s">
        <v>18</v>
      </c>
      <c r="AP7" s="6" t="s">
        <v>15</v>
      </c>
      <c r="AQ7" s="6" t="s">
        <v>16</v>
      </c>
      <c r="AR7" s="6" t="s">
        <v>17</v>
      </c>
      <c r="AS7" s="7" t="s">
        <v>18</v>
      </c>
      <c r="AT7" s="96"/>
    </row>
    <row r="8" spans="2:46" s="1" customFormat="1" x14ac:dyDescent="0.25">
      <c r="B8" s="8"/>
      <c r="C8" s="8" t="s">
        <v>19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2:46" x14ac:dyDescent="0.25">
      <c r="B9" s="16"/>
      <c r="C9" s="16"/>
      <c r="D9" s="12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2:46" x14ac:dyDescent="0.25">
      <c r="B10" s="24" t="s">
        <v>80</v>
      </c>
      <c r="C10" s="11" t="s">
        <v>36</v>
      </c>
      <c r="D10" s="12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2:46" x14ac:dyDescent="0.25">
      <c r="B11" s="23">
        <v>43171</v>
      </c>
      <c r="C11" s="21" t="s">
        <v>66</v>
      </c>
      <c r="D11" s="12" t="s">
        <v>195</v>
      </c>
      <c r="E11" s="15"/>
      <c r="F11" s="18"/>
      <c r="G11" s="19"/>
      <c r="H11" s="20"/>
      <c r="I11" s="25"/>
      <c r="J11" s="34"/>
      <c r="K11" s="33" t="s">
        <v>100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6" t="s">
        <v>197</v>
      </c>
    </row>
    <row r="12" spans="2:46" x14ac:dyDescent="0.25">
      <c r="B12" s="23">
        <v>43198</v>
      </c>
      <c r="C12" s="21" t="s">
        <v>92</v>
      </c>
      <c r="D12" s="12"/>
      <c r="E12" s="15"/>
      <c r="G12" s="15"/>
      <c r="H12" s="15"/>
      <c r="I12" s="15"/>
      <c r="J12" s="18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6" t="s">
        <v>310</v>
      </c>
    </row>
    <row r="13" spans="2:46" x14ac:dyDescent="0.25">
      <c r="B13" s="23">
        <v>43178</v>
      </c>
      <c r="C13" s="21" t="s">
        <v>85</v>
      </c>
      <c r="D13" s="12"/>
      <c r="E13" s="15"/>
      <c r="F13" s="15"/>
      <c r="G13" s="15"/>
      <c r="H13" s="15"/>
      <c r="I13" s="19"/>
      <c r="J13" s="20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6" t="s">
        <v>313</v>
      </c>
    </row>
    <row r="14" spans="2:46" x14ac:dyDescent="0.25">
      <c r="B14" s="23">
        <v>43171</v>
      </c>
      <c r="C14" s="21" t="s">
        <v>69</v>
      </c>
      <c r="D14" s="12" t="s">
        <v>195</v>
      </c>
      <c r="E14" s="15"/>
      <c r="F14" s="18"/>
      <c r="G14" s="19"/>
      <c r="H14" s="20"/>
      <c r="I14" s="25"/>
      <c r="J14" s="34"/>
      <c r="K14" s="33" t="s">
        <v>100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6" t="s">
        <v>400</v>
      </c>
    </row>
    <row r="15" spans="2:46" x14ac:dyDescent="0.25">
      <c r="B15" s="23">
        <v>43178</v>
      </c>
      <c r="C15" s="21" t="s">
        <v>84</v>
      </c>
      <c r="D15" s="12" t="s">
        <v>195</v>
      </c>
      <c r="E15" s="15"/>
      <c r="F15" s="15"/>
      <c r="G15" s="18"/>
      <c r="H15" s="19"/>
      <c r="I15" s="20"/>
      <c r="J15" s="2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6" t="s">
        <v>322</v>
      </c>
    </row>
    <row r="16" spans="2:46" x14ac:dyDescent="0.25">
      <c r="B16" s="23">
        <v>43171</v>
      </c>
      <c r="C16" s="21" t="s">
        <v>71</v>
      </c>
      <c r="D16" s="12" t="s">
        <v>195</v>
      </c>
      <c r="E16" s="15"/>
      <c r="F16" s="18"/>
      <c r="G16" s="19"/>
      <c r="H16" s="20"/>
      <c r="I16" s="25"/>
      <c r="J16" s="34"/>
      <c r="K16" s="33" t="s">
        <v>100</v>
      </c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6" t="s">
        <v>546</v>
      </c>
    </row>
    <row r="17" spans="2:46" x14ac:dyDescent="0.25">
      <c r="B17" s="23">
        <v>43171</v>
      </c>
      <c r="C17" s="21" t="s">
        <v>91</v>
      </c>
      <c r="D17" s="12" t="s">
        <v>195</v>
      </c>
      <c r="E17" s="15"/>
      <c r="F17" s="18"/>
      <c r="G17" s="19"/>
      <c r="H17" s="20"/>
      <c r="I17" s="25"/>
      <c r="J17" s="34"/>
      <c r="K17" s="33" t="s">
        <v>100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6" t="s">
        <v>547</v>
      </c>
    </row>
    <row r="18" spans="2:46" x14ac:dyDescent="0.25">
      <c r="B18" s="23">
        <v>43191</v>
      </c>
      <c r="C18" s="21" t="s">
        <v>89</v>
      </c>
      <c r="D18" s="12"/>
      <c r="E18" s="15"/>
      <c r="F18" s="15"/>
      <c r="G18" s="15"/>
      <c r="H18" s="15"/>
      <c r="I18" s="18"/>
      <c r="J18" s="19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6" t="s">
        <v>548</v>
      </c>
    </row>
    <row r="19" spans="2:46" x14ac:dyDescent="0.25">
      <c r="B19" s="23">
        <v>43198</v>
      </c>
      <c r="C19" s="21" t="s">
        <v>87</v>
      </c>
      <c r="D19" s="12"/>
      <c r="E19" s="15"/>
      <c r="F19" s="30"/>
      <c r="G19" s="15"/>
      <c r="J19" s="18"/>
      <c r="K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6" t="s">
        <v>317</v>
      </c>
    </row>
    <row r="20" spans="2:46" x14ac:dyDescent="0.25">
      <c r="B20" s="23">
        <v>43198</v>
      </c>
      <c r="C20" s="21" t="s">
        <v>102</v>
      </c>
      <c r="D20" s="12"/>
      <c r="E20" s="15"/>
      <c r="F20" s="15"/>
      <c r="G20" s="15"/>
      <c r="H20" s="15"/>
      <c r="I20" s="15"/>
      <c r="J20" s="18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6" t="s">
        <v>319</v>
      </c>
    </row>
    <row r="21" spans="2:46" x14ac:dyDescent="0.25">
      <c r="B21" s="23">
        <v>43198</v>
      </c>
      <c r="C21" s="21" t="s">
        <v>103</v>
      </c>
      <c r="D21" s="12"/>
      <c r="E21" s="15"/>
      <c r="F21" s="15"/>
      <c r="G21" s="15"/>
      <c r="H21" s="15"/>
      <c r="I21" s="15"/>
      <c r="J21" s="18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6" t="s">
        <v>318</v>
      </c>
    </row>
    <row r="22" spans="2:46" x14ac:dyDescent="0.25">
      <c r="B22" s="23"/>
      <c r="C22" s="21"/>
      <c r="D22" s="12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6" x14ac:dyDescent="0.25">
      <c r="C23" s="11" t="s">
        <v>27</v>
      </c>
      <c r="D23" s="12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6" x14ac:dyDescent="0.25">
      <c r="B24" s="23">
        <v>43185</v>
      </c>
      <c r="C24" s="21" t="s">
        <v>74</v>
      </c>
      <c r="D24" s="12" t="s">
        <v>195</v>
      </c>
      <c r="E24" s="15"/>
      <c r="F24" s="15"/>
      <c r="H24" s="18"/>
      <c r="I24" s="19"/>
      <c r="J24" s="20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6" t="s">
        <v>198</v>
      </c>
    </row>
    <row r="25" spans="2:46" x14ac:dyDescent="0.25">
      <c r="B25" s="23">
        <v>43178</v>
      </c>
      <c r="C25" s="21" t="s">
        <v>83</v>
      </c>
      <c r="D25" s="12" t="s">
        <v>195</v>
      </c>
      <c r="E25" s="15"/>
      <c r="F25" s="15"/>
      <c r="G25" s="15"/>
      <c r="H25" s="18"/>
      <c r="I25" s="19"/>
      <c r="J25" s="20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6" t="s">
        <v>199</v>
      </c>
    </row>
    <row r="26" spans="2:46" x14ac:dyDescent="0.25">
      <c r="B26" s="23">
        <v>43178</v>
      </c>
      <c r="C26" s="21" t="s">
        <v>73</v>
      </c>
      <c r="D26" s="12"/>
      <c r="E26" s="15"/>
      <c r="F26" s="15"/>
      <c r="G26" s="18"/>
      <c r="H26" s="19"/>
      <c r="I26" s="20"/>
      <c r="J26" s="2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6" x14ac:dyDescent="0.25">
      <c r="B27" s="23">
        <v>43198</v>
      </c>
      <c r="C27" s="21" t="s">
        <v>395</v>
      </c>
      <c r="D27" s="12"/>
      <c r="E27" s="15"/>
      <c r="F27" s="15"/>
      <c r="G27" s="15"/>
      <c r="H27" s="15"/>
      <c r="I27" s="15"/>
      <c r="J27" s="18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6" t="s">
        <v>551</v>
      </c>
    </row>
    <row r="28" spans="2:46" x14ac:dyDescent="0.25">
      <c r="B28" s="16"/>
      <c r="C28" s="21"/>
      <c r="D28" s="12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2:46" x14ac:dyDescent="0.25">
      <c r="B29" s="16"/>
      <c r="C29" s="11" t="s">
        <v>28</v>
      </c>
      <c r="D29" s="12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2:46" x14ac:dyDescent="0.25">
      <c r="B30" s="23">
        <v>43171</v>
      </c>
      <c r="C30" s="21" t="s">
        <v>194</v>
      </c>
      <c r="D30" s="12" t="s">
        <v>195</v>
      </c>
      <c r="E30" s="15"/>
      <c r="F30" s="18"/>
      <c r="G30" s="19"/>
      <c r="H30" s="20"/>
      <c r="I30" s="25"/>
      <c r="J30" s="34"/>
      <c r="K30" s="33" t="s">
        <v>100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6" t="s">
        <v>200</v>
      </c>
    </row>
    <row r="31" spans="2:46" x14ac:dyDescent="0.25">
      <c r="B31" s="23">
        <v>43178</v>
      </c>
      <c r="C31" s="21" t="s">
        <v>311</v>
      </c>
      <c r="D31" s="12" t="s">
        <v>195</v>
      </c>
      <c r="E31" s="15"/>
      <c r="F31" s="15"/>
      <c r="G31" s="18"/>
      <c r="H31" s="19"/>
      <c r="I31" s="20"/>
      <c r="J31" s="2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6" t="s">
        <v>312</v>
      </c>
    </row>
    <row r="32" spans="2:46" x14ac:dyDescent="0.25">
      <c r="B32" s="23">
        <v>43198</v>
      </c>
      <c r="C32" s="21" t="s">
        <v>397</v>
      </c>
      <c r="D32" s="12"/>
      <c r="E32" s="15"/>
      <c r="F32" s="15"/>
      <c r="G32" s="15"/>
      <c r="H32" s="15"/>
      <c r="I32" s="15"/>
      <c r="J32" s="18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6" t="s">
        <v>556</v>
      </c>
    </row>
    <row r="33" spans="2:46" x14ac:dyDescent="0.25">
      <c r="B33" s="23">
        <v>43201</v>
      </c>
      <c r="C33" s="21" t="s">
        <v>396</v>
      </c>
      <c r="D33" s="12"/>
      <c r="E33" s="15"/>
      <c r="F33" s="15"/>
      <c r="G33" s="15"/>
      <c r="H33" s="15"/>
      <c r="I33" s="15"/>
      <c r="J33" s="18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6" t="s">
        <v>398</v>
      </c>
    </row>
    <row r="34" spans="2:46" x14ac:dyDescent="0.25">
      <c r="B34" s="16"/>
      <c r="C34" s="21"/>
      <c r="D34" s="12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6" x14ac:dyDescent="0.25">
      <c r="B35" s="16"/>
      <c r="C35" s="11" t="s">
        <v>40</v>
      </c>
      <c r="D35" s="12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6" spans="2:46" x14ac:dyDescent="0.25">
      <c r="B36" s="23">
        <v>43171</v>
      </c>
      <c r="C36" s="21" t="s">
        <v>105</v>
      </c>
      <c r="D36" s="12" t="s">
        <v>195</v>
      </c>
      <c r="E36" s="15"/>
      <c r="F36" s="18"/>
      <c r="G36" s="19"/>
      <c r="H36" s="20"/>
      <c r="I36" s="25"/>
      <c r="J36" s="34"/>
      <c r="K36" s="33" t="s">
        <v>100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6" t="s">
        <v>553</v>
      </c>
    </row>
    <row r="37" spans="2:46" x14ac:dyDescent="0.25">
      <c r="B37" s="23">
        <v>43196</v>
      </c>
      <c r="C37" s="21" t="s">
        <v>97</v>
      </c>
      <c r="D37" s="12"/>
      <c r="E37" s="15"/>
      <c r="F37" s="15"/>
      <c r="G37" s="15"/>
      <c r="J37" s="1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6" t="s">
        <v>314</v>
      </c>
    </row>
    <row r="38" spans="2:46" x14ac:dyDescent="0.25">
      <c r="B38" s="16"/>
      <c r="C38" s="16"/>
      <c r="D38" s="12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6" x14ac:dyDescent="0.25">
      <c r="B39" s="16"/>
      <c r="C39" s="11" t="s">
        <v>64</v>
      </c>
      <c r="D39" s="12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6" x14ac:dyDescent="0.25">
      <c r="B40" s="23">
        <v>43185</v>
      </c>
      <c r="C40" s="21" t="s">
        <v>309</v>
      </c>
      <c r="D40" s="12" t="s">
        <v>195</v>
      </c>
      <c r="E40" s="15"/>
      <c r="F40" s="15"/>
      <c r="G40" s="15"/>
      <c r="H40" s="18"/>
      <c r="I40" s="19"/>
      <c r="J40" s="20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6" x14ac:dyDescent="0.25">
      <c r="B41" s="23"/>
      <c r="C41" s="22" t="s">
        <v>104</v>
      </c>
      <c r="D41" s="12"/>
      <c r="E41" s="15"/>
      <c r="F41" s="15"/>
      <c r="G41" s="15"/>
      <c r="H41" s="15"/>
      <c r="I41" s="15"/>
      <c r="J41" s="18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6" t="s">
        <v>308</v>
      </c>
    </row>
    <row r="42" spans="2:46" x14ac:dyDescent="0.25">
      <c r="B42" s="23">
        <v>43178</v>
      </c>
      <c r="C42" s="21" t="s">
        <v>76</v>
      </c>
      <c r="D42" s="12" t="s">
        <v>195</v>
      </c>
      <c r="E42" s="15"/>
      <c r="F42" s="15"/>
      <c r="G42" s="18"/>
      <c r="H42" s="19"/>
      <c r="I42" s="20"/>
      <c r="J42" s="2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6" t="s">
        <v>201</v>
      </c>
    </row>
    <row r="43" spans="2:46" x14ac:dyDescent="0.25">
      <c r="B43" s="23">
        <v>43178</v>
      </c>
      <c r="C43" s="21" t="s">
        <v>94</v>
      </c>
      <c r="D43" s="12" t="s">
        <v>195</v>
      </c>
      <c r="E43" s="15"/>
      <c r="F43" s="15"/>
      <c r="G43" s="18"/>
      <c r="H43" s="19"/>
      <c r="I43" s="20"/>
      <c r="J43" s="2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6" t="s">
        <v>323</v>
      </c>
    </row>
    <row r="44" spans="2:46" x14ac:dyDescent="0.25">
      <c r="B44" s="23">
        <v>43185</v>
      </c>
      <c r="C44" s="21" t="s">
        <v>90</v>
      </c>
      <c r="D44" s="12" t="s">
        <v>195</v>
      </c>
      <c r="E44" s="15"/>
      <c r="F44" s="15"/>
      <c r="G44" s="15"/>
      <c r="H44" s="18"/>
      <c r="I44" s="19"/>
      <c r="J44" s="20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6" t="s">
        <v>315</v>
      </c>
    </row>
    <row r="45" spans="2:46" x14ac:dyDescent="0.25">
      <c r="B45" s="23">
        <v>43178</v>
      </c>
      <c r="C45" s="21" t="s">
        <v>78</v>
      </c>
      <c r="D45" s="12"/>
      <c r="E45" s="15"/>
      <c r="F45" s="15"/>
      <c r="G45" s="15"/>
      <c r="H45" s="15"/>
      <c r="I45" s="15"/>
      <c r="J45" s="15"/>
      <c r="L45" s="18"/>
      <c r="M45" s="18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</row>
    <row r="46" spans="2:46" x14ac:dyDescent="0.25">
      <c r="B46" s="23">
        <v>43190</v>
      </c>
      <c r="C46" s="21" t="s">
        <v>81</v>
      </c>
      <c r="D46" s="12"/>
      <c r="E46" s="15"/>
      <c r="F46" s="15"/>
      <c r="G46" s="15"/>
      <c r="H46" s="15"/>
      <c r="I46" s="18"/>
      <c r="J46" s="19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6" t="s">
        <v>392</v>
      </c>
    </row>
    <row r="47" spans="2:46" x14ac:dyDescent="0.25">
      <c r="B47" s="23">
        <v>43196</v>
      </c>
      <c r="C47" s="21" t="s">
        <v>86</v>
      </c>
      <c r="D47" s="12"/>
      <c r="E47" s="15"/>
      <c r="F47" s="15"/>
      <c r="G47" s="15"/>
      <c r="H47" s="15"/>
      <c r="I47" s="15"/>
      <c r="J47" s="18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6" t="s">
        <v>316</v>
      </c>
    </row>
    <row r="48" spans="2:46" x14ac:dyDescent="0.25">
      <c r="B48" s="23">
        <v>43198</v>
      </c>
      <c r="C48" s="21" t="s">
        <v>98</v>
      </c>
      <c r="D48" s="12"/>
      <c r="E48" s="15"/>
      <c r="F48" s="15"/>
      <c r="G48" s="15"/>
      <c r="H48" s="15"/>
      <c r="I48" s="15"/>
      <c r="J48" s="18"/>
      <c r="K48" s="18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6" t="s">
        <v>554</v>
      </c>
    </row>
    <row r="49" spans="2:46" x14ac:dyDescent="0.25">
      <c r="B49" s="23">
        <v>43198</v>
      </c>
      <c r="C49" s="21" t="s">
        <v>93</v>
      </c>
      <c r="D49" s="12"/>
      <c r="E49" s="15"/>
      <c r="F49" s="15"/>
      <c r="G49" s="15"/>
      <c r="H49" s="15"/>
      <c r="I49" s="15"/>
      <c r="J49" s="18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6" t="s">
        <v>320</v>
      </c>
    </row>
    <row r="50" spans="2:46" x14ac:dyDescent="0.25">
      <c r="B50" s="23">
        <v>43198</v>
      </c>
      <c r="C50" s="21" t="s">
        <v>95</v>
      </c>
      <c r="D50" s="12"/>
      <c r="E50" s="15"/>
      <c r="F50" s="15"/>
      <c r="G50" s="15"/>
      <c r="H50" s="15"/>
      <c r="I50" s="15"/>
      <c r="J50" s="18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6" t="s">
        <v>321</v>
      </c>
    </row>
    <row r="51" spans="2:46" x14ac:dyDescent="0.25">
      <c r="B51" s="23">
        <v>43198</v>
      </c>
      <c r="C51" s="21" t="s">
        <v>99</v>
      </c>
      <c r="D51" s="12"/>
      <c r="E51" s="15"/>
      <c r="F51" s="15"/>
      <c r="G51" s="15"/>
      <c r="H51" s="15"/>
      <c r="I51" s="15"/>
      <c r="J51" s="18"/>
      <c r="K51" s="18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6" t="s">
        <v>552</v>
      </c>
    </row>
    <row r="52" spans="2:46" x14ac:dyDescent="0.25">
      <c r="B52" s="23">
        <v>43198</v>
      </c>
      <c r="C52" s="21" t="s">
        <v>393</v>
      </c>
      <c r="D52" s="12"/>
      <c r="E52" s="15"/>
      <c r="F52" s="15"/>
      <c r="G52" s="15"/>
      <c r="H52" s="15"/>
      <c r="I52" s="15"/>
      <c r="J52" s="18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6" t="s">
        <v>399</v>
      </c>
    </row>
    <row r="53" spans="2:46" x14ac:dyDescent="0.25">
      <c r="B53" s="23">
        <v>43198</v>
      </c>
      <c r="C53" s="21" t="s">
        <v>394</v>
      </c>
      <c r="D53" s="12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6" t="s">
        <v>555</v>
      </c>
    </row>
    <row r="54" spans="2:46" x14ac:dyDescent="0.25">
      <c r="B54" s="16"/>
      <c r="C54" s="16"/>
      <c r="D54" s="12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</row>
    <row r="55" spans="2:46" x14ac:dyDescent="0.25">
      <c r="B55" s="26"/>
      <c r="C55" s="27" t="s">
        <v>63</v>
      </c>
      <c r="D55" s="32">
        <v>43191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</row>
    <row r="56" spans="2:46" x14ac:dyDescent="0.25">
      <c r="B56" s="26"/>
      <c r="C56" s="28" t="s">
        <v>46</v>
      </c>
      <c r="D56" s="32">
        <v>43191</v>
      </c>
      <c r="E56" s="15"/>
      <c r="F56" s="15"/>
      <c r="G56" s="18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</row>
    <row r="57" spans="2:46" x14ac:dyDescent="0.25">
      <c r="B57" s="26"/>
      <c r="C57" s="28" t="s">
        <v>47</v>
      </c>
      <c r="D57" s="32">
        <v>43191</v>
      </c>
      <c r="E57" s="15"/>
      <c r="F57" s="18"/>
      <c r="G57" s="19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</row>
    <row r="58" spans="2:46" x14ac:dyDescent="0.25">
      <c r="B58" s="26"/>
      <c r="C58" s="28" t="s">
        <v>30</v>
      </c>
      <c r="D58" s="32">
        <v>43191</v>
      </c>
      <c r="E58" s="15"/>
      <c r="F58" s="18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</row>
    <row r="59" spans="2:46" x14ac:dyDescent="0.25">
      <c r="B59" s="26"/>
      <c r="C59" s="28" t="s">
        <v>31</v>
      </c>
      <c r="D59" s="32">
        <v>43191</v>
      </c>
      <c r="E59" s="15"/>
      <c r="F59" s="15"/>
      <c r="G59" s="14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</row>
    <row r="60" spans="2:46" x14ac:dyDescent="0.25">
      <c r="B60" s="26"/>
      <c r="C60" s="28" t="s">
        <v>26</v>
      </c>
      <c r="D60" s="32">
        <v>43191</v>
      </c>
      <c r="E60" s="15"/>
      <c r="F60" s="18"/>
      <c r="G60" s="19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</row>
    <row r="61" spans="2:46" x14ac:dyDescent="0.25">
      <c r="B61" s="29">
        <v>43171</v>
      </c>
      <c r="C61" s="28" t="s">
        <v>65</v>
      </c>
      <c r="D61" s="32">
        <v>43191</v>
      </c>
      <c r="E61" s="15"/>
      <c r="F61" s="18"/>
      <c r="G61" s="19"/>
      <c r="H61" s="20"/>
      <c r="I61" s="2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</row>
    <row r="62" spans="2:46" x14ac:dyDescent="0.25">
      <c r="B62" s="29">
        <v>43171</v>
      </c>
      <c r="C62" s="28" t="s">
        <v>75</v>
      </c>
      <c r="D62" s="32">
        <v>43191</v>
      </c>
      <c r="E62" s="15"/>
      <c r="F62" s="18"/>
      <c r="G62" s="19"/>
      <c r="H62" s="20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</row>
    <row r="63" spans="2:46" x14ac:dyDescent="0.25">
      <c r="B63" s="23">
        <v>43178</v>
      </c>
      <c r="C63" s="21" t="s">
        <v>67</v>
      </c>
      <c r="D63" s="32">
        <v>43196</v>
      </c>
      <c r="E63" s="15"/>
      <c r="F63" s="15"/>
      <c r="G63" s="18"/>
      <c r="H63" s="20"/>
      <c r="I63" s="2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</row>
    <row r="64" spans="2:46" x14ac:dyDescent="0.25">
      <c r="B64" s="23">
        <v>43178</v>
      </c>
      <c r="C64" s="21" t="s">
        <v>48</v>
      </c>
      <c r="D64" s="32">
        <v>43196</v>
      </c>
      <c r="E64" s="15"/>
      <c r="F64" s="15"/>
      <c r="G64" s="18"/>
      <c r="H64" s="18"/>
      <c r="I64" s="18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25">
      <c r="B65" s="23">
        <v>43171</v>
      </c>
      <c r="C65" s="21" t="s">
        <v>68</v>
      </c>
      <c r="D65" s="32">
        <v>43196</v>
      </c>
      <c r="E65" s="15"/>
      <c r="F65" s="18"/>
      <c r="G65" s="19"/>
      <c r="H65" s="20"/>
      <c r="I65" s="2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25">
      <c r="B66" s="23">
        <v>43171</v>
      </c>
      <c r="C66" s="21" t="s">
        <v>72</v>
      </c>
      <c r="D66" s="32">
        <v>43196</v>
      </c>
      <c r="E66" s="15"/>
      <c r="F66" s="18"/>
      <c r="G66" s="18"/>
      <c r="H66" s="18"/>
      <c r="I66" s="2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25">
      <c r="B67" s="23">
        <v>43191</v>
      </c>
      <c r="C67" s="21" t="s">
        <v>82</v>
      </c>
      <c r="D67" s="32">
        <v>43196</v>
      </c>
      <c r="E67" s="15"/>
      <c r="F67" s="15"/>
      <c r="G67" s="15"/>
      <c r="I67" s="18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25">
      <c r="B68" s="23">
        <v>43188</v>
      </c>
      <c r="C68" s="21" t="s">
        <v>79</v>
      </c>
      <c r="D68" s="32">
        <v>43196</v>
      </c>
      <c r="E68" s="15"/>
      <c r="F68" s="15"/>
      <c r="G68" s="15"/>
      <c r="H68" s="18"/>
      <c r="I68" s="2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25">
      <c r="B69" s="23">
        <v>43178</v>
      </c>
      <c r="C69" s="21" t="s">
        <v>58</v>
      </c>
      <c r="D69" s="32">
        <v>43196</v>
      </c>
      <c r="E69" s="15"/>
      <c r="F69" s="15"/>
      <c r="G69" s="15"/>
      <c r="H69" s="18"/>
      <c r="I69" s="2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25">
      <c r="B70" s="23">
        <v>43185</v>
      </c>
      <c r="C70" s="21" t="s">
        <v>60</v>
      </c>
      <c r="D70" s="32">
        <v>43196</v>
      </c>
      <c r="E70" s="15"/>
      <c r="F70" s="15"/>
      <c r="G70" s="15"/>
      <c r="H70" s="18"/>
      <c r="I70" s="2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25">
      <c r="B71" s="23">
        <v>43178</v>
      </c>
      <c r="C71" s="21" t="s">
        <v>70</v>
      </c>
      <c r="D71" s="32">
        <v>43196</v>
      </c>
      <c r="E71" s="15"/>
      <c r="F71" s="15"/>
      <c r="G71" s="18"/>
      <c r="H71" s="20"/>
      <c r="I71" s="2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2" spans="2:45" x14ac:dyDescent="0.25">
      <c r="B72" s="23">
        <v>43185</v>
      </c>
      <c r="C72" s="21" t="s">
        <v>77</v>
      </c>
      <c r="D72" s="32">
        <v>43196</v>
      </c>
      <c r="E72" s="15"/>
      <c r="F72" s="15"/>
      <c r="G72" s="15"/>
      <c r="H72" s="18"/>
      <c r="I72" s="2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</row>
    <row r="73" spans="2:45" x14ac:dyDescent="0.25">
      <c r="B73" s="23">
        <v>43188</v>
      </c>
      <c r="C73" s="21" t="s">
        <v>88</v>
      </c>
      <c r="D73" s="12"/>
      <c r="E73" s="15"/>
      <c r="F73" s="15"/>
      <c r="G73" s="15"/>
      <c r="H73" s="18"/>
      <c r="I73" s="25"/>
      <c r="J73" s="31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</row>
  </sheetData>
  <autoFilter ref="B10:D18"/>
  <mergeCells count="15">
    <mergeCell ref="AT5:AT7"/>
    <mergeCell ref="AL6:AO6"/>
    <mergeCell ref="AP6:AS6"/>
    <mergeCell ref="B5:B7"/>
    <mergeCell ref="C5:C7"/>
    <mergeCell ref="D5:D7"/>
    <mergeCell ref="E5:AK5"/>
    <mergeCell ref="E6:H6"/>
    <mergeCell ref="I6:L6"/>
    <mergeCell ref="N6:Q6"/>
    <mergeCell ref="R6:U6"/>
    <mergeCell ref="V6:Y6"/>
    <mergeCell ref="Z6:AC6"/>
    <mergeCell ref="AD6:AG6"/>
    <mergeCell ref="AH6:AK6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S44"/>
  <sheetViews>
    <sheetView zoomScale="85" zoomScaleNormal="85" workbookViewId="0">
      <pane xSplit="5" ySplit="7" topLeftCell="F26" activePane="bottomRight" state="frozen"/>
      <selection activeCell="C32" sqref="C32"/>
      <selection pane="topRight" activeCell="C32" sqref="C32"/>
      <selection pane="bottomLeft" activeCell="C32" sqref="C32"/>
      <selection pane="bottomRight" activeCell="C46" sqref="C46"/>
    </sheetView>
  </sheetViews>
  <sheetFormatPr defaultRowHeight="15" x14ac:dyDescent="0.25"/>
  <cols>
    <col min="1" max="1" width="1.5703125" style="1" customWidth="1"/>
    <col min="2" max="2" width="4.140625" style="1" bestFit="1" customWidth="1"/>
    <col min="3" max="3" width="96.42578125" style="1" customWidth="1"/>
    <col min="4" max="4" width="9" style="1" customWidth="1"/>
    <col min="5" max="5" width="9" style="2" customWidth="1"/>
    <col min="6" max="45" width="4.7109375" style="16" customWidth="1"/>
    <col min="46" max="16384" width="9.140625" style="16"/>
  </cols>
  <sheetData>
    <row r="1" spans="2:45" s="1" customFormat="1" x14ac:dyDescent="0.25">
      <c r="E1" s="2"/>
    </row>
    <row r="2" spans="2:45" s="1" customFormat="1" ht="15.75" x14ac:dyDescent="0.25">
      <c r="B2" s="3" t="s">
        <v>62</v>
      </c>
      <c r="E2" s="2"/>
    </row>
    <row r="3" spans="2:45" s="1" customFormat="1" ht="15.75" x14ac:dyDescent="0.25">
      <c r="B3" s="3" t="s">
        <v>0</v>
      </c>
      <c r="E3" s="2"/>
    </row>
    <row r="4" spans="2:45" s="1" customFormat="1" ht="4.5" customHeight="1" x14ac:dyDescent="0.25">
      <c r="B4" s="4"/>
      <c r="E4" s="2"/>
    </row>
    <row r="5" spans="2:45" s="1" customFormat="1" x14ac:dyDescent="0.25">
      <c r="B5" s="99" t="s">
        <v>1</v>
      </c>
      <c r="C5" s="99" t="s">
        <v>2</v>
      </c>
      <c r="D5" s="99" t="s">
        <v>3</v>
      </c>
      <c r="E5" s="99" t="s">
        <v>4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5"/>
      <c r="AM5" s="5"/>
      <c r="AN5" s="5"/>
      <c r="AO5" s="5"/>
      <c r="AP5" s="5"/>
      <c r="AQ5" s="5"/>
      <c r="AR5" s="5"/>
      <c r="AS5" s="5"/>
    </row>
    <row r="6" spans="2:45" s="1" customFormat="1" x14ac:dyDescent="0.25">
      <c r="B6" s="99"/>
      <c r="C6" s="99"/>
      <c r="D6" s="99"/>
      <c r="E6" s="99"/>
      <c r="F6" s="97" t="s">
        <v>5</v>
      </c>
      <c r="G6" s="97"/>
      <c r="H6" s="97"/>
      <c r="I6" s="97"/>
      <c r="J6" s="97" t="s">
        <v>6</v>
      </c>
      <c r="K6" s="97"/>
      <c r="L6" s="97"/>
      <c r="M6" s="98"/>
      <c r="N6" s="97" t="s">
        <v>7</v>
      </c>
      <c r="O6" s="97"/>
      <c r="P6" s="97"/>
      <c r="Q6" s="98"/>
      <c r="R6" s="97" t="s">
        <v>8</v>
      </c>
      <c r="S6" s="97"/>
      <c r="T6" s="97"/>
      <c r="U6" s="98"/>
      <c r="V6" s="97" t="s">
        <v>9</v>
      </c>
      <c r="W6" s="97"/>
      <c r="X6" s="97"/>
      <c r="Y6" s="98"/>
      <c r="Z6" s="97" t="s">
        <v>10</v>
      </c>
      <c r="AA6" s="97"/>
      <c r="AB6" s="97"/>
      <c r="AC6" s="98"/>
      <c r="AD6" s="97" t="s">
        <v>11</v>
      </c>
      <c r="AE6" s="97"/>
      <c r="AF6" s="97"/>
      <c r="AG6" s="98"/>
      <c r="AH6" s="97" t="s">
        <v>12</v>
      </c>
      <c r="AI6" s="97"/>
      <c r="AJ6" s="97"/>
      <c r="AK6" s="98"/>
      <c r="AL6" s="97" t="s">
        <v>13</v>
      </c>
      <c r="AM6" s="97"/>
      <c r="AN6" s="97"/>
      <c r="AO6" s="98"/>
      <c r="AP6" s="97" t="s">
        <v>14</v>
      </c>
      <c r="AQ6" s="97"/>
      <c r="AR6" s="97"/>
      <c r="AS6" s="98"/>
    </row>
    <row r="7" spans="2:45" s="1" customFormat="1" x14ac:dyDescent="0.25">
      <c r="B7" s="99"/>
      <c r="C7" s="99"/>
      <c r="D7" s="99"/>
      <c r="E7" s="99"/>
      <c r="F7" s="6" t="s">
        <v>15</v>
      </c>
      <c r="G7" s="6" t="s">
        <v>16</v>
      </c>
      <c r="H7" s="6" t="s">
        <v>17</v>
      </c>
      <c r="I7" s="7" t="s">
        <v>18</v>
      </c>
      <c r="J7" s="6" t="s">
        <v>15</v>
      </c>
      <c r="K7" s="6" t="s">
        <v>16</v>
      </c>
      <c r="L7" s="6" t="s">
        <v>17</v>
      </c>
      <c r="M7" s="7" t="s">
        <v>18</v>
      </c>
      <c r="N7" s="6" t="s">
        <v>15</v>
      </c>
      <c r="O7" s="6" t="s">
        <v>16</v>
      </c>
      <c r="P7" s="6" t="s">
        <v>17</v>
      </c>
      <c r="Q7" s="7" t="s">
        <v>18</v>
      </c>
      <c r="R7" s="6" t="s">
        <v>15</v>
      </c>
      <c r="S7" s="6" t="s">
        <v>16</v>
      </c>
      <c r="T7" s="6" t="s">
        <v>17</v>
      </c>
      <c r="U7" s="7" t="s">
        <v>18</v>
      </c>
      <c r="V7" s="6" t="s">
        <v>15</v>
      </c>
      <c r="W7" s="6" t="s">
        <v>16</v>
      </c>
      <c r="X7" s="6" t="s">
        <v>17</v>
      </c>
      <c r="Y7" s="7" t="s">
        <v>18</v>
      </c>
      <c r="Z7" s="6" t="s">
        <v>15</v>
      </c>
      <c r="AA7" s="6" t="s">
        <v>16</v>
      </c>
      <c r="AB7" s="6" t="s">
        <v>17</v>
      </c>
      <c r="AC7" s="7" t="s">
        <v>18</v>
      </c>
      <c r="AD7" s="6" t="s">
        <v>15</v>
      </c>
      <c r="AE7" s="6" t="s">
        <v>16</v>
      </c>
      <c r="AF7" s="6" t="s">
        <v>17</v>
      </c>
      <c r="AG7" s="7" t="s">
        <v>18</v>
      </c>
      <c r="AH7" s="6" t="s">
        <v>15</v>
      </c>
      <c r="AI7" s="6" t="s">
        <v>16</v>
      </c>
      <c r="AJ7" s="6" t="s">
        <v>17</v>
      </c>
      <c r="AK7" s="7" t="s">
        <v>18</v>
      </c>
      <c r="AL7" s="6" t="s">
        <v>15</v>
      </c>
      <c r="AM7" s="6" t="s">
        <v>16</v>
      </c>
      <c r="AN7" s="6" t="s">
        <v>17</v>
      </c>
      <c r="AO7" s="7" t="s">
        <v>18</v>
      </c>
      <c r="AP7" s="6" t="s">
        <v>15</v>
      </c>
      <c r="AQ7" s="6" t="s">
        <v>16</v>
      </c>
      <c r="AR7" s="6" t="s">
        <v>17</v>
      </c>
      <c r="AS7" s="7" t="s">
        <v>18</v>
      </c>
    </row>
    <row r="8" spans="2:45" s="1" customFormat="1" x14ac:dyDescent="0.25">
      <c r="B8" s="8"/>
      <c r="C8" s="8" t="s">
        <v>19</v>
      </c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2:45" x14ac:dyDescent="0.25">
      <c r="B9" s="16"/>
      <c r="C9" s="16"/>
      <c r="D9" s="12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2:45" x14ac:dyDescent="0.25">
      <c r="B10" s="16"/>
      <c r="C10" s="11" t="s">
        <v>36</v>
      </c>
      <c r="D10" s="12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2:45" x14ac:dyDescent="0.25">
      <c r="B11" s="16">
        <v>2</v>
      </c>
      <c r="C11" s="16" t="s">
        <v>44</v>
      </c>
      <c r="D11" s="12"/>
      <c r="E11" s="13"/>
      <c r="F11" s="15"/>
      <c r="G11" s="18"/>
      <c r="H11" s="19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  <row r="12" spans="2:45" x14ac:dyDescent="0.25">
      <c r="B12" s="16">
        <v>3</v>
      </c>
      <c r="C12" s="16" t="s">
        <v>45</v>
      </c>
      <c r="D12" s="12"/>
      <c r="E12" s="13"/>
      <c r="F12" s="15"/>
      <c r="G12" s="15"/>
      <c r="H12" s="18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</row>
    <row r="13" spans="2:45" x14ac:dyDescent="0.25">
      <c r="B13" s="16">
        <v>6</v>
      </c>
      <c r="C13" s="16" t="s">
        <v>48</v>
      </c>
      <c r="D13" s="12"/>
      <c r="E13" s="13"/>
      <c r="F13" s="15"/>
      <c r="G13" s="15"/>
      <c r="H13" s="18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</row>
    <row r="14" spans="2:45" x14ac:dyDescent="0.25">
      <c r="B14" s="16">
        <v>7</v>
      </c>
      <c r="C14" s="17" t="s">
        <v>49</v>
      </c>
      <c r="D14" s="12"/>
      <c r="E14" s="13"/>
      <c r="F14" s="15"/>
      <c r="G14" s="15"/>
      <c r="H14" s="18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</row>
    <row r="15" spans="2:45" x14ac:dyDescent="0.25">
      <c r="B15" s="16">
        <v>8</v>
      </c>
      <c r="C15" s="16" t="s">
        <v>50</v>
      </c>
      <c r="D15" s="12"/>
      <c r="E15" s="13"/>
      <c r="F15" s="15"/>
      <c r="G15" s="15"/>
      <c r="H15" s="18"/>
      <c r="I15" s="18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</row>
    <row r="16" spans="2:45" x14ac:dyDescent="0.25">
      <c r="B16" s="16">
        <v>9</v>
      </c>
      <c r="C16" s="16" t="s">
        <v>33</v>
      </c>
      <c r="D16" s="12"/>
      <c r="E16" s="13"/>
      <c r="F16" s="15"/>
      <c r="G16" s="14"/>
      <c r="H16" s="19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</row>
    <row r="17" spans="2:45" x14ac:dyDescent="0.25">
      <c r="B17" s="16">
        <v>10</v>
      </c>
      <c r="C17" s="16" t="s">
        <v>24</v>
      </c>
      <c r="D17" s="12"/>
      <c r="E17" s="13"/>
      <c r="F17" s="15"/>
      <c r="G17" s="14"/>
      <c r="H17" s="19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2:45" x14ac:dyDescent="0.25">
      <c r="B18" s="16">
        <v>11</v>
      </c>
      <c r="C18" s="16" t="s">
        <v>51</v>
      </c>
      <c r="D18" s="12"/>
      <c r="E18" s="13"/>
      <c r="F18" s="15"/>
      <c r="G18" s="15"/>
      <c r="H18" s="18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25">
      <c r="B19" s="16">
        <v>12</v>
      </c>
      <c r="C19" s="16" t="s">
        <v>52</v>
      </c>
      <c r="D19" s="12"/>
      <c r="E19" s="13"/>
      <c r="F19" s="15"/>
      <c r="G19" s="15"/>
      <c r="H19" s="18"/>
      <c r="I19" s="18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25">
      <c r="B20" s="16">
        <v>13</v>
      </c>
      <c r="C20" s="16" t="s">
        <v>53</v>
      </c>
      <c r="D20" s="12"/>
      <c r="E20" s="13"/>
      <c r="F20" s="15"/>
      <c r="G20" s="15"/>
      <c r="H20" s="18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25">
      <c r="B21" s="16">
        <v>14</v>
      </c>
      <c r="C21" s="16" t="s">
        <v>54</v>
      </c>
      <c r="D21" s="12"/>
      <c r="E21" s="13"/>
      <c r="F21" s="15"/>
      <c r="G21" s="18"/>
      <c r="H21" s="19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25">
      <c r="B22" s="16">
        <v>15</v>
      </c>
      <c r="C22" s="16" t="s">
        <v>39</v>
      </c>
      <c r="D22" s="12"/>
      <c r="E22" s="13"/>
      <c r="F22" s="15"/>
      <c r="G22" s="14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25">
      <c r="B23" s="16">
        <v>16</v>
      </c>
      <c r="C23" s="16" t="s">
        <v>55</v>
      </c>
      <c r="D23" s="12"/>
      <c r="E23" s="13"/>
      <c r="F23" s="15"/>
      <c r="G23" s="14"/>
      <c r="H23" s="18"/>
      <c r="I23" s="1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25">
      <c r="C24" s="11" t="s">
        <v>27</v>
      </c>
      <c r="D24" s="12"/>
      <c r="E24" s="13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25">
      <c r="B25" s="16">
        <v>19</v>
      </c>
      <c r="C25" s="16" t="s">
        <v>32</v>
      </c>
      <c r="D25" s="12"/>
      <c r="E25" s="13"/>
      <c r="F25" s="15"/>
      <c r="G25" s="15"/>
      <c r="H25" s="15"/>
      <c r="I25" s="14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25">
      <c r="B26" s="16">
        <v>20</v>
      </c>
      <c r="C26" s="16" t="s">
        <v>56</v>
      </c>
      <c r="D26" s="12"/>
      <c r="E26" s="13"/>
      <c r="F26" s="15"/>
      <c r="G26" s="15"/>
      <c r="H26" s="18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25">
      <c r="B27" s="16"/>
      <c r="C27" s="16" t="s">
        <v>61</v>
      </c>
      <c r="D27" s="12"/>
      <c r="E27" s="13"/>
      <c r="F27" s="15"/>
      <c r="G27" s="15"/>
      <c r="I27" s="18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25">
      <c r="B28" s="16"/>
      <c r="C28" s="11" t="s">
        <v>28</v>
      </c>
      <c r="D28" s="12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2:45" x14ac:dyDescent="0.25">
      <c r="B29" s="16">
        <v>21</v>
      </c>
      <c r="C29" s="16" t="s">
        <v>26</v>
      </c>
      <c r="D29" s="12"/>
      <c r="E29" s="13"/>
      <c r="F29" s="15"/>
      <c r="G29" s="14"/>
      <c r="H29" s="19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2:45" x14ac:dyDescent="0.25">
      <c r="B30" s="16">
        <v>22</v>
      </c>
      <c r="C30" s="16" t="s">
        <v>29</v>
      </c>
      <c r="D30" s="12"/>
      <c r="E30" s="13"/>
      <c r="F30" s="15"/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2:45" x14ac:dyDescent="0.25">
      <c r="B31" s="16">
        <v>23</v>
      </c>
      <c r="C31" s="16" t="s">
        <v>57</v>
      </c>
      <c r="D31" s="12"/>
      <c r="E31" s="13"/>
      <c r="F31" s="15"/>
      <c r="G31" s="15"/>
      <c r="H31" s="18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2:45" x14ac:dyDescent="0.25">
      <c r="B32" s="16">
        <v>24</v>
      </c>
      <c r="C32" s="17" t="s">
        <v>35</v>
      </c>
      <c r="D32" s="12"/>
      <c r="E32" s="13"/>
      <c r="F32" s="15"/>
      <c r="G32" s="14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6">
        <v>25</v>
      </c>
      <c r="C33" s="16" t="s">
        <v>58</v>
      </c>
      <c r="D33" s="12"/>
      <c r="E33" s="13"/>
      <c r="F33" s="15"/>
      <c r="G33" s="14"/>
      <c r="H33" s="19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6"/>
      <c r="C34" s="11" t="s">
        <v>40</v>
      </c>
      <c r="D34" s="12"/>
      <c r="E34" s="13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25">
      <c r="B35" s="16">
        <v>26</v>
      </c>
      <c r="C35" s="16" t="s">
        <v>38</v>
      </c>
      <c r="D35" s="12"/>
      <c r="E35" s="13"/>
      <c r="F35" s="15"/>
      <c r="G35" s="14"/>
      <c r="H35" s="19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6" spans="2:45" x14ac:dyDescent="0.25">
      <c r="B36" s="16">
        <v>27</v>
      </c>
      <c r="C36" s="16" t="s">
        <v>59</v>
      </c>
      <c r="D36" s="12"/>
      <c r="E36" s="13"/>
      <c r="F36" s="15"/>
      <c r="G36" s="14"/>
      <c r="H36" s="19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</row>
    <row r="37" spans="2:45" x14ac:dyDescent="0.25">
      <c r="B37" s="16">
        <v>28</v>
      </c>
      <c r="C37" s="16" t="s">
        <v>60</v>
      </c>
      <c r="D37" s="12"/>
      <c r="E37" s="13"/>
      <c r="F37" s="15"/>
      <c r="G37" s="15"/>
      <c r="H37" s="15"/>
      <c r="I37" s="18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6"/>
      <c r="C38" s="16"/>
      <c r="D38" s="12"/>
      <c r="E38" s="13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6"/>
      <c r="C39" s="16"/>
      <c r="D39" s="12"/>
      <c r="E39" s="13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6">
        <v>1</v>
      </c>
      <c r="C40" s="17" t="s">
        <v>20</v>
      </c>
      <c r="D40" s="12"/>
      <c r="E40" s="13"/>
      <c r="F40" s="15"/>
      <c r="G40" s="18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6">
        <v>4</v>
      </c>
      <c r="C41" s="16" t="s">
        <v>46</v>
      </c>
      <c r="D41" s="12"/>
      <c r="E41" s="13"/>
      <c r="F41" s="15"/>
      <c r="G41" s="15"/>
      <c r="H41" s="18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6">
        <v>5</v>
      </c>
      <c r="C42" s="16" t="s">
        <v>47</v>
      </c>
      <c r="D42" s="12"/>
      <c r="E42" s="13"/>
      <c r="F42" s="15"/>
      <c r="G42" s="18"/>
      <c r="H42" s="19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6">
        <v>17</v>
      </c>
      <c r="C43" s="17" t="s">
        <v>30</v>
      </c>
      <c r="D43" s="12"/>
      <c r="E43" s="13"/>
      <c r="F43" s="15"/>
      <c r="G43" s="18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  <row r="44" spans="2:45" x14ac:dyDescent="0.25">
      <c r="B44" s="16">
        <v>18</v>
      </c>
      <c r="C44" s="17" t="s">
        <v>31</v>
      </c>
      <c r="D44" s="12"/>
      <c r="E44" s="13"/>
      <c r="F44" s="15"/>
      <c r="G44" s="15"/>
      <c r="H44" s="14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</row>
  </sheetData>
  <mergeCells count="15">
    <mergeCell ref="AL6:AO6"/>
    <mergeCell ref="AP6:AS6"/>
    <mergeCell ref="B5:B7"/>
    <mergeCell ref="C5:C7"/>
    <mergeCell ref="D5:D7"/>
    <mergeCell ref="E5:E7"/>
    <mergeCell ref="F5:AK5"/>
    <mergeCell ref="F6:I6"/>
    <mergeCell ref="J6:M6"/>
    <mergeCell ref="N6:Q6"/>
    <mergeCell ref="R6:U6"/>
    <mergeCell ref="V6:Y6"/>
    <mergeCell ref="Z6:AC6"/>
    <mergeCell ref="AD6:AG6"/>
    <mergeCell ref="AH6:AK6"/>
  </mergeCells>
  <pageMargins left="0.7" right="0.7" top="0.75" bottom="0.75" header="0.3" footer="0.3"/>
  <pageSetup paperSize="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32"/>
  <sheetViews>
    <sheetView zoomScale="85" zoomScaleNormal="85" workbookViewId="0">
      <pane xSplit="5" ySplit="7" topLeftCell="F8" activePane="bottomRight" state="frozen"/>
      <selection activeCell="C32" sqref="C32"/>
      <selection pane="topRight" activeCell="C32" sqref="C32"/>
      <selection pane="bottomLeft" activeCell="C32" sqref="C32"/>
      <selection pane="bottomRight" activeCell="C32" sqref="C32"/>
    </sheetView>
  </sheetViews>
  <sheetFormatPr defaultRowHeight="15" x14ac:dyDescent="0.25"/>
  <cols>
    <col min="1" max="1" width="1.5703125" style="1" customWidth="1"/>
    <col min="2" max="2" width="4.140625" style="1" bestFit="1" customWidth="1"/>
    <col min="3" max="3" width="96.42578125" style="1" customWidth="1"/>
    <col min="4" max="4" width="9" style="1" customWidth="1"/>
    <col min="5" max="5" width="9" style="2" customWidth="1"/>
    <col min="6" max="45" width="4.7109375" style="16" customWidth="1"/>
    <col min="46" max="16384" width="9.140625" style="16"/>
  </cols>
  <sheetData>
    <row r="1" spans="2:45" s="1" customFormat="1" x14ac:dyDescent="0.25">
      <c r="E1" s="2"/>
    </row>
    <row r="2" spans="2:45" s="1" customFormat="1" ht="15.75" x14ac:dyDescent="0.25">
      <c r="B2" s="3" t="s">
        <v>25</v>
      </c>
      <c r="E2" s="2"/>
    </row>
    <row r="3" spans="2:45" s="1" customFormat="1" ht="15.75" x14ac:dyDescent="0.25">
      <c r="B3" s="3" t="s">
        <v>0</v>
      </c>
      <c r="E3" s="2"/>
    </row>
    <row r="4" spans="2:45" s="1" customFormat="1" ht="4.5" customHeight="1" x14ac:dyDescent="0.25">
      <c r="B4" s="4"/>
      <c r="E4" s="2"/>
    </row>
    <row r="5" spans="2:45" s="1" customFormat="1" x14ac:dyDescent="0.25">
      <c r="B5" s="99" t="s">
        <v>1</v>
      </c>
      <c r="C5" s="99" t="s">
        <v>2</v>
      </c>
      <c r="D5" s="99" t="s">
        <v>3</v>
      </c>
      <c r="E5" s="99" t="s">
        <v>4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5"/>
      <c r="AM5" s="5"/>
      <c r="AN5" s="5"/>
      <c r="AO5" s="5"/>
      <c r="AP5" s="5"/>
      <c r="AQ5" s="5"/>
      <c r="AR5" s="5"/>
      <c r="AS5" s="5"/>
    </row>
    <row r="6" spans="2:45" s="1" customFormat="1" x14ac:dyDescent="0.25">
      <c r="B6" s="99"/>
      <c r="C6" s="99"/>
      <c r="D6" s="99"/>
      <c r="E6" s="99"/>
      <c r="F6" s="97" t="s">
        <v>5</v>
      </c>
      <c r="G6" s="97"/>
      <c r="H6" s="97"/>
      <c r="I6" s="97"/>
      <c r="J6" s="97" t="s">
        <v>6</v>
      </c>
      <c r="K6" s="97"/>
      <c r="L6" s="97"/>
      <c r="M6" s="98"/>
      <c r="N6" s="97" t="s">
        <v>7</v>
      </c>
      <c r="O6" s="97"/>
      <c r="P6" s="97"/>
      <c r="Q6" s="98"/>
      <c r="R6" s="97" t="s">
        <v>8</v>
      </c>
      <c r="S6" s="97"/>
      <c r="T6" s="97"/>
      <c r="U6" s="98"/>
      <c r="V6" s="97" t="s">
        <v>9</v>
      </c>
      <c r="W6" s="97"/>
      <c r="X6" s="97"/>
      <c r="Y6" s="98"/>
      <c r="Z6" s="97" t="s">
        <v>10</v>
      </c>
      <c r="AA6" s="97"/>
      <c r="AB6" s="97"/>
      <c r="AC6" s="98"/>
      <c r="AD6" s="97" t="s">
        <v>11</v>
      </c>
      <c r="AE6" s="97"/>
      <c r="AF6" s="97"/>
      <c r="AG6" s="98"/>
      <c r="AH6" s="97" t="s">
        <v>12</v>
      </c>
      <c r="AI6" s="97"/>
      <c r="AJ6" s="97"/>
      <c r="AK6" s="98"/>
      <c r="AL6" s="97" t="s">
        <v>13</v>
      </c>
      <c r="AM6" s="97"/>
      <c r="AN6" s="97"/>
      <c r="AO6" s="98"/>
      <c r="AP6" s="97" t="s">
        <v>14</v>
      </c>
      <c r="AQ6" s="97"/>
      <c r="AR6" s="97"/>
      <c r="AS6" s="98"/>
    </row>
    <row r="7" spans="2:45" s="1" customFormat="1" x14ac:dyDescent="0.25">
      <c r="B7" s="99"/>
      <c r="C7" s="99"/>
      <c r="D7" s="99"/>
      <c r="E7" s="99"/>
      <c r="F7" s="6" t="s">
        <v>15</v>
      </c>
      <c r="G7" s="6" t="s">
        <v>16</v>
      </c>
      <c r="H7" s="6" t="s">
        <v>17</v>
      </c>
      <c r="I7" s="7" t="s">
        <v>18</v>
      </c>
      <c r="J7" s="6" t="s">
        <v>15</v>
      </c>
      <c r="K7" s="6" t="s">
        <v>16</v>
      </c>
      <c r="L7" s="6" t="s">
        <v>17</v>
      </c>
      <c r="M7" s="7" t="s">
        <v>18</v>
      </c>
      <c r="N7" s="6" t="s">
        <v>15</v>
      </c>
      <c r="O7" s="6" t="s">
        <v>16</v>
      </c>
      <c r="P7" s="6" t="s">
        <v>17</v>
      </c>
      <c r="Q7" s="7" t="s">
        <v>18</v>
      </c>
      <c r="R7" s="6" t="s">
        <v>15</v>
      </c>
      <c r="S7" s="6" t="s">
        <v>16</v>
      </c>
      <c r="T7" s="6" t="s">
        <v>17</v>
      </c>
      <c r="U7" s="7" t="s">
        <v>18</v>
      </c>
      <c r="V7" s="6" t="s">
        <v>15</v>
      </c>
      <c r="W7" s="6" t="s">
        <v>16</v>
      </c>
      <c r="X7" s="6" t="s">
        <v>17</v>
      </c>
      <c r="Y7" s="7" t="s">
        <v>18</v>
      </c>
      <c r="Z7" s="6" t="s">
        <v>15</v>
      </c>
      <c r="AA7" s="6" t="s">
        <v>16</v>
      </c>
      <c r="AB7" s="6" t="s">
        <v>17</v>
      </c>
      <c r="AC7" s="7" t="s">
        <v>18</v>
      </c>
      <c r="AD7" s="6" t="s">
        <v>15</v>
      </c>
      <c r="AE7" s="6" t="s">
        <v>16</v>
      </c>
      <c r="AF7" s="6" t="s">
        <v>17</v>
      </c>
      <c r="AG7" s="7" t="s">
        <v>18</v>
      </c>
      <c r="AH7" s="6" t="s">
        <v>15</v>
      </c>
      <c r="AI7" s="6" t="s">
        <v>16</v>
      </c>
      <c r="AJ7" s="6" t="s">
        <v>17</v>
      </c>
      <c r="AK7" s="7" t="s">
        <v>18</v>
      </c>
      <c r="AL7" s="6" t="s">
        <v>15</v>
      </c>
      <c r="AM7" s="6" t="s">
        <v>16</v>
      </c>
      <c r="AN7" s="6" t="s">
        <v>17</v>
      </c>
      <c r="AO7" s="7" t="s">
        <v>18</v>
      </c>
      <c r="AP7" s="6" t="s">
        <v>15</v>
      </c>
      <c r="AQ7" s="6" t="s">
        <v>16</v>
      </c>
      <c r="AR7" s="6" t="s">
        <v>17</v>
      </c>
      <c r="AS7" s="7" t="s">
        <v>18</v>
      </c>
    </row>
    <row r="8" spans="2:45" s="1" customFormat="1" x14ac:dyDescent="0.25">
      <c r="B8" s="8"/>
      <c r="C8" s="8" t="s">
        <v>19</v>
      </c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2:45" x14ac:dyDescent="0.25">
      <c r="B9" s="16"/>
      <c r="C9" s="16"/>
      <c r="D9" s="12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2:45" x14ac:dyDescent="0.25">
      <c r="B10" s="16"/>
      <c r="C10" s="11" t="s">
        <v>36</v>
      </c>
      <c r="D10" s="12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2:45" x14ac:dyDescent="0.25">
      <c r="B11" s="16">
        <v>1</v>
      </c>
      <c r="C11" s="17" t="s">
        <v>20</v>
      </c>
      <c r="D11" s="12"/>
      <c r="E11" s="13"/>
      <c r="F11" s="15"/>
      <c r="G11" s="14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  <row r="12" spans="2:45" x14ac:dyDescent="0.25">
      <c r="B12" s="16">
        <v>2</v>
      </c>
      <c r="C12" s="16" t="s">
        <v>21</v>
      </c>
      <c r="D12" s="12"/>
      <c r="E12" s="13"/>
      <c r="F12" s="15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</row>
    <row r="13" spans="2:45" x14ac:dyDescent="0.25">
      <c r="B13" s="16">
        <v>3</v>
      </c>
      <c r="C13" s="17" t="s">
        <v>22</v>
      </c>
      <c r="D13" s="12"/>
      <c r="E13" s="13"/>
      <c r="F13" s="15"/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</row>
    <row r="14" spans="2:45" x14ac:dyDescent="0.25">
      <c r="B14" s="16">
        <v>4</v>
      </c>
      <c r="C14" s="16" t="s">
        <v>23</v>
      </c>
      <c r="D14" s="12"/>
      <c r="E14" s="13"/>
      <c r="F14" s="15"/>
      <c r="G14" s="14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</row>
    <row r="15" spans="2:45" x14ac:dyDescent="0.25">
      <c r="B15" s="16">
        <v>5</v>
      </c>
      <c r="C15" s="16" t="s">
        <v>33</v>
      </c>
      <c r="D15" s="12"/>
      <c r="E15" s="13"/>
      <c r="F15" s="15"/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</row>
    <row r="16" spans="2:45" x14ac:dyDescent="0.25">
      <c r="B16" s="16">
        <v>6</v>
      </c>
      <c r="C16" s="16" t="s">
        <v>24</v>
      </c>
      <c r="D16" s="12"/>
      <c r="E16" s="13"/>
      <c r="F16" s="15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</row>
    <row r="17" spans="2:45" x14ac:dyDescent="0.25">
      <c r="B17" s="16">
        <v>7</v>
      </c>
      <c r="C17" s="17" t="s">
        <v>34</v>
      </c>
      <c r="D17" s="12"/>
      <c r="E17" s="13"/>
      <c r="F17" s="15"/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2:45" x14ac:dyDescent="0.25">
      <c r="B18" s="16">
        <v>8</v>
      </c>
      <c r="C18" s="16" t="s">
        <v>39</v>
      </c>
      <c r="D18" s="12"/>
      <c r="E18" s="13"/>
      <c r="F18" s="15"/>
      <c r="G18" s="1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25">
      <c r="C19" s="11" t="s">
        <v>27</v>
      </c>
      <c r="D19" s="12"/>
      <c r="E19" s="13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25">
      <c r="B20" s="16">
        <v>9</v>
      </c>
      <c r="C20" s="16" t="s">
        <v>30</v>
      </c>
      <c r="D20" s="12"/>
      <c r="E20" s="13"/>
      <c r="F20" s="15"/>
      <c r="G20" s="14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25">
      <c r="B21" s="16">
        <v>10</v>
      </c>
      <c r="C21" s="16" t="s">
        <v>31</v>
      </c>
      <c r="D21" s="12"/>
      <c r="E21" s="13"/>
      <c r="F21" s="15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25">
      <c r="B22" s="16">
        <v>11</v>
      </c>
      <c r="C22" s="16" t="s">
        <v>32</v>
      </c>
      <c r="D22" s="12"/>
      <c r="E22" s="13"/>
      <c r="F22" s="15"/>
      <c r="G22" s="15"/>
      <c r="H22" s="15"/>
      <c r="I22" s="14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25">
      <c r="B23" s="16"/>
      <c r="C23" s="11" t="s">
        <v>28</v>
      </c>
      <c r="D23" s="12"/>
      <c r="E23" s="1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25">
      <c r="B24" s="16">
        <v>12</v>
      </c>
      <c r="C24" s="16" t="s">
        <v>26</v>
      </c>
      <c r="D24" s="12"/>
      <c r="E24" s="13"/>
      <c r="F24" s="15"/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25">
      <c r="B25" s="16">
        <v>13</v>
      </c>
      <c r="C25" s="16" t="s">
        <v>29</v>
      </c>
      <c r="D25" s="12"/>
      <c r="E25" s="13"/>
      <c r="F25" s="15"/>
      <c r="G25" s="14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25">
      <c r="B26" s="16">
        <v>14</v>
      </c>
      <c r="C26" s="16" t="s">
        <v>35</v>
      </c>
      <c r="D26" s="12"/>
      <c r="E26" s="13"/>
      <c r="F26" s="15"/>
      <c r="G26" s="14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25">
      <c r="B27" s="16">
        <v>15</v>
      </c>
      <c r="C27" s="16" t="s">
        <v>37</v>
      </c>
      <c r="D27" s="12"/>
      <c r="E27" s="13"/>
      <c r="F27" s="15"/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25">
      <c r="B28" s="16"/>
      <c r="C28" s="11" t="s">
        <v>40</v>
      </c>
      <c r="D28" s="12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2:45" x14ac:dyDescent="0.25">
      <c r="B29" s="16">
        <v>16</v>
      </c>
      <c r="C29" s="16" t="s">
        <v>38</v>
      </c>
      <c r="D29" s="12"/>
      <c r="E29" s="13"/>
      <c r="F29" s="15"/>
      <c r="G29" s="14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2:45" x14ac:dyDescent="0.25">
      <c r="B30" s="16">
        <v>17</v>
      </c>
      <c r="C30" s="16" t="s">
        <v>41</v>
      </c>
      <c r="D30" s="12"/>
      <c r="E30" s="13"/>
      <c r="F30" s="15"/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2:45" x14ac:dyDescent="0.25">
      <c r="B31" s="16">
        <v>18</v>
      </c>
      <c r="C31" s="16" t="s">
        <v>42</v>
      </c>
      <c r="D31" s="12"/>
      <c r="E31" s="13"/>
      <c r="F31" s="15"/>
      <c r="G31" s="15"/>
      <c r="H31" s="14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2:45" x14ac:dyDescent="0.25">
      <c r="B32" s="16">
        <v>19</v>
      </c>
      <c r="C32" s="16" t="s">
        <v>43</v>
      </c>
      <c r="D32" s="12"/>
      <c r="E32" s="13"/>
      <c r="F32" s="15"/>
      <c r="G32" s="15"/>
      <c r="H32" s="14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</sheetData>
  <mergeCells count="15">
    <mergeCell ref="AP6:AS6"/>
    <mergeCell ref="R6:U6"/>
    <mergeCell ref="V6:Y6"/>
    <mergeCell ref="Z6:AC6"/>
    <mergeCell ref="AD6:AG6"/>
    <mergeCell ref="AH6:AK6"/>
    <mergeCell ref="AL6:AO6"/>
    <mergeCell ref="B5:B7"/>
    <mergeCell ref="C5:C7"/>
    <mergeCell ref="D5:D7"/>
    <mergeCell ref="E5:E7"/>
    <mergeCell ref="F5:AK5"/>
    <mergeCell ref="F6:I6"/>
    <mergeCell ref="J6:M6"/>
    <mergeCell ref="N6:Q6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C87"/>
  <sheetViews>
    <sheetView workbookViewId="0">
      <pane xSplit="7" ySplit="7" topLeftCell="H83" activePane="bottomRight" state="frozen"/>
      <selection activeCell="C32" sqref="C32"/>
      <selection pane="topRight" activeCell="C32" sqref="C32"/>
      <selection pane="bottomLeft" activeCell="C32" sqref="C32"/>
      <selection pane="bottomRight" activeCell="S2" sqref="S2"/>
    </sheetView>
  </sheetViews>
  <sheetFormatPr defaultRowHeight="15" x14ac:dyDescent="0.25"/>
  <cols>
    <col min="1" max="1" width="1.5703125" style="36" customWidth="1"/>
    <col min="2" max="2" width="5.5703125" style="36" bestFit="1" customWidth="1"/>
    <col min="3" max="3" width="33.28515625" style="36" customWidth="1"/>
    <col min="4" max="5" width="11.28515625" style="36" bestFit="1" customWidth="1"/>
    <col min="6" max="6" width="11.85546875" style="36" bestFit="1" customWidth="1"/>
    <col min="7" max="7" width="9" style="37" customWidth="1"/>
    <col min="8" max="15" width="4.7109375" style="37" customWidth="1"/>
    <col min="16" max="55" width="4.7109375" style="46" customWidth="1"/>
    <col min="56" max="16384" width="9.140625" style="46"/>
  </cols>
  <sheetData>
    <row r="1" spans="2:55" s="36" customFormat="1" x14ac:dyDescent="0.25">
      <c r="G1" s="37"/>
      <c r="H1" s="37"/>
      <c r="I1" s="37"/>
      <c r="J1" s="37"/>
      <c r="K1" s="37"/>
      <c r="L1" s="37"/>
      <c r="M1" s="37"/>
      <c r="N1" s="37"/>
      <c r="O1" s="37"/>
    </row>
    <row r="2" spans="2:55" s="36" customFormat="1" ht="15.75" x14ac:dyDescent="0.25">
      <c r="B2" s="38" t="s">
        <v>106</v>
      </c>
      <c r="G2" s="37"/>
      <c r="H2" s="37"/>
      <c r="I2" s="37"/>
      <c r="J2" s="37"/>
      <c r="K2" s="37"/>
      <c r="L2" s="37"/>
      <c r="M2" s="37"/>
      <c r="N2" s="37"/>
      <c r="O2" s="37"/>
    </row>
    <row r="3" spans="2:55" s="36" customFormat="1" ht="15.75" x14ac:dyDescent="0.25">
      <c r="B3" s="38">
        <v>2018</v>
      </c>
      <c r="G3" s="37"/>
      <c r="H3" s="37"/>
      <c r="I3" s="37"/>
      <c r="J3" s="37"/>
      <c r="K3" s="37"/>
      <c r="L3" s="37"/>
      <c r="M3" s="37"/>
      <c r="N3" s="37"/>
      <c r="O3" s="37"/>
    </row>
    <row r="4" spans="2:55" s="36" customFormat="1" ht="4.5" customHeight="1" x14ac:dyDescent="0.25">
      <c r="B4" s="39"/>
      <c r="G4" s="37"/>
      <c r="H4" s="37"/>
      <c r="I4" s="37"/>
      <c r="J4" s="37"/>
      <c r="K4" s="37"/>
      <c r="L4" s="37"/>
      <c r="M4" s="37"/>
      <c r="N4" s="37"/>
      <c r="O4" s="37"/>
    </row>
    <row r="5" spans="2:55" s="36" customFormat="1" x14ac:dyDescent="0.25">
      <c r="B5" s="101" t="s">
        <v>1</v>
      </c>
      <c r="C5" s="101" t="s">
        <v>107</v>
      </c>
      <c r="D5" s="40"/>
      <c r="E5" s="40"/>
      <c r="F5" s="101" t="s">
        <v>3</v>
      </c>
      <c r="G5" s="101" t="s">
        <v>4</v>
      </c>
      <c r="H5" s="102">
        <v>2018</v>
      </c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</row>
    <row r="6" spans="2:55" s="36" customFormat="1" x14ac:dyDescent="0.25">
      <c r="B6" s="101"/>
      <c r="C6" s="101"/>
      <c r="D6" s="40" t="s">
        <v>108</v>
      </c>
      <c r="E6" s="40" t="s">
        <v>109</v>
      </c>
      <c r="F6" s="101"/>
      <c r="G6" s="101"/>
      <c r="H6" s="104" t="s">
        <v>110</v>
      </c>
      <c r="I6" s="104"/>
      <c r="J6" s="104"/>
      <c r="K6" s="104"/>
      <c r="L6" s="104" t="s">
        <v>111</v>
      </c>
      <c r="M6" s="104"/>
      <c r="N6" s="104"/>
      <c r="O6" s="104"/>
      <c r="P6" s="104" t="s">
        <v>5</v>
      </c>
      <c r="Q6" s="104"/>
      <c r="R6" s="104"/>
      <c r="S6" s="104"/>
      <c r="T6" s="104" t="s">
        <v>6</v>
      </c>
      <c r="U6" s="104"/>
      <c r="V6" s="104"/>
      <c r="W6" s="105"/>
      <c r="X6" s="104" t="s">
        <v>7</v>
      </c>
      <c r="Y6" s="104"/>
      <c r="Z6" s="104"/>
      <c r="AA6" s="105"/>
      <c r="AB6" s="104" t="s">
        <v>8</v>
      </c>
      <c r="AC6" s="104"/>
      <c r="AD6" s="104"/>
      <c r="AE6" s="105"/>
      <c r="AF6" s="104" t="s">
        <v>9</v>
      </c>
      <c r="AG6" s="104"/>
      <c r="AH6" s="104"/>
      <c r="AI6" s="105"/>
      <c r="AJ6" s="104" t="s">
        <v>10</v>
      </c>
      <c r="AK6" s="104"/>
      <c r="AL6" s="104"/>
      <c r="AM6" s="105"/>
      <c r="AN6" s="104" t="s">
        <v>11</v>
      </c>
      <c r="AO6" s="104"/>
      <c r="AP6" s="104"/>
      <c r="AQ6" s="105"/>
      <c r="AR6" s="104" t="s">
        <v>12</v>
      </c>
      <c r="AS6" s="104"/>
      <c r="AT6" s="104"/>
      <c r="AU6" s="105"/>
      <c r="AV6" s="104" t="s">
        <v>13</v>
      </c>
      <c r="AW6" s="104"/>
      <c r="AX6" s="104"/>
      <c r="AY6" s="105"/>
      <c r="AZ6" s="104" t="s">
        <v>14</v>
      </c>
      <c r="BA6" s="104"/>
      <c r="BB6" s="104"/>
      <c r="BC6" s="105"/>
    </row>
    <row r="7" spans="2:55" s="36" customFormat="1" x14ac:dyDescent="0.25">
      <c r="B7" s="101"/>
      <c r="C7" s="101"/>
      <c r="D7" s="40"/>
      <c r="E7" s="40"/>
      <c r="F7" s="101"/>
      <c r="G7" s="101"/>
      <c r="H7" s="41" t="s">
        <v>15</v>
      </c>
      <c r="I7" s="41" t="s">
        <v>16</v>
      </c>
      <c r="J7" s="41" t="s">
        <v>17</v>
      </c>
      <c r="K7" s="42" t="s">
        <v>18</v>
      </c>
      <c r="L7" s="41" t="s">
        <v>15</v>
      </c>
      <c r="M7" s="41" t="s">
        <v>16</v>
      </c>
      <c r="N7" s="41" t="s">
        <v>17</v>
      </c>
      <c r="O7" s="42" t="s">
        <v>18</v>
      </c>
      <c r="P7" s="41" t="s">
        <v>15</v>
      </c>
      <c r="Q7" s="41" t="s">
        <v>16</v>
      </c>
      <c r="R7" s="41" t="s">
        <v>17</v>
      </c>
      <c r="S7" s="42" t="s">
        <v>18</v>
      </c>
      <c r="T7" s="41" t="s">
        <v>15</v>
      </c>
      <c r="U7" s="41" t="s">
        <v>16</v>
      </c>
      <c r="V7" s="41" t="s">
        <v>17</v>
      </c>
      <c r="W7" s="42" t="s">
        <v>18</v>
      </c>
      <c r="X7" s="41" t="s">
        <v>15</v>
      </c>
      <c r="Y7" s="41" t="s">
        <v>16</v>
      </c>
      <c r="Z7" s="41" t="s">
        <v>17</v>
      </c>
      <c r="AA7" s="42" t="s">
        <v>18</v>
      </c>
      <c r="AB7" s="41" t="s">
        <v>15</v>
      </c>
      <c r="AC7" s="41" t="s">
        <v>16</v>
      </c>
      <c r="AD7" s="41" t="s">
        <v>17</v>
      </c>
      <c r="AE7" s="42" t="s">
        <v>18</v>
      </c>
      <c r="AF7" s="41" t="s">
        <v>15</v>
      </c>
      <c r="AG7" s="41" t="s">
        <v>16</v>
      </c>
      <c r="AH7" s="41" t="s">
        <v>17</v>
      </c>
      <c r="AI7" s="42" t="s">
        <v>18</v>
      </c>
      <c r="AJ7" s="41" t="s">
        <v>15</v>
      </c>
      <c r="AK7" s="41" t="s">
        <v>16</v>
      </c>
      <c r="AL7" s="41" t="s">
        <v>17</v>
      </c>
      <c r="AM7" s="42" t="s">
        <v>18</v>
      </c>
      <c r="AN7" s="41" t="s">
        <v>15</v>
      </c>
      <c r="AO7" s="41" t="s">
        <v>16</v>
      </c>
      <c r="AP7" s="41" t="s">
        <v>17</v>
      </c>
      <c r="AQ7" s="42" t="s">
        <v>18</v>
      </c>
      <c r="AR7" s="41" t="s">
        <v>15</v>
      </c>
      <c r="AS7" s="41" t="s">
        <v>16</v>
      </c>
      <c r="AT7" s="41" t="s">
        <v>17</v>
      </c>
      <c r="AU7" s="42" t="s">
        <v>18</v>
      </c>
      <c r="AV7" s="41" t="s">
        <v>15</v>
      </c>
      <c r="AW7" s="41" t="s">
        <v>16</v>
      </c>
      <c r="AX7" s="41" t="s">
        <v>17</v>
      </c>
      <c r="AY7" s="42" t="s">
        <v>18</v>
      </c>
      <c r="AZ7" s="41" t="s">
        <v>15</v>
      </c>
      <c r="BA7" s="41" t="s">
        <v>16</v>
      </c>
      <c r="BB7" s="41" t="s">
        <v>17</v>
      </c>
      <c r="BC7" s="42" t="s">
        <v>18</v>
      </c>
    </row>
    <row r="8" spans="2:55" s="36" customFormat="1" x14ac:dyDescent="0.25">
      <c r="B8" s="43"/>
      <c r="C8" s="43"/>
      <c r="D8" s="43"/>
      <c r="E8" s="43"/>
      <c r="F8" s="43"/>
      <c r="G8" s="44"/>
      <c r="H8" s="44"/>
      <c r="I8" s="44"/>
      <c r="J8" s="44"/>
      <c r="K8" s="44"/>
      <c r="L8" s="44"/>
      <c r="M8" s="44"/>
      <c r="N8" s="44"/>
      <c r="O8" s="44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</row>
    <row r="9" spans="2:55" x14ac:dyDescent="0.25">
      <c r="B9" s="46"/>
      <c r="C9" s="46"/>
      <c r="D9" s="46"/>
      <c r="E9" s="46"/>
      <c r="F9" s="47"/>
      <c r="G9" s="48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</row>
    <row r="10" spans="2:55" x14ac:dyDescent="0.25">
      <c r="B10" s="46">
        <v>1</v>
      </c>
      <c r="C10" s="50" t="s">
        <v>112</v>
      </c>
      <c r="D10" s="51">
        <v>6681063</v>
      </c>
      <c r="E10" s="51">
        <v>5570775</v>
      </c>
      <c r="F10" s="47" t="s">
        <v>113</v>
      </c>
      <c r="G10" s="48" t="s">
        <v>114</v>
      </c>
      <c r="H10" s="49"/>
      <c r="I10" s="49"/>
      <c r="J10" s="52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</row>
    <row r="11" spans="2:55" x14ac:dyDescent="0.25">
      <c r="B11" s="46">
        <v>2</v>
      </c>
      <c r="C11" s="50" t="s">
        <v>115</v>
      </c>
      <c r="D11" s="51">
        <v>34545525</v>
      </c>
      <c r="E11" s="51">
        <v>6226325</v>
      </c>
      <c r="F11" s="47" t="s">
        <v>113</v>
      </c>
      <c r="G11" s="48" t="s">
        <v>114</v>
      </c>
      <c r="H11" s="49"/>
      <c r="I11" s="49"/>
      <c r="J11" s="52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</row>
    <row r="12" spans="2:55" x14ac:dyDescent="0.25">
      <c r="B12" s="46">
        <v>3</v>
      </c>
      <c r="C12" s="50" t="s">
        <v>116</v>
      </c>
      <c r="D12" s="51">
        <v>188220463</v>
      </c>
      <c r="E12" s="51">
        <v>6307088</v>
      </c>
      <c r="F12" s="47" t="s">
        <v>113</v>
      </c>
      <c r="G12" s="48" t="s">
        <v>114</v>
      </c>
      <c r="H12" s="49"/>
      <c r="I12" s="49"/>
      <c r="J12" s="52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</row>
    <row r="13" spans="2:55" x14ac:dyDescent="0.25">
      <c r="B13" s="46">
        <v>4</v>
      </c>
      <c r="C13" s="50" t="s">
        <v>117</v>
      </c>
      <c r="D13" s="53">
        <v>5418263</v>
      </c>
      <c r="E13" s="51">
        <v>4029900</v>
      </c>
      <c r="F13" s="47" t="s">
        <v>113</v>
      </c>
      <c r="G13" s="48" t="s">
        <v>114</v>
      </c>
      <c r="H13" s="49"/>
      <c r="I13" s="49"/>
      <c r="J13" s="52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</row>
    <row r="14" spans="2:55" x14ac:dyDescent="0.25">
      <c r="B14" s="46">
        <v>5</v>
      </c>
      <c r="C14" s="50" t="s">
        <v>118</v>
      </c>
      <c r="D14" s="53">
        <v>163526913</v>
      </c>
      <c r="E14" s="51">
        <v>25623588</v>
      </c>
      <c r="F14" s="47" t="s">
        <v>113</v>
      </c>
      <c r="G14" s="48" t="s">
        <v>114</v>
      </c>
      <c r="H14" s="49"/>
      <c r="I14" s="49"/>
      <c r="J14" s="52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</row>
    <row r="15" spans="2:55" x14ac:dyDescent="0.25">
      <c r="B15" s="46">
        <v>6</v>
      </c>
      <c r="C15" s="50" t="s">
        <v>119</v>
      </c>
      <c r="D15" s="54">
        <v>0</v>
      </c>
      <c r="E15" s="51">
        <v>0</v>
      </c>
      <c r="F15" s="47" t="s">
        <v>113</v>
      </c>
      <c r="G15" s="48" t="s">
        <v>114</v>
      </c>
      <c r="H15" s="49"/>
      <c r="I15" s="49"/>
      <c r="J15" s="55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</row>
    <row r="16" spans="2:55" x14ac:dyDescent="0.25">
      <c r="B16" s="46">
        <v>7</v>
      </c>
      <c r="C16" s="50" t="s">
        <v>120</v>
      </c>
      <c r="D16" s="53">
        <v>94118500</v>
      </c>
      <c r="E16" s="51">
        <v>51325663</v>
      </c>
      <c r="F16" s="47" t="s">
        <v>113</v>
      </c>
      <c r="G16" s="48" t="s">
        <v>114</v>
      </c>
      <c r="H16" s="49"/>
      <c r="I16" s="49"/>
      <c r="J16" s="52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</row>
    <row r="17" spans="2:55" x14ac:dyDescent="0.25">
      <c r="B17" s="46">
        <v>8</v>
      </c>
      <c r="C17" s="50" t="s">
        <v>121</v>
      </c>
      <c r="D17" s="54">
        <v>0</v>
      </c>
      <c r="E17" s="51">
        <v>10164263</v>
      </c>
      <c r="F17" s="47" t="s">
        <v>113</v>
      </c>
      <c r="G17" s="48" t="s">
        <v>114</v>
      </c>
      <c r="H17" s="49"/>
      <c r="I17" s="49"/>
      <c r="J17" s="52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</row>
    <row r="18" spans="2:55" x14ac:dyDescent="0.25">
      <c r="B18" s="46">
        <v>9</v>
      </c>
      <c r="C18" s="50" t="s">
        <v>122</v>
      </c>
      <c r="D18" s="53">
        <v>17367088</v>
      </c>
      <c r="E18" s="51">
        <v>1481025</v>
      </c>
      <c r="F18" s="47" t="s">
        <v>113</v>
      </c>
      <c r="G18" s="48" t="s">
        <v>114</v>
      </c>
      <c r="H18" s="49"/>
      <c r="I18" s="49"/>
      <c r="J18" s="56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</row>
    <row r="19" spans="2:55" x14ac:dyDescent="0.25">
      <c r="B19" s="46">
        <v>10</v>
      </c>
      <c r="C19" s="50" t="s">
        <v>123</v>
      </c>
      <c r="D19" s="53">
        <v>201800625</v>
      </c>
      <c r="E19" s="51">
        <v>15679988</v>
      </c>
      <c r="F19" s="47" t="s">
        <v>113</v>
      </c>
      <c r="G19" s="48" t="s">
        <v>114</v>
      </c>
      <c r="H19" s="49"/>
      <c r="I19" s="49"/>
      <c r="J19" s="52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</row>
    <row r="20" spans="2:55" x14ac:dyDescent="0.25">
      <c r="B20" s="46">
        <v>11</v>
      </c>
      <c r="C20" s="50" t="s">
        <v>124</v>
      </c>
      <c r="D20" s="53">
        <v>13327650</v>
      </c>
      <c r="E20" s="51">
        <v>26886825</v>
      </c>
      <c r="F20" s="47" t="s">
        <v>113</v>
      </c>
      <c r="G20" s="48" t="s">
        <v>114</v>
      </c>
      <c r="H20" s="49"/>
      <c r="I20" s="49"/>
      <c r="J20" s="52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</row>
    <row r="21" spans="2:55" x14ac:dyDescent="0.25">
      <c r="B21" s="46">
        <v>12</v>
      </c>
      <c r="C21" s="50" t="s">
        <v>125</v>
      </c>
      <c r="D21" s="54">
        <v>0</v>
      </c>
      <c r="E21" s="51">
        <v>0</v>
      </c>
      <c r="F21" s="47" t="s">
        <v>113</v>
      </c>
      <c r="G21" s="48" t="s">
        <v>114</v>
      </c>
      <c r="H21" s="49"/>
      <c r="I21" s="49"/>
      <c r="J21" s="55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</row>
    <row r="22" spans="2:55" x14ac:dyDescent="0.25">
      <c r="B22" s="46">
        <v>13</v>
      </c>
      <c r="C22" s="50" t="s">
        <v>126</v>
      </c>
      <c r="D22" s="53">
        <v>1065838</v>
      </c>
      <c r="E22" s="51">
        <v>3462550</v>
      </c>
      <c r="F22" s="47" t="s">
        <v>113</v>
      </c>
      <c r="G22" s="48" t="s">
        <v>114</v>
      </c>
      <c r="H22" s="49"/>
      <c r="I22" s="49"/>
      <c r="J22" s="52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</row>
    <row r="23" spans="2:55" x14ac:dyDescent="0.25">
      <c r="B23" s="46">
        <v>14</v>
      </c>
      <c r="C23" s="50" t="s">
        <v>127</v>
      </c>
      <c r="D23" s="54">
        <v>0</v>
      </c>
      <c r="E23" s="51">
        <v>0</v>
      </c>
      <c r="F23" s="47" t="s">
        <v>113</v>
      </c>
      <c r="G23" s="48" t="s">
        <v>114</v>
      </c>
      <c r="H23" s="49"/>
      <c r="I23" s="49"/>
      <c r="J23" s="49"/>
      <c r="K23" s="56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</row>
    <row r="24" spans="2:55" x14ac:dyDescent="0.25">
      <c r="B24" s="46">
        <v>15</v>
      </c>
      <c r="C24" s="50" t="s">
        <v>128</v>
      </c>
      <c r="D24" s="53">
        <v>46634875</v>
      </c>
      <c r="E24" s="51">
        <v>2007338</v>
      </c>
      <c r="F24" s="47" t="s">
        <v>113</v>
      </c>
      <c r="G24" s="48" t="s">
        <v>114</v>
      </c>
      <c r="H24" s="49"/>
      <c r="I24" s="49"/>
      <c r="J24" s="49"/>
      <c r="K24" s="52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</row>
    <row r="25" spans="2:55" x14ac:dyDescent="0.25">
      <c r="B25" s="46">
        <v>16</v>
      </c>
      <c r="C25" s="50" t="s">
        <v>129</v>
      </c>
      <c r="D25" s="53">
        <v>16897563</v>
      </c>
      <c r="E25" s="51">
        <v>1344000</v>
      </c>
      <c r="F25" s="47" t="s">
        <v>113</v>
      </c>
      <c r="G25" s="48" t="s">
        <v>114</v>
      </c>
      <c r="H25" s="49"/>
      <c r="I25" s="49"/>
      <c r="J25" s="49"/>
      <c r="K25" s="52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</row>
    <row r="26" spans="2:55" x14ac:dyDescent="0.25">
      <c r="B26" s="46">
        <v>17</v>
      </c>
      <c r="C26" s="50" t="s">
        <v>130</v>
      </c>
      <c r="D26" s="53">
        <v>186233688</v>
      </c>
      <c r="E26" s="51">
        <v>18366075</v>
      </c>
      <c r="F26" s="47" t="s">
        <v>113</v>
      </c>
      <c r="G26" s="48" t="s">
        <v>114</v>
      </c>
      <c r="H26" s="49"/>
      <c r="I26" s="49"/>
      <c r="J26" s="49"/>
      <c r="K26" s="52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</row>
    <row r="27" spans="2:55" x14ac:dyDescent="0.25">
      <c r="B27" s="46">
        <v>18</v>
      </c>
      <c r="C27" s="50" t="s">
        <v>131</v>
      </c>
      <c r="D27" s="53">
        <v>58330913</v>
      </c>
      <c r="E27" s="51">
        <v>6364313</v>
      </c>
      <c r="F27" s="47" t="s">
        <v>113</v>
      </c>
      <c r="G27" s="48" t="s">
        <v>114</v>
      </c>
      <c r="H27" s="49"/>
      <c r="I27" s="49"/>
      <c r="J27" s="49"/>
      <c r="K27" s="52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</row>
    <row r="28" spans="2:55" x14ac:dyDescent="0.25">
      <c r="B28" s="46">
        <v>19</v>
      </c>
      <c r="C28" s="50" t="s">
        <v>132</v>
      </c>
      <c r="D28" s="53">
        <v>7788288</v>
      </c>
      <c r="E28" s="51">
        <v>0</v>
      </c>
      <c r="F28" s="47" t="s">
        <v>113</v>
      </c>
      <c r="G28" s="48" t="s">
        <v>114</v>
      </c>
      <c r="H28" s="49"/>
      <c r="I28" s="49"/>
      <c r="J28" s="49"/>
      <c r="K28" s="52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</row>
    <row r="29" spans="2:55" x14ac:dyDescent="0.25">
      <c r="B29" s="46">
        <v>20</v>
      </c>
      <c r="C29" s="50" t="s">
        <v>133</v>
      </c>
      <c r="D29" s="53">
        <v>350458350</v>
      </c>
      <c r="E29" s="51">
        <v>21797175</v>
      </c>
      <c r="F29" s="47" t="s">
        <v>113</v>
      </c>
      <c r="G29" s="48" t="s">
        <v>114</v>
      </c>
      <c r="H29" s="49"/>
      <c r="I29" s="49"/>
      <c r="J29" s="49"/>
      <c r="K29" s="52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</row>
    <row r="30" spans="2:55" x14ac:dyDescent="0.25">
      <c r="B30" s="46">
        <v>21</v>
      </c>
      <c r="C30" s="50" t="s">
        <v>134</v>
      </c>
      <c r="D30" s="53">
        <v>34844075</v>
      </c>
      <c r="E30" s="51">
        <v>2923288</v>
      </c>
      <c r="F30" s="47" t="s">
        <v>113</v>
      </c>
      <c r="G30" s="48" t="s">
        <v>114</v>
      </c>
      <c r="H30" s="49"/>
      <c r="I30" s="49"/>
      <c r="J30" s="49"/>
      <c r="K30" s="52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</row>
    <row r="31" spans="2:55" x14ac:dyDescent="0.25">
      <c r="B31" s="46">
        <v>22</v>
      </c>
      <c r="C31" s="50" t="s">
        <v>135</v>
      </c>
      <c r="D31" s="51">
        <v>114566225</v>
      </c>
      <c r="E31" s="51">
        <v>0</v>
      </c>
      <c r="F31" s="47" t="s">
        <v>113</v>
      </c>
      <c r="G31" s="48" t="s">
        <v>114</v>
      </c>
      <c r="H31" s="49"/>
      <c r="I31" s="49"/>
      <c r="J31" s="49"/>
      <c r="K31" s="55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</row>
    <row r="32" spans="2:55" x14ac:dyDescent="0.25">
      <c r="B32" s="46">
        <v>23</v>
      </c>
      <c r="C32" s="50" t="s">
        <v>136</v>
      </c>
      <c r="D32" s="53">
        <v>84334075</v>
      </c>
      <c r="E32" s="51">
        <v>9930725</v>
      </c>
      <c r="F32" s="47" t="s">
        <v>113</v>
      </c>
      <c r="G32" s="48" t="s">
        <v>114</v>
      </c>
      <c r="H32" s="49"/>
      <c r="I32" s="49"/>
      <c r="J32" s="49"/>
      <c r="K32" s="56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</row>
    <row r="33" spans="2:55" x14ac:dyDescent="0.25">
      <c r="B33" s="46">
        <v>24</v>
      </c>
      <c r="C33" s="50" t="s">
        <v>137</v>
      </c>
      <c r="D33" s="54">
        <v>0</v>
      </c>
      <c r="E33" s="50"/>
      <c r="F33" s="47" t="s">
        <v>113</v>
      </c>
      <c r="G33" s="48" t="s">
        <v>114</v>
      </c>
      <c r="H33" s="49"/>
      <c r="I33" s="49"/>
      <c r="J33" s="49"/>
      <c r="K33" s="52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</row>
    <row r="34" spans="2:55" x14ac:dyDescent="0.25">
      <c r="B34" s="46">
        <v>25</v>
      </c>
      <c r="C34" s="50" t="s">
        <v>138</v>
      </c>
      <c r="D34" s="54">
        <v>0</v>
      </c>
      <c r="E34" s="51">
        <v>0</v>
      </c>
      <c r="F34" s="47" t="s">
        <v>113</v>
      </c>
      <c r="G34" s="48" t="s">
        <v>114</v>
      </c>
      <c r="H34" s="49"/>
      <c r="I34" s="49"/>
      <c r="J34" s="49"/>
      <c r="K34" s="56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</row>
    <row r="35" spans="2:55" x14ac:dyDescent="0.25">
      <c r="B35" s="46">
        <v>26</v>
      </c>
      <c r="C35" s="50" t="s">
        <v>139</v>
      </c>
      <c r="D35" s="53">
        <v>82183413</v>
      </c>
      <c r="E35" s="51">
        <v>6000488</v>
      </c>
      <c r="F35" s="47" t="s">
        <v>113</v>
      </c>
      <c r="G35" s="48" t="s">
        <v>114</v>
      </c>
      <c r="H35" s="49"/>
      <c r="I35" s="49"/>
      <c r="J35" s="49"/>
      <c r="K35" s="52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</row>
    <row r="36" spans="2:55" x14ac:dyDescent="0.25">
      <c r="B36" s="46">
        <v>27</v>
      </c>
      <c r="C36" s="50" t="s">
        <v>140</v>
      </c>
      <c r="D36" s="53">
        <v>27816600</v>
      </c>
      <c r="E36" s="51">
        <v>1655063</v>
      </c>
      <c r="F36" s="47" t="s">
        <v>113</v>
      </c>
      <c r="G36" s="48" t="s">
        <v>114</v>
      </c>
      <c r="H36" s="49"/>
      <c r="I36" s="49"/>
      <c r="J36" s="49"/>
      <c r="K36" s="52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</row>
    <row r="37" spans="2:55" x14ac:dyDescent="0.25">
      <c r="B37" s="46">
        <v>28</v>
      </c>
      <c r="C37" s="50" t="s">
        <v>141</v>
      </c>
      <c r="D37" s="53">
        <v>790900</v>
      </c>
      <c r="E37" s="51">
        <v>0</v>
      </c>
      <c r="F37" s="47" t="s">
        <v>113</v>
      </c>
      <c r="G37" s="48" t="s">
        <v>114</v>
      </c>
      <c r="H37" s="49"/>
      <c r="I37" s="49"/>
      <c r="J37" s="49"/>
      <c r="K37" s="52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</row>
    <row r="38" spans="2:55" x14ac:dyDescent="0.25">
      <c r="B38" s="46">
        <v>29</v>
      </c>
      <c r="C38" s="46" t="s">
        <v>142</v>
      </c>
      <c r="D38" s="53">
        <v>167522775</v>
      </c>
      <c r="E38" s="51">
        <v>10595725</v>
      </c>
      <c r="F38" s="47" t="s">
        <v>143</v>
      </c>
      <c r="G38" s="48" t="s">
        <v>114</v>
      </c>
      <c r="H38" s="49"/>
      <c r="I38" s="49"/>
      <c r="J38" s="49"/>
      <c r="K38" s="49"/>
      <c r="M38" s="49"/>
      <c r="N38" s="49"/>
      <c r="O38" s="49"/>
      <c r="P38" s="52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</row>
    <row r="39" spans="2:55" x14ac:dyDescent="0.25">
      <c r="B39" s="46">
        <v>30</v>
      </c>
      <c r="C39" s="46" t="s">
        <v>144</v>
      </c>
      <c r="D39" s="53">
        <v>58847250</v>
      </c>
      <c r="E39" s="51">
        <v>28815938</v>
      </c>
      <c r="F39" s="47" t="s">
        <v>145</v>
      </c>
      <c r="G39" s="48" t="s">
        <v>114</v>
      </c>
      <c r="H39" s="49"/>
      <c r="I39" s="49"/>
      <c r="J39" s="49"/>
      <c r="K39" s="49"/>
      <c r="L39" s="49"/>
      <c r="N39" s="49"/>
      <c r="O39" s="49"/>
      <c r="P39" s="49"/>
      <c r="Q39" s="52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</row>
    <row r="40" spans="2:55" x14ac:dyDescent="0.25">
      <c r="B40" s="46">
        <v>31</v>
      </c>
      <c r="C40" s="46" t="s">
        <v>146</v>
      </c>
      <c r="D40" s="53">
        <v>93714338</v>
      </c>
      <c r="E40" s="51">
        <v>22666175</v>
      </c>
      <c r="F40" s="47" t="s">
        <v>145</v>
      </c>
      <c r="G40" s="48" t="s">
        <v>114</v>
      </c>
      <c r="H40" s="49"/>
      <c r="I40" s="49"/>
      <c r="J40" s="49"/>
      <c r="K40" s="49"/>
      <c r="L40" s="49"/>
      <c r="M40" s="49"/>
      <c r="N40" s="49"/>
      <c r="O40" s="49"/>
      <c r="P40" s="49"/>
      <c r="Q40" s="52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</row>
    <row r="41" spans="2:55" x14ac:dyDescent="0.25">
      <c r="B41" s="46">
        <v>32</v>
      </c>
      <c r="C41" s="46" t="s">
        <v>147</v>
      </c>
      <c r="D41" s="57">
        <v>0</v>
      </c>
      <c r="E41" s="51">
        <v>0</v>
      </c>
      <c r="F41" s="47" t="s">
        <v>145</v>
      </c>
      <c r="G41" s="48" t="s">
        <v>114</v>
      </c>
      <c r="H41" s="49"/>
      <c r="I41" s="49"/>
      <c r="J41" s="49"/>
      <c r="K41" s="49"/>
      <c r="L41" s="49"/>
      <c r="M41" s="49"/>
      <c r="N41" s="49"/>
      <c r="O41" s="49"/>
      <c r="P41" s="49"/>
      <c r="Q41" s="52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</row>
    <row r="42" spans="2:55" x14ac:dyDescent="0.25">
      <c r="B42" s="46">
        <v>33</v>
      </c>
      <c r="C42" s="36" t="s">
        <v>148</v>
      </c>
      <c r="D42" s="53">
        <v>29771788</v>
      </c>
      <c r="E42" s="51">
        <v>8031100</v>
      </c>
      <c r="F42" s="47" t="s">
        <v>145</v>
      </c>
      <c r="G42" s="48" t="s">
        <v>114</v>
      </c>
      <c r="H42" s="46"/>
      <c r="I42" s="46"/>
      <c r="J42" s="46"/>
      <c r="K42" s="46"/>
      <c r="L42" s="46"/>
      <c r="M42" s="46"/>
      <c r="N42" s="46"/>
      <c r="O42" s="46"/>
      <c r="Q42" s="52"/>
    </row>
    <row r="43" spans="2:55" x14ac:dyDescent="0.25">
      <c r="B43" s="46">
        <v>34</v>
      </c>
      <c r="C43" s="36" t="s">
        <v>149</v>
      </c>
      <c r="D43" s="53">
        <v>46478863</v>
      </c>
      <c r="F43" s="47" t="s">
        <v>145</v>
      </c>
      <c r="G43" s="48" t="s">
        <v>114</v>
      </c>
      <c r="H43" s="49"/>
      <c r="I43" s="49"/>
      <c r="J43" s="49"/>
      <c r="K43" s="49"/>
      <c r="L43" s="49"/>
      <c r="M43" s="49"/>
      <c r="N43" s="49"/>
      <c r="O43" s="49"/>
      <c r="P43" s="49"/>
      <c r="Q43" s="52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</row>
    <row r="44" spans="2:55" x14ac:dyDescent="0.25">
      <c r="B44" s="46">
        <v>35</v>
      </c>
      <c r="C44" s="36" t="s">
        <v>150</v>
      </c>
      <c r="D44" s="53">
        <v>60605300</v>
      </c>
      <c r="E44" s="51">
        <v>14193813</v>
      </c>
      <c r="F44" s="47" t="s">
        <v>145</v>
      </c>
      <c r="G44" s="48" t="s">
        <v>114</v>
      </c>
      <c r="H44" s="49"/>
      <c r="I44" s="49"/>
      <c r="J44" s="49"/>
      <c r="K44" s="49"/>
      <c r="L44" s="49"/>
      <c r="M44" s="49"/>
      <c r="N44" s="49"/>
      <c r="O44" s="49"/>
      <c r="P44" s="49"/>
      <c r="Q44" s="52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</row>
    <row r="45" spans="2:55" x14ac:dyDescent="0.25">
      <c r="B45" s="46">
        <v>36</v>
      </c>
      <c r="C45" s="36" t="s">
        <v>151</v>
      </c>
      <c r="D45" s="58">
        <v>0</v>
      </c>
      <c r="E45" s="36">
        <v>0</v>
      </c>
      <c r="F45" s="47" t="s">
        <v>145</v>
      </c>
      <c r="G45" s="48" t="s">
        <v>114</v>
      </c>
      <c r="H45" s="49"/>
      <c r="I45" s="49"/>
      <c r="J45" s="49"/>
      <c r="K45" s="49"/>
      <c r="L45" s="49"/>
      <c r="M45" s="49"/>
      <c r="N45" s="49"/>
      <c r="O45" s="49"/>
      <c r="P45" s="49"/>
      <c r="Q45" s="52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55" x14ac:dyDescent="0.25">
      <c r="B46" s="46">
        <v>37</v>
      </c>
      <c r="C46" s="36" t="s">
        <v>152</v>
      </c>
      <c r="D46" s="53">
        <v>199099250</v>
      </c>
      <c r="E46" s="36">
        <v>0</v>
      </c>
      <c r="F46" s="47" t="s">
        <v>145</v>
      </c>
      <c r="G46" s="48" t="s">
        <v>114</v>
      </c>
      <c r="H46" s="49"/>
      <c r="I46" s="49"/>
      <c r="J46" s="49"/>
      <c r="K46" s="49"/>
      <c r="L46" s="49"/>
      <c r="M46" s="49"/>
      <c r="N46" s="49"/>
      <c r="O46" s="49"/>
      <c r="P46" s="49"/>
      <c r="Q46" s="52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</row>
    <row r="47" spans="2:55" x14ac:dyDescent="0.25">
      <c r="B47" s="46">
        <v>38</v>
      </c>
      <c r="C47" s="36" t="s">
        <v>153</v>
      </c>
      <c r="D47" s="53">
        <v>173798450</v>
      </c>
      <c r="E47" s="36">
        <v>0</v>
      </c>
      <c r="F47" s="47" t="s">
        <v>145</v>
      </c>
      <c r="G47" s="48" t="s">
        <v>114</v>
      </c>
      <c r="H47" s="49"/>
      <c r="I47" s="49"/>
      <c r="J47" s="49"/>
      <c r="K47" s="49"/>
      <c r="L47" s="49"/>
      <c r="M47" s="49"/>
      <c r="N47" s="49"/>
      <c r="O47" s="49"/>
      <c r="P47" s="49"/>
      <c r="Q47" s="52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</row>
    <row r="48" spans="2:55" x14ac:dyDescent="0.25">
      <c r="B48" s="46">
        <v>39</v>
      </c>
      <c r="C48" s="36" t="s">
        <v>154</v>
      </c>
      <c r="D48" s="53">
        <v>155257375</v>
      </c>
      <c r="E48" s="51">
        <v>12172825</v>
      </c>
      <c r="F48" s="47" t="s">
        <v>145</v>
      </c>
      <c r="G48" s="48" t="s">
        <v>114</v>
      </c>
      <c r="H48" s="49"/>
      <c r="I48" s="49"/>
      <c r="J48" s="49"/>
      <c r="K48" s="49"/>
      <c r="L48" s="49"/>
      <c r="M48" s="49"/>
      <c r="N48" s="49"/>
      <c r="O48" s="49"/>
      <c r="P48" s="49"/>
      <c r="Q48" s="52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</row>
    <row r="49" spans="2:35" x14ac:dyDescent="0.25">
      <c r="B49" s="46">
        <v>40</v>
      </c>
      <c r="C49" s="36" t="s">
        <v>155</v>
      </c>
      <c r="D49" s="53">
        <v>295392475</v>
      </c>
      <c r="E49" s="51">
        <v>90821413</v>
      </c>
      <c r="F49" s="47" t="s">
        <v>145</v>
      </c>
      <c r="G49" s="48" t="s">
        <v>114</v>
      </c>
      <c r="H49" s="49"/>
      <c r="I49" s="49"/>
      <c r="J49" s="49"/>
      <c r="K49" s="49"/>
      <c r="L49" s="49"/>
      <c r="M49" s="49"/>
      <c r="N49" s="49"/>
      <c r="O49" s="49"/>
      <c r="P49" s="49"/>
      <c r="Q49" s="52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</row>
    <row r="50" spans="2:35" x14ac:dyDescent="0.25">
      <c r="B50" s="46">
        <v>41</v>
      </c>
      <c r="C50" s="36" t="s">
        <v>156</v>
      </c>
      <c r="D50" s="53">
        <v>48730150</v>
      </c>
      <c r="E50" s="51">
        <v>7882438</v>
      </c>
      <c r="F50" s="47" t="s">
        <v>145</v>
      </c>
      <c r="G50" s="48" t="s">
        <v>114</v>
      </c>
      <c r="H50" s="49"/>
      <c r="I50" s="49"/>
      <c r="J50" s="49"/>
      <c r="K50" s="49"/>
      <c r="L50" s="49"/>
      <c r="M50" s="49"/>
      <c r="N50" s="49"/>
      <c r="O50" s="49"/>
      <c r="P50" s="49"/>
      <c r="Q50" s="52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</row>
    <row r="51" spans="2:35" x14ac:dyDescent="0.25">
      <c r="B51" s="46">
        <v>42</v>
      </c>
      <c r="C51" s="36" t="s">
        <v>157</v>
      </c>
      <c r="D51" s="53">
        <v>32273413</v>
      </c>
      <c r="E51" s="51">
        <v>1512175</v>
      </c>
      <c r="F51" s="47" t="s">
        <v>145</v>
      </c>
      <c r="G51" s="48" t="s">
        <v>114</v>
      </c>
      <c r="H51" s="49"/>
      <c r="I51" s="49"/>
      <c r="J51" s="49"/>
      <c r="K51" s="49"/>
      <c r="L51" s="49"/>
      <c r="M51" s="49"/>
      <c r="N51" s="49"/>
      <c r="O51" s="49"/>
      <c r="P51" s="49"/>
      <c r="Q51" s="52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</row>
    <row r="52" spans="2:35" x14ac:dyDescent="0.25">
      <c r="B52" s="46">
        <v>43</v>
      </c>
      <c r="C52" s="36" t="s">
        <v>158</v>
      </c>
      <c r="D52" s="58">
        <v>0</v>
      </c>
      <c r="E52" s="36">
        <v>0</v>
      </c>
      <c r="F52" s="47" t="s">
        <v>145</v>
      </c>
      <c r="G52" s="48" t="s">
        <v>114</v>
      </c>
      <c r="H52" s="49"/>
      <c r="I52" s="49"/>
      <c r="J52" s="49"/>
      <c r="K52" s="49"/>
      <c r="L52" s="49"/>
      <c r="M52" s="49"/>
      <c r="N52" s="49"/>
      <c r="O52" s="49"/>
      <c r="P52" s="49"/>
      <c r="Q52" s="52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</row>
    <row r="53" spans="2:35" x14ac:dyDescent="0.25">
      <c r="B53" s="46">
        <v>44</v>
      </c>
      <c r="C53" s="36" t="s">
        <v>159</v>
      </c>
      <c r="D53" s="53">
        <v>15526088</v>
      </c>
      <c r="E53" s="36">
        <v>0</v>
      </c>
      <c r="F53" s="47" t="s">
        <v>145</v>
      </c>
      <c r="G53" s="48" t="s">
        <v>114</v>
      </c>
      <c r="H53" s="49"/>
      <c r="I53" s="49"/>
      <c r="J53" s="49"/>
      <c r="K53" s="49"/>
      <c r="L53" s="49"/>
      <c r="M53" s="49"/>
      <c r="N53" s="49"/>
      <c r="O53" s="49"/>
      <c r="P53" s="49"/>
      <c r="Q53" s="52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</row>
    <row r="54" spans="2:35" x14ac:dyDescent="0.25">
      <c r="B54" s="46">
        <v>45</v>
      </c>
      <c r="C54" s="36" t="s">
        <v>160</v>
      </c>
      <c r="D54" s="58">
        <v>0</v>
      </c>
      <c r="E54" s="51">
        <v>1757875</v>
      </c>
      <c r="F54" s="47" t="s">
        <v>145</v>
      </c>
      <c r="G54" s="48" t="s">
        <v>114</v>
      </c>
      <c r="H54" s="49"/>
      <c r="I54" s="49"/>
      <c r="J54" s="49"/>
      <c r="K54" s="49"/>
      <c r="L54" s="49"/>
      <c r="M54" s="49"/>
      <c r="N54" s="49"/>
      <c r="O54" s="49"/>
      <c r="P54" s="49"/>
      <c r="Q54" s="52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</row>
    <row r="55" spans="2:35" x14ac:dyDescent="0.25">
      <c r="B55" s="46">
        <v>46</v>
      </c>
      <c r="C55" s="36" t="s">
        <v>161</v>
      </c>
      <c r="D55" s="53">
        <v>55675988</v>
      </c>
      <c r="E55" s="51">
        <v>2993200</v>
      </c>
      <c r="F55" s="47" t="s">
        <v>145</v>
      </c>
      <c r="G55" s="48" t="s">
        <v>114</v>
      </c>
      <c r="H55" s="49"/>
      <c r="I55" s="49"/>
      <c r="J55" s="49"/>
      <c r="K55" s="49"/>
      <c r="L55" s="49"/>
      <c r="M55" s="49"/>
      <c r="N55" s="49"/>
      <c r="O55" s="49"/>
      <c r="P55" s="49"/>
      <c r="Q55" s="52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</row>
    <row r="56" spans="2:35" x14ac:dyDescent="0.25">
      <c r="B56" s="46">
        <v>47</v>
      </c>
      <c r="C56" s="36" t="s">
        <v>162</v>
      </c>
      <c r="D56" s="53">
        <v>294010300</v>
      </c>
      <c r="E56" s="51">
        <v>39122563</v>
      </c>
      <c r="F56" s="47" t="s">
        <v>145</v>
      </c>
      <c r="G56" s="48" t="s">
        <v>114</v>
      </c>
      <c r="H56" s="49"/>
      <c r="I56" s="49"/>
      <c r="J56" s="49"/>
      <c r="K56" s="49"/>
      <c r="L56" s="49"/>
      <c r="M56" s="49"/>
      <c r="N56" s="49"/>
      <c r="O56" s="49"/>
      <c r="P56" s="49"/>
      <c r="Q56" s="52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</row>
    <row r="57" spans="2:35" x14ac:dyDescent="0.25">
      <c r="B57" s="46">
        <v>48</v>
      </c>
      <c r="C57" s="36" t="s">
        <v>163</v>
      </c>
      <c r="D57" s="53">
        <v>62533888</v>
      </c>
      <c r="E57" s="51">
        <v>23442825</v>
      </c>
      <c r="F57" s="47" t="s">
        <v>164</v>
      </c>
      <c r="G57" s="48" t="s">
        <v>114</v>
      </c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56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</row>
    <row r="58" spans="2:35" x14ac:dyDescent="0.25">
      <c r="B58" s="46">
        <v>49</v>
      </c>
      <c r="C58" s="36" t="s">
        <v>165</v>
      </c>
      <c r="D58" s="53">
        <v>18062363</v>
      </c>
      <c r="E58" s="51">
        <v>4396525</v>
      </c>
      <c r="F58" s="47" t="s">
        <v>164</v>
      </c>
      <c r="G58" s="48" t="s">
        <v>114</v>
      </c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52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</row>
    <row r="59" spans="2:35" x14ac:dyDescent="0.25">
      <c r="B59" s="46">
        <v>50</v>
      </c>
      <c r="C59" s="36" t="s">
        <v>166</v>
      </c>
      <c r="D59" s="53">
        <v>20750363</v>
      </c>
      <c r="E59" s="51">
        <v>7175525</v>
      </c>
      <c r="F59" s="47" t="s">
        <v>164</v>
      </c>
      <c r="G59" s="48" t="s">
        <v>114</v>
      </c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52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</row>
    <row r="60" spans="2:35" x14ac:dyDescent="0.25">
      <c r="B60" s="46">
        <v>51</v>
      </c>
      <c r="C60" s="36" t="s">
        <v>167</v>
      </c>
      <c r="D60" s="53">
        <v>91828013</v>
      </c>
      <c r="E60" s="51">
        <v>12464288</v>
      </c>
      <c r="F60" s="47" t="s">
        <v>164</v>
      </c>
      <c r="G60" s="48" t="s">
        <v>114</v>
      </c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56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</row>
    <row r="61" spans="2:35" x14ac:dyDescent="0.25">
      <c r="B61" s="46">
        <v>52</v>
      </c>
      <c r="C61" s="36" t="s">
        <v>168</v>
      </c>
      <c r="D61" s="53">
        <v>185974788</v>
      </c>
      <c r="E61" s="51">
        <v>11838313</v>
      </c>
      <c r="F61" s="47" t="s">
        <v>164</v>
      </c>
      <c r="G61" s="48" t="s">
        <v>114</v>
      </c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56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</row>
    <row r="62" spans="2:35" x14ac:dyDescent="0.25">
      <c r="B62" s="46">
        <v>53</v>
      </c>
      <c r="C62" s="36" t="s">
        <v>169</v>
      </c>
      <c r="D62" s="53">
        <v>130696475</v>
      </c>
      <c r="E62" s="51">
        <v>22609300</v>
      </c>
      <c r="F62" s="47" t="s">
        <v>164</v>
      </c>
      <c r="G62" s="48" t="s">
        <v>114</v>
      </c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52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</row>
    <row r="63" spans="2:35" x14ac:dyDescent="0.25">
      <c r="B63" s="46">
        <v>54</v>
      </c>
      <c r="C63" s="36" t="s">
        <v>170</v>
      </c>
      <c r="D63" s="53">
        <v>110836163</v>
      </c>
      <c r="E63" s="51">
        <v>29259650</v>
      </c>
      <c r="F63" s="47" t="s">
        <v>164</v>
      </c>
      <c r="G63" s="48" t="s">
        <v>114</v>
      </c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52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</row>
    <row r="64" spans="2:35" x14ac:dyDescent="0.25">
      <c r="B64" s="46">
        <v>55</v>
      </c>
      <c r="C64" s="36" t="s">
        <v>171</v>
      </c>
      <c r="D64" s="53">
        <v>91484225</v>
      </c>
      <c r="E64" s="51">
        <v>1750000</v>
      </c>
      <c r="F64" s="47" t="s">
        <v>164</v>
      </c>
      <c r="G64" s="48" t="s">
        <v>114</v>
      </c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52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</row>
    <row r="65" spans="2:35" x14ac:dyDescent="0.25">
      <c r="B65" s="46">
        <v>56</v>
      </c>
      <c r="C65" s="36" t="s">
        <v>172</v>
      </c>
      <c r="D65" s="51">
        <v>14351400</v>
      </c>
      <c r="E65" s="36">
        <v>0</v>
      </c>
      <c r="F65" s="47" t="s">
        <v>164</v>
      </c>
      <c r="G65" s="48" t="s">
        <v>114</v>
      </c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56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</row>
    <row r="66" spans="2:35" x14ac:dyDescent="0.25">
      <c r="B66" s="46">
        <v>57</v>
      </c>
      <c r="C66" s="36" t="s">
        <v>173</v>
      </c>
      <c r="D66" s="51">
        <v>2371450</v>
      </c>
      <c r="E66" s="36">
        <v>0</v>
      </c>
      <c r="F66" s="47" t="s">
        <v>164</v>
      </c>
      <c r="G66" s="48" t="s">
        <v>114</v>
      </c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52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</row>
    <row r="67" spans="2:35" x14ac:dyDescent="0.25">
      <c r="B67" s="46">
        <v>58</v>
      </c>
      <c r="C67" s="36" t="s">
        <v>174</v>
      </c>
      <c r="D67" s="53">
        <v>38394913</v>
      </c>
      <c r="E67" s="51">
        <v>758800</v>
      </c>
      <c r="F67" s="47" t="s">
        <v>164</v>
      </c>
      <c r="G67" s="48" t="s">
        <v>114</v>
      </c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56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</row>
    <row r="68" spans="2:35" x14ac:dyDescent="0.25">
      <c r="B68" s="46">
        <v>59</v>
      </c>
      <c r="C68" s="36" t="s">
        <v>175</v>
      </c>
      <c r="D68" s="53">
        <v>71011763</v>
      </c>
      <c r="E68" s="51">
        <v>17607100</v>
      </c>
      <c r="F68" s="47" t="s">
        <v>164</v>
      </c>
      <c r="G68" s="48" t="s">
        <v>114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52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</row>
    <row r="69" spans="2:35" x14ac:dyDescent="0.25">
      <c r="B69" s="46">
        <v>60</v>
      </c>
      <c r="C69" s="36" t="s">
        <v>176</v>
      </c>
      <c r="D69" s="53">
        <v>84743225</v>
      </c>
      <c r="E69" s="51">
        <v>11542913</v>
      </c>
      <c r="F69" s="37" t="s">
        <v>114</v>
      </c>
      <c r="G69" s="48" t="s">
        <v>114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5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</row>
    <row r="70" spans="2:35" x14ac:dyDescent="0.25">
      <c r="B70" s="36">
        <v>61</v>
      </c>
      <c r="C70" s="36" t="s">
        <v>177</v>
      </c>
      <c r="D70" s="58">
        <v>0</v>
      </c>
      <c r="E70" s="36">
        <v>0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60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2:35" x14ac:dyDescent="0.25">
      <c r="B71" s="36">
        <v>62</v>
      </c>
      <c r="C71" s="36" t="s">
        <v>178</v>
      </c>
      <c r="D71" s="51">
        <v>164400425</v>
      </c>
      <c r="E71" s="61">
        <f>SUM(E67:E70)</f>
        <v>29908813</v>
      </c>
      <c r="F71" s="37" t="s">
        <v>143</v>
      </c>
      <c r="G71" s="48" t="s">
        <v>114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56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</row>
    <row r="72" spans="2:35" x14ac:dyDescent="0.25">
      <c r="B72" s="36">
        <v>63</v>
      </c>
      <c r="C72" s="36" t="s">
        <v>179</v>
      </c>
      <c r="D72" s="51">
        <v>211973563</v>
      </c>
      <c r="E72" s="51">
        <v>38235313</v>
      </c>
      <c r="F72" s="37" t="s">
        <v>143</v>
      </c>
      <c r="G72" s="48" t="s">
        <v>114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56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</row>
    <row r="73" spans="2:35" x14ac:dyDescent="0.25">
      <c r="B73" s="36">
        <v>64</v>
      </c>
      <c r="C73" s="36" t="s">
        <v>180</v>
      </c>
      <c r="D73" s="51">
        <v>365545950</v>
      </c>
      <c r="E73" s="51">
        <v>49358400</v>
      </c>
      <c r="F73" s="37" t="s">
        <v>143</v>
      </c>
      <c r="G73" s="48" t="s">
        <v>114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56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</row>
    <row r="74" spans="2:35" x14ac:dyDescent="0.25">
      <c r="B74" s="36">
        <v>65</v>
      </c>
      <c r="C74" s="36" t="s">
        <v>181</v>
      </c>
      <c r="D74" s="51">
        <v>224987613</v>
      </c>
      <c r="E74" s="51">
        <v>38856563</v>
      </c>
      <c r="F74" s="37" t="s">
        <v>143</v>
      </c>
      <c r="G74" s="48" t="s">
        <v>114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56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</row>
    <row r="75" spans="2:35" x14ac:dyDescent="0.25">
      <c r="B75" s="36">
        <v>66</v>
      </c>
      <c r="C75" s="36" t="s">
        <v>182</v>
      </c>
      <c r="D75" s="51">
        <v>172323463</v>
      </c>
      <c r="E75" s="51">
        <v>39140063</v>
      </c>
      <c r="F75" s="37" t="s">
        <v>143</v>
      </c>
      <c r="G75" s="48" t="s">
        <v>114</v>
      </c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56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</row>
    <row r="76" spans="2:35" x14ac:dyDescent="0.25">
      <c r="B76" s="36">
        <v>67</v>
      </c>
      <c r="C76" s="36" t="s">
        <v>183</v>
      </c>
      <c r="D76" s="51">
        <v>165009513</v>
      </c>
      <c r="E76" s="51">
        <v>22320900</v>
      </c>
      <c r="F76" s="37" t="s">
        <v>143</v>
      </c>
      <c r="G76" s="48" t="s">
        <v>114</v>
      </c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56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</row>
    <row r="77" spans="2:35" x14ac:dyDescent="0.25">
      <c r="B77" s="36">
        <v>68</v>
      </c>
      <c r="C77" s="36" t="s">
        <v>184</v>
      </c>
      <c r="D77" s="51">
        <v>196645225</v>
      </c>
      <c r="E77" s="51">
        <v>18531188</v>
      </c>
      <c r="F77" s="37" t="s">
        <v>143</v>
      </c>
      <c r="G77" s="48" t="s">
        <v>114</v>
      </c>
      <c r="H77" s="46"/>
      <c r="I77" s="46"/>
      <c r="J77" s="46"/>
      <c r="K77" s="46"/>
      <c r="L77" s="46"/>
      <c r="M77" s="46"/>
      <c r="N77" s="46"/>
      <c r="O77" s="46"/>
      <c r="T77" s="56"/>
    </row>
    <row r="78" spans="2:35" x14ac:dyDescent="0.25">
      <c r="B78" s="36">
        <v>69</v>
      </c>
      <c r="C78" s="36" t="s">
        <v>185</v>
      </c>
      <c r="D78" s="51">
        <v>93887413</v>
      </c>
      <c r="E78" s="51">
        <v>9930725</v>
      </c>
      <c r="F78" s="37" t="s">
        <v>143</v>
      </c>
      <c r="G78" s="48" t="s">
        <v>114</v>
      </c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56"/>
      <c r="U78" s="49"/>
      <c r="V78" s="49"/>
      <c r="W78" s="49"/>
      <c r="X78" s="49"/>
      <c r="Y78" s="49"/>
      <c r="Z78" s="49"/>
    </row>
    <row r="79" spans="2:35" x14ac:dyDescent="0.25">
      <c r="B79" s="36">
        <v>70</v>
      </c>
      <c r="C79" s="36" t="s">
        <v>186</v>
      </c>
      <c r="D79" s="51">
        <v>97085888</v>
      </c>
      <c r="E79" s="51">
        <v>12303988</v>
      </c>
      <c r="F79" s="37" t="s">
        <v>143</v>
      </c>
      <c r="G79" s="48" t="s">
        <v>114</v>
      </c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56"/>
      <c r="U79" s="49"/>
      <c r="V79" s="49"/>
      <c r="W79" s="49"/>
      <c r="X79" s="49"/>
      <c r="Y79" s="49"/>
      <c r="Z79" s="49"/>
    </row>
    <row r="80" spans="2:35" x14ac:dyDescent="0.25">
      <c r="B80" s="36">
        <v>71</v>
      </c>
      <c r="C80" s="36" t="s">
        <v>187</v>
      </c>
      <c r="D80" s="51">
        <v>145906600</v>
      </c>
      <c r="E80" s="51">
        <v>19215700</v>
      </c>
      <c r="F80" s="37" t="s">
        <v>143</v>
      </c>
      <c r="G80" s="48" t="s">
        <v>114</v>
      </c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56"/>
      <c r="U80" s="49"/>
      <c r="V80" s="49"/>
      <c r="W80" s="49"/>
      <c r="X80" s="49"/>
      <c r="Y80" s="49"/>
      <c r="Z80" s="49"/>
    </row>
    <row r="81" spans="2:26" x14ac:dyDescent="0.25">
      <c r="B81" s="36">
        <v>72</v>
      </c>
      <c r="C81" s="36" t="s">
        <v>188</v>
      </c>
      <c r="D81" s="51">
        <v>97237875</v>
      </c>
      <c r="E81" s="51">
        <v>197838</v>
      </c>
      <c r="F81" s="37" t="s">
        <v>143</v>
      </c>
      <c r="G81" s="48" t="s">
        <v>114</v>
      </c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56"/>
      <c r="U81" s="49"/>
      <c r="V81" s="49"/>
      <c r="W81" s="49"/>
      <c r="X81" s="49"/>
      <c r="Y81" s="49"/>
      <c r="Z81" s="49"/>
    </row>
    <row r="82" spans="2:26" x14ac:dyDescent="0.25">
      <c r="B82" s="36">
        <v>73</v>
      </c>
      <c r="C82" s="36" t="s">
        <v>189</v>
      </c>
      <c r="D82" s="51">
        <v>110484238</v>
      </c>
      <c r="E82" s="51">
        <v>16429875</v>
      </c>
      <c r="F82" s="37" t="s">
        <v>143</v>
      </c>
      <c r="G82" s="48" t="s">
        <v>114</v>
      </c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56"/>
      <c r="U82" s="49"/>
      <c r="V82" s="49"/>
      <c r="W82" s="49"/>
      <c r="X82" s="49"/>
      <c r="Y82" s="49"/>
      <c r="Z82" s="49"/>
    </row>
    <row r="83" spans="2:26" x14ac:dyDescent="0.25"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spans="2:26" x14ac:dyDescent="0.25">
      <c r="F84" s="106" t="s">
        <v>190</v>
      </c>
      <c r="G84" s="106"/>
      <c r="J84" s="52"/>
    </row>
    <row r="85" spans="2:26" x14ac:dyDescent="0.25">
      <c r="F85" s="106" t="s">
        <v>191</v>
      </c>
      <c r="G85" s="106"/>
      <c r="J85" s="56"/>
    </row>
    <row r="86" spans="2:26" x14ac:dyDescent="0.25">
      <c r="F86" s="106" t="s">
        <v>192</v>
      </c>
      <c r="G86" s="106"/>
      <c r="J86" s="59"/>
    </row>
    <row r="87" spans="2:26" x14ac:dyDescent="0.25">
      <c r="F87" s="106" t="s">
        <v>193</v>
      </c>
      <c r="G87" s="106"/>
      <c r="J87" s="55"/>
    </row>
  </sheetData>
  <mergeCells count="21">
    <mergeCell ref="F84:G84"/>
    <mergeCell ref="F85:G85"/>
    <mergeCell ref="F86:G86"/>
    <mergeCell ref="F87:G87"/>
    <mergeCell ref="AB6:AE6"/>
    <mergeCell ref="B5:B7"/>
    <mergeCell ref="C5:C7"/>
    <mergeCell ref="F5:F7"/>
    <mergeCell ref="G5:G7"/>
    <mergeCell ref="H5:BC5"/>
    <mergeCell ref="H6:K6"/>
    <mergeCell ref="L6:O6"/>
    <mergeCell ref="P6:S6"/>
    <mergeCell ref="T6:W6"/>
    <mergeCell ref="X6:AA6"/>
    <mergeCell ref="AZ6:BC6"/>
    <mergeCell ref="AF6:AI6"/>
    <mergeCell ref="AJ6:AM6"/>
    <mergeCell ref="AN6:AQ6"/>
    <mergeCell ref="AR6:AU6"/>
    <mergeCell ref="AV6:AY6"/>
  </mergeCells>
  <pageMargins left="0.7" right="0.7" top="0.75" bottom="0.75" header="0.3" footer="0.3"/>
  <pageSetup paperSize="8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7"/>
  <sheetViews>
    <sheetView workbookViewId="0">
      <pane ySplit="2" topLeftCell="A30" activePane="bottomLeft" state="frozen"/>
      <selection pane="bottomLeft" activeCell="E49" sqref="E49"/>
    </sheetView>
  </sheetViews>
  <sheetFormatPr defaultRowHeight="15" x14ac:dyDescent="0.25"/>
  <cols>
    <col min="1" max="1" width="8.42578125" style="64" bestFit="1" customWidth="1"/>
    <col min="2" max="2" width="22.85546875" bestFit="1" customWidth="1"/>
    <col min="3" max="3" width="16.140625" bestFit="1" customWidth="1"/>
    <col min="4" max="4" width="13.42578125" style="62" bestFit="1" customWidth="1"/>
    <col min="5" max="5" width="26.140625" style="62" bestFit="1" customWidth="1"/>
    <col min="6" max="6" width="25.140625" style="62" bestFit="1" customWidth="1"/>
    <col min="7" max="8" width="20.7109375" bestFit="1" customWidth="1"/>
  </cols>
  <sheetData>
    <row r="1" spans="1:8" x14ac:dyDescent="0.25">
      <c r="A1" s="107" t="s">
        <v>212</v>
      </c>
      <c r="B1" s="107"/>
      <c r="C1" s="107"/>
      <c r="D1" s="107"/>
      <c r="E1" s="107"/>
      <c r="F1" s="107"/>
      <c r="G1" s="107"/>
      <c r="H1" s="107"/>
    </row>
    <row r="2" spans="1:8" x14ac:dyDescent="0.25">
      <c r="A2" s="63" t="s">
        <v>202</v>
      </c>
      <c r="B2" s="62" t="s">
        <v>203</v>
      </c>
      <c r="C2" s="62" t="s">
        <v>204</v>
      </c>
      <c r="D2" s="62" t="s">
        <v>205</v>
      </c>
      <c r="E2" s="62" t="s">
        <v>206</v>
      </c>
      <c r="F2" s="62" t="s">
        <v>207</v>
      </c>
      <c r="G2" s="62" t="s">
        <v>213</v>
      </c>
      <c r="H2" s="62" t="s">
        <v>208</v>
      </c>
    </row>
    <row r="3" spans="1:8" x14ac:dyDescent="0.25">
      <c r="A3" s="64">
        <v>1</v>
      </c>
      <c r="B3" t="s">
        <v>214</v>
      </c>
      <c r="C3" t="s">
        <v>215</v>
      </c>
      <c r="D3" s="62">
        <v>81395031111</v>
      </c>
      <c r="E3" s="62" t="s">
        <v>209</v>
      </c>
      <c r="F3" s="62" t="s">
        <v>209</v>
      </c>
      <c r="G3" s="65" t="s">
        <v>216</v>
      </c>
    </row>
    <row r="4" spans="1:8" x14ac:dyDescent="0.25">
      <c r="A4" s="64">
        <v>2</v>
      </c>
      <c r="B4" t="s">
        <v>217</v>
      </c>
      <c r="C4" t="s">
        <v>218</v>
      </c>
      <c r="D4" s="62">
        <v>82119492259</v>
      </c>
      <c r="E4" s="62" t="s">
        <v>209</v>
      </c>
      <c r="F4" s="62" t="s">
        <v>209</v>
      </c>
      <c r="G4" s="65" t="s">
        <v>216</v>
      </c>
    </row>
    <row r="5" spans="1:8" x14ac:dyDescent="0.25">
      <c r="A5" s="64">
        <v>3</v>
      </c>
      <c r="B5" t="s">
        <v>219</v>
      </c>
      <c r="C5" t="s">
        <v>220</v>
      </c>
      <c r="D5" s="62">
        <v>82217317661</v>
      </c>
      <c r="E5" s="62" t="s">
        <v>209</v>
      </c>
      <c r="F5" s="62" t="s">
        <v>209</v>
      </c>
      <c r="G5" s="65" t="s">
        <v>216</v>
      </c>
    </row>
    <row r="6" spans="1:8" x14ac:dyDescent="0.25">
      <c r="A6" s="64">
        <v>4</v>
      </c>
      <c r="B6" t="s">
        <v>221</v>
      </c>
      <c r="C6" t="s">
        <v>222</v>
      </c>
      <c r="D6" s="62">
        <v>85759036535</v>
      </c>
      <c r="E6" s="62" t="s">
        <v>209</v>
      </c>
      <c r="F6" s="62" t="s">
        <v>209</v>
      </c>
      <c r="G6" s="65" t="s">
        <v>216</v>
      </c>
    </row>
    <row r="7" spans="1:8" x14ac:dyDescent="0.25">
      <c r="A7" s="64">
        <v>5</v>
      </c>
      <c r="B7" t="s">
        <v>223</v>
      </c>
      <c r="C7" t="s">
        <v>224</v>
      </c>
      <c r="D7" s="62">
        <v>87722182442</v>
      </c>
      <c r="E7" s="62" t="s">
        <v>209</v>
      </c>
      <c r="F7" s="62" t="s">
        <v>209</v>
      </c>
      <c r="G7" s="65" t="s">
        <v>216</v>
      </c>
    </row>
    <row r="8" spans="1:8" x14ac:dyDescent="0.25">
      <c r="A8" s="64">
        <v>6</v>
      </c>
      <c r="B8" t="s">
        <v>225</v>
      </c>
      <c r="C8" t="s">
        <v>226</v>
      </c>
      <c r="D8" s="62">
        <v>81394860410</v>
      </c>
      <c r="E8" s="62" t="s">
        <v>209</v>
      </c>
      <c r="F8" s="62" t="s">
        <v>209</v>
      </c>
      <c r="G8" s="65" t="s">
        <v>216</v>
      </c>
    </row>
    <row r="9" spans="1:8" x14ac:dyDescent="0.25">
      <c r="A9" s="64">
        <v>7</v>
      </c>
      <c r="B9" t="s">
        <v>227</v>
      </c>
      <c r="C9" t="s">
        <v>228</v>
      </c>
      <c r="D9" s="62">
        <v>87823451053</v>
      </c>
      <c r="E9" s="62" t="s">
        <v>209</v>
      </c>
      <c r="F9" s="62" t="s">
        <v>209</v>
      </c>
      <c r="G9" s="65" t="s">
        <v>216</v>
      </c>
    </row>
    <row r="10" spans="1:8" x14ac:dyDescent="0.25">
      <c r="A10" s="64">
        <v>8</v>
      </c>
      <c r="B10" t="s">
        <v>229</v>
      </c>
      <c r="C10" t="s">
        <v>230</v>
      </c>
      <c r="D10" s="62">
        <v>83820992844</v>
      </c>
      <c r="E10" s="62" t="s">
        <v>209</v>
      </c>
      <c r="F10" s="62" t="s">
        <v>209</v>
      </c>
      <c r="G10" s="65" t="s">
        <v>216</v>
      </c>
    </row>
    <row r="11" spans="1:8" x14ac:dyDescent="0.25">
      <c r="A11" s="64">
        <v>9</v>
      </c>
      <c r="B11" t="s">
        <v>231</v>
      </c>
      <c r="C11" t="s">
        <v>232</v>
      </c>
      <c r="D11" s="62">
        <v>81394891444</v>
      </c>
      <c r="E11" s="62" t="s">
        <v>209</v>
      </c>
      <c r="F11" s="62" t="s">
        <v>209</v>
      </c>
      <c r="G11" s="65" t="s">
        <v>216</v>
      </c>
    </row>
    <row r="12" spans="1:8" x14ac:dyDescent="0.25">
      <c r="A12" s="64">
        <v>10</v>
      </c>
      <c r="B12" t="s">
        <v>233</v>
      </c>
      <c r="C12" t="s">
        <v>234</v>
      </c>
      <c r="D12" s="62">
        <v>81320300252</v>
      </c>
      <c r="E12" s="62" t="s">
        <v>209</v>
      </c>
      <c r="F12" s="62" t="s">
        <v>209</v>
      </c>
      <c r="G12" s="65" t="s">
        <v>216</v>
      </c>
    </row>
    <row r="13" spans="1:8" x14ac:dyDescent="0.25">
      <c r="A13" s="64">
        <v>11</v>
      </c>
      <c r="B13" t="s">
        <v>235</v>
      </c>
      <c r="C13" t="s">
        <v>236</v>
      </c>
      <c r="E13" s="62" t="s">
        <v>209</v>
      </c>
      <c r="H13" t="s">
        <v>237</v>
      </c>
    </row>
    <row r="14" spans="1:8" x14ac:dyDescent="0.25">
      <c r="A14" s="64">
        <v>12</v>
      </c>
      <c r="B14" t="s">
        <v>238</v>
      </c>
      <c r="C14" t="s">
        <v>239</v>
      </c>
      <c r="D14" s="62">
        <v>82116814507</v>
      </c>
      <c r="E14" s="62" t="s">
        <v>209</v>
      </c>
      <c r="F14" s="62" t="s">
        <v>209</v>
      </c>
      <c r="G14" s="65" t="s">
        <v>216</v>
      </c>
    </row>
    <row r="15" spans="1:8" x14ac:dyDescent="0.25">
      <c r="A15" s="64">
        <v>13</v>
      </c>
      <c r="B15" t="s">
        <v>240</v>
      </c>
      <c r="C15" t="s">
        <v>241</v>
      </c>
      <c r="D15" s="62">
        <v>81221889636</v>
      </c>
      <c r="E15" s="62" t="s">
        <v>209</v>
      </c>
      <c r="F15" s="62" t="s">
        <v>209</v>
      </c>
      <c r="G15" s="65" t="s">
        <v>216</v>
      </c>
    </row>
    <row r="16" spans="1:8" x14ac:dyDescent="0.25">
      <c r="A16" s="64">
        <v>14</v>
      </c>
      <c r="B16" t="s">
        <v>242</v>
      </c>
      <c r="C16" t="s">
        <v>243</v>
      </c>
      <c r="E16" s="62" t="s">
        <v>209</v>
      </c>
      <c r="F16" s="62" t="s">
        <v>209</v>
      </c>
      <c r="G16" s="65" t="s">
        <v>216</v>
      </c>
    </row>
    <row r="17" spans="1:8" x14ac:dyDescent="0.25">
      <c r="A17" s="64">
        <v>15</v>
      </c>
      <c r="B17" t="s">
        <v>244</v>
      </c>
      <c r="C17" t="s">
        <v>245</v>
      </c>
      <c r="D17" s="62">
        <v>89614586444</v>
      </c>
      <c r="E17" s="62" t="s">
        <v>209</v>
      </c>
      <c r="F17" s="62" t="s">
        <v>209</v>
      </c>
      <c r="G17" s="65" t="s">
        <v>216</v>
      </c>
    </row>
    <row r="18" spans="1:8" x14ac:dyDescent="0.25">
      <c r="A18" s="64">
        <v>16</v>
      </c>
      <c r="B18" t="s">
        <v>246</v>
      </c>
      <c r="C18" t="s">
        <v>247</v>
      </c>
      <c r="E18" s="62" t="s">
        <v>209</v>
      </c>
      <c r="F18" s="62" t="s">
        <v>209</v>
      </c>
      <c r="G18" s="65" t="s">
        <v>216</v>
      </c>
    </row>
    <row r="19" spans="1:8" x14ac:dyDescent="0.25">
      <c r="A19" s="64">
        <v>17</v>
      </c>
      <c r="B19" t="s">
        <v>248</v>
      </c>
      <c r="C19" t="s">
        <v>249</v>
      </c>
      <c r="E19" s="62" t="s">
        <v>209</v>
      </c>
      <c r="F19" s="62" t="s">
        <v>209</v>
      </c>
      <c r="G19" s="65" t="s">
        <v>216</v>
      </c>
      <c r="H19" t="s">
        <v>250</v>
      </c>
    </row>
    <row r="20" spans="1:8" x14ac:dyDescent="0.25">
      <c r="A20" s="64">
        <v>18</v>
      </c>
      <c r="B20" t="s">
        <v>251</v>
      </c>
      <c r="C20" t="s">
        <v>252</v>
      </c>
      <c r="E20" s="62" t="s">
        <v>209</v>
      </c>
      <c r="F20" s="62" t="s">
        <v>209</v>
      </c>
      <c r="G20" s="65" t="s">
        <v>216</v>
      </c>
    </row>
    <row r="21" spans="1:8" x14ac:dyDescent="0.25">
      <c r="A21" s="64">
        <v>19</v>
      </c>
      <c r="B21" t="s">
        <v>253</v>
      </c>
      <c r="C21" t="s">
        <v>254</v>
      </c>
      <c r="E21" s="62" t="s">
        <v>209</v>
      </c>
      <c r="F21" s="62" t="s">
        <v>209</v>
      </c>
      <c r="G21" s="65" t="s">
        <v>216</v>
      </c>
    </row>
    <row r="22" spans="1:8" x14ac:dyDescent="0.25">
      <c r="A22" s="64">
        <v>20</v>
      </c>
      <c r="B22" t="s">
        <v>255</v>
      </c>
      <c r="C22" t="s">
        <v>256</v>
      </c>
      <c r="E22" s="62" t="s">
        <v>209</v>
      </c>
      <c r="H22" t="s">
        <v>237</v>
      </c>
    </row>
    <row r="23" spans="1:8" x14ac:dyDescent="0.25">
      <c r="A23" s="64">
        <v>21</v>
      </c>
      <c r="B23" t="s">
        <v>257</v>
      </c>
      <c r="C23" t="s">
        <v>258</v>
      </c>
      <c r="D23" s="62">
        <v>83816389412</v>
      </c>
      <c r="E23" s="62" t="s">
        <v>209</v>
      </c>
      <c r="F23" s="62" t="s">
        <v>209</v>
      </c>
      <c r="G23" s="65" t="s">
        <v>216</v>
      </c>
    </row>
    <row r="24" spans="1:8" x14ac:dyDescent="0.25">
      <c r="A24" s="64">
        <v>22</v>
      </c>
      <c r="B24" t="s">
        <v>259</v>
      </c>
      <c r="C24" t="s">
        <v>260</v>
      </c>
      <c r="E24" s="62" t="s">
        <v>209</v>
      </c>
      <c r="F24" s="62" t="s">
        <v>209</v>
      </c>
      <c r="G24" s="66" t="s">
        <v>216</v>
      </c>
    </row>
    <row r="25" spans="1:8" x14ac:dyDescent="0.25">
      <c r="A25" s="64">
        <v>23</v>
      </c>
      <c r="B25" t="s">
        <v>261</v>
      </c>
      <c r="C25" t="s">
        <v>262</v>
      </c>
      <c r="E25" s="62" t="s">
        <v>209</v>
      </c>
      <c r="H25" t="s">
        <v>237</v>
      </c>
    </row>
    <row r="26" spans="1:8" x14ac:dyDescent="0.25">
      <c r="A26" s="64">
        <v>24</v>
      </c>
      <c r="B26" t="s">
        <v>263</v>
      </c>
      <c r="C26" t="s">
        <v>264</v>
      </c>
      <c r="D26" s="62">
        <v>82315097690</v>
      </c>
      <c r="E26" s="62" t="s">
        <v>209</v>
      </c>
      <c r="F26" s="62" t="s">
        <v>209</v>
      </c>
      <c r="G26" s="65" t="s">
        <v>216</v>
      </c>
    </row>
    <row r="27" spans="1:8" x14ac:dyDescent="0.25">
      <c r="A27" s="64">
        <v>25</v>
      </c>
      <c r="B27" t="s">
        <v>265</v>
      </c>
      <c r="C27" t="s">
        <v>266</v>
      </c>
      <c r="E27" s="62" t="s">
        <v>209</v>
      </c>
      <c r="H27" t="s">
        <v>237</v>
      </c>
    </row>
    <row r="28" spans="1:8" x14ac:dyDescent="0.25">
      <c r="A28" s="64">
        <v>26</v>
      </c>
      <c r="B28" t="s">
        <v>267</v>
      </c>
      <c r="C28" t="s">
        <v>268</v>
      </c>
      <c r="D28" s="62">
        <v>85723116224</v>
      </c>
      <c r="E28" s="62" t="s">
        <v>209</v>
      </c>
      <c r="F28" s="62" t="s">
        <v>209</v>
      </c>
      <c r="G28" s="65" t="s">
        <v>216</v>
      </c>
    </row>
    <row r="29" spans="1:8" x14ac:dyDescent="0.25">
      <c r="A29" s="64">
        <v>27</v>
      </c>
      <c r="B29" t="s">
        <v>269</v>
      </c>
      <c r="C29" t="s">
        <v>270</v>
      </c>
      <c r="E29" s="62" t="s">
        <v>209</v>
      </c>
      <c r="F29" s="62" t="s">
        <v>209</v>
      </c>
      <c r="G29" s="65" t="s">
        <v>216</v>
      </c>
    </row>
    <row r="30" spans="1:8" x14ac:dyDescent="0.25">
      <c r="A30" s="64">
        <v>28</v>
      </c>
      <c r="B30" t="s">
        <v>271</v>
      </c>
      <c r="C30" t="s">
        <v>272</v>
      </c>
      <c r="D30" s="62">
        <v>85294093339</v>
      </c>
      <c r="E30" s="62" t="s">
        <v>209</v>
      </c>
      <c r="F30" s="62" t="s">
        <v>209</v>
      </c>
      <c r="G30" t="s">
        <v>210</v>
      </c>
      <c r="H30" t="s">
        <v>211</v>
      </c>
    </row>
    <row r="31" spans="1:8" x14ac:dyDescent="0.25">
      <c r="A31" s="64">
        <v>29</v>
      </c>
      <c r="B31" t="s">
        <v>273</v>
      </c>
      <c r="C31" t="s">
        <v>274</v>
      </c>
      <c r="E31" s="62" t="s">
        <v>209</v>
      </c>
      <c r="F31" s="62" t="s">
        <v>209</v>
      </c>
      <c r="G31" t="s">
        <v>210</v>
      </c>
      <c r="H31" t="s">
        <v>211</v>
      </c>
    </row>
    <row r="32" spans="1:8" x14ac:dyDescent="0.25">
      <c r="A32" s="64">
        <v>30</v>
      </c>
      <c r="B32" t="s">
        <v>275</v>
      </c>
      <c r="C32" t="s">
        <v>276</v>
      </c>
      <c r="E32" s="62" t="s">
        <v>209</v>
      </c>
      <c r="F32" s="62" t="s">
        <v>209</v>
      </c>
      <c r="G32" s="65" t="s">
        <v>216</v>
      </c>
    </row>
    <row r="33" spans="1:8" x14ac:dyDescent="0.25">
      <c r="A33" s="64">
        <v>31</v>
      </c>
      <c r="B33" t="s">
        <v>277</v>
      </c>
      <c r="C33" t="s">
        <v>278</v>
      </c>
      <c r="E33" s="62" t="s">
        <v>209</v>
      </c>
      <c r="F33" s="62" t="s">
        <v>209</v>
      </c>
      <c r="G33" s="65" t="s">
        <v>216</v>
      </c>
      <c r="H33" t="s">
        <v>279</v>
      </c>
    </row>
    <row r="34" spans="1:8" x14ac:dyDescent="0.25">
      <c r="A34" s="64">
        <v>32</v>
      </c>
      <c r="B34" t="s">
        <v>280</v>
      </c>
      <c r="C34" t="s">
        <v>281</v>
      </c>
      <c r="E34" s="62" t="s">
        <v>209</v>
      </c>
      <c r="H34" t="s">
        <v>237</v>
      </c>
    </row>
    <row r="35" spans="1:8" x14ac:dyDescent="0.25">
      <c r="A35" s="64">
        <v>33</v>
      </c>
      <c r="B35" t="s">
        <v>282</v>
      </c>
      <c r="C35" t="s">
        <v>283</v>
      </c>
      <c r="E35" s="62" t="s">
        <v>209</v>
      </c>
      <c r="F35" s="62" t="s">
        <v>209</v>
      </c>
      <c r="G35" s="65" t="s">
        <v>216</v>
      </c>
    </row>
    <row r="36" spans="1:8" x14ac:dyDescent="0.25">
      <c r="A36" s="64">
        <v>34</v>
      </c>
      <c r="B36" t="s">
        <v>284</v>
      </c>
      <c r="C36" t="s">
        <v>285</v>
      </c>
      <c r="E36" s="62" t="s">
        <v>209</v>
      </c>
      <c r="F36" s="62" t="s">
        <v>209</v>
      </c>
      <c r="G36" s="65" t="s">
        <v>216</v>
      </c>
    </row>
    <row r="37" spans="1:8" x14ac:dyDescent="0.25">
      <c r="A37" s="64">
        <v>36</v>
      </c>
      <c r="B37" t="s">
        <v>286</v>
      </c>
      <c r="C37" t="s">
        <v>287</v>
      </c>
      <c r="E37" s="62" t="s">
        <v>209</v>
      </c>
      <c r="F37" s="62" t="s">
        <v>209</v>
      </c>
      <c r="G37" s="65" t="s">
        <v>216</v>
      </c>
      <c r="H37" t="s">
        <v>288</v>
      </c>
    </row>
    <row r="38" spans="1:8" x14ac:dyDescent="0.25">
      <c r="A38" s="64">
        <v>37</v>
      </c>
      <c r="B38" t="s">
        <v>289</v>
      </c>
      <c r="C38" t="s">
        <v>290</v>
      </c>
      <c r="E38" s="62" t="s">
        <v>209</v>
      </c>
      <c r="F38" s="62" t="s">
        <v>209</v>
      </c>
      <c r="G38" s="65" t="s">
        <v>216</v>
      </c>
    </row>
    <row r="39" spans="1:8" x14ac:dyDescent="0.25">
      <c r="A39" s="64">
        <v>38</v>
      </c>
      <c r="B39" t="s">
        <v>291</v>
      </c>
      <c r="C39" t="s">
        <v>292</v>
      </c>
      <c r="E39" s="62" t="s">
        <v>209</v>
      </c>
      <c r="F39" s="62" t="s">
        <v>209</v>
      </c>
      <c r="G39" s="65" t="s">
        <v>216</v>
      </c>
    </row>
    <row r="40" spans="1:8" x14ac:dyDescent="0.25">
      <c r="A40" s="64">
        <v>39</v>
      </c>
      <c r="B40" t="s">
        <v>293</v>
      </c>
      <c r="C40" t="s">
        <v>294</v>
      </c>
      <c r="E40" s="62" t="s">
        <v>209</v>
      </c>
      <c r="F40" s="62" t="s">
        <v>209</v>
      </c>
      <c r="G40" s="65" t="s">
        <v>216</v>
      </c>
    </row>
    <row r="41" spans="1:8" x14ac:dyDescent="0.25">
      <c r="A41" s="64">
        <v>40</v>
      </c>
      <c r="B41" t="s">
        <v>295</v>
      </c>
      <c r="C41" t="s">
        <v>296</v>
      </c>
      <c r="E41" s="62" t="s">
        <v>209</v>
      </c>
      <c r="F41" s="62" t="s">
        <v>209</v>
      </c>
      <c r="G41" s="65" t="s">
        <v>216</v>
      </c>
    </row>
    <row r="42" spans="1:8" x14ac:dyDescent="0.25">
      <c r="A42" s="64">
        <v>41</v>
      </c>
      <c r="B42" t="s">
        <v>297</v>
      </c>
      <c r="C42" t="s">
        <v>298</v>
      </c>
      <c r="E42" s="62" t="s">
        <v>209</v>
      </c>
      <c r="F42" s="62" t="s">
        <v>209</v>
      </c>
      <c r="G42" s="65" t="s">
        <v>216</v>
      </c>
    </row>
    <row r="43" spans="1:8" x14ac:dyDescent="0.25">
      <c r="A43" s="64">
        <v>42</v>
      </c>
      <c r="B43" t="s">
        <v>299</v>
      </c>
      <c r="C43" t="s">
        <v>300</v>
      </c>
      <c r="E43" s="62" t="s">
        <v>209</v>
      </c>
      <c r="F43" s="62" t="s">
        <v>209</v>
      </c>
      <c r="G43" s="65" t="s">
        <v>216</v>
      </c>
    </row>
    <row r="44" spans="1:8" x14ac:dyDescent="0.25">
      <c r="A44" s="64">
        <v>43</v>
      </c>
      <c r="B44" t="s">
        <v>301</v>
      </c>
      <c r="E44" s="62" t="s">
        <v>209</v>
      </c>
      <c r="F44" s="62" t="s">
        <v>209</v>
      </c>
      <c r="G44" s="67" t="s">
        <v>210</v>
      </c>
      <c r="H44" t="s">
        <v>211</v>
      </c>
    </row>
    <row r="45" spans="1:8" x14ac:dyDescent="0.25">
      <c r="A45" s="64">
        <v>44</v>
      </c>
      <c r="B45" t="s">
        <v>302</v>
      </c>
      <c r="C45" t="s">
        <v>303</v>
      </c>
      <c r="E45" s="62" t="s">
        <v>209</v>
      </c>
      <c r="G45" s="64"/>
    </row>
    <row r="46" spans="1:8" x14ac:dyDescent="0.25">
      <c r="A46" s="64">
        <v>45</v>
      </c>
      <c r="B46" t="s">
        <v>304</v>
      </c>
      <c r="C46" t="s">
        <v>305</v>
      </c>
      <c r="E46" s="62" t="s">
        <v>209</v>
      </c>
      <c r="G46" s="64"/>
    </row>
    <row r="47" spans="1:8" x14ac:dyDescent="0.25">
      <c r="A47" s="64">
        <v>46</v>
      </c>
      <c r="B47" t="s">
        <v>306</v>
      </c>
      <c r="C47" t="s">
        <v>307</v>
      </c>
      <c r="E47" s="62" t="s">
        <v>209</v>
      </c>
      <c r="G47" s="64"/>
    </row>
  </sheetData>
  <mergeCells count="1">
    <mergeCell ref="A1:H1"/>
  </mergeCells>
  <conditionalFormatting sqref="E2:E1048576">
    <cfRule type="duplicateValues" dxfId="8" priority="2"/>
  </conditionalFormatting>
  <conditionalFormatting sqref="F2:F1048576 G2:H2">
    <cfRule type="duplicateValues" dxfId="7" priority="1"/>
  </conditionalFormatting>
  <pageMargins left="0.7" right="0.7" top="0.75" bottom="0.75" header="0.3" footer="0.3"/>
  <pageSetup paperSize="0" orientation="portrait" horizontalDpi="0" verticalDpi="0" copies="0"/>
  <legacy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2"/>
  <sheetViews>
    <sheetView topLeftCell="A64" zoomScale="85" zoomScaleNormal="85" workbookViewId="0">
      <selection activeCell="AO3" sqref="AO3"/>
    </sheetView>
  </sheetViews>
  <sheetFormatPr defaultRowHeight="15" x14ac:dyDescent="0.25"/>
  <cols>
    <col min="1" max="1" width="3.28515625" style="68" customWidth="1"/>
    <col min="2" max="2" width="3.5703125" style="68" hidden="1" customWidth="1"/>
    <col min="3" max="3" width="6.85546875" style="68" hidden="1" customWidth="1"/>
    <col min="4" max="4" width="36.7109375" style="68" hidden="1" customWidth="1"/>
    <col min="5" max="5" width="11.140625" style="68" hidden="1" customWidth="1"/>
    <col min="6" max="6" width="10.42578125" style="68" hidden="1" customWidth="1"/>
    <col min="7" max="7" width="12.5703125" style="68" hidden="1" customWidth="1"/>
    <col min="8" max="8" width="11.140625" style="68" hidden="1" customWidth="1"/>
    <col min="9" max="9" width="12.5703125" style="68" hidden="1" customWidth="1"/>
    <col min="10" max="13" width="0" style="68" hidden="1" customWidth="1"/>
    <col min="14" max="14" width="36.140625" style="68" bestFit="1" customWidth="1"/>
    <col min="15" max="16" width="11.140625" style="68" hidden="1" customWidth="1"/>
    <col min="17" max="17" width="12.5703125" style="68" bestFit="1" customWidth="1"/>
    <col min="18" max="18" width="11.140625" style="68" hidden="1" customWidth="1"/>
    <col min="19" max="19" width="12.5703125" style="68" hidden="1" customWidth="1"/>
    <col min="20" max="20" width="11.140625" style="68" customWidth="1"/>
    <col min="21" max="21" width="4" style="68" customWidth="1"/>
    <col min="22" max="23" width="0" style="68" hidden="1" customWidth="1"/>
    <col min="24" max="24" width="31.140625" style="68" hidden="1" customWidth="1"/>
    <col min="25" max="25" width="10.140625" style="68" hidden="1" customWidth="1"/>
    <col min="26" max="26" width="10.42578125" style="68" hidden="1" customWidth="1"/>
    <col min="27" max="27" width="12.5703125" style="68" hidden="1" customWidth="1"/>
    <col min="28" max="28" width="11.140625" style="68" hidden="1" customWidth="1"/>
    <col min="29" max="29" width="12.5703125" style="68" hidden="1" customWidth="1"/>
    <col min="30" max="32" width="0" style="68" hidden="1" customWidth="1"/>
    <col min="33" max="33" width="31.140625" style="68" bestFit="1" customWidth="1"/>
    <col min="34" max="34" width="12.5703125" style="68" hidden="1" customWidth="1"/>
    <col min="35" max="35" width="11.5703125" style="68" hidden="1" customWidth="1"/>
    <col min="36" max="36" width="12.5703125" style="68" bestFit="1" customWidth="1"/>
    <col min="37" max="37" width="11.140625" style="68" hidden="1" customWidth="1"/>
    <col min="38" max="38" width="12.5703125" style="68" hidden="1" customWidth="1"/>
    <col min="39" max="40" width="9.140625" style="68"/>
    <col min="41" max="41" width="24.140625" style="68" customWidth="1"/>
    <col min="42" max="42" width="15.5703125" style="68" customWidth="1"/>
    <col min="43" max="43" width="17" style="68" customWidth="1"/>
    <col min="44" max="16384" width="9.140625" style="68"/>
  </cols>
  <sheetData>
    <row r="1" spans="1:42" x14ac:dyDescent="0.25">
      <c r="A1" s="108" t="s">
        <v>324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42" x14ac:dyDescent="0.25">
      <c r="A2" s="109">
        <v>43197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42" ht="15.75" x14ac:dyDescent="0.25">
      <c r="B3" s="110" t="s">
        <v>325</v>
      </c>
      <c r="C3" s="110"/>
      <c r="D3" s="110"/>
      <c r="E3" s="110"/>
      <c r="F3" s="110"/>
      <c r="G3" s="110"/>
      <c r="H3" s="110"/>
      <c r="I3" s="110"/>
      <c r="J3" s="110"/>
      <c r="K3" s="69"/>
      <c r="L3" s="69"/>
      <c r="M3" s="69"/>
      <c r="N3" s="110" t="s">
        <v>326</v>
      </c>
      <c r="O3" s="110"/>
      <c r="P3" s="110"/>
      <c r="Q3" s="110"/>
      <c r="R3" s="110"/>
      <c r="S3" s="110"/>
      <c r="T3" s="110"/>
      <c r="V3" s="110" t="s">
        <v>327</v>
      </c>
      <c r="W3" s="110"/>
      <c r="X3" s="110"/>
      <c r="Y3" s="110"/>
      <c r="Z3" s="110"/>
      <c r="AA3" s="110"/>
      <c r="AB3" s="110"/>
      <c r="AC3" s="110"/>
      <c r="AD3" s="110"/>
      <c r="AG3" s="110" t="s">
        <v>328</v>
      </c>
      <c r="AH3" s="110"/>
      <c r="AI3" s="110"/>
      <c r="AJ3" s="110"/>
      <c r="AK3" s="110"/>
      <c r="AL3" s="110"/>
      <c r="AM3" s="110"/>
      <c r="AO3" s="144"/>
    </row>
    <row r="5" spans="1:42" x14ac:dyDescent="0.25">
      <c r="A5" s="68" t="s">
        <v>202</v>
      </c>
      <c r="B5" s="70" t="s">
        <v>329</v>
      </c>
      <c r="C5" s="70" t="s">
        <v>330</v>
      </c>
      <c r="D5" s="70" t="s">
        <v>107</v>
      </c>
      <c r="E5" s="70" t="s">
        <v>331</v>
      </c>
      <c r="F5" s="70" t="s">
        <v>332</v>
      </c>
      <c r="G5" s="70" t="s">
        <v>333</v>
      </c>
      <c r="H5" s="70" t="s">
        <v>334</v>
      </c>
      <c r="I5" s="70" t="s">
        <v>335</v>
      </c>
      <c r="J5" s="70" t="s">
        <v>336</v>
      </c>
      <c r="K5" s="71"/>
      <c r="L5" s="71"/>
      <c r="M5" s="71"/>
      <c r="N5" s="72" t="s">
        <v>107</v>
      </c>
      <c r="O5" s="72" t="s">
        <v>331</v>
      </c>
      <c r="P5" s="72" t="s">
        <v>332</v>
      </c>
      <c r="Q5" s="72" t="s">
        <v>337</v>
      </c>
      <c r="R5" s="72" t="s">
        <v>334</v>
      </c>
      <c r="S5" s="72" t="s">
        <v>335</v>
      </c>
      <c r="T5" s="72" t="s">
        <v>336</v>
      </c>
      <c r="U5" s="73"/>
      <c r="V5" s="72" t="s">
        <v>329</v>
      </c>
      <c r="W5" s="72" t="s">
        <v>330</v>
      </c>
      <c r="X5" s="72" t="s">
        <v>107</v>
      </c>
      <c r="Y5" s="72" t="s">
        <v>331</v>
      </c>
      <c r="Z5" s="72" t="s">
        <v>332</v>
      </c>
      <c r="AA5" s="72" t="s">
        <v>333</v>
      </c>
      <c r="AB5" s="72" t="s">
        <v>334</v>
      </c>
      <c r="AC5" s="72" t="s">
        <v>335</v>
      </c>
      <c r="AD5" s="72" t="s">
        <v>336</v>
      </c>
      <c r="AE5" s="73"/>
      <c r="AF5" s="73"/>
      <c r="AG5" s="72" t="s">
        <v>107</v>
      </c>
      <c r="AH5" s="72" t="s">
        <v>331</v>
      </c>
      <c r="AI5" s="72" t="s">
        <v>332</v>
      </c>
      <c r="AJ5" s="72" t="s">
        <v>333</v>
      </c>
      <c r="AK5" s="72" t="s">
        <v>334</v>
      </c>
      <c r="AL5" s="72" t="s">
        <v>335</v>
      </c>
      <c r="AM5" s="72" t="s">
        <v>336</v>
      </c>
    </row>
    <row r="6" spans="1:42" ht="15" customHeight="1" x14ac:dyDescent="0.25">
      <c r="A6" s="68">
        <v>1</v>
      </c>
      <c r="B6" s="74">
        <v>1</v>
      </c>
      <c r="C6" s="75">
        <v>42826</v>
      </c>
      <c r="D6" s="76" t="s">
        <v>338</v>
      </c>
      <c r="E6" s="77">
        <v>230614650</v>
      </c>
      <c r="F6" s="77">
        <v>60295200</v>
      </c>
      <c r="G6" s="77">
        <v>170319450</v>
      </c>
      <c r="H6" s="77">
        <v>2274</v>
      </c>
      <c r="I6" s="76">
        <v>544</v>
      </c>
      <c r="J6" s="77">
        <v>1730</v>
      </c>
      <c r="K6" s="78"/>
      <c r="L6" s="78"/>
      <c r="M6" s="78"/>
      <c r="N6" s="76" t="s">
        <v>338</v>
      </c>
      <c r="O6" s="77">
        <f>SUM(E6+'[1]Ttl 2017-2018'!D7)</f>
        <v>816899476</v>
      </c>
      <c r="P6" s="77">
        <f>SUM(F6+'[1]Ttl 2017-2018'!E7)</f>
        <v>165704001</v>
      </c>
      <c r="Q6" s="77">
        <f>SUM(G6+'[1]Ttl 2017-2018'!F7)</f>
        <v>651195476</v>
      </c>
      <c r="R6" s="77">
        <f>SUM(H6+'[1]Ttl 2017-2018'!G7)</f>
        <v>8195</v>
      </c>
      <c r="S6" s="77">
        <f>SUM(I6+'[1]Ttl 2017-2018'!H7)</f>
        <v>1611</v>
      </c>
      <c r="T6" s="77">
        <f>SUM(J6+'[1]Ttl 2017-2018'!I7)</f>
        <v>6584</v>
      </c>
      <c r="U6" s="79"/>
      <c r="V6" s="74">
        <v>1</v>
      </c>
      <c r="W6" s="75">
        <v>43191</v>
      </c>
      <c r="X6" s="76" t="s">
        <v>338</v>
      </c>
      <c r="Y6" s="77">
        <v>20431950</v>
      </c>
      <c r="Z6" s="77">
        <v>2876650</v>
      </c>
      <c r="AA6" s="77">
        <v>17555300</v>
      </c>
      <c r="AB6" s="76">
        <v>228</v>
      </c>
      <c r="AC6" s="76">
        <v>31</v>
      </c>
      <c r="AD6" s="76">
        <v>197</v>
      </c>
      <c r="AG6" s="76" t="s">
        <v>338</v>
      </c>
      <c r="AH6" s="80">
        <f>SUM('[1]Ttl 2017-2018'!O7+'Pel besar April'!Y6)</f>
        <v>189958564</v>
      </c>
      <c r="AI6" s="80">
        <f>SUM('[1]Ttl 2017-2018'!P7+'Pel besar April'!Z6)</f>
        <v>37249888</v>
      </c>
      <c r="AJ6" s="80">
        <f>SUM('[1]Ttl 2017-2018'!Q7+'Pel besar April'!AA6)</f>
        <v>152708676</v>
      </c>
      <c r="AK6" s="80">
        <f>SUM('[1]Ttl 2017-2018'!R7+'Pel besar April'!AB6)</f>
        <v>2019</v>
      </c>
      <c r="AL6" s="80">
        <f>SUM('[1]Ttl 2017-2018'!S7+'Pel besar April'!AC6)</f>
        <v>376</v>
      </c>
      <c r="AM6" s="80">
        <f>SUM('[1]Ttl 2017-2018'!T7+'Pel besar April'!AD6)</f>
        <v>1643</v>
      </c>
      <c r="AN6" s="81"/>
      <c r="AO6" s="82"/>
    </row>
    <row r="7" spans="1:42" ht="15" customHeight="1" x14ac:dyDescent="0.25">
      <c r="A7" s="68">
        <v>2</v>
      </c>
      <c r="B7" s="74">
        <v>2</v>
      </c>
      <c r="C7" s="75">
        <v>42826</v>
      </c>
      <c r="D7" s="76" t="s">
        <v>339</v>
      </c>
      <c r="E7" s="77">
        <v>173084013</v>
      </c>
      <c r="F7" s="77">
        <v>11519463</v>
      </c>
      <c r="G7" s="77">
        <v>161564550</v>
      </c>
      <c r="H7" s="77">
        <v>1646</v>
      </c>
      <c r="I7" s="76">
        <v>114</v>
      </c>
      <c r="J7" s="77">
        <v>1532</v>
      </c>
      <c r="K7" s="78"/>
      <c r="L7" s="78"/>
      <c r="M7" s="78"/>
      <c r="N7" s="76" t="s">
        <v>339</v>
      </c>
      <c r="O7" s="77">
        <f>SUM(E7+'[1]Ttl 2017-2018'!D8)</f>
        <v>622541589</v>
      </c>
      <c r="P7" s="77">
        <f>SUM(F7+'[1]Ttl 2017-2018'!E8)</f>
        <v>41560364</v>
      </c>
      <c r="Q7" s="77">
        <f>SUM(G7+'[1]Ttl 2017-2018'!F8)</f>
        <v>580981225</v>
      </c>
      <c r="R7" s="77">
        <f>SUM(H7+'[1]Ttl 2017-2018'!G8)</f>
        <v>5951</v>
      </c>
      <c r="S7" s="77">
        <f>SUM(I7+'[1]Ttl 2017-2018'!H8)</f>
        <v>389</v>
      </c>
      <c r="T7" s="77">
        <f>SUM(J7+'[1]Ttl 2017-2018'!I8)</f>
        <v>5562</v>
      </c>
      <c r="V7" s="74">
        <v>2</v>
      </c>
      <c r="W7" s="75">
        <v>43191</v>
      </c>
      <c r="X7" s="76" t="s">
        <v>339</v>
      </c>
      <c r="Y7" s="77">
        <v>45618913</v>
      </c>
      <c r="Z7" s="77">
        <v>3391850</v>
      </c>
      <c r="AA7" s="77">
        <v>42227063</v>
      </c>
      <c r="AB7" s="76">
        <v>406</v>
      </c>
      <c r="AC7" s="76">
        <v>40</v>
      </c>
      <c r="AD7" s="76">
        <v>366</v>
      </c>
      <c r="AG7" s="76" t="s">
        <v>339</v>
      </c>
      <c r="AH7" s="80">
        <f>SUM('[1]Ttl 2017-2018'!O8+'Pel besar April'!Y7)</f>
        <v>425264526</v>
      </c>
      <c r="AI7" s="80">
        <f>SUM('[1]Ttl 2017-2018'!P8+'Pel besar April'!Z7)</f>
        <v>38020501</v>
      </c>
      <c r="AJ7" s="80">
        <f>SUM('[1]Ttl 2017-2018'!Q8+'Pel besar April'!AA7)</f>
        <v>387244026</v>
      </c>
      <c r="AK7" s="80">
        <f>SUM('[1]Ttl 2017-2018'!R8+'Pel besar April'!AB7)</f>
        <v>3876</v>
      </c>
      <c r="AL7" s="80">
        <f>SUM('[1]Ttl 2017-2018'!S8+'Pel besar April'!AC7)</f>
        <v>348</v>
      </c>
      <c r="AM7" s="80">
        <f>SUM('[1]Ttl 2017-2018'!T8+'Pel besar April'!AD7)</f>
        <v>3528</v>
      </c>
      <c r="AN7" s="81"/>
    </row>
    <row r="8" spans="1:42" ht="15" customHeight="1" x14ac:dyDescent="0.25">
      <c r="A8" s="68">
        <v>3</v>
      </c>
      <c r="B8" s="74">
        <v>3</v>
      </c>
      <c r="C8" s="75">
        <v>42826</v>
      </c>
      <c r="D8" s="76" t="s">
        <v>340</v>
      </c>
      <c r="E8" s="77">
        <v>102040663</v>
      </c>
      <c r="F8" s="77">
        <v>14012250</v>
      </c>
      <c r="G8" s="77">
        <v>88028413</v>
      </c>
      <c r="H8" s="76">
        <v>942</v>
      </c>
      <c r="I8" s="76">
        <v>138</v>
      </c>
      <c r="J8" s="76">
        <v>804</v>
      </c>
      <c r="K8" s="83"/>
      <c r="L8" s="83"/>
      <c r="M8" s="83"/>
      <c r="N8" s="76" t="s">
        <v>340</v>
      </c>
      <c r="O8" s="77">
        <f>SUM(E8+'[1]Ttl 2017-2018'!D9)</f>
        <v>314981801</v>
      </c>
      <c r="P8" s="77">
        <f>SUM(F8+'[1]Ttl 2017-2018'!E9)</f>
        <v>49290026</v>
      </c>
      <c r="Q8" s="77">
        <f>SUM(G8+'[1]Ttl 2017-2018'!F9)</f>
        <v>265691777</v>
      </c>
      <c r="R8" s="77">
        <f>SUM(H8+'[1]Ttl 2017-2018'!G9)</f>
        <v>2971</v>
      </c>
      <c r="S8" s="77">
        <f>SUM(I8+'[1]Ttl 2017-2018'!H9)</f>
        <v>457</v>
      </c>
      <c r="T8" s="77">
        <f>SUM(J8+'[1]Ttl 2017-2018'!I9)</f>
        <v>2514</v>
      </c>
      <c r="V8" s="74">
        <v>3</v>
      </c>
      <c r="W8" s="75">
        <v>43191</v>
      </c>
      <c r="X8" s="76" t="s">
        <v>340</v>
      </c>
      <c r="Y8" s="77">
        <v>13226150</v>
      </c>
      <c r="Z8" s="77">
        <v>443800</v>
      </c>
      <c r="AA8" s="77">
        <v>12782350</v>
      </c>
      <c r="AB8" s="76">
        <v>125</v>
      </c>
      <c r="AC8" s="76">
        <v>10</v>
      </c>
      <c r="AD8" s="76">
        <v>115</v>
      </c>
      <c r="AG8" s="76" t="s">
        <v>340</v>
      </c>
      <c r="AH8" s="80">
        <f>SUM('[1]Ttl 2017-2018'!O9+'Pel besar April'!Y8)</f>
        <v>127373488</v>
      </c>
      <c r="AI8" s="80">
        <f>SUM('[1]Ttl 2017-2018'!P9+'Pel besar April'!Z8)</f>
        <v>11679850</v>
      </c>
      <c r="AJ8" s="80">
        <f>SUM('[1]Ttl 2017-2018'!Q9+'Pel besar April'!AA8)</f>
        <v>115693638</v>
      </c>
      <c r="AK8" s="80">
        <f>SUM('[1]Ttl 2017-2018'!R9+'Pel besar April'!AB8)</f>
        <v>1229</v>
      </c>
      <c r="AL8" s="80">
        <f>SUM('[1]Ttl 2017-2018'!S9+'Pel besar April'!AC8)</f>
        <v>125</v>
      </c>
      <c r="AM8" s="80">
        <f>SUM('[1]Ttl 2017-2018'!T9+'Pel besar April'!AD8)</f>
        <v>1104</v>
      </c>
      <c r="AN8" s="81"/>
    </row>
    <row r="9" spans="1:42" ht="15" customHeight="1" x14ac:dyDescent="0.25">
      <c r="A9" s="68">
        <v>4</v>
      </c>
      <c r="B9" s="74">
        <v>4</v>
      </c>
      <c r="C9" s="75">
        <v>42826</v>
      </c>
      <c r="D9" s="76" t="s">
        <v>178</v>
      </c>
      <c r="E9" s="77">
        <v>18096488</v>
      </c>
      <c r="F9" s="76">
        <v>0</v>
      </c>
      <c r="G9" s="77">
        <v>18096488</v>
      </c>
      <c r="H9" s="76">
        <v>178</v>
      </c>
      <c r="I9" s="76">
        <v>1</v>
      </c>
      <c r="J9" s="76">
        <v>177</v>
      </c>
      <c r="K9" s="83"/>
      <c r="L9" s="83"/>
      <c r="M9" s="83"/>
      <c r="N9" s="76" t="s">
        <v>178</v>
      </c>
      <c r="O9" s="77">
        <f>SUM(E9+'[1]Ttl 2017-2018'!D10)</f>
        <v>62666101</v>
      </c>
      <c r="P9" s="77">
        <f>SUM(F9+'[1]Ttl 2017-2018'!E10)</f>
        <v>3048506</v>
      </c>
      <c r="Q9" s="77">
        <f>SUM(G9+'[1]Ttl 2017-2018'!F10)</f>
        <v>59617595</v>
      </c>
      <c r="R9" s="77">
        <f>SUM(H9+'[1]Ttl 2017-2018'!G10)</f>
        <v>618</v>
      </c>
      <c r="S9" s="77">
        <f>SUM(I9+'[1]Ttl 2017-2018'!H10)</f>
        <v>11</v>
      </c>
      <c r="T9" s="77">
        <f>SUM(J9+'[1]Ttl 2017-2018'!I10)</f>
        <v>607</v>
      </c>
      <c r="V9" s="74">
        <v>4</v>
      </c>
      <c r="W9" s="75">
        <v>43191</v>
      </c>
      <c r="X9" s="76" t="s">
        <v>178</v>
      </c>
      <c r="Y9" s="77">
        <v>2193975</v>
      </c>
      <c r="Z9" s="77">
        <v>21612</v>
      </c>
      <c r="AA9" s="77">
        <v>2172363</v>
      </c>
      <c r="AB9" s="76">
        <v>20</v>
      </c>
      <c r="AC9" s="76">
        <v>0</v>
      </c>
      <c r="AD9" s="76">
        <v>20</v>
      </c>
      <c r="AG9" s="76" t="s">
        <v>178</v>
      </c>
      <c r="AH9" s="80">
        <f>SUM('[1]Ttl 2017-2018'!O10+'Pel besar April'!Y9)</f>
        <v>23073401</v>
      </c>
      <c r="AI9" s="80">
        <f>SUM('[1]Ttl 2017-2018'!P10+'Pel besar April'!Z9)</f>
        <v>333987</v>
      </c>
      <c r="AJ9" s="80">
        <f>SUM('[1]Ttl 2017-2018'!Q10+'Pel besar April'!AA9)</f>
        <v>22739414</v>
      </c>
      <c r="AK9" s="80">
        <f>SUM('[1]Ttl 2017-2018'!R10+'Pel besar April'!AB9)</f>
        <v>240</v>
      </c>
      <c r="AL9" s="80">
        <f>SUM('[1]Ttl 2017-2018'!S10+'Pel besar April'!AC9)</f>
        <v>2</v>
      </c>
      <c r="AM9" s="80">
        <f>SUM('[1]Ttl 2017-2018'!T10+'Pel besar April'!AD9)</f>
        <v>238</v>
      </c>
      <c r="AN9" s="81"/>
      <c r="AO9" s="84"/>
      <c r="AP9" s="85"/>
    </row>
    <row r="10" spans="1:42" ht="15" customHeight="1" x14ac:dyDescent="0.25">
      <c r="A10" s="68">
        <v>5</v>
      </c>
      <c r="B10" s="74">
        <v>5</v>
      </c>
      <c r="C10" s="75">
        <v>42826</v>
      </c>
      <c r="D10" s="76" t="s">
        <v>179</v>
      </c>
      <c r="E10" s="77">
        <v>21095988</v>
      </c>
      <c r="F10" s="77">
        <v>1500551</v>
      </c>
      <c r="G10" s="77">
        <v>19595437</v>
      </c>
      <c r="H10" s="76">
        <v>181</v>
      </c>
      <c r="I10" s="76">
        <v>9</v>
      </c>
      <c r="J10" s="76">
        <v>172</v>
      </c>
      <c r="K10" s="83"/>
      <c r="L10" s="83"/>
      <c r="M10" s="83"/>
      <c r="N10" s="76" t="s">
        <v>179</v>
      </c>
      <c r="O10" s="77">
        <f>SUM(E10+'[1]Ttl 2017-2018'!D11)</f>
        <v>86178051</v>
      </c>
      <c r="P10" s="77">
        <f>SUM(F10+'[1]Ttl 2017-2018'!E11)</f>
        <v>3059239</v>
      </c>
      <c r="Q10" s="77">
        <f>SUM(G10+'[1]Ttl 2017-2018'!F11)</f>
        <v>83118812</v>
      </c>
      <c r="R10" s="77">
        <f>SUM(H10+'[1]Ttl 2017-2018'!G11)</f>
        <v>736</v>
      </c>
      <c r="S10" s="77">
        <f>SUM(I10+'[1]Ttl 2017-2018'!H11)</f>
        <v>22</v>
      </c>
      <c r="T10" s="77">
        <f>SUM(J10+'[1]Ttl 2017-2018'!I11)</f>
        <v>714</v>
      </c>
      <c r="V10" s="74">
        <v>5</v>
      </c>
      <c r="W10" s="75">
        <v>43191</v>
      </c>
      <c r="X10" s="76" t="s">
        <v>179</v>
      </c>
      <c r="Y10" s="77">
        <v>2406688</v>
      </c>
      <c r="Z10" s="77">
        <v>269838</v>
      </c>
      <c r="AA10" s="77">
        <v>2136850</v>
      </c>
      <c r="AB10" s="76">
        <v>24</v>
      </c>
      <c r="AC10" s="76">
        <v>0</v>
      </c>
      <c r="AD10" s="76">
        <v>24</v>
      </c>
      <c r="AG10" s="76" t="s">
        <v>179</v>
      </c>
      <c r="AH10" s="80">
        <f>SUM('[1]Ttl 2017-2018'!O11+'Pel besar April'!Y10)</f>
        <v>54087076</v>
      </c>
      <c r="AI10" s="80">
        <f>SUM('[1]Ttl 2017-2018'!P11+'Pel besar April'!Z10)</f>
        <v>2999289</v>
      </c>
      <c r="AJ10" s="80">
        <f>SUM('[1]Ttl 2017-2018'!Q11+'Pel besar April'!AA10)</f>
        <v>51087788</v>
      </c>
      <c r="AK10" s="80">
        <f>SUM('[1]Ttl 2017-2018'!R11+'Pel besar April'!AB10)</f>
        <v>482</v>
      </c>
      <c r="AL10" s="80">
        <f>SUM('[1]Ttl 2017-2018'!S11+'Pel besar April'!AC10)</f>
        <v>24</v>
      </c>
      <c r="AM10" s="80">
        <f>SUM('[1]Ttl 2017-2018'!T11+'Pel besar April'!AD10)</f>
        <v>458</v>
      </c>
      <c r="AN10" s="81"/>
      <c r="AO10" s="86"/>
    </row>
    <row r="11" spans="1:42" ht="15" customHeight="1" x14ac:dyDescent="0.25">
      <c r="A11" s="68">
        <v>6</v>
      </c>
      <c r="B11" s="74">
        <v>6</v>
      </c>
      <c r="C11" s="75">
        <v>42826</v>
      </c>
      <c r="D11" s="76" t="s">
        <v>341</v>
      </c>
      <c r="E11" s="77">
        <v>72082675</v>
      </c>
      <c r="F11" s="77">
        <v>13879338</v>
      </c>
      <c r="G11" s="77">
        <v>58203338</v>
      </c>
      <c r="H11" s="76">
        <v>583</v>
      </c>
      <c r="I11" s="76">
        <v>112</v>
      </c>
      <c r="J11" s="76">
        <v>471</v>
      </c>
      <c r="K11" s="83"/>
      <c r="L11" s="83"/>
      <c r="M11" s="83"/>
      <c r="N11" s="76" t="s">
        <v>341</v>
      </c>
      <c r="O11" s="77">
        <f>SUM(E11+'[1]Ttl 2017-2018'!D12)</f>
        <v>169340275</v>
      </c>
      <c r="P11" s="77">
        <f>SUM(F11+'[1]Ttl 2017-2018'!E12)</f>
        <v>37692026</v>
      </c>
      <c r="Q11" s="77">
        <f>SUM(G11+'[1]Ttl 2017-2018'!F12)</f>
        <v>131648251</v>
      </c>
      <c r="R11" s="77">
        <f>SUM(H11+'[1]Ttl 2017-2018'!G12)</f>
        <v>1424</v>
      </c>
      <c r="S11" s="77">
        <f>SUM(I11+'[1]Ttl 2017-2018'!H12)</f>
        <v>307</v>
      </c>
      <c r="T11" s="77">
        <f>SUM(J11+'[1]Ttl 2017-2018'!I12)</f>
        <v>1117</v>
      </c>
      <c r="V11" s="74">
        <v>6</v>
      </c>
      <c r="W11" s="75">
        <v>43191</v>
      </c>
      <c r="X11" s="76" t="s">
        <v>341</v>
      </c>
      <c r="Y11" s="77">
        <v>5763800</v>
      </c>
      <c r="Z11" s="77">
        <v>1842000</v>
      </c>
      <c r="AA11" s="77">
        <v>3921800</v>
      </c>
      <c r="AB11" s="76">
        <v>47</v>
      </c>
      <c r="AC11" s="76">
        <v>16</v>
      </c>
      <c r="AD11" s="76">
        <v>31</v>
      </c>
      <c r="AG11" s="76" t="s">
        <v>341</v>
      </c>
      <c r="AH11" s="80">
        <f>SUM('[1]Ttl 2017-2018'!O12+'Pel besar April'!Y11)</f>
        <v>35355800</v>
      </c>
      <c r="AI11" s="80">
        <f>SUM('[1]Ttl 2017-2018'!P12+'Pel besar April'!Z11)</f>
        <v>10061088</v>
      </c>
      <c r="AJ11" s="80">
        <f>SUM('[1]Ttl 2017-2018'!Q12+'Pel besar April'!AA11)</f>
        <v>25294713</v>
      </c>
      <c r="AK11" s="80">
        <f>SUM('[1]Ttl 2017-2018'!R12+'Pel besar April'!AB11)</f>
        <v>290</v>
      </c>
      <c r="AL11" s="80">
        <f>SUM('[1]Ttl 2017-2018'!S12+'Pel besar April'!AC11)</f>
        <v>84</v>
      </c>
      <c r="AM11" s="80">
        <f>SUM('[1]Ttl 2017-2018'!T12+'Pel besar April'!AD11)</f>
        <v>206</v>
      </c>
      <c r="AN11" s="81"/>
      <c r="AO11" s="87"/>
      <c r="AP11" s="86"/>
    </row>
    <row r="12" spans="1:42" ht="15" customHeight="1" x14ac:dyDescent="0.25">
      <c r="A12" s="68">
        <v>7</v>
      </c>
      <c r="B12" s="74">
        <v>7</v>
      </c>
      <c r="C12" s="75">
        <v>42826</v>
      </c>
      <c r="D12" s="76" t="s">
        <v>180</v>
      </c>
      <c r="E12" s="77">
        <v>47793813</v>
      </c>
      <c r="F12" s="77">
        <v>1454775</v>
      </c>
      <c r="G12" s="77">
        <v>46339038</v>
      </c>
      <c r="H12" s="76">
        <v>410</v>
      </c>
      <c r="I12" s="76">
        <v>13</v>
      </c>
      <c r="J12" s="76">
        <v>397</v>
      </c>
      <c r="K12" s="83"/>
      <c r="L12" s="83"/>
      <c r="M12" s="83"/>
      <c r="N12" s="76" t="s">
        <v>180</v>
      </c>
      <c r="O12" s="77">
        <f>SUM(E12+'[1]Ttl 2017-2018'!D13)</f>
        <v>130625601</v>
      </c>
      <c r="P12" s="77">
        <f>SUM(F12+'[1]Ttl 2017-2018'!E13)</f>
        <v>3399463</v>
      </c>
      <c r="Q12" s="77">
        <f>SUM(G12+'[1]Ttl 2017-2018'!F13)</f>
        <v>127226139</v>
      </c>
      <c r="R12" s="77">
        <f>SUM(H12+'[1]Ttl 2017-2018'!G13)</f>
        <v>1136</v>
      </c>
      <c r="S12" s="77">
        <f>SUM(I12+'[1]Ttl 2017-2018'!H13)</f>
        <v>32</v>
      </c>
      <c r="T12" s="77">
        <f>SUM(J12+'[1]Ttl 2017-2018'!I13)</f>
        <v>1104</v>
      </c>
      <c r="V12" s="74">
        <v>7</v>
      </c>
      <c r="W12" s="75">
        <v>43191</v>
      </c>
      <c r="X12" s="76" t="s">
        <v>180</v>
      </c>
      <c r="Y12" s="77">
        <v>5176238</v>
      </c>
      <c r="Z12" s="77">
        <v>275713</v>
      </c>
      <c r="AA12" s="77">
        <v>4900525</v>
      </c>
      <c r="AB12" s="76">
        <v>49</v>
      </c>
      <c r="AC12" s="76">
        <v>2</v>
      </c>
      <c r="AD12" s="76">
        <v>47</v>
      </c>
      <c r="AG12" s="76" t="s">
        <v>180</v>
      </c>
      <c r="AH12" s="80">
        <f>SUM('[1]Ttl 2017-2018'!O13+'Pel besar April'!Y12)</f>
        <v>48670476</v>
      </c>
      <c r="AI12" s="80">
        <f>SUM('[1]Ttl 2017-2018'!P13+'Pel besar April'!Z12)</f>
        <v>774376</v>
      </c>
      <c r="AJ12" s="80">
        <f>SUM('[1]Ttl 2017-2018'!Q13+'Pel besar April'!AA12)</f>
        <v>47896101</v>
      </c>
      <c r="AK12" s="80">
        <f>SUM('[1]Ttl 2017-2018'!R13+'Pel besar April'!AB12)</f>
        <v>446</v>
      </c>
      <c r="AL12" s="80">
        <f>SUM('[1]Ttl 2017-2018'!S13+'Pel besar April'!AC12)</f>
        <v>7</v>
      </c>
      <c r="AM12" s="80">
        <f>SUM('[1]Ttl 2017-2018'!T13+'Pel besar April'!AD12)</f>
        <v>439</v>
      </c>
      <c r="AN12" s="81"/>
      <c r="AO12" s="87"/>
      <c r="AP12" s="86"/>
    </row>
    <row r="13" spans="1:42" ht="15" customHeight="1" x14ac:dyDescent="0.25">
      <c r="A13" s="68">
        <v>8</v>
      </c>
      <c r="B13" s="74">
        <v>8</v>
      </c>
      <c r="C13" s="75">
        <v>42826</v>
      </c>
      <c r="D13" s="76" t="s">
        <v>181</v>
      </c>
      <c r="E13" s="77">
        <v>20384613</v>
      </c>
      <c r="F13" s="77">
        <v>793538</v>
      </c>
      <c r="G13" s="77">
        <v>19591075</v>
      </c>
      <c r="H13" s="76">
        <v>167</v>
      </c>
      <c r="I13" s="76">
        <v>6</v>
      </c>
      <c r="J13" s="76">
        <v>161</v>
      </c>
      <c r="K13" s="83"/>
      <c r="L13" s="83"/>
      <c r="M13" s="83"/>
      <c r="N13" s="76" t="s">
        <v>181</v>
      </c>
      <c r="O13" s="77">
        <f>SUM(E13+'[1]Ttl 2017-2018'!D14)</f>
        <v>68162414</v>
      </c>
      <c r="P13" s="77">
        <f>SUM(F13+'[1]Ttl 2017-2018'!E14)</f>
        <v>2358477</v>
      </c>
      <c r="Q13" s="77">
        <f>SUM(G13+'[1]Ttl 2017-2018'!F14)</f>
        <v>65803938</v>
      </c>
      <c r="R13" s="77">
        <f>SUM(H13+'[1]Ttl 2017-2018'!G14)</f>
        <v>567</v>
      </c>
      <c r="S13" s="77">
        <f>SUM(I13+'[1]Ttl 2017-2018'!H14)</f>
        <v>20</v>
      </c>
      <c r="T13" s="77">
        <f>SUM(J13+'[1]Ttl 2017-2018'!I14)</f>
        <v>547</v>
      </c>
      <c r="V13" s="74">
        <v>8</v>
      </c>
      <c r="W13" s="75">
        <v>43191</v>
      </c>
      <c r="X13" s="76" t="s">
        <v>181</v>
      </c>
      <c r="Y13" s="77">
        <v>4519113</v>
      </c>
      <c r="Z13" s="76">
        <v>0</v>
      </c>
      <c r="AA13" s="77">
        <v>4519113</v>
      </c>
      <c r="AB13" s="76">
        <v>42</v>
      </c>
      <c r="AC13" s="76">
        <v>0</v>
      </c>
      <c r="AD13" s="76">
        <v>42</v>
      </c>
      <c r="AG13" s="76" t="s">
        <v>181</v>
      </c>
      <c r="AH13" s="80">
        <f>SUM('[1]Ttl 2017-2018'!O14+'Pel besar April'!Y13)</f>
        <v>43032939</v>
      </c>
      <c r="AI13" s="80">
        <f>SUM('[1]Ttl 2017-2018'!P14+'Pel besar April'!Z13)</f>
        <v>1066276</v>
      </c>
      <c r="AJ13" s="80">
        <f>SUM('[1]Ttl 2017-2018'!Q14+'Pel besar April'!AA13)</f>
        <v>41966664</v>
      </c>
      <c r="AK13" s="80">
        <f>SUM('[1]Ttl 2017-2018'!R14+'Pel besar April'!AB13)</f>
        <v>385</v>
      </c>
      <c r="AL13" s="80">
        <f>SUM('[1]Ttl 2017-2018'!S14+'Pel besar April'!AC13)</f>
        <v>11</v>
      </c>
      <c r="AM13" s="80">
        <f>SUM('[1]Ttl 2017-2018'!T14+'Pel besar April'!AD13)</f>
        <v>374</v>
      </c>
      <c r="AN13" s="81"/>
      <c r="AO13" s="87"/>
      <c r="AP13" s="86"/>
    </row>
    <row r="14" spans="1:42" ht="15" customHeight="1" x14ac:dyDescent="0.25">
      <c r="A14" s="68">
        <v>9</v>
      </c>
      <c r="B14" s="74">
        <v>9</v>
      </c>
      <c r="C14" s="75">
        <v>42826</v>
      </c>
      <c r="D14" s="76" t="s">
        <v>182</v>
      </c>
      <c r="E14" s="77">
        <v>24657938</v>
      </c>
      <c r="F14" s="77">
        <v>3148250</v>
      </c>
      <c r="G14" s="77">
        <v>21509688</v>
      </c>
      <c r="H14" s="76">
        <v>229</v>
      </c>
      <c r="I14" s="76">
        <v>26</v>
      </c>
      <c r="J14" s="76">
        <v>203</v>
      </c>
      <c r="K14" s="83"/>
      <c r="L14" s="83"/>
      <c r="M14" s="83"/>
      <c r="N14" s="76" t="s">
        <v>182</v>
      </c>
      <c r="O14" s="77">
        <f>SUM(E14+'[1]Ttl 2017-2018'!D15)</f>
        <v>88797714</v>
      </c>
      <c r="P14" s="77">
        <f>SUM(F14+'[1]Ttl 2017-2018'!E15)</f>
        <v>9783201</v>
      </c>
      <c r="Q14" s="77">
        <f>SUM(G14+'[1]Ttl 2017-2018'!F15)</f>
        <v>79014513</v>
      </c>
      <c r="R14" s="77">
        <f>SUM(H14+'[1]Ttl 2017-2018'!G15)</f>
        <v>820</v>
      </c>
      <c r="S14" s="77">
        <f>SUM(I14+'[1]Ttl 2017-2018'!H15)</f>
        <v>85</v>
      </c>
      <c r="T14" s="77">
        <f>SUM(J14+'[1]Ttl 2017-2018'!I15)</f>
        <v>735</v>
      </c>
      <c r="V14" s="74">
        <v>9</v>
      </c>
      <c r="W14" s="75">
        <v>43191</v>
      </c>
      <c r="X14" s="76" t="s">
        <v>182</v>
      </c>
      <c r="Y14" s="77">
        <v>3788050</v>
      </c>
      <c r="Z14" s="77">
        <v>230038</v>
      </c>
      <c r="AA14" s="77">
        <v>3558013</v>
      </c>
      <c r="AB14" s="76">
        <v>37</v>
      </c>
      <c r="AC14" s="76">
        <v>2</v>
      </c>
      <c r="AD14" s="76">
        <v>35</v>
      </c>
      <c r="AG14" s="76" t="s">
        <v>182</v>
      </c>
      <c r="AH14" s="80">
        <f>SUM('[1]Ttl 2017-2018'!O15+'Pel besar April'!Y14)</f>
        <v>31276700</v>
      </c>
      <c r="AI14" s="80">
        <f>SUM('[1]Ttl 2017-2018'!P15+'Pel besar April'!Z14)</f>
        <v>1795589</v>
      </c>
      <c r="AJ14" s="80">
        <f>SUM('[1]Ttl 2017-2018'!Q15+'Pel besar April'!AA14)</f>
        <v>29481114</v>
      </c>
      <c r="AK14" s="80">
        <f>SUM('[1]Ttl 2017-2018'!R15+'Pel besar April'!AB14)</f>
        <v>302</v>
      </c>
      <c r="AL14" s="80">
        <f>SUM('[1]Ttl 2017-2018'!S15+'Pel besar April'!AC14)</f>
        <v>16</v>
      </c>
      <c r="AM14" s="80">
        <f>SUM('[1]Ttl 2017-2018'!T15+'Pel besar April'!AD14)</f>
        <v>286</v>
      </c>
      <c r="AN14" s="81"/>
      <c r="AO14" s="87"/>
      <c r="AP14" s="86"/>
    </row>
    <row r="15" spans="1:42" ht="15" customHeight="1" x14ac:dyDescent="0.25">
      <c r="A15" s="68">
        <v>10</v>
      </c>
      <c r="B15" s="74">
        <v>10</v>
      </c>
      <c r="C15" s="75">
        <v>42826</v>
      </c>
      <c r="D15" s="76" t="s">
        <v>183</v>
      </c>
      <c r="E15" s="77">
        <v>9385688</v>
      </c>
      <c r="F15" s="77">
        <v>140525</v>
      </c>
      <c r="G15" s="77">
        <v>9245163</v>
      </c>
      <c r="H15" s="76">
        <v>93</v>
      </c>
      <c r="I15" s="76">
        <v>2</v>
      </c>
      <c r="J15" s="76">
        <v>91</v>
      </c>
      <c r="K15" s="83"/>
      <c r="L15" s="83"/>
      <c r="M15" s="83"/>
      <c r="N15" s="76" t="s">
        <v>183</v>
      </c>
      <c r="O15" s="77">
        <f>SUM(E15+'[1]Ttl 2017-2018'!D16)</f>
        <v>57667839</v>
      </c>
      <c r="P15" s="77">
        <f>SUM(F15+'[1]Ttl 2017-2018'!E16)</f>
        <v>1747463</v>
      </c>
      <c r="Q15" s="77">
        <f>SUM(G15+'[1]Ttl 2017-2018'!F16)</f>
        <v>55920376</v>
      </c>
      <c r="R15" s="77">
        <f>SUM(H15+'[1]Ttl 2017-2018'!G16)</f>
        <v>569</v>
      </c>
      <c r="S15" s="77">
        <f>SUM(I15+'[1]Ttl 2017-2018'!H16)</f>
        <v>19</v>
      </c>
      <c r="T15" s="77">
        <f>SUM(J15+'[1]Ttl 2017-2018'!I16)</f>
        <v>550</v>
      </c>
      <c r="V15" s="74">
        <v>10</v>
      </c>
      <c r="W15" s="75">
        <v>43191</v>
      </c>
      <c r="X15" s="76" t="s">
        <v>183</v>
      </c>
      <c r="Y15" s="77">
        <v>3111238</v>
      </c>
      <c r="Z15" s="76">
        <v>0</v>
      </c>
      <c r="AA15" s="77">
        <v>3111238</v>
      </c>
      <c r="AB15" s="76">
        <v>29</v>
      </c>
      <c r="AC15" s="76">
        <v>0</v>
      </c>
      <c r="AD15" s="76">
        <v>29</v>
      </c>
      <c r="AG15" s="76" t="s">
        <v>183</v>
      </c>
      <c r="AH15" s="80">
        <f>SUM('[1]Ttl 2017-2018'!O16+'Pel besar April'!Y15)</f>
        <v>24854463</v>
      </c>
      <c r="AI15" s="80">
        <f>SUM('[1]Ttl 2017-2018'!P16+'Pel besar April'!Z15)</f>
        <v>806313</v>
      </c>
      <c r="AJ15" s="80">
        <f>SUM('[1]Ttl 2017-2018'!Q16+'Pel besar April'!AA15)</f>
        <v>24048151</v>
      </c>
      <c r="AK15" s="80">
        <f>SUM('[1]Ttl 2017-2018'!R16+'Pel besar April'!AB15)</f>
        <v>228</v>
      </c>
      <c r="AL15" s="80">
        <f>SUM('[1]Ttl 2017-2018'!S16+'Pel besar April'!AC15)</f>
        <v>6</v>
      </c>
      <c r="AM15" s="80">
        <f>SUM('[1]Ttl 2017-2018'!T16+'Pel besar April'!AD15)</f>
        <v>222</v>
      </c>
      <c r="AN15" s="81"/>
      <c r="AO15" s="86"/>
      <c r="AP15" s="86"/>
    </row>
    <row r="16" spans="1:42" ht="15" customHeight="1" x14ac:dyDescent="0.25">
      <c r="A16" s="68">
        <v>11</v>
      </c>
      <c r="B16" s="74">
        <v>11</v>
      </c>
      <c r="C16" s="75">
        <v>42826</v>
      </c>
      <c r="D16" s="76" t="s">
        <v>342</v>
      </c>
      <c r="E16" s="77">
        <v>45184650</v>
      </c>
      <c r="F16" s="77">
        <v>6381375</v>
      </c>
      <c r="G16" s="77">
        <v>38803275</v>
      </c>
      <c r="H16" s="76">
        <v>428</v>
      </c>
      <c r="I16" s="76">
        <v>65</v>
      </c>
      <c r="J16" s="76">
        <v>363</v>
      </c>
      <c r="K16" s="83"/>
      <c r="L16" s="83"/>
      <c r="M16" s="83"/>
      <c r="N16" s="76" t="s">
        <v>342</v>
      </c>
      <c r="O16" s="77">
        <f>SUM(E16+'[1]Ttl 2017-2018'!D17)</f>
        <v>153578163</v>
      </c>
      <c r="P16" s="77">
        <f>SUM(F16+'[1]Ttl 2017-2018'!E17)</f>
        <v>20280926</v>
      </c>
      <c r="Q16" s="77">
        <f>SUM(G16+'[1]Ttl 2017-2018'!F17)</f>
        <v>133297238</v>
      </c>
      <c r="R16" s="77">
        <f>SUM(H16+'[1]Ttl 2017-2018'!G17)</f>
        <v>1478</v>
      </c>
      <c r="S16" s="77">
        <f>SUM(I16+'[1]Ttl 2017-2018'!H17)</f>
        <v>195</v>
      </c>
      <c r="T16" s="77">
        <f>SUM(J16+'[1]Ttl 2017-2018'!I17)</f>
        <v>1283</v>
      </c>
      <c r="V16" s="74">
        <v>11</v>
      </c>
      <c r="W16" s="75">
        <v>43191</v>
      </c>
      <c r="X16" s="76" t="s">
        <v>342</v>
      </c>
      <c r="Y16" s="77">
        <v>4057900</v>
      </c>
      <c r="Z16" s="77">
        <v>114363</v>
      </c>
      <c r="AA16" s="77">
        <v>3943538</v>
      </c>
      <c r="AB16" s="76">
        <v>37</v>
      </c>
      <c r="AC16" s="76">
        <v>3</v>
      </c>
      <c r="AD16" s="76">
        <v>34</v>
      </c>
      <c r="AG16" s="76" t="s">
        <v>342</v>
      </c>
      <c r="AH16" s="80">
        <f>SUM('[1]Ttl 2017-2018'!O17+'Pel besar April'!Y16)</f>
        <v>38622326</v>
      </c>
      <c r="AI16" s="80">
        <f>SUM('[1]Ttl 2017-2018'!P17+'Pel besar April'!Z16)</f>
        <v>12241287</v>
      </c>
      <c r="AJ16" s="80">
        <f>SUM('[1]Ttl 2017-2018'!Q17+'Pel besar April'!AA16)</f>
        <v>26381040</v>
      </c>
      <c r="AK16" s="80">
        <f>SUM('[1]Ttl 2017-2018'!R17+'Pel besar April'!AB16)</f>
        <v>365</v>
      </c>
      <c r="AL16" s="80">
        <f>SUM('[1]Ttl 2017-2018'!S17+'Pel besar April'!AC16)</f>
        <v>37</v>
      </c>
      <c r="AM16" s="80">
        <f>SUM('[1]Ttl 2017-2018'!T17+'Pel besar April'!AD16)</f>
        <v>328</v>
      </c>
      <c r="AN16" s="81"/>
    </row>
    <row r="17" spans="1:40" ht="15" customHeight="1" x14ac:dyDescent="0.25">
      <c r="A17" s="68">
        <v>12</v>
      </c>
      <c r="B17" s="74">
        <v>12</v>
      </c>
      <c r="C17" s="75">
        <v>42826</v>
      </c>
      <c r="D17" s="76" t="s">
        <v>184</v>
      </c>
      <c r="E17" s="77">
        <v>16197913</v>
      </c>
      <c r="F17" s="77">
        <v>2241475</v>
      </c>
      <c r="G17" s="77">
        <v>13956438</v>
      </c>
      <c r="H17" s="76">
        <v>142</v>
      </c>
      <c r="I17" s="76">
        <v>21</v>
      </c>
      <c r="J17" s="76">
        <v>121</v>
      </c>
      <c r="K17" s="83"/>
      <c r="L17" s="83"/>
      <c r="M17" s="83"/>
      <c r="N17" s="76" t="s">
        <v>184</v>
      </c>
      <c r="O17" s="77">
        <f>SUM(E17+'[1]Ttl 2017-2018'!D18)</f>
        <v>61006401</v>
      </c>
      <c r="P17" s="77">
        <f>SUM(F17+'[1]Ttl 2017-2018'!E18)</f>
        <v>6294562</v>
      </c>
      <c r="Q17" s="77">
        <f>SUM(G17+'[1]Ttl 2017-2018'!F18)</f>
        <v>54711839</v>
      </c>
      <c r="R17" s="77">
        <f>SUM(H17+'[1]Ttl 2017-2018'!G18)</f>
        <v>554</v>
      </c>
      <c r="S17" s="77">
        <f>SUM(I17+'[1]Ttl 2017-2018'!H18)</f>
        <v>59</v>
      </c>
      <c r="T17" s="77">
        <f>SUM(J17+'[1]Ttl 2017-2018'!I18)</f>
        <v>495</v>
      </c>
      <c r="V17" s="74">
        <v>12</v>
      </c>
      <c r="W17" s="75">
        <v>43191</v>
      </c>
      <c r="X17" s="76" t="s">
        <v>184</v>
      </c>
      <c r="Y17" s="77">
        <v>2159413</v>
      </c>
      <c r="Z17" s="77">
        <v>591938</v>
      </c>
      <c r="AA17" s="77">
        <v>1567475</v>
      </c>
      <c r="AB17" s="76">
        <v>22</v>
      </c>
      <c r="AC17" s="76">
        <v>6</v>
      </c>
      <c r="AD17" s="76">
        <v>16</v>
      </c>
      <c r="AG17" s="76" t="s">
        <v>184</v>
      </c>
      <c r="AH17" s="80">
        <f>SUM('[1]Ttl 2017-2018'!O18+'Pel besar April'!Y17)</f>
        <v>25536264</v>
      </c>
      <c r="AI17" s="80">
        <f>SUM('[1]Ttl 2017-2018'!P18+'Pel besar April'!Z17)</f>
        <v>2800701</v>
      </c>
      <c r="AJ17" s="80">
        <f>SUM('[1]Ttl 2017-2018'!Q18+'Pel besar April'!AA17)</f>
        <v>22735564</v>
      </c>
      <c r="AK17" s="80">
        <f>SUM('[1]Ttl 2017-2018'!R18+'Pel besar April'!AB17)</f>
        <v>246</v>
      </c>
      <c r="AL17" s="80">
        <f>SUM('[1]Ttl 2017-2018'!S18+'Pel besar April'!AC17)</f>
        <v>25</v>
      </c>
      <c r="AM17" s="80">
        <f>SUM('[1]Ttl 2017-2018'!T18+'Pel besar April'!AD17)</f>
        <v>221</v>
      </c>
      <c r="AN17" s="81"/>
    </row>
    <row r="18" spans="1:40" ht="15" customHeight="1" x14ac:dyDescent="0.25">
      <c r="A18" s="68">
        <v>13</v>
      </c>
      <c r="B18" s="74">
        <v>13</v>
      </c>
      <c r="C18" s="75">
        <v>42826</v>
      </c>
      <c r="D18" s="76" t="s">
        <v>343</v>
      </c>
      <c r="E18" s="77">
        <v>6231050</v>
      </c>
      <c r="F18" s="76">
        <v>0</v>
      </c>
      <c r="G18" s="77">
        <v>6231050</v>
      </c>
      <c r="H18" s="76">
        <v>54</v>
      </c>
      <c r="I18" s="76">
        <v>0</v>
      </c>
      <c r="J18" s="76">
        <v>54</v>
      </c>
      <c r="K18" s="83"/>
      <c r="L18" s="83"/>
      <c r="M18" s="83"/>
      <c r="N18" s="76" t="s">
        <v>343</v>
      </c>
      <c r="O18" s="77">
        <f>SUM(E18+'[1]Ttl 2017-2018'!D19)</f>
        <v>40364101</v>
      </c>
      <c r="P18" s="77">
        <f>SUM(F18+'[1]Ttl 2017-2018'!E19)</f>
        <v>230300</v>
      </c>
      <c r="Q18" s="77">
        <f>SUM(G18+'[1]Ttl 2017-2018'!F19)</f>
        <v>40133801</v>
      </c>
      <c r="R18" s="77">
        <f>SUM(H18+'[1]Ttl 2017-2018'!G19)</f>
        <v>422</v>
      </c>
      <c r="S18" s="77">
        <f>SUM(I18+'[1]Ttl 2017-2018'!H19)</f>
        <v>2</v>
      </c>
      <c r="T18" s="77">
        <f>SUM(J18+'[1]Ttl 2017-2018'!I19)</f>
        <v>420</v>
      </c>
      <c r="V18" s="74">
        <v>13</v>
      </c>
      <c r="W18" s="75">
        <v>43191</v>
      </c>
      <c r="X18" s="76" t="s">
        <v>343</v>
      </c>
      <c r="Y18" s="77">
        <v>5681988</v>
      </c>
      <c r="Z18" s="76">
        <v>0</v>
      </c>
      <c r="AA18" s="77">
        <v>5681988</v>
      </c>
      <c r="AB18" s="76">
        <v>44</v>
      </c>
      <c r="AC18" s="76">
        <v>0</v>
      </c>
      <c r="AD18" s="76">
        <v>44</v>
      </c>
      <c r="AG18" s="76" t="s">
        <v>343</v>
      </c>
      <c r="AH18" s="80">
        <f>SUM('[1]Ttl 2017-2018'!O19+'Pel besar April'!Y18)</f>
        <v>89151652</v>
      </c>
      <c r="AI18" s="80">
        <f>SUM('[1]Ttl 2017-2018'!P19+'Pel besar April'!Z18)</f>
        <v>0</v>
      </c>
      <c r="AJ18" s="80">
        <f>SUM('[1]Ttl 2017-2018'!Q19+'Pel besar April'!AA18)</f>
        <v>89151652</v>
      </c>
      <c r="AK18" s="80">
        <f>SUM('[1]Ttl 2017-2018'!R19+'Pel besar April'!AB18)</f>
        <v>725</v>
      </c>
      <c r="AL18" s="80">
        <f>SUM('[1]Ttl 2017-2018'!S19+'Pel besar April'!AC18)</f>
        <v>0</v>
      </c>
      <c r="AM18" s="80">
        <f>SUM('[1]Ttl 2017-2018'!T19+'Pel besar April'!AD18)</f>
        <v>725</v>
      </c>
      <c r="AN18" s="81"/>
    </row>
    <row r="19" spans="1:40" ht="15" customHeight="1" x14ac:dyDescent="0.25">
      <c r="A19" s="68">
        <v>14</v>
      </c>
      <c r="B19" s="74">
        <v>14</v>
      </c>
      <c r="C19" s="75">
        <v>42826</v>
      </c>
      <c r="D19" s="76" t="s">
        <v>344</v>
      </c>
      <c r="E19" s="77">
        <v>27066550</v>
      </c>
      <c r="F19" s="77">
        <v>5417913</v>
      </c>
      <c r="G19" s="77">
        <v>21648638</v>
      </c>
      <c r="H19" s="76">
        <v>253</v>
      </c>
      <c r="I19" s="76">
        <v>52</v>
      </c>
      <c r="J19" s="76">
        <v>201</v>
      </c>
      <c r="K19" s="83"/>
      <c r="L19" s="83"/>
      <c r="M19" s="83"/>
      <c r="N19" s="76" t="s">
        <v>344</v>
      </c>
      <c r="O19" s="77">
        <f>SUM(E19+'[1]Ttl 2017-2018'!D20)</f>
        <v>78643951</v>
      </c>
      <c r="P19" s="77">
        <f>SUM(F19+'[1]Ttl 2017-2018'!E20)</f>
        <v>17034001</v>
      </c>
      <c r="Q19" s="77">
        <f>SUM(G19+'[1]Ttl 2017-2018'!F20)</f>
        <v>61609952</v>
      </c>
      <c r="R19" s="77">
        <f>SUM(H19+'[1]Ttl 2017-2018'!G20)</f>
        <v>756</v>
      </c>
      <c r="S19" s="77">
        <f>SUM(I19+'[1]Ttl 2017-2018'!H20)</f>
        <v>163</v>
      </c>
      <c r="T19" s="77">
        <f>SUM(J19+'[1]Ttl 2017-2018'!I20)</f>
        <v>593</v>
      </c>
      <c r="V19" s="74">
        <v>14</v>
      </c>
      <c r="W19" s="75">
        <v>43191</v>
      </c>
      <c r="X19" s="88">
        <v>0</v>
      </c>
      <c r="Y19" s="88">
        <v>0</v>
      </c>
      <c r="Z19" s="88">
        <v>0</v>
      </c>
      <c r="AA19" s="88">
        <v>0</v>
      </c>
      <c r="AB19" s="88">
        <v>0</v>
      </c>
      <c r="AC19" s="88">
        <v>0</v>
      </c>
      <c r="AD19" s="88">
        <v>0</v>
      </c>
      <c r="AG19" s="88" t="str">
        <f>N19</f>
        <v>MISBAH - CIBUNTU</v>
      </c>
      <c r="AH19" s="80">
        <f>SUM('[1]Ttl 2017-2018'!O20+'Pel besar April'!Y19)</f>
        <v>20941213</v>
      </c>
      <c r="AI19" s="80">
        <f>SUM('[1]Ttl 2017-2018'!P20+'Pel besar April'!Z19)</f>
        <v>10171002</v>
      </c>
      <c r="AJ19" s="80">
        <f>SUM('[1]Ttl 2017-2018'!Q20+'Pel besar April'!AA19)</f>
        <v>10770211</v>
      </c>
      <c r="AK19" s="80">
        <f>SUM('[1]Ttl 2017-2018'!R20+'Pel besar April'!AB19)</f>
        <v>181</v>
      </c>
      <c r="AL19" s="80">
        <f>SUM('[1]Ttl 2017-2018'!S20+'Pel besar April'!AC19)</f>
        <v>53</v>
      </c>
      <c r="AM19" s="80">
        <f>SUM('[1]Ttl 2017-2018'!T20+'Pel besar April'!AD19)</f>
        <v>128</v>
      </c>
      <c r="AN19" s="81"/>
    </row>
    <row r="20" spans="1:40" ht="15" customHeight="1" x14ac:dyDescent="0.25">
      <c r="A20" s="68">
        <v>15</v>
      </c>
      <c r="B20" s="74">
        <v>15</v>
      </c>
      <c r="C20" s="75">
        <v>42826</v>
      </c>
      <c r="D20" s="76" t="s">
        <v>185</v>
      </c>
      <c r="E20" s="77">
        <v>9806213</v>
      </c>
      <c r="F20" s="77">
        <v>324600</v>
      </c>
      <c r="G20" s="77">
        <v>9481613</v>
      </c>
      <c r="H20" s="76">
        <v>98</v>
      </c>
      <c r="I20" s="76">
        <v>6</v>
      </c>
      <c r="J20" s="76">
        <v>92</v>
      </c>
      <c r="K20" s="83"/>
      <c r="L20" s="83"/>
      <c r="M20" s="83"/>
      <c r="N20" s="76" t="s">
        <v>185</v>
      </c>
      <c r="O20" s="77">
        <f>SUM(E20+'[1]Ttl 2017-2018'!D21)</f>
        <v>40246764</v>
      </c>
      <c r="P20" s="77">
        <f>SUM(F20+'[1]Ttl 2017-2018'!E21)</f>
        <v>1208288</v>
      </c>
      <c r="Q20" s="77">
        <f>SUM(G20+'[1]Ttl 2017-2018'!F21)</f>
        <v>39038476</v>
      </c>
      <c r="R20" s="77">
        <f>SUM(H20+'[1]Ttl 2017-2018'!G21)</f>
        <v>392</v>
      </c>
      <c r="S20" s="77">
        <f>SUM(I20+'[1]Ttl 2017-2018'!H21)</f>
        <v>11</v>
      </c>
      <c r="T20" s="77">
        <f>SUM(J20+'[1]Ttl 2017-2018'!I21)</f>
        <v>381</v>
      </c>
      <c r="V20" s="74">
        <v>15</v>
      </c>
      <c r="W20" s="75">
        <v>43191</v>
      </c>
      <c r="X20" s="76" t="s">
        <v>185</v>
      </c>
      <c r="Y20" s="77">
        <v>1020600</v>
      </c>
      <c r="Z20" s="77">
        <v>110075</v>
      </c>
      <c r="AA20" s="77">
        <v>910525</v>
      </c>
      <c r="AB20" s="76">
        <v>11</v>
      </c>
      <c r="AC20" s="76">
        <v>1</v>
      </c>
      <c r="AD20" s="76">
        <v>10</v>
      </c>
      <c r="AG20" s="76" t="s">
        <v>185</v>
      </c>
      <c r="AH20" s="80">
        <f>SUM('[1]Ttl 2017-2018'!O21+'Pel besar April'!Y20)</f>
        <v>11759475</v>
      </c>
      <c r="AI20" s="80">
        <f>SUM('[1]Ttl 2017-2018'!P21+'Pel besar April'!Z20)</f>
        <v>138950</v>
      </c>
      <c r="AJ20" s="80">
        <f>SUM('[1]Ttl 2017-2018'!Q21+'Pel besar April'!AA20)</f>
        <v>11620526</v>
      </c>
      <c r="AK20" s="80">
        <f>SUM('[1]Ttl 2017-2018'!R21+'Pel besar April'!AB20)</f>
        <v>124</v>
      </c>
      <c r="AL20" s="80">
        <f>SUM('[1]Ttl 2017-2018'!S21+'Pel besar April'!AC20)</f>
        <v>2</v>
      </c>
      <c r="AM20" s="80">
        <f>SUM('[1]Ttl 2017-2018'!T21+'Pel besar April'!AD20)</f>
        <v>122</v>
      </c>
      <c r="AN20" s="81"/>
    </row>
    <row r="21" spans="1:40" ht="15" customHeight="1" x14ac:dyDescent="0.25">
      <c r="A21" s="68">
        <v>16</v>
      </c>
      <c r="B21" s="74">
        <v>16</v>
      </c>
      <c r="C21" s="75">
        <v>42826</v>
      </c>
      <c r="D21" s="76" t="s">
        <v>345</v>
      </c>
      <c r="E21" s="77">
        <v>31496763</v>
      </c>
      <c r="F21" s="77">
        <v>7566563</v>
      </c>
      <c r="G21" s="77">
        <v>23930200</v>
      </c>
      <c r="H21" s="76">
        <v>290</v>
      </c>
      <c r="I21" s="76">
        <v>64</v>
      </c>
      <c r="J21" s="76">
        <v>226</v>
      </c>
      <c r="K21" s="83"/>
      <c r="L21" s="83"/>
      <c r="M21" s="83"/>
      <c r="N21" s="76" t="s">
        <v>345</v>
      </c>
      <c r="O21" s="77">
        <f>SUM(E21+'[1]Ttl 2017-2018'!D22)</f>
        <v>75690214</v>
      </c>
      <c r="P21" s="77">
        <f>SUM(F21+'[1]Ttl 2017-2018'!E22)</f>
        <v>19507689</v>
      </c>
      <c r="Q21" s="77">
        <f>SUM(G21+'[1]Ttl 2017-2018'!F22)</f>
        <v>56182525</v>
      </c>
      <c r="R21" s="77">
        <f>SUM(H21+'[1]Ttl 2017-2018'!G22)</f>
        <v>706</v>
      </c>
      <c r="S21" s="77">
        <f>SUM(I21+'[1]Ttl 2017-2018'!H22)</f>
        <v>178</v>
      </c>
      <c r="T21" s="77">
        <f>SUM(J21+'[1]Ttl 2017-2018'!I22)</f>
        <v>528</v>
      </c>
      <c r="V21" s="74">
        <v>16</v>
      </c>
      <c r="W21" s="75">
        <v>43191</v>
      </c>
      <c r="X21" s="88">
        <v>0</v>
      </c>
      <c r="Y21" s="88">
        <v>0</v>
      </c>
      <c r="Z21" s="88">
        <v>0</v>
      </c>
      <c r="AA21" s="88">
        <v>0</v>
      </c>
      <c r="AB21" s="88">
        <v>0</v>
      </c>
      <c r="AC21" s="88">
        <v>0</v>
      </c>
      <c r="AD21" s="88">
        <v>0</v>
      </c>
      <c r="AG21" s="88" t="str">
        <f>N21</f>
        <v>ASEP FAHMI (DIAN JAYA)</v>
      </c>
      <c r="AH21" s="80">
        <f>SUM('[1]Ttl 2017-2018'!O22+'Pel besar April'!Y21)</f>
        <v>18143214</v>
      </c>
      <c r="AI21" s="80">
        <f>SUM('[1]Ttl 2017-2018'!P22+'Pel besar April'!Z21)</f>
        <v>2136313</v>
      </c>
      <c r="AJ21" s="80">
        <f>SUM('[1]Ttl 2017-2018'!Q22+'Pel besar April'!AA21)</f>
        <v>16006901</v>
      </c>
      <c r="AK21" s="80">
        <f>SUM('[1]Ttl 2017-2018'!R22+'Pel besar April'!AB21)</f>
        <v>165</v>
      </c>
      <c r="AL21" s="80">
        <f>SUM('[1]Ttl 2017-2018'!S22+'Pel besar April'!AC21)</f>
        <v>19</v>
      </c>
      <c r="AM21" s="80">
        <f>SUM('[1]Ttl 2017-2018'!T22+'Pel besar April'!AD21)</f>
        <v>146</v>
      </c>
      <c r="AN21" s="81"/>
    </row>
    <row r="22" spans="1:40" ht="15" customHeight="1" x14ac:dyDescent="0.25">
      <c r="A22" s="68">
        <v>17</v>
      </c>
      <c r="B22" s="74">
        <v>17</v>
      </c>
      <c r="C22" s="75">
        <v>42826</v>
      </c>
      <c r="D22" s="76" t="s">
        <v>346</v>
      </c>
      <c r="E22" s="77">
        <v>26273975</v>
      </c>
      <c r="F22" s="77">
        <v>4559625</v>
      </c>
      <c r="G22" s="77">
        <v>21714350</v>
      </c>
      <c r="H22" s="76">
        <v>337</v>
      </c>
      <c r="I22" s="76">
        <v>50</v>
      </c>
      <c r="J22" s="76">
        <v>287</v>
      </c>
      <c r="K22" s="83"/>
      <c r="L22" s="83"/>
      <c r="M22" s="83"/>
      <c r="N22" s="76" t="s">
        <v>346</v>
      </c>
      <c r="O22" s="77">
        <f>SUM(E22+'[1]Ttl 2017-2018'!D23)</f>
        <v>66408125</v>
      </c>
      <c r="P22" s="77">
        <f>SUM(F22+'[1]Ttl 2017-2018'!E23)</f>
        <v>5580139</v>
      </c>
      <c r="Q22" s="77">
        <f>SUM(G22+'[1]Ttl 2017-2018'!F23)</f>
        <v>60827989</v>
      </c>
      <c r="R22" s="77">
        <f>SUM(H22+'[1]Ttl 2017-2018'!G23)</f>
        <v>858</v>
      </c>
      <c r="S22" s="77">
        <f>SUM(I22+'[1]Ttl 2017-2018'!H23)</f>
        <v>61</v>
      </c>
      <c r="T22" s="77">
        <f>SUM(J22+'[1]Ttl 2017-2018'!I23)</f>
        <v>797</v>
      </c>
      <c r="V22" s="74">
        <v>17</v>
      </c>
      <c r="W22" s="75">
        <v>43191</v>
      </c>
      <c r="X22" s="76" t="s">
        <v>346</v>
      </c>
      <c r="Y22" s="77">
        <v>12709200</v>
      </c>
      <c r="Z22" s="76">
        <v>0</v>
      </c>
      <c r="AA22" s="77">
        <v>12709200</v>
      </c>
      <c r="AB22" s="76">
        <v>108</v>
      </c>
      <c r="AC22" s="76">
        <v>0</v>
      </c>
      <c r="AD22" s="76">
        <v>108</v>
      </c>
      <c r="AG22" s="76" t="s">
        <v>346</v>
      </c>
      <c r="AH22" s="80">
        <f>SUM('[1]Ttl 2017-2018'!O23+'Pel besar April'!Y22)</f>
        <v>120706776</v>
      </c>
      <c r="AI22" s="80">
        <f>SUM('[1]Ttl 2017-2018'!P23+'Pel besar April'!Z22)</f>
        <v>7403725</v>
      </c>
      <c r="AJ22" s="80">
        <f>SUM('[1]Ttl 2017-2018'!Q23+'Pel besar April'!AA22)</f>
        <v>113303051</v>
      </c>
      <c r="AK22" s="80">
        <f>SUM('[1]Ttl 2017-2018'!R23+'Pel besar April'!AB22)</f>
        <v>1178</v>
      </c>
      <c r="AL22" s="80">
        <f>SUM('[1]Ttl 2017-2018'!S23+'Pel besar April'!AC22)</f>
        <v>75</v>
      </c>
      <c r="AM22" s="80">
        <f>SUM('[1]Ttl 2017-2018'!T23+'Pel besar April'!AD22)</f>
        <v>1103</v>
      </c>
      <c r="AN22" s="81"/>
    </row>
    <row r="23" spans="1:40" ht="15" customHeight="1" x14ac:dyDescent="0.25">
      <c r="A23" s="68">
        <v>18</v>
      </c>
      <c r="B23" s="74">
        <v>18</v>
      </c>
      <c r="C23" s="75">
        <v>42826</v>
      </c>
      <c r="D23" s="76" t="s">
        <v>347</v>
      </c>
      <c r="E23" s="77">
        <v>21419300</v>
      </c>
      <c r="F23" s="77">
        <v>5141763</v>
      </c>
      <c r="G23" s="77">
        <v>16277538</v>
      </c>
      <c r="H23" s="76">
        <v>199</v>
      </c>
      <c r="I23" s="76">
        <v>48</v>
      </c>
      <c r="J23" s="76">
        <v>151</v>
      </c>
      <c r="K23" s="83"/>
      <c r="L23" s="83"/>
      <c r="M23" s="83"/>
      <c r="N23" s="76" t="s">
        <v>347</v>
      </c>
      <c r="O23" s="77">
        <f>SUM(E23+'[1]Ttl 2017-2018'!D24)</f>
        <v>68852788</v>
      </c>
      <c r="P23" s="77">
        <f>SUM(F23+'[1]Ttl 2017-2018'!E24)</f>
        <v>16735350</v>
      </c>
      <c r="Q23" s="77">
        <f>SUM(G23+'[1]Ttl 2017-2018'!F24)</f>
        <v>52117440</v>
      </c>
      <c r="R23" s="77">
        <f>SUM(H23+'[1]Ttl 2017-2018'!G24)</f>
        <v>670</v>
      </c>
      <c r="S23" s="77">
        <f>SUM(I23+'[1]Ttl 2017-2018'!H24)</f>
        <v>140</v>
      </c>
      <c r="T23" s="77">
        <f>SUM(J23+'[1]Ttl 2017-2018'!I24)</f>
        <v>530</v>
      </c>
      <c r="V23" s="74">
        <v>18</v>
      </c>
      <c r="W23" s="75">
        <v>43191</v>
      </c>
      <c r="X23" s="76" t="s">
        <v>347</v>
      </c>
      <c r="Y23" s="77">
        <v>3352213</v>
      </c>
      <c r="Z23" s="77">
        <v>378963</v>
      </c>
      <c r="AA23" s="77">
        <v>2973250</v>
      </c>
      <c r="AB23" s="76">
        <v>29</v>
      </c>
      <c r="AC23" s="76">
        <v>4</v>
      </c>
      <c r="AD23" s="76">
        <v>25</v>
      </c>
      <c r="AG23" s="76" t="s">
        <v>347</v>
      </c>
      <c r="AH23" s="80">
        <f>SUM('[1]Ttl 2017-2018'!O24+'Pel besar April'!Y23)</f>
        <v>14730364</v>
      </c>
      <c r="AI23" s="80">
        <f>SUM('[1]Ttl 2017-2018'!P24+'Pel besar April'!Z23)</f>
        <v>2081627</v>
      </c>
      <c r="AJ23" s="80">
        <f>SUM('[1]Ttl 2017-2018'!Q24+'Pel besar April'!AA23)</f>
        <v>12648738</v>
      </c>
      <c r="AK23" s="80">
        <f>SUM('[1]Ttl 2017-2018'!R24+'Pel besar April'!AB23)</f>
        <v>132</v>
      </c>
      <c r="AL23" s="80">
        <f>SUM('[1]Ttl 2017-2018'!S24+'Pel besar April'!AC23)</f>
        <v>18</v>
      </c>
      <c r="AM23" s="80">
        <f>SUM('[1]Ttl 2017-2018'!T24+'Pel besar April'!AD23)</f>
        <v>114</v>
      </c>
      <c r="AN23" s="81"/>
    </row>
    <row r="24" spans="1:40" ht="15" customHeight="1" x14ac:dyDescent="0.25">
      <c r="A24" s="68">
        <v>19</v>
      </c>
      <c r="B24" s="74">
        <v>19</v>
      </c>
      <c r="C24" s="75">
        <v>42826</v>
      </c>
      <c r="D24" s="76" t="s">
        <v>348</v>
      </c>
      <c r="E24" s="77">
        <v>7068163</v>
      </c>
      <c r="F24" s="77">
        <v>610400</v>
      </c>
      <c r="G24" s="77">
        <v>6457763</v>
      </c>
      <c r="H24" s="76">
        <v>68</v>
      </c>
      <c r="I24" s="76">
        <v>6</v>
      </c>
      <c r="J24" s="76">
        <v>62</v>
      </c>
      <c r="K24" s="83"/>
      <c r="L24" s="83"/>
      <c r="M24" s="83"/>
      <c r="N24" s="76" t="s">
        <v>348</v>
      </c>
      <c r="O24" s="77">
        <f>SUM(E24+'[1]Ttl 2017-2018'!D25)</f>
        <v>31656364</v>
      </c>
      <c r="P24" s="77">
        <f>SUM(F24+'[1]Ttl 2017-2018'!E25)</f>
        <v>2185051</v>
      </c>
      <c r="Q24" s="77">
        <f>SUM(G24+'[1]Ttl 2017-2018'!F25)</f>
        <v>29471314</v>
      </c>
      <c r="R24" s="77">
        <f>SUM(H24+'[1]Ttl 2017-2018'!G25)</f>
        <v>318</v>
      </c>
      <c r="S24" s="77">
        <f>SUM(I24+'[1]Ttl 2017-2018'!H25)</f>
        <v>21</v>
      </c>
      <c r="T24" s="77">
        <f>SUM(J24+'[1]Ttl 2017-2018'!I25)</f>
        <v>297</v>
      </c>
      <c r="V24" s="74">
        <v>19</v>
      </c>
      <c r="W24" s="75">
        <v>43191</v>
      </c>
      <c r="X24" s="76" t="s">
        <v>348</v>
      </c>
      <c r="Y24" s="77">
        <v>1344000</v>
      </c>
      <c r="Z24" s="76">
        <v>0</v>
      </c>
      <c r="AA24" s="77">
        <v>1344000</v>
      </c>
      <c r="AB24" s="76">
        <v>14</v>
      </c>
      <c r="AC24" s="76">
        <v>0</v>
      </c>
      <c r="AD24" s="76">
        <v>14</v>
      </c>
      <c r="AG24" s="76" t="s">
        <v>348</v>
      </c>
      <c r="AH24" s="80">
        <f>SUM('[1]Ttl 2017-2018'!O25+'Pel besar April'!Y24)</f>
        <v>37600763</v>
      </c>
      <c r="AI24" s="80">
        <f>SUM('[1]Ttl 2017-2018'!P25+'Pel besar April'!Z24)</f>
        <v>3056176</v>
      </c>
      <c r="AJ24" s="80">
        <f>SUM('[1]Ttl 2017-2018'!Q25+'Pel besar April'!AA24)</f>
        <v>34544588</v>
      </c>
      <c r="AK24" s="80">
        <f>SUM('[1]Ttl 2017-2018'!R25+'Pel besar April'!AB24)</f>
        <v>358</v>
      </c>
      <c r="AL24" s="80">
        <f>SUM('[1]Ttl 2017-2018'!S25+'Pel besar April'!AC24)</f>
        <v>27</v>
      </c>
      <c r="AM24" s="80">
        <f>SUM('[1]Ttl 2017-2018'!T25+'Pel besar April'!AD24)</f>
        <v>331</v>
      </c>
      <c r="AN24" s="81"/>
    </row>
    <row r="25" spans="1:40" ht="15" customHeight="1" x14ac:dyDescent="0.25">
      <c r="A25" s="68">
        <v>20</v>
      </c>
      <c r="B25" s="74">
        <v>20</v>
      </c>
      <c r="C25" s="75">
        <v>42826</v>
      </c>
      <c r="D25" s="76" t="s">
        <v>349</v>
      </c>
      <c r="E25" s="77">
        <v>64900763</v>
      </c>
      <c r="F25" s="77">
        <v>15135263</v>
      </c>
      <c r="G25" s="77">
        <v>49765500</v>
      </c>
      <c r="H25" s="76">
        <v>602</v>
      </c>
      <c r="I25" s="76">
        <v>139</v>
      </c>
      <c r="J25" s="76">
        <v>463</v>
      </c>
      <c r="K25" s="83"/>
      <c r="L25" s="83"/>
      <c r="M25" s="83"/>
      <c r="N25" s="76" t="s">
        <v>349</v>
      </c>
      <c r="O25" s="77">
        <f>SUM(E25+'[1]Ttl 2017-2018'!D26)</f>
        <v>156404589</v>
      </c>
      <c r="P25" s="77">
        <f>SUM(F25+'[1]Ttl 2017-2018'!E26)</f>
        <v>33372970</v>
      </c>
      <c r="Q25" s="77">
        <f>SUM(G25+'[1]Ttl 2017-2018'!F26)</f>
        <v>123031619</v>
      </c>
      <c r="R25" s="77">
        <f>SUM(H25+'[1]Ttl 2017-2018'!G26)</f>
        <v>1442</v>
      </c>
      <c r="S25" s="77">
        <f>SUM(I25+'[1]Ttl 2017-2018'!H26)</f>
        <v>295</v>
      </c>
      <c r="T25" s="77">
        <f>SUM(J25+'[1]Ttl 2017-2018'!I26)</f>
        <v>1147</v>
      </c>
      <c r="V25" s="74">
        <v>20</v>
      </c>
      <c r="W25" s="75">
        <v>43191</v>
      </c>
      <c r="X25" s="76" t="s">
        <v>349</v>
      </c>
      <c r="Y25" s="77">
        <v>11810225</v>
      </c>
      <c r="Z25" s="77">
        <v>4847413</v>
      </c>
      <c r="AA25" s="77">
        <v>6962813</v>
      </c>
      <c r="AB25" s="76">
        <v>110</v>
      </c>
      <c r="AC25" s="76">
        <v>42</v>
      </c>
      <c r="AD25" s="76">
        <v>68</v>
      </c>
      <c r="AG25" s="76" t="s">
        <v>349</v>
      </c>
      <c r="AH25" s="80">
        <f>SUM('[1]Ttl 2017-2018'!O26+'Pel besar April'!Y25)</f>
        <v>68430688</v>
      </c>
      <c r="AI25" s="80">
        <f>SUM('[1]Ttl 2017-2018'!P26+'Pel besar April'!Z25)</f>
        <v>10729602</v>
      </c>
      <c r="AJ25" s="80">
        <f>SUM('[1]Ttl 2017-2018'!Q26+'Pel besar April'!AA25)</f>
        <v>57701089</v>
      </c>
      <c r="AK25" s="80">
        <f>SUM('[1]Ttl 2017-2018'!R26+'Pel besar April'!AB25)</f>
        <v>619</v>
      </c>
      <c r="AL25" s="80">
        <f>SUM('[1]Ttl 2017-2018'!S26+'Pel besar April'!AC25)</f>
        <v>93</v>
      </c>
      <c r="AM25" s="80">
        <f>SUM('[1]Ttl 2017-2018'!T26+'Pel besar April'!AD25)</f>
        <v>526</v>
      </c>
      <c r="AN25" s="81"/>
    </row>
    <row r="26" spans="1:40" ht="15" customHeight="1" x14ac:dyDescent="0.25">
      <c r="A26" s="68">
        <v>21</v>
      </c>
      <c r="B26" s="74">
        <v>21</v>
      </c>
      <c r="C26" s="75">
        <v>42826</v>
      </c>
      <c r="D26" s="76" t="s">
        <v>350</v>
      </c>
      <c r="E26" s="77">
        <v>52444700</v>
      </c>
      <c r="F26" s="77">
        <v>10289475</v>
      </c>
      <c r="G26" s="77">
        <v>42155225</v>
      </c>
      <c r="H26" s="76">
        <v>506</v>
      </c>
      <c r="I26" s="76">
        <v>91</v>
      </c>
      <c r="J26" s="76">
        <v>415</v>
      </c>
      <c r="K26" s="83"/>
      <c r="L26" s="83"/>
      <c r="M26" s="83"/>
      <c r="N26" s="76" t="s">
        <v>350</v>
      </c>
      <c r="O26" s="77">
        <f>SUM(E26+'[1]Ttl 2017-2018'!D27)</f>
        <v>123878738</v>
      </c>
      <c r="P26" s="77">
        <f>SUM(F26+'[1]Ttl 2017-2018'!E27)</f>
        <v>22770563</v>
      </c>
      <c r="Q26" s="77">
        <f>SUM(G26+'[1]Ttl 2017-2018'!F27)</f>
        <v>101108176</v>
      </c>
      <c r="R26" s="77">
        <f>SUM(H26+'[1]Ttl 2017-2018'!G27)</f>
        <v>1196</v>
      </c>
      <c r="S26" s="77">
        <f>SUM(I26+'[1]Ttl 2017-2018'!H27)</f>
        <v>247</v>
      </c>
      <c r="T26" s="77">
        <f>SUM(J26+'[1]Ttl 2017-2018'!I27)</f>
        <v>949</v>
      </c>
      <c r="V26" s="74">
        <v>21</v>
      </c>
      <c r="W26" s="75">
        <v>43191</v>
      </c>
      <c r="X26" s="76" t="s">
        <v>350</v>
      </c>
      <c r="Y26" s="77">
        <v>4288550</v>
      </c>
      <c r="Z26" s="77">
        <v>639275</v>
      </c>
      <c r="AA26" s="77">
        <v>3649275</v>
      </c>
      <c r="AB26" s="76">
        <v>41</v>
      </c>
      <c r="AC26" s="76">
        <v>9</v>
      </c>
      <c r="AD26" s="76">
        <v>32</v>
      </c>
      <c r="AG26" s="76" t="s">
        <v>350</v>
      </c>
      <c r="AH26" s="80">
        <f>SUM('[1]Ttl 2017-2018'!O27+'Pel besar April'!Y26)</f>
        <v>20887739</v>
      </c>
      <c r="AI26" s="80">
        <f>SUM('[1]Ttl 2017-2018'!P27+'Pel besar April'!Z26)</f>
        <v>3549688</v>
      </c>
      <c r="AJ26" s="80">
        <f>SUM('[1]Ttl 2017-2018'!Q27+'Pel besar April'!AA26)</f>
        <v>17338051</v>
      </c>
      <c r="AK26" s="80">
        <f>SUM('[1]Ttl 2017-2018'!R27+'Pel besar April'!AB26)</f>
        <v>189</v>
      </c>
      <c r="AL26" s="80">
        <f>SUM('[1]Ttl 2017-2018'!S27+'Pel besar April'!AC26)</f>
        <v>43</v>
      </c>
      <c r="AM26" s="80">
        <f>SUM('[1]Ttl 2017-2018'!T27+'Pel besar April'!AD26)</f>
        <v>146</v>
      </c>
      <c r="AN26" s="81"/>
    </row>
    <row r="27" spans="1:40" ht="15" customHeight="1" x14ac:dyDescent="0.25">
      <c r="A27" s="68">
        <v>22</v>
      </c>
      <c r="B27" s="74">
        <v>22</v>
      </c>
      <c r="C27" s="75">
        <v>42826</v>
      </c>
      <c r="D27" s="76" t="s">
        <v>186</v>
      </c>
      <c r="E27" s="77">
        <v>12640425</v>
      </c>
      <c r="F27" s="77">
        <v>646013</v>
      </c>
      <c r="G27" s="77">
        <v>11994413</v>
      </c>
      <c r="H27" s="76">
        <v>128</v>
      </c>
      <c r="I27" s="76">
        <v>6</v>
      </c>
      <c r="J27" s="76">
        <v>122</v>
      </c>
      <c r="K27" s="83"/>
      <c r="L27" s="83"/>
      <c r="M27" s="83"/>
      <c r="N27" s="76" t="s">
        <v>186</v>
      </c>
      <c r="O27" s="77">
        <f>SUM(E27+'[1]Ttl 2017-2018'!D28)</f>
        <v>41649826</v>
      </c>
      <c r="P27" s="77">
        <f>SUM(F27+'[1]Ttl 2017-2018'!E28)</f>
        <v>1510513</v>
      </c>
      <c r="Q27" s="77">
        <f>SUM(G27+'[1]Ttl 2017-2018'!F28)</f>
        <v>40139314</v>
      </c>
      <c r="R27" s="77">
        <f>SUM(H27+'[1]Ttl 2017-2018'!G28)</f>
        <v>427</v>
      </c>
      <c r="S27" s="77">
        <f>SUM(I27+'[1]Ttl 2017-2018'!H28)</f>
        <v>14</v>
      </c>
      <c r="T27" s="77">
        <f>SUM(J27+'[1]Ttl 2017-2018'!I28)</f>
        <v>413</v>
      </c>
      <c r="V27" s="74">
        <v>22</v>
      </c>
      <c r="W27" s="75">
        <v>43191</v>
      </c>
      <c r="X27" s="76" t="s">
        <v>186</v>
      </c>
      <c r="Y27" s="77">
        <v>1628200</v>
      </c>
      <c r="Z27" s="76">
        <v>0</v>
      </c>
      <c r="AA27" s="77">
        <v>1628200</v>
      </c>
      <c r="AB27" s="76">
        <v>16</v>
      </c>
      <c r="AC27" s="76">
        <v>0</v>
      </c>
      <c r="AD27" s="76">
        <v>16</v>
      </c>
      <c r="AG27" s="76" t="s">
        <v>186</v>
      </c>
      <c r="AH27" s="80">
        <f>SUM('[1]Ttl 2017-2018'!O28+'Pel besar April'!Y27)</f>
        <v>15510776</v>
      </c>
      <c r="AI27" s="80">
        <f>SUM('[1]Ttl 2017-2018'!P28+'Pel besar April'!Z27)</f>
        <v>556676</v>
      </c>
      <c r="AJ27" s="80">
        <f>SUM('[1]Ttl 2017-2018'!Q28+'Pel besar April'!AA27)</f>
        <v>14954100</v>
      </c>
      <c r="AK27" s="80">
        <f>SUM('[1]Ttl 2017-2018'!R28+'Pel besar April'!AB27)</f>
        <v>150</v>
      </c>
      <c r="AL27" s="80">
        <f>SUM('[1]Ttl 2017-2018'!S28+'Pel besar April'!AC27)</f>
        <v>5</v>
      </c>
      <c r="AM27" s="80">
        <f>SUM('[1]Ttl 2017-2018'!T28+'Pel besar April'!AD27)</f>
        <v>145</v>
      </c>
      <c r="AN27" s="81"/>
    </row>
    <row r="28" spans="1:40" ht="15" customHeight="1" x14ac:dyDescent="0.25">
      <c r="A28" s="68">
        <v>23</v>
      </c>
      <c r="B28" s="74">
        <v>23</v>
      </c>
      <c r="C28" s="75">
        <v>42826</v>
      </c>
      <c r="D28" s="76" t="s">
        <v>351</v>
      </c>
      <c r="E28" s="77">
        <v>7194163</v>
      </c>
      <c r="F28" s="77">
        <v>305538</v>
      </c>
      <c r="G28" s="77">
        <v>6888625</v>
      </c>
      <c r="H28" s="76">
        <v>74</v>
      </c>
      <c r="I28" s="76">
        <v>2</v>
      </c>
      <c r="J28" s="76">
        <v>72</v>
      </c>
      <c r="K28" s="83"/>
      <c r="L28" s="83"/>
      <c r="M28" s="83"/>
      <c r="N28" s="76" t="s">
        <v>351</v>
      </c>
      <c r="O28" s="77">
        <f>SUM(E28+'[1]Ttl 2017-2018'!D29)</f>
        <v>25608977</v>
      </c>
      <c r="P28" s="77">
        <f>SUM(F28+'[1]Ttl 2017-2018'!E29)</f>
        <v>2119451</v>
      </c>
      <c r="Q28" s="77">
        <f>SUM(G28+'[1]Ttl 2017-2018'!F29)</f>
        <v>23489526</v>
      </c>
      <c r="R28" s="77">
        <f>SUM(H28+'[1]Ttl 2017-2018'!G29)</f>
        <v>253</v>
      </c>
      <c r="S28" s="77">
        <f>SUM(I28+'[1]Ttl 2017-2018'!H29)</f>
        <v>17</v>
      </c>
      <c r="T28" s="77">
        <f>SUM(J28+'[1]Ttl 2017-2018'!I29)</f>
        <v>236</v>
      </c>
      <c r="V28" s="74">
        <v>23</v>
      </c>
      <c r="W28" s="75">
        <v>43191</v>
      </c>
      <c r="X28" s="76" t="s">
        <v>351</v>
      </c>
      <c r="Y28" s="77">
        <v>1991938</v>
      </c>
      <c r="Z28" s="76">
        <v>0</v>
      </c>
      <c r="AA28" s="77">
        <v>1991938</v>
      </c>
      <c r="AB28" s="76">
        <v>16</v>
      </c>
      <c r="AC28" s="76">
        <v>0</v>
      </c>
      <c r="AD28" s="76">
        <v>16</v>
      </c>
      <c r="AG28" s="76" t="s">
        <v>351</v>
      </c>
      <c r="AH28" s="80">
        <f>SUM('[1]Ttl 2017-2018'!O29+'Pel besar April'!Y28)</f>
        <v>29375064</v>
      </c>
      <c r="AI28" s="80">
        <f>SUM('[1]Ttl 2017-2018'!P29+'Pel besar April'!Z28)</f>
        <v>2113251</v>
      </c>
      <c r="AJ28" s="80">
        <f>SUM('[1]Ttl 2017-2018'!Q29+'Pel besar April'!AA28)</f>
        <v>27261814</v>
      </c>
      <c r="AK28" s="80">
        <f>SUM('[1]Ttl 2017-2018'!R29+'Pel besar April'!AB28)</f>
        <v>275</v>
      </c>
      <c r="AL28" s="80">
        <f>SUM('[1]Ttl 2017-2018'!S29+'Pel besar April'!AC28)</f>
        <v>16</v>
      </c>
      <c r="AM28" s="80">
        <f>SUM('[1]Ttl 2017-2018'!T29+'Pel besar April'!AD28)</f>
        <v>259</v>
      </c>
      <c r="AN28" s="81"/>
    </row>
    <row r="29" spans="1:40" ht="15" customHeight="1" x14ac:dyDescent="0.25">
      <c r="A29" s="68">
        <v>24</v>
      </c>
      <c r="B29" s="74">
        <v>24</v>
      </c>
      <c r="C29" s="75">
        <v>42826</v>
      </c>
      <c r="D29" s="76" t="s">
        <v>352</v>
      </c>
      <c r="E29" s="77">
        <v>13801200</v>
      </c>
      <c r="F29" s="77">
        <v>909913</v>
      </c>
      <c r="G29" s="77">
        <v>12891288</v>
      </c>
      <c r="H29" s="76">
        <v>121</v>
      </c>
      <c r="I29" s="76">
        <v>8</v>
      </c>
      <c r="J29" s="76">
        <v>113</v>
      </c>
      <c r="K29" s="83"/>
      <c r="L29" s="83"/>
      <c r="M29" s="83"/>
      <c r="N29" s="76" t="s">
        <v>352</v>
      </c>
      <c r="O29" s="77">
        <f>SUM(E29+'[1]Ttl 2017-2018'!D30)</f>
        <v>44455601</v>
      </c>
      <c r="P29" s="77">
        <f>SUM(F29+'[1]Ttl 2017-2018'!E30)</f>
        <v>3051514</v>
      </c>
      <c r="Q29" s="77">
        <f>SUM(G29+'[1]Ttl 2017-2018'!F30)</f>
        <v>41404089</v>
      </c>
      <c r="R29" s="77">
        <f>SUM(H29+'[1]Ttl 2017-2018'!G30)</f>
        <v>409</v>
      </c>
      <c r="S29" s="77">
        <f>SUM(I29+'[1]Ttl 2017-2018'!H30)</f>
        <v>28</v>
      </c>
      <c r="T29" s="77">
        <f>SUM(J29+'[1]Ttl 2017-2018'!I30)</f>
        <v>381</v>
      </c>
      <c r="V29" s="74">
        <v>24</v>
      </c>
      <c r="W29" s="75">
        <v>43191</v>
      </c>
      <c r="X29" s="76" t="s">
        <v>352</v>
      </c>
      <c r="Y29" s="77">
        <v>2511775</v>
      </c>
      <c r="Z29" s="77">
        <v>432513</v>
      </c>
      <c r="AA29" s="77">
        <v>2079263</v>
      </c>
      <c r="AB29" s="76">
        <v>19</v>
      </c>
      <c r="AC29" s="76">
        <v>4</v>
      </c>
      <c r="AD29" s="76">
        <v>15</v>
      </c>
      <c r="AG29" s="76" t="s">
        <v>352</v>
      </c>
      <c r="AH29" s="80">
        <f>SUM('[1]Ttl 2017-2018'!O30+'Pel besar April'!Y29)</f>
        <v>52218251</v>
      </c>
      <c r="AI29" s="80">
        <f>SUM('[1]Ttl 2017-2018'!P30+'Pel besar April'!Z29)</f>
        <v>2856614</v>
      </c>
      <c r="AJ29" s="80">
        <f>SUM('[1]Ttl 2017-2018'!Q30+'Pel besar April'!AA29)</f>
        <v>49361639</v>
      </c>
      <c r="AK29" s="80">
        <f>SUM('[1]Ttl 2017-2018'!R30+'Pel besar April'!AB29)</f>
        <v>422</v>
      </c>
      <c r="AL29" s="80">
        <f>SUM('[1]Ttl 2017-2018'!S30+'Pel besar April'!AC29)</f>
        <v>24</v>
      </c>
      <c r="AM29" s="80">
        <f>SUM('[1]Ttl 2017-2018'!T30+'Pel besar April'!AD29)</f>
        <v>398</v>
      </c>
      <c r="AN29" s="81"/>
    </row>
    <row r="30" spans="1:40" ht="15" customHeight="1" x14ac:dyDescent="0.25">
      <c r="A30" s="68">
        <v>25</v>
      </c>
      <c r="B30" s="74">
        <v>25</v>
      </c>
      <c r="C30" s="75">
        <v>42826</v>
      </c>
      <c r="D30" s="76" t="s">
        <v>353</v>
      </c>
      <c r="E30" s="77">
        <v>48367200</v>
      </c>
      <c r="F30" s="77">
        <v>11925725</v>
      </c>
      <c r="G30" s="77">
        <v>36441475</v>
      </c>
      <c r="H30" s="76">
        <v>457</v>
      </c>
      <c r="I30" s="76">
        <v>115</v>
      </c>
      <c r="J30" s="76">
        <v>342</v>
      </c>
      <c r="K30" s="83"/>
      <c r="L30" s="83"/>
      <c r="M30" s="83"/>
      <c r="N30" s="76" t="s">
        <v>353</v>
      </c>
      <c r="O30" s="77">
        <f>SUM(E30+'[1]Ttl 2017-2018'!D31)</f>
        <v>163284364</v>
      </c>
      <c r="P30" s="77">
        <f>SUM(F30+'[1]Ttl 2017-2018'!E31)</f>
        <v>38777870</v>
      </c>
      <c r="Q30" s="77">
        <f>SUM(G30+'[1]Ttl 2017-2018'!F31)</f>
        <v>124506494</v>
      </c>
      <c r="R30" s="77">
        <f>SUM(H30+'[1]Ttl 2017-2018'!G31)</f>
        <v>1529</v>
      </c>
      <c r="S30" s="77">
        <f>SUM(I30+'[1]Ttl 2017-2018'!H31)</f>
        <v>321</v>
      </c>
      <c r="T30" s="77">
        <f>SUM(J30+'[1]Ttl 2017-2018'!I31)</f>
        <v>1208</v>
      </c>
      <c r="V30" s="74">
        <v>25</v>
      </c>
      <c r="W30" s="75">
        <v>43191</v>
      </c>
      <c r="X30" s="76" t="s">
        <v>353</v>
      </c>
      <c r="Y30" s="77">
        <v>835100</v>
      </c>
      <c r="Z30" s="77">
        <v>277375</v>
      </c>
      <c r="AA30" s="77">
        <v>557725</v>
      </c>
      <c r="AB30" s="76">
        <v>10</v>
      </c>
      <c r="AC30" s="76">
        <v>1</v>
      </c>
      <c r="AD30" s="76">
        <v>9</v>
      </c>
      <c r="AG30" s="76" t="s">
        <v>353</v>
      </c>
      <c r="AH30" s="80">
        <f>SUM('[1]Ttl 2017-2018'!O31+'Pel besar April'!Y30)</f>
        <v>13034788</v>
      </c>
      <c r="AI30" s="80">
        <f>SUM('[1]Ttl 2017-2018'!P31+'Pel besar April'!Z30)</f>
        <v>2444213</v>
      </c>
      <c r="AJ30" s="80">
        <f>SUM('[1]Ttl 2017-2018'!Q31+'Pel besar April'!AA30)</f>
        <v>10590576</v>
      </c>
      <c r="AK30" s="80">
        <f>SUM('[1]Ttl 2017-2018'!R31+'Pel besar April'!AB30)</f>
        <v>135</v>
      </c>
      <c r="AL30" s="80">
        <f>SUM('[1]Ttl 2017-2018'!S31+'Pel besar April'!AC30)</f>
        <v>24</v>
      </c>
      <c r="AM30" s="80">
        <f>SUM('[1]Ttl 2017-2018'!T31+'Pel besar April'!AD30)</f>
        <v>111</v>
      </c>
      <c r="AN30" s="81"/>
    </row>
    <row r="31" spans="1:40" ht="15" customHeight="1" x14ac:dyDescent="0.25">
      <c r="A31" s="68">
        <v>26</v>
      </c>
      <c r="B31" s="74">
        <v>26</v>
      </c>
      <c r="C31" s="75">
        <v>42826</v>
      </c>
      <c r="D31" s="76" t="s">
        <v>354</v>
      </c>
      <c r="E31" s="77">
        <v>53711788</v>
      </c>
      <c r="F31" s="77">
        <v>8234063</v>
      </c>
      <c r="G31" s="77">
        <v>45477725</v>
      </c>
      <c r="H31" s="76">
        <v>496</v>
      </c>
      <c r="I31" s="76">
        <v>70</v>
      </c>
      <c r="J31" s="76">
        <v>426</v>
      </c>
      <c r="K31" s="83"/>
      <c r="L31" s="83"/>
      <c r="M31" s="83"/>
      <c r="N31" s="76" t="s">
        <v>354</v>
      </c>
      <c r="O31" s="77">
        <f>SUM(E31+'[1]Ttl 2017-2018'!D32)</f>
        <v>122030564</v>
      </c>
      <c r="P31" s="77">
        <f>SUM(F31+'[1]Ttl 2017-2018'!E32)</f>
        <v>16130001</v>
      </c>
      <c r="Q31" s="77">
        <f>SUM(G31+'[1]Ttl 2017-2018'!F32)</f>
        <v>105900563</v>
      </c>
      <c r="R31" s="77">
        <f>SUM(H31+'[1]Ttl 2017-2018'!G32)</f>
        <v>1126</v>
      </c>
      <c r="S31" s="77">
        <f>SUM(I31+'[1]Ttl 2017-2018'!H32)</f>
        <v>138</v>
      </c>
      <c r="T31" s="77">
        <f>SUM(J31+'[1]Ttl 2017-2018'!I32)</f>
        <v>988</v>
      </c>
      <c r="V31" s="74">
        <v>26</v>
      </c>
      <c r="W31" s="75">
        <v>43191</v>
      </c>
      <c r="X31" s="76" t="s">
        <v>354</v>
      </c>
      <c r="Y31" s="77">
        <v>9811288</v>
      </c>
      <c r="Z31" s="77">
        <v>1285813</v>
      </c>
      <c r="AA31" s="77">
        <v>8525475</v>
      </c>
      <c r="AB31" s="76">
        <v>94</v>
      </c>
      <c r="AC31" s="76">
        <v>13</v>
      </c>
      <c r="AD31" s="76">
        <v>81</v>
      </c>
      <c r="AG31" s="76" t="s">
        <v>354</v>
      </c>
      <c r="AH31" s="80">
        <f>SUM('[1]Ttl 2017-2018'!O32+'Pel besar April'!Y31)</f>
        <v>51804989</v>
      </c>
      <c r="AI31" s="80">
        <f>SUM('[1]Ttl 2017-2018'!P32+'Pel besar April'!Z31)</f>
        <v>7965101</v>
      </c>
      <c r="AJ31" s="80">
        <f>SUM('[1]Ttl 2017-2018'!Q32+'Pel besar April'!AA31)</f>
        <v>43839888</v>
      </c>
      <c r="AK31" s="80">
        <f>SUM('[1]Ttl 2017-2018'!R32+'Pel besar April'!AB31)</f>
        <v>494</v>
      </c>
      <c r="AL31" s="80">
        <f>SUM('[1]Ttl 2017-2018'!S32+'Pel besar April'!AC31)</f>
        <v>76</v>
      </c>
      <c r="AM31" s="80">
        <f>SUM('[1]Ttl 2017-2018'!T32+'Pel besar April'!AD31)</f>
        <v>418</v>
      </c>
      <c r="AN31" s="81"/>
    </row>
    <row r="32" spans="1:40" ht="15" customHeight="1" x14ac:dyDescent="0.25">
      <c r="A32" s="68">
        <v>27</v>
      </c>
      <c r="B32" s="74">
        <v>27</v>
      </c>
      <c r="C32" s="75">
        <v>42826</v>
      </c>
      <c r="D32" s="76" t="s">
        <v>355</v>
      </c>
      <c r="E32" s="77">
        <v>18319300</v>
      </c>
      <c r="F32" s="77">
        <v>2299900</v>
      </c>
      <c r="G32" s="77">
        <v>16019400</v>
      </c>
      <c r="H32" s="76">
        <v>152</v>
      </c>
      <c r="I32" s="76">
        <v>20</v>
      </c>
      <c r="J32" s="76">
        <v>132</v>
      </c>
      <c r="K32" s="83"/>
      <c r="L32" s="83"/>
      <c r="M32" s="83"/>
      <c r="N32" s="76" t="s">
        <v>355</v>
      </c>
      <c r="O32" s="77">
        <f>SUM(E32+'[1]Ttl 2017-2018'!D33)</f>
        <v>50745100</v>
      </c>
      <c r="P32" s="77">
        <f>SUM(F32+'[1]Ttl 2017-2018'!E33)</f>
        <v>7287900</v>
      </c>
      <c r="Q32" s="77">
        <f>SUM(G32+'[1]Ttl 2017-2018'!F33)</f>
        <v>43457200</v>
      </c>
      <c r="R32" s="77">
        <f>SUM(H32+'[1]Ttl 2017-2018'!G33)</f>
        <v>426</v>
      </c>
      <c r="S32" s="77">
        <f>SUM(I32+'[1]Ttl 2017-2018'!H33)</f>
        <v>60</v>
      </c>
      <c r="T32" s="77">
        <f>SUM(J32+'[1]Ttl 2017-2018'!I33)</f>
        <v>366</v>
      </c>
      <c r="V32" s="74">
        <v>27</v>
      </c>
      <c r="W32" s="75">
        <v>43191</v>
      </c>
      <c r="X32" s="88">
        <v>0</v>
      </c>
      <c r="Y32" s="88">
        <v>0</v>
      </c>
      <c r="Z32" s="88">
        <v>0</v>
      </c>
      <c r="AA32" s="88">
        <v>0</v>
      </c>
      <c r="AB32" s="88">
        <v>0</v>
      </c>
      <c r="AC32" s="88">
        <v>0</v>
      </c>
      <c r="AD32" s="88">
        <v>0</v>
      </c>
      <c r="AG32" s="88" t="str">
        <f>N32</f>
        <v>LEDI PUTRA MANDIRI (LPM)</v>
      </c>
      <c r="AH32" s="80">
        <f>SUM('[1]Ttl 2017-2018'!O33+'Pel besar April'!Y32)</f>
        <v>12645100</v>
      </c>
      <c r="AI32" s="80">
        <f>SUM('[1]Ttl 2017-2018'!P33+'Pel besar April'!Z32)</f>
        <v>2836500</v>
      </c>
      <c r="AJ32" s="80">
        <f>SUM('[1]Ttl 2017-2018'!Q33+'Pel besar April'!AA32)</f>
        <v>9808600</v>
      </c>
      <c r="AK32" s="80">
        <f>SUM('[1]Ttl 2017-2018'!R33+'Pel besar April'!AB32)</f>
        <v>110</v>
      </c>
      <c r="AL32" s="80">
        <f>SUM('[1]Ttl 2017-2018'!S33+'Pel besar April'!AC32)</f>
        <v>25</v>
      </c>
      <c r="AM32" s="80">
        <f>SUM('[1]Ttl 2017-2018'!T33+'Pel besar April'!AD32)</f>
        <v>85</v>
      </c>
      <c r="AN32" s="81"/>
    </row>
    <row r="33" spans="1:40" ht="15" customHeight="1" x14ac:dyDescent="0.25">
      <c r="A33" s="68">
        <v>28</v>
      </c>
      <c r="B33" s="74">
        <v>28</v>
      </c>
      <c r="C33" s="75">
        <v>42826</v>
      </c>
      <c r="D33" s="76" t="s">
        <v>356</v>
      </c>
      <c r="E33" s="77">
        <v>37341850</v>
      </c>
      <c r="F33" s="77">
        <v>12127850</v>
      </c>
      <c r="G33" s="77">
        <v>25214000</v>
      </c>
      <c r="H33" s="76">
        <v>355</v>
      </c>
      <c r="I33" s="76">
        <v>107</v>
      </c>
      <c r="J33" s="76">
        <v>248</v>
      </c>
      <c r="K33" s="83"/>
      <c r="L33" s="83"/>
      <c r="M33" s="83"/>
      <c r="N33" s="76" t="s">
        <v>356</v>
      </c>
      <c r="O33" s="77">
        <f>SUM(E33+'[1]Ttl 2017-2018'!D34)</f>
        <v>96323589</v>
      </c>
      <c r="P33" s="77">
        <f>SUM(F33+'[1]Ttl 2017-2018'!E34)</f>
        <v>25072776</v>
      </c>
      <c r="Q33" s="77">
        <f>SUM(G33+'[1]Ttl 2017-2018'!F34)</f>
        <v>71250813</v>
      </c>
      <c r="R33" s="77">
        <f>SUM(H33+'[1]Ttl 2017-2018'!G34)</f>
        <v>906</v>
      </c>
      <c r="S33" s="77">
        <f>SUM(I33+'[1]Ttl 2017-2018'!H34)</f>
        <v>226</v>
      </c>
      <c r="T33" s="77">
        <f>SUM(J33+'[1]Ttl 2017-2018'!I34)</f>
        <v>680</v>
      </c>
      <c r="V33" s="74">
        <v>28</v>
      </c>
      <c r="W33" s="75">
        <v>43191</v>
      </c>
      <c r="X33" s="76" t="s">
        <v>356</v>
      </c>
      <c r="Y33" s="77">
        <v>4190900</v>
      </c>
      <c r="Z33" s="77">
        <v>678413</v>
      </c>
      <c r="AA33" s="77">
        <v>3512488</v>
      </c>
      <c r="AB33" s="76">
        <v>40</v>
      </c>
      <c r="AC33" s="76">
        <v>7</v>
      </c>
      <c r="AD33" s="76">
        <v>33</v>
      </c>
      <c r="AG33" s="76" t="s">
        <v>356</v>
      </c>
      <c r="AH33" s="80">
        <f>SUM('[1]Ttl 2017-2018'!O34+'Pel besar April'!Y33)</f>
        <v>35203088</v>
      </c>
      <c r="AI33" s="80">
        <f>SUM('[1]Ttl 2017-2018'!P34+'Pel besar April'!Z33)</f>
        <v>8911036</v>
      </c>
      <c r="AJ33" s="80">
        <f>SUM('[1]Ttl 2017-2018'!Q34+'Pel besar April'!AA33)</f>
        <v>26292055</v>
      </c>
      <c r="AK33" s="80">
        <f>SUM('[1]Ttl 2017-2018'!R34+'Pel besar April'!AB33)</f>
        <v>329</v>
      </c>
      <c r="AL33" s="80">
        <f>SUM('[1]Ttl 2017-2018'!S34+'Pel besar April'!AC33)</f>
        <v>52</v>
      </c>
      <c r="AM33" s="80">
        <f>SUM('[1]Ttl 2017-2018'!T34+'Pel besar April'!AD33)</f>
        <v>277</v>
      </c>
      <c r="AN33" s="81"/>
    </row>
    <row r="34" spans="1:40" ht="15" customHeight="1" x14ac:dyDescent="0.25">
      <c r="A34" s="68">
        <v>29</v>
      </c>
      <c r="B34" s="74">
        <v>29</v>
      </c>
      <c r="C34" s="75">
        <v>42826</v>
      </c>
      <c r="D34" s="76" t="s">
        <v>357</v>
      </c>
      <c r="E34" s="77">
        <v>25072338</v>
      </c>
      <c r="F34" s="77">
        <v>6089038</v>
      </c>
      <c r="G34" s="77">
        <v>18983300</v>
      </c>
      <c r="H34" s="76">
        <v>245</v>
      </c>
      <c r="I34" s="76">
        <v>59</v>
      </c>
      <c r="J34" s="76">
        <v>186</v>
      </c>
      <c r="K34" s="83"/>
      <c r="L34" s="83"/>
      <c r="M34" s="83"/>
      <c r="N34" s="76" t="s">
        <v>357</v>
      </c>
      <c r="O34" s="77">
        <f>SUM(E34+'[1]Ttl 2017-2018'!D35)</f>
        <v>57483126</v>
      </c>
      <c r="P34" s="77">
        <f>SUM(F34+'[1]Ttl 2017-2018'!E35)</f>
        <v>10791026</v>
      </c>
      <c r="Q34" s="77">
        <f>SUM(G34+'[1]Ttl 2017-2018'!F35)</f>
        <v>46692101</v>
      </c>
      <c r="R34" s="77">
        <f>SUM(H34+'[1]Ttl 2017-2018'!G35)</f>
        <v>561</v>
      </c>
      <c r="S34" s="77">
        <f>SUM(I34+'[1]Ttl 2017-2018'!H35)</f>
        <v>104</v>
      </c>
      <c r="T34" s="77">
        <f>SUM(J34+'[1]Ttl 2017-2018'!I35)</f>
        <v>457</v>
      </c>
      <c r="V34" s="74">
        <v>29</v>
      </c>
      <c r="W34" s="75">
        <v>43191</v>
      </c>
      <c r="X34" s="76" t="s">
        <v>357</v>
      </c>
      <c r="Y34" s="77">
        <v>5934338</v>
      </c>
      <c r="Z34" s="77">
        <v>1540000</v>
      </c>
      <c r="AA34" s="77">
        <v>4394338</v>
      </c>
      <c r="AB34" s="76">
        <v>58</v>
      </c>
      <c r="AC34" s="76">
        <v>14</v>
      </c>
      <c r="AD34" s="76">
        <v>44</v>
      </c>
      <c r="AG34" s="76" t="s">
        <v>357</v>
      </c>
      <c r="AH34" s="80">
        <f>SUM('[1]Ttl 2017-2018'!O35+'Pel besar April'!Y34)</f>
        <v>29279864</v>
      </c>
      <c r="AI34" s="80">
        <f>SUM('[1]Ttl 2017-2018'!P35+'Pel besar April'!Z34)</f>
        <v>6040001</v>
      </c>
      <c r="AJ34" s="80">
        <f>SUM('[1]Ttl 2017-2018'!Q35+'Pel besar April'!AA34)</f>
        <v>23239864</v>
      </c>
      <c r="AK34" s="80">
        <f>SUM('[1]Ttl 2017-2018'!R35+'Pel besar April'!AB34)</f>
        <v>276</v>
      </c>
      <c r="AL34" s="80">
        <f>SUM('[1]Ttl 2017-2018'!S35+'Pel besar April'!AC34)</f>
        <v>54</v>
      </c>
      <c r="AM34" s="80">
        <f>SUM('[1]Ttl 2017-2018'!T35+'Pel besar April'!AD34)</f>
        <v>222</v>
      </c>
      <c r="AN34" s="81"/>
    </row>
    <row r="35" spans="1:40" ht="15" customHeight="1" x14ac:dyDescent="0.25">
      <c r="A35" s="68">
        <v>30</v>
      </c>
      <c r="B35" s="74">
        <v>30</v>
      </c>
      <c r="C35" s="75">
        <v>42826</v>
      </c>
      <c r="D35" s="76" t="s">
        <v>358</v>
      </c>
      <c r="E35" s="77">
        <v>63356913</v>
      </c>
      <c r="F35" s="77">
        <v>9908763</v>
      </c>
      <c r="G35" s="77">
        <v>53448150</v>
      </c>
      <c r="H35" s="76">
        <v>612</v>
      </c>
      <c r="I35" s="76">
        <v>94</v>
      </c>
      <c r="J35" s="76">
        <v>518</v>
      </c>
      <c r="K35" s="83"/>
      <c r="L35" s="83"/>
      <c r="M35" s="83"/>
      <c r="N35" s="76" t="s">
        <v>358</v>
      </c>
      <c r="O35" s="77">
        <f>SUM(E35+'[1]Ttl 2017-2018'!D36)</f>
        <v>63356913</v>
      </c>
      <c r="P35" s="77">
        <f>SUM(F35+'[1]Ttl 2017-2018'!E36)</f>
        <v>9908763</v>
      </c>
      <c r="Q35" s="77">
        <f>SUM(G35+'[1]Ttl 2017-2018'!F36)</f>
        <v>53448150</v>
      </c>
      <c r="R35" s="77">
        <f>SUM(H35+'[1]Ttl 2017-2018'!G36)</f>
        <v>612</v>
      </c>
      <c r="S35" s="77">
        <f>SUM(I35+'[1]Ttl 2017-2018'!H36)</f>
        <v>94</v>
      </c>
      <c r="T35" s="77">
        <f>SUM(J35+'[1]Ttl 2017-2018'!I36)</f>
        <v>518</v>
      </c>
      <c r="V35" s="74">
        <v>30</v>
      </c>
      <c r="W35" s="75">
        <v>43191</v>
      </c>
      <c r="X35" s="88">
        <v>0</v>
      </c>
      <c r="Y35" s="88">
        <v>0</v>
      </c>
      <c r="Z35" s="88">
        <v>0</v>
      </c>
      <c r="AA35" s="88">
        <v>0</v>
      </c>
      <c r="AB35" s="88">
        <v>0</v>
      </c>
      <c r="AC35" s="88">
        <v>0</v>
      </c>
      <c r="AD35" s="88">
        <v>0</v>
      </c>
      <c r="AG35" s="88">
        <v>0</v>
      </c>
      <c r="AH35" s="80">
        <f>SUM('[1]Ttl 2017-2018'!O36+'Pel besar April'!Y35)</f>
        <v>0</v>
      </c>
      <c r="AI35" s="80">
        <f>SUM('[1]Ttl 2017-2018'!P36+'Pel besar April'!Z35)</f>
        <v>0</v>
      </c>
      <c r="AJ35" s="80">
        <f>SUM('[1]Ttl 2017-2018'!Q36+'Pel besar April'!AA35)</f>
        <v>0</v>
      </c>
      <c r="AK35" s="80">
        <f>SUM('[1]Ttl 2017-2018'!R36+'Pel besar April'!AB35)</f>
        <v>0</v>
      </c>
      <c r="AL35" s="80">
        <f>SUM('[1]Ttl 2017-2018'!S36+'Pel besar April'!AC35)</f>
        <v>0</v>
      </c>
      <c r="AM35" s="80">
        <f>SUM('[1]Ttl 2017-2018'!T36+'Pel besar April'!AD35)</f>
        <v>0</v>
      </c>
      <c r="AN35" s="81"/>
    </row>
    <row r="36" spans="1:40" ht="15" customHeight="1" x14ac:dyDescent="0.25">
      <c r="A36" s="68">
        <v>31</v>
      </c>
      <c r="B36" s="74">
        <v>31</v>
      </c>
      <c r="C36" s="75">
        <v>42826</v>
      </c>
      <c r="D36" s="76" t="s">
        <v>359</v>
      </c>
      <c r="E36" s="77">
        <v>63665875</v>
      </c>
      <c r="F36" s="77">
        <v>19334850</v>
      </c>
      <c r="G36" s="77">
        <v>44331025</v>
      </c>
      <c r="H36" s="76">
        <v>610</v>
      </c>
      <c r="I36" s="76">
        <v>236</v>
      </c>
      <c r="J36" s="76">
        <v>374</v>
      </c>
      <c r="K36" s="83"/>
      <c r="L36" s="83"/>
      <c r="M36" s="83"/>
      <c r="N36" s="76" t="s">
        <v>359</v>
      </c>
      <c r="O36" s="77">
        <f>SUM(E36+'[1]Ttl 2017-2018'!D37)</f>
        <v>63665875</v>
      </c>
      <c r="P36" s="77">
        <f>SUM(F36+'[1]Ttl 2017-2018'!E37)</f>
        <v>19334850</v>
      </c>
      <c r="Q36" s="77">
        <f>SUM(G36+'[1]Ttl 2017-2018'!F37)</f>
        <v>44331025</v>
      </c>
      <c r="R36" s="77">
        <f>SUM(H36+'[1]Ttl 2017-2018'!G37)</f>
        <v>610</v>
      </c>
      <c r="S36" s="77">
        <f>SUM(I36+'[1]Ttl 2017-2018'!H37)</f>
        <v>236</v>
      </c>
      <c r="T36" s="77">
        <f>SUM(J36+'[1]Ttl 2017-2018'!I37)</f>
        <v>374</v>
      </c>
      <c r="V36" s="74">
        <v>31</v>
      </c>
      <c r="W36" s="75">
        <v>43191</v>
      </c>
      <c r="X36" s="88">
        <v>0</v>
      </c>
      <c r="Y36" s="88">
        <v>0</v>
      </c>
      <c r="Z36" s="88">
        <v>0</v>
      </c>
      <c r="AA36" s="88">
        <v>0</v>
      </c>
      <c r="AB36" s="88">
        <v>0</v>
      </c>
      <c r="AC36" s="88">
        <v>0</v>
      </c>
      <c r="AD36" s="88">
        <v>0</v>
      </c>
      <c r="AG36" s="88">
        <v>0</v>
      </c>
      <c r="AH36" s="80">
        <f>SUM('[1]Ttl 2017-2018'!O37+'Pel besar April'!Y36)</f>
        <v>0</v>
      </c>
      <c r="AI36" s="80">
        <f>SUM('[1]Ttl 2017-2018'!P37+'Pel besar April'!Z36)</f>
        <v>0</v>
      </c>
      <c r="AJ36" s="80">
        <f>SUM('[1]Ttl 2017-2018'!Q37+'Pel besar April'!AA36)</f>
        <v>0</v>
      </c>
      <c r="AK36" s="80">
        <f>SUM('[1]Ttl 2017-2018'!R37+'Pel besar April'!AB36)</f>
        <v>0</v>
      </c>
      <c r="AL36" s="80">
        <f>SUM('[1]Ttl 2017-2018'!S37+'Pel besar April'!AC36)</f>
        <v>0</v>
      </c>
      <c r="AM36" s="80">
        <f>SUM('[1]Ttl 2017-2018'!T37+'Pel besar April'!AD36)</f>
        <v>0</v>
      </c>
      <c r="AN36" s="81"/>
    </row>
    <row r="37" spans="1:40" ht="15" customHeight="1" x14ac:dyDescent="0.25">
      <c r="A37" s="68">
        <v>32</v>
      </c>
      <c r="B37" s="74">
        <v>32</v>
      </c>
      <c r="C37" s="75">
        <v>42826</v>
      </c>
      <c r="D37" s="76" t="s">
        <v>187</v>
      </c>
      <c r="E37" s="77">
        <v>26628875</v>
      </c>
      <c r="F37" s="77">
        <v>228025</v>
      </c>
      <c r="G37" s="77">
        <v>26400850</v>
      </c>
      <c r="H37" s="76">
        <v>227</v>
      </c>
      <c r="I37" s="76">
        <v>2</v>
      </c>
      <c r="J37" s="76">
        <v>225</v>
      </c>
      <c r="K37" s="83"/>
      <c r="L37" s="83"/>
      <c r="M37" s="83"/>
      <c r="N37" s="76" t="s">
        <v>187</v>
      </c>
      <c r="O37" s="77">
        <f>SUM(E37+'[1]Ttl 2017-2018'!D38)</f>
        <v>26628875</v>
      </c>
      <c r="P37" s="77">
        <f>SUM(F37+'[1]Ttl 2017-2018'!E38)</f>
        <v>228025</v>
      </c>
      <c r="Q37" s="77">
        <f>SUM(G37+'[1]Ttl 2017-2018'!F38)</f>
        <v>26400850</v>
      </c>
      <c r="R37" s="77">
        <f>SUM(H37+'[1]Ttl 2017-2018'!G38)</f>
        <v>227</v>
      </c>
      <c r="S37" s="77">
        <f>SUM(I37+'[1]Ttl 2017-2018'!H38)</f>
        <v>2</v>
      </c>
      <c r="T37" s="77">
        <f>SUM(J37+'[1]Ttl 2017-2018'!I38)</f>
        <v>225</v>
      </c>
      <c r="V37" s="74">
        <v>32</v>
      </c>
      <c r="W37" s="75">
        <v>43191</v>
      </c>
      <c r="X37" s="76" t="s">
        <v>187</v>
      </c>
      <c r="Y37" s="77">
        <v>2070775</v>
      </c>
      <c r="Z37" s="76">
        <v>0</v>
      </c>
      <c r="AA37" s="77">
        <v>2070775</v>
      </c>
      <c r="AB37" s="76">
        <v>18</v>
      </c>
      <c r="AC37" s="76">
        <v>0</v>
      </c>
      <c r="AD37" s="76">
        <v>18</v>
      </c>
      <c r="AG37" s="76" t="s">
        <v>187</v>
      </c>
      <c r="AH37" s="80">
        <f>SUM('[1]Ttl 2017-2018'!O38+'Pel besar April'!Y37)</f>
        <v>2070775</v>
      </c>
      <c r="AI37" s="80">
        <f>SUM('[1]Ttl 2017-2018'!P38+'Pel besar April'!Z37)</f>
        <v>0</v>
      </c>
      <c r="AJ37" s="80">
        <f>SUM('[1]Ttl 2017-2018'!Q38+'Pel besar April'!AA37)</f>
        <v>2070775</v>
      </c>
      <c r="AK37" s="80">
        <f>SUM('[1]Ttl 2017-2018'!R38+'Pel besar April'!AB37)</f>
        <v>18</v>
      </c>
      <c r="AL37" s="80">
        <f>SUM('[1]Ttl 2017-2018'!S38+'Pel besar April'!AC37)</f>
        <v>0</v>
      </c>
      <c r="AM37" s="80">
        <f>SUM('[1]Ttl 2017-2018'!T38+'Pel besar April'!AD37)</f>
        <v>18</v>
      </c>
      <c r="AN37" s="81"/>
    </row>
    <row r="38" spans="1:40" ht="15" customHeight="1" x14ac:dyDescent="0.25">
      <c r="A38" s="68">
        <v>33</v>
      </c>
      <c r="B38" s="74">
        <v>33</v>
      </c>
      <c r="C38" s="75">
        <v>42826</v>
      </c>
      <c r="D38" s="76" t="s">
        <v>360</v>
      </c>
      <c r="E38" s="77">
        <v>28576450</v>
      </c>
      <c r="F38" s="77">
        <v>4388225</v>
      </c>
      <c r="G38" s="77">
        <v>24188225</v>
      </c>
      <c r="H38" s="76">
        <v>266</v>
      </c>
      <c r="I38" s="76">
        <v>43</v>
      </c>
      <c r="J38" s="76">
        <v>223</v>
      </c>
      <c r="K38" s="83"/>
      <c r="L38" s="83"/>
      <c r="M38" s="83"/>
      <c r="N38" s="76" t="s">
        <v>360</v>
      </c>
      <c r="O38" s="77">
        <f>SUM(E38+'[1]Ttl 2017-2018'!D39)</f>
        <v>28576450</v>
      </c>
      <c r="P38" s="77">
        <f>SUM(F38+'[1]Ttl 2017-2018'!E39)</f>
        <v>4388225</v>
      </c>
      <c r="Q38" s="77">
        <f>SUM(G38+'[1]Ttl 2017-2018'!F39)</f>
        <v>24188225</v>
      </c>
      <c r="R38" s="77">
        <f>SUM(H38+'[1]Ttl 2017-2018'!G39)</f>
        <v>266</v>
      </c>
      <c r="S38" s="77">
        <f>SUM(I38+'[1]Ttl 2017-2018'!H39)</f>
        <v>43</v>
      </c>
      <c r="T38" s="77">
        <f>SUM(J38+'[1]Ttl 2017-2018'!I39)</f>
        <v>223</v>
      </c>
      <c r="V38" s="74">
        <v>33</v>
      </c>
      <c r="W38" s="75">
        <v>43191</v>
      </c>
      <c r="X38" s="76" t="s">
        <v>360</v>
      </c>
      <c r="Y38" s="77">
        <v>1917825</v>
      </c>
      <c r="Z38" s="77">
        <v>221113</v>
      </c>
      <c r="AA38" s="77">
        <v>1696713</v>
      </c>
      <c r="AB38" s="76">
        <v>16</v>
      </c>
      <c r="AC38" s="76">
        <v>1</v>
      </c>
      <c r="AD38" s="76">
        <v>15</v>
      </c>
      <c r="AG38" s="76" t="s">
        <v>360</v>
      </c>
      <c r="AH38" s="80">
        <f>SUM('[1]Ttl 2017-2018'!O39+'Pel besar April'!Y38)</f>
        <v>1917825</v>
      </c>
      <c r="AI38" s="80">
        <f>SUM('[1]Ttl 2017-2018'!P39+'Pel besar April'!Z38)</f>
        <v>221113</v>
      </c>
      <c r="AJ38" s="80">
        <f>SUM('[1]Ttl 2017-2018'!Q39+'Pel besar April'!AA38)</f>
        <v>1696713</v>
      </c>
      <c r="AK38" s="80">
        <f>SUM('[1]Ttl 2017-2018'!R39+'Pel besar April'!AB38)</f>
        <v>16</v>
      </c>
      <c r="AL38" s="80">
        <f>SUM('[1]Ttl 2017-2018'!S39+'Pel besar April'!AC38)</f>
        <v>1</v>
      </c>
      <c r="AM38" s="80">
        <f>SUM('[1]Ttl 2017-2018'!T39+'Pel besar April'!AD38)</f>
        <v>15</v>
      </c>
      <c r="AN38" s="81"/>
    </row>
    <row r="39" spans="1:40" ht="15" customHeight="1" x14ac:dyDescent="0.25">
      <c r="A39" s="68">
        <v>34</v>
      </c>
      <c r="B39" s="74">
        <v>34</v>
      </c>
      <c r="C39" s="75">
        <v>42826</v>
      </c>
      <c r="D39" s="76" t="s">
        <v>361</v>
      </c>
      <c r="E39" s="77">
        <v>23753625</v>
      </c>
      <c r="F39" s="76">
        <v>0</v>
      </c>
      <c r="G39" s="77">
        <v>23753625</v>
      </c>
      <c r="H39" s="76">
        <v>336</v>
      </c>
      <c r="I39" s="76">
        <v>0</v>
      </c>
      <c r="J39" s="76">
        <v>336</v>
      </c>
      <c r="K39" s="83"/>
      <c r="L39" s="83"/>
      <c r="M39" s="83"/>
      <c r="N39" s="76" t="s">
        <v>361</v>
      </c>
      <c r="O39" s="77">
        <f>SUM(E39+'[1]Ttl 2017-2018'!D40)</f>
        <v>23753625</v>
      </c>
      <c r="P39" s="77">
        <f>SUM(F39+'[1]Ttl 2017-2018'!E40)</f>
        <v>0</v>
      </c>
      <c r="Q39" s="77">
        <f>SUM(G39+'[1]Ttl 2017-2018'!F40)</f>
        <v>23753625</v>
      </c>
      <c r="R39" s="77">
        <f>SUM(H39+'[1]Ttl 2017-2018'!G40)</f>
        <v>336</v>
      </c>
      <c r="S39" s="77">
        <f>SUM(I39+'[1]Ttl 2017-2018'!H40)</f>
        <v>0</v>
      </c>
      <c r="T39" s="77">
        <f>SUM(J39+'[1]Ttl 2017-2018'!I40)</f>
        <v>336</v>
      </c>
      <c r="V39" s="74">
        <v>34</v>
      </c>
      <c r="W39" s="75">
        <v>43191</v>
      </c>
      <c r="X39" s="76" t="s">
        <v>362</v>
      </c>
      <c r="Y39" s="77">
        <v>521238</v>
      </c>
      <c r="Z39" s="76">
        <v>0</v>
      </c>
      <c r="AA39" s="77">
        <v>521238</v>
      </c>
      <c r="AB39" s="76">
        <v>5</v>
      </c>
      <c r="AC39" s="76">
        <v>0</v>
      </c>
      <c r="AD39" s="76">
        <v>5</v>
      </c>
      <c r="AG39" s="76" t="s">
        <v>362</v>
      </c>
      <c r="AH39" s="80">
        <f>SUM('[1]Ttl 2017-2018'!O40+'Pel besar April'!Y39)</f>
        <v>521238</v>
      </c>
      <c r="AI39" s="80">
        <f>SUM('[1]Ttl 2017-2018'!P40+'Pel besar April'!Z39)</f>
        <v>0</v>
      </c>
      <c r="AJ39" s="80">
        <f>SUM('[1]Ttl 2017-2018'!Q40+'Pel besar April'!AA39)</f>
        <v>521238</v>
      </c>
      <c r="AK39" s="80">
        <f>SUM('[1]Ttl 2017-2018'!R40+'Pel besar April'!AB39)</f>
        <v>5</v>
      </c>
      <c r="AL39" s="80">
        <f>SUM('[1]Ttl 2017-2018'!S40+'Pel besar April'!AC39)</f>
        <v>0</v>
      </c>
      <c r="AM39" s="80">
        <f>SUM('[1]Ttl 2017-2018'!T40+'Pel besar April'!AD39)</f>
        <v>5</v>
      </c>
      <c r="AN39" s="81"/>
    </row>
    <row r="40" spans="1:40" ht="15" customHeight="1" x14ac:dyDescent="0.25">
      <c r="A40" s="68">
        <v>35</v>
      </c>
      <c r="B40" s="74">
        <v>35</v>
      </c>
      <c r="C40" s="75">
        <v>42826</v>
      </c>
      <c r="D40" s="76" t="s">
        <v>188</v>
      </c>
      <c r="E40" s="77">
        <v>29798738</v>
      </c>
      <c r="F40" s="77">
        <v>8093750</v>
      </c>
      <c r="G40" s="77">
        <v>21704988</v>
      </c>
      <c r="H40" s="76">
        <v>295</v>
      </c>
      <c r="I40" s="76">
        <v>73</v>
      </c>
      <c r="J40" s="76">
        <v>222</v>
      </c>
      <c r="K40" s="83"/>
      <c r="L40" s="83"/>
      <c r="M40" s="83"/>
      <c r="N40" s="76" t="s">
        <v>188</v>
      </c>
      <c r="O40" s="77">
        <f>SUM(E40+'[1]Ttl 2017-2018'!D41)</f>
        <v>29798738</v>
      </c>
      <c r="P40" s="77">
        <f>SUM(F40+'[1]Ttl 2017-2018'!E41)</f>
        <v>8093750</v>
      </c>
      <c r="Q40" s="77">
        <f>SUM(G40+'[1]Ttl 2017-2018'!F41)</f>
        <v>21704988</v>
      </c>
      <c r="R40" s="77">
        <f>SUM(H40+'[1]Ttl 2017-2018'!G41)</f>
        <v>295</v>
      </c>
      <c r="S40" s="77">
        <f>SUM(I40+'[1]Ttl 2017-2018'!H41)</f>
        <v>73</v>
      </c>
      <c r="T40" s="77">
        <f>SUM(J40+'[1]Ttl 2017-2018'!I41)</f>
        <v>222</v>
      </c>
      <c r="V40" s="74">
        <v>35</v>
      </c>
      <c r="W40" s="75">
        <v>43191</v>
      </c>
      <c r="X40" s="88">
        <v>0</v>
      </c>
      <c r="Y40" s="88">
        <v>0</v>
      </c>
      <c r="Z40" s="88">
        <v>0</v>
      </c>
      <c r="AA40" s="88">
        <v>0</v>
      </c>
      <c r="AB40" s="88">
        <v>0</v>
      </c>
      <c r="AC40" s="88">
        <v>0</v>
      </c>
      <c r="AD40" s="88">
        <v>0</v>
      </c>
      <c r="AG40" s="88">
        <v>0</v>
      </c>
      <c r="AH40" s="80">
        <f>SUM('[1]Ttl 2017-2018'!O41+'Pel besar April'!Y40)</f>
        <v>0</v>
      </c>
      <c r="AI40" s="80">
        <f>SUM('[1]Ttl 2017-2018'!P41+'Pel besar April'!Z40)</f>
        <v>0</v>
      </c>
      <c r="AJ40" s="80">
        <f>SUM('[1]Ttl 2017-2018'!Q41+'Pel besar April'!AA40)</f>
        <v>0</v>
      </c>
      <c r="AK40" s="80">
        <f>SUM('[1]Ttl 2017-2018'!R41+'Pel besar April'!AB40)</f>
        <v>0</v>
      </c>
      <c r="AL40" s="80">
        <f>SUM('[1]Ttl 2017-2018'!S41+'Pel besar April'!AC40)</f>
        <v>0</v>
      </c>
      <c r="AM40" s="80">
        <f>SUM('[1]Ttl 2017-2018'!T41+'Pel besar April'!AD40)</f>
        <v>0</v>
      </c>
      <c r="AN40" s="81"/>
    </row>
    <row r="41" spans="1:40" ht="15" customHeight="1" x14ac:dyDescent="0.25">
      <c r="A41" s="68">
        <v>36</v>
      </c>
      <c r="B41" s="74">
        <v>37</v>
      </c>
      <c r="C41" s="75">
        <v>42826</v>
      </c>
      <c r="D41" s="76" t="s">
        <v>363</v>
      </c>
      <c r="E41" s="77">
        <v>21465763</v>
      </c>
      <c r="F41" s="77">
        <v>-58000</v>
      </c>
      <c r="G41" s="77">
        <v>21523763</v>
      </c>
      <c r="H41" s="76">
        <v>138</v>
      </c>
      <c r="I41" s="76">
        <v>0</v>
      </c>
      <c r="J41" s="76">
        <v>138</v>
      </c>
      <c r="K41" s="83"/>
      <c r="L41" s="83"/>
      <c r="M41" s="83"/>
      <c r="N41" s="76" t="s">
        <v>363</v>
      </c>
      <c r="O41" s="77">
        <f>SUM(E41+'[1]Ttl 2017-2018'!D42)</f>
        <v>21465763</v>
      </c>
      <c r="P41" s="77">
        <f>SUM(F41+'[1]Ttl 2017-2018'!E42)</f>
        <v>-58000</v>
      </c>
      <c r="Q41" s="77">
        <f>SUM(G41+'[1]Ttl 2017-2018'!F42)</f>
        <v>21523763</v>
      </c>
      <c r="R41" s="77">
        <f>SUM(H41+'[1]Ttl 2017-2018'!G42)</f>
        <v>138</v>
      </c>
      <c r="S41" s="77">
        <f>SUM(I41+'[1]Ttl 2017-2018'!H42)</f>
        <v>0</v>
      </c>
      <c r="T41" s="77">
        <f>SUM(J41+'[1]Ttl 2017-2018'!I42)</f>
        <v>138</v>
      </c>
      <c r="V41" s="74">
        <v>36</v>
      </c>
      <c r="W41" s="75">
        <v>43191</v>
      </c>
      <c r="X41" s="88">
        <v>0</v>
      </c>
      <c r="Y41" s="88">
        <v>0</v>
      </c>
      <c r="Z41" s="88">
        <v>0</v>
      </c>
      <c r="AA41" s="88">
        <v>0</v>
      </c>
      <c r="AB41" s="88">
        <v>0</v>
      </c>
      <c r="AC41" s="88">
        <v>0</v>
      </c>
      <c r="AD41" s="88">
        <v>0</v>
      </c>
      <c r="AG41" s="88">
        <v>0</v>
      </c>
      <c r="AH41" s="80">
        <f>SUM('[1]Ttl 2017-2018'!O42+'Pel besar April'!Y41)</f>
        <v>0</v>
      </c>
      <c r="AI41" s="80">
        <f>SUM('[1]Ttl 2017-2018'!P42+'Pel besar April'!Z41)</f>
        <v>0</v>
      </c>
      <c r="AJ41" s="80">
        <f>SUM('[1]Ttl 2017-2018'!Q42+'Pel besar April'!AA41)</f>
        <v>0</v>
      </c>
      <c r="AK41" s="80">
        <f>SUM('[1]Ttl 2017-2018'!R42+'Pel besar April'!AB41)</f>
        <v>0</v>
      </c>
      <c r="AL41" s="80">
        <f>SUM('[1]Ttl 2017-2018'!S42+'Pel besar April'!AC41)</f>
        <v>0</v>
      </c>
      <c r="AM41" s="80">
        <f>SUM('[1]Ttl 2017-2018'!T42+'Pel besar April'!AD41)</f>
        <v>0</v>
      </c>
      <c r="AN41" s="81"/>
    </row>
    <row r="42" spans="1:40" ht="15" customHeight="1" x14ac:dyDescent="0.25">
      <c r="A42" s="68">
        <v>37</v>
      </c>
      <c r="B42" s="74">
        <v>38</v>
      </c>
      <c r="C42" s="75">
        <v>42826</v>
      </c>
      <c r="D42" s="76" t="s">
        <v>364</v>
      </c>
      <c r="E42" s="77">
        <v>27153875</v>
      </c>
      <c r="F42" s="77">
        <v>8750300</v>
      </c>
      <c r="G42" s="77">
        <v>18403575</v>
      </c>
      <c r="H42" s="76">
        <v>247</v>
      </c>
      <c r="I42" s="76">
        <v>95</v>
      </c>
      <c r="J42" s="76">
        <v>152</v>
      </c>
      <c r="K42" s="83"/>
      <c r="L42" s="83"/>
      <c r="M42" s="83"/>
      <c r="N42" s="76" t="s">
        <v>364</v>
      </c>
      <c r="O42" s="77">
        <f>SUM(E42+'[1]Ttl 2017-2018'!D43)</f>
        <v>27153875</v>
      </c>
      <c r="P42" s="77">
        <f>SUM(F42+'[1]Ttl 2017-2018'!E43)</f>
        <v>8750300</v>
      </c>
      <c r="Q42" s="77">
        <f>SUM(G42+'[1]Ttl 2017-2018'!F43)</f>
        <v>18403575</v>
      </c>
      <c r="R42" s="77">
        <f>SUM(H42+'[1]Ttl 2017-2018'!G43)</f>
        <v>247</v>
      </c>
      <c r="S42" s="77">
        <f>SUM(I42+'[1]Ttl 2017-2018'!H43)</f>
        <v>95</v>
      </c>
      <c r="T42" s="77">
        <f>SUM(J42+'[1]Ttl 2017-2018'!I43)</f>
        <v>152</v>
      </c>
      <c r="V42" s="74">
        <v>37</v>
      </c>
      <c r="W42" s="75">
        <v>43191</v>
      </c>
      <c r="X42" s="76" t="s">
        <v>364</v>
      </c>
      <c r="Y42" s="77">
        <v>2716438</v>
      </c>
      <c r="Z42" s="77">
        <v>240888</v>
      </c>
      <c r="AA42" s="77">
        <v>2475550</v>
      </c>
      <c r="AB42" s="76">
        <v>19</v>
      </c>
      <c r="AC42" s="76">
        <v>0</v>
      </c>
      <c r="AD42" s="76">
        <v>19</v>
      </c>
      <c r="AG42" s="76" t="s">
        <v>364</v>
      </c>
      <c r="AH42" s="80">
        <f>SUM('[1]Ttl 2017-2018'!O43+'Pel besar April'!Y42)</f>
        <v>2716438</v>
      </c>
      <c r="AI42" s="80">
        <f>SUM('[1]Ttl 2017-2018'!P43+'Pel besar April'!Z42)</f>
        <v>240888</v>
      </c>
      <c r="AJ42" s="80">
        <f>SUM('[1]Ttl 2017-2018'!Q43+'Pel besar April'!AA42)</f>
        <v>2475550</v>
      </c>
      <c r="AK42" s="80">
        <f>SUM('[1]Ttl 2017-2018'!R43+'Pel besar April'!AB42)</f>
        <v>19</v>
      </c>
      <c r="AL42" s="80">
        <f>SUM('[1]Ttl 2017-2018'!S43+'Pel besar April'!AC42)</f>
        <v>0</v>
      </c>
      <c r="AM42" s="80">
        <f>SUM('[1]Ttl 2017-2018'!T43+'Pel besar April'!AD42)</f>
        <v>19</v>
      </c>
      <c r="AN42" s="81"/>
    </row>
    <row r="43" spans="1:40" ht="15" customHeight="1" x14ac:dyDescent="0.25">
      <c r="A43" s="68">
        <v>38</v>
      </c>
      <c r="B43" s="74">
        <v>39</v>
      </c>
      <c r="C43" s="75">
        <v>42826</v>
      </c>
      <c r="D43" s="76" t="s">
        <v>365</v>
      </c>
      <c r="E43" s="77">
        <v>16017050</v>
      </c>
      <c r="F43" s="77">
        <v>493763</v>
      </c>
      <c r="G43" s="77">
        <v>15523288</v>
      </c>
      <c r="H43" s="76">
        <v>154</v>
      </c>
      <c r="I43" s="76">
        <v>4</v>
      </c>
      <c r="J43" s="76">
        <v>150</v>
      </c>
      <c r="K43" s="83"/>
      <c r="L43" s="83"/>
      <c r="M43" s="83"/>
      <c r="N43" s="76" t="s">
        <v>365</v>
      </c>
      <c r="O43" s="77">
        <f>SUM(E43+'[1]Ttl 2017-2018'!D44)</f>
        <v>16017050</v>
      </c>
      <c r="P43" s="77">
        <f>SUM(F43+'[1]Ttl 2017-2018'!E44)</f>
        <v>493763</v>
      </c>
      <c r="Q43" s="77">
        <f>SUM(G43+'[1]Ttl 2017-2018'!F44)</f>
        <v>15523288</v>
      </c>
      <c r="R43" s="77">
        <f>SUM(H43+'[1]Ttl 2017-2018'!G44)</f>
        <v>154</v>
      </c>
      <c r="S43" s="77">
        <f>SUM(I43+'[1]Ttl 2017-2018'!H44)</f>
        <v>4</v>
      </c>
      <c r="T43" s="77">
        <f>SUM(J43+'[1]Ttl 2017-2018'!I44)</f>
        <v>150</v>
      </c>
      <c r="V43" s="74">
        <v>38</v>
      </c>
      <c r="W43" s="75">
        <v>43191</v>
      </c>
      <c r="X43" s="76" t="s">
        <v>365</v>
      </c>
      <c r="Y43" s="77">
        <v>3134163</v>
      </c>
      <c r="Z43" s="76">
        <v>0</v>
      </c>
      <c r="AA43" s="77">
        <v>3134163</v>
      </c>
      <c r="AB43" s="76">
        <v>32</v>
      </c>
      <c r="AC43" s="76">
        <v>0</v>
      </c>
      <c r="AD43" s="76">
        <v>32</v>
      </c>
      <c r="AG43" s="76" t="s">
        <v>365</v>
      </c>
      <c r="AH43" s="80">
        <f>SUM('[1]Ttl 2017-2018'!O44+'Pel besar April'!Y43)</f>
        <v>3134163</v>
      </c>
      <c r="AI43" s="80">
        <f>SUM('[1]Ttl 2017-2018'!P44+'Pel besar April'!Z43)</f>
        <v>0</v>
      </c>
      <c r="AJ43" s="80">
        <f>SUM('[1]Ttl 2017-2018'!Q44+'Pel besar April'!AA43)</f>
        <v>3134163</v>
      </c>
      <c r="AK43" s="80">
        <f>SUM('[1]Ttl 2017-2018'!R44+'Pel besar April'!AB43)</f>
        <v>32</v>
      </c>
      <c r="AL43" s="80">
        <f>SUM('[1]Ttl 2017-2018'!S44+'Pel besar April'!AC43)</f>
        <v>0</v>
      </c>
      <c r="AM43" s="80">
        <f>SUM('[1]Ttl 2017-2018'!T44+'Pel besar April'!AD43)</f>
        <v>32</v>
      </c>
      <c r="AN43" s="81"/>
    </row>
    <row r="44" spans="1:40" ht="15" customHeight="1" x14ac:dyDescent="0.25">
      <c r="A44" s="68">
        <v>39</v>
      </c>
      <c r="B44" s="74">
        <v>40</v>
      </c>
      <c r="C44" s="75">
        <v>42826</v>
      </c>
      <c r="D44" s="76" t="s">
        <v>366</v>
      </c>
      <c r="E44" s="77">
        <v>14565075</v>
      </c>
      <c r="F44" s="77">
        <v>2545375</v>
      </c>
      <c r="G44" s="77">
        <v>12019700</v>
      </c>
      <c r="H44" s="76">
        <v>143</v>
      </c>
      <c r="I44" s="76">
        <v>25</v>
      </c>
      <c r="J44" s="76">
        <v>118</v>
      </c>
      <c r="K44" s="83"/>
      <c r="L44" s="83"/>
      <c r="M44" s="83"/>
      <c r="N44" s="76" t="s">
        <v>366</v>
      </c>
      <c r="O44" s="77">
        <f>SUM(E44+'[1]Ttl 2017-2018'!D45)</f>
        <v>14565075</v>
      </c>
      <c r="P44" s="77">
        <f>SUM(F44+'[1]Ttl 2017-2018'!E45)</f>
        <v>2545375</v>
      </c>
      <c r="Q44" s="77">
        <f>SUM(G44+'[1]Ttl 2017-2018'!F45)</f>
        <v>12019700</v>
      </c>
      <c r="R44" s="77">
        <f>SUM(H44+'[1]Ttl 2017-2018'!G45)</f>
        <v>143</v>
      </c>
      <c r="S44" s="77">
        <f>SUM(I44+'[1]Ttl 2017-2018'!H45)</f>
        <v>25</v>
      </c>
      <c r="T44" s="77">
        <f>SUM(J44+'[1]Ttl 2017-2018'!I45)</f>
        <v>118</v>
      </c>
      <c r="V44" s="74">
        <v>39</v>
      </c>
      <c r="W44" s="75">
        <v>43191</v>
      </c>
      <c r="X44" s="76" t="s">
        <v>366</v>
      </c>
      <c r="Y44" s="77">
        <v>1010625</v>
      </c>
      <c r="Z44" s="76">
        <v>0</v>
      </c>
      <c r="AA44" s="77">
        <v>1010625</v>
      </c>
      <c r="AB44" s="76">
        <v>10</v>
      </c>
      <c r="AC44" s="76">
        <v>0</v>
      </c>
      <c r="AD44" s="76">
        <v>10</v>
      </c>
      <c r="AG44" s="76" t="s">
        <v>366</v>
      </c>
      <c r="AH44" s="80">
        <f>SUM('[1]Ttl 2017-2018'!O45+'Pel besar April'!Y44)</f>
        <v>1010625</v>
      </c>
      <c r="AI44" s="80">
        <f>SUM('[1]Ttl 2017-2018'!P45+'Pel besar April'!Z44)</f>
        <v>0</v>
      </c>
      <c r="AJ44" s="80">
        <f>SUM('[1]Ttl 2017-2018'!Q45+'Pel besar April'!AA44)</f>
        <v>1010625</v>
      </c>
      <c r="AK44" s="80">
        <f>SUM('[1]Ttl 2017-2018'!R45+'Pel besar April'!AB44)</f>
        <v>10</v>
      </c>
      <c r="AL44" s="80">
        <f>SUM('[1]Ttl 2017-2018'!S45+'Pel besar April'!AC44)</f>
        <v>0</v>
      </c>
      <c r="AM44" s="80">
        <f>SUM('[1]Ttl 2017-2018'!T45+'Pel besar April'!AD44)</f>
        <v>10</v>
      </c>
      <c r="AN44" s="81"/>
    </row>
    <row r="45" spans="1:40" ht="15" customHeight="1" x14ac:dyDescent="0.25">
      <c r="A45" s="68">
        <v>40</v>
      </c>
      <c r="B45" s="74">
        <v>41</v>
      </c>
      <c r="C45" s="75">
        <v>42826</v>
      </c>
      <c r="D45" s="76" t="s">
        <v>367</v>
      </c>
      <c r="E45" s="77">
        <v>7144200</v>
      </c>
      <c r="F45" s="76">
        <v>0</v>
      </c>
      <c r="G45" s="77">
        <v>7144200</v>
      </c>
      <c r="H45" s="76">
        <v>72</v>
      </c>
      <c r="I45" s="76">
        <v>0</v>
      </c>
      <c r="J45" s="76">
        <v>72</v>
      </c>
      <c r="K45" s="83"/>
      <c r="L45" s="83"/>
      <c r="M45" s="83"/>
      <c r="N45" s="76" t="s">
        <v>367</v>
      </c>
      <c r="O45" s="77">
        <f>SUM(E45+'[1]Ttl 2017-2018'!D46)</f>
        <v>7144200</v>
      </c>
      <c r="P45" s="77">
        <f>SUM(F45+'[1]Ttl 2017-2018'!E46)</f>
        <v>0</v>
      </c>
      <c r="Q45" s="77">
        <f>SUM(G45+'[1]Ttl 2017-2018'!F46)</f>
        <v>7144200</v>
      </c>
      <c r="R45" s="77">
        <f>SUM(H45+'[1]Ttl 2017-2018'!G46)</f>
        <v>72</v>
      </c>
      <c r="S45" s="77">
        <f>SUM(I45+'[1]Ttl 2017-2018'!H46)</f>
        <v>0</v>
      </c>
      <c r="T45" s="77">
        <f>SUM(J45+'[1]Ttl 2017-2018'!I46)</f>
        <v>72</v>
      </c>
      <c r="V45" s="74">
        <v>40</v>
      </c>
      <c r="W45" s="75">
        <v>43191</v>
      </c>
      <c r="X45" s="76" t="s">
        <v>367</v>
      </c>
      <c r="Y45" s="77">
        <v>2295300</v>
      </c>
      <c r="Z45" s="77">
        <v>458500</v>
      </c>
      <c r="AA45" s="77">
        <v>1836800</v>
      </c>
      <c r="AB45" s="76">
        <v>21</v>
      </c>
      <c r="AC45" s="76">
        <v>0</v>
      </c>
      <c r="AD45" s="76">
        <v>21</v>
      </c>
      <c r="AG45" s="76" t="s">
        <v>367</v>
      </c>
      <c r="AH45" s="80">
        <f>SUM('[1]Ttl 2017-2018'!O46+'Pel besar April'!Y45)</f>
        <v>2295300</v>
      </c>
      <c r="AI45" s="80">
        <f>SUM('[1]Ttl 2017-2018'!P46+'Pel besar April'!Z45)</f>
        <v>458500</v>
      </c>
      <c r="AJ45" s="80">
        <f>SUM('[1]Ttl 2017-2018'!Q46+'Pel besar April'!AA45)</f>
        <v>1836800</v>
      </c>
      <c r="AK45" s="80">
        <f>SUM('[1]Ttl 2017-2018'!R46+'Pel besar April'!AB45)</f>
        <v>21</v>
      </c>
      <c r="AL45" s="80">
        <f>SUM('[1]Ttl 2017-2018'!S46+'Pel besar April'!AC45)</f>
        <v>0</v>
      </c>
      <c r="AM45" s="80" t="s">
        <v>368</v>
      </c>
      <c r="AN45" s="81"/>
    </row>
    <row r="46" spans="1:40" x14ac:dyDescent="0.25">
      <c r="N46" s="89" t="s">
        <v>369</v>
      </c>
      <c r="V46" s="90"/>
      <c r="W46" s="91"/>
      <c r="X46" s="92"/>
      <c r="Y46" s="79"/>
      <c r="Z46" s="79"/>
      <c r="AA46" s="79"/>
      <c r="AB46" s="92"/>
      <c r="AC46" s="92"/>
      <c r="AD46" s="92"/>
    </row>
    <row r="47" spans="1:40" x14ac:dyDescent="0.25">
      <c r="V47" s="90"/>
      <c r="W47" s="91"/>
      <c r="X47" s="92"/>
      <c r="Y47" s="79"/>
      <c r="Z47" s="79"/>
      <c r="AA47" s="79"/>
      <c r="AB47" s="92"/>
      <c r="AC47" s="92"/>
      <c r="AD47" s="92"/>
    </row>
    <row r="83" spans="1:40" x14ac:dyDescent="0.25">
      <c r="A83" s="68">
        <v>1</v>
      </c>
    </row>
    <row r="84" spans="1:40" x14ac:dyDescent="0.25">
      <c r="A84" s="68">
        <v>2</v>
      </c>
    </row>
    <row r="85" spans="1:40" x14ac:dyDescent="0.25">
      <c r="A85" s="68">
        <v>3</v>
      </c>
    </row>
    <row r="86" spans="1:40" x14ac:dyDescent="0.25">
      <c r="A86" s="68">
        <v>4</v>
      </c>
    </row>
    <row r="87" spans="1:40" x14ac:dyDescent="0.25">
      <c r="A87" s="68">
        <v>5</v>
      </c>
    </row>
    <row r="93" spans="1:40" x14ac:dyDescent="0.25">
      <c r="N93" s="68" t="s">
        <v>370</v>
      </c>
      <c r="AG93" s="68" t="s">
        <v>371</v>
      </c>
    </row>
    <row r="94" spans="1:40" x14ac:dyDescent="0.25">
      <c r="N94" s="93">
        <v>43190</v>
      </c>
      <c r="Q94" s="94" t="s">
        <v>372</v>
      </c>
      <c r="AG94" s="68" t="s">
        <v>373</v>
      </c>
      <c r="AJ94" s="68" t="s">
        <v>374</v>
      </c>
      <c r="AM94" s="68" t="s">
        <v>375</v>
      </c>
    </row>
    <row r="95" spans="1:40" x14ac:dyDescent="0.25">
      <c r="N95" s="68" t="s">
        <v>376</v>
      </c>
      <c r="Q95" s="68" t="s">
        <v>377</v>
      </c>
      <c r="AJ95" s="68" t="s">
        <v>378</v>
      </c>
      <c r="AM95" s="68" t="s">
        <v>379</v>
      </c>
      <c r="AN95" s="68" t="s">
        <v>380</v>
      </c>
    </row>
    <row r="96" spans="1:40" x14ac:dyDescent="0.25">
      <c r="N96" s="68" t="s">
        <v>381</v>
      </c>
      <c r="Q96" s="68" t="s">
        <v>381</v>
      </c>
      <c r="AN96" s="68" t="s">
        <v>382</v>
      </c>
    </row>
    <row r="97" spans="14:40" x14ac:dyDescent="0.25">
      <c r="N97" s="68" t="s">
        <v>383</v>
      </c>
      <c r="Q97" s="68" t="s">
        <v>384</v>
      </c>
      <c r="AN97" s="95" t="s">
        <v>385</v>
      </c>
    </row>
    <row r="98" spans="14:40" x14ac:dyDescent="0.25">
      <c r="N98" s="68" t="s">
        <v>386</v>
      </c>
      <c r="Q98" s="68" t="s">
        <v>386</v>
      </c>
      <c r="AN98" s="95" t="s">
        <v>387</v>
      </c>
    </row>
    <row r="99" spans="14:40" x14ac:dyDescent="0.25">
      <c r="N99" s="68" t="s">
        <v>388</v>
      </c>
      <c r="Q99" s="68" t="s">
        <v>388</v>
      </c>
      <c r="AN99" s="95" t="s">
        <v>389</v>
      </c>
    </row>
    <row r="101" spans="14:40" x14ac:dyDescent="0.25">
      <c r="U101" s="68">
        <v>1</v>
      </c>
      <c r="AG101" s="68" t="s">
        <v>390</v>
      </c>
    </row>
    <row r="102" spans="14:40" x14ac:dyDescent="0.25">
      <c r="U102" s="68">
        <v>2</v>
      </c>
      <c r="AG102" s="68" t="s">
        <v>391</v>
      </c>
    </row>
  </sheetData>
  <autoFilter ref="N5:T45"/>
  <mergeCells count="6">
    <mergeCell ref="AG3:AM3"/>
    <mergeCell ref="A1:N1"/>
    <mergeCell ref="A2:N2"/>
    <mergeCell ref="B3:J3"/>
    <mergeCell ref="N3:T3"/>
    <mergeCell ref="V3:AD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8"/>
  <sheetViews>
    <sheetView workbookViewId="0">
      <selection activeCell="K9" sqref="K9"/>
    </sheetView>
  </sheetViews>
  <sheetFormatPr defaultRowHeight="15" x14ac:dyDescent="0.25"/>
  <cols>
    <col min="1" max="1" width="4.28515625" customWidth="1"/>
    <col min="2" max="2" width="4.85546875" customWidth="1"/>
    <col min="3" max="3" width="16.7109375" bestFit="1" customWidth="1"/>
    <col min="4" max="4" width="9.140625" customWidth="1"/>
    <col min="5" max="5" width="27.42578125" customWidth="1"/>
    <col min="6" max="6" width="12" customWidth="1"/>
    <col min="7" max="7" width="20.42578125" customWidth="1"/>
    <col min="8" max="8" width="4.28515625" customWidth="1"/>
    <col min="9" max="9" width="13.7109375" customWidth="1"/>
  </cols>
  <sheetData>
    <row r="2" spans="2:11" x14ac:dyDescent="0.25">
      <c r="B2" s="111" t="s">
        <v>401</v>
      </c>
      <c r="C2" s="111"/>
      <c r="D2" s="111"/>
      <c r="E2" s="111"/>
      <c r="F2" s="111"/>
      <c r="G2" s="111"/>
    </row>
    <row r="3" spans="2:11" x14ac:dyDescent="0.25">
      <c r="B3" s="112"/>
      <c r="C3" s="112"/>
      <c r="D3" s="112"/>
      <c r="E3" s="112"/>
      <c r="F3" s="112"/>
      <c r="G3" s="112"/>
    </row>
    <row r="4" spans="2:11" x14ac:dyDescent="0.25">
      <c r="B4" s="113" t="s">
        <v>202</v>
      </c>
      <c r="C4" s="113" t="s">
        <v>402</v>
      </c>
      <c r="D4" s="113" t="s">
        <v>403</v>
      </c>
      <c r="E4" s="113" t="s">
        <v>404</v>
      </c>
      <c r="F4" s="113" t="s">
        <v>405</v>
      </c>
      <c r="G4" s="113" t="s">
        <v>406</v>
      </c>
      <c r="I4" s="113" t="s">
        <v>549</v>
      </c>
      <c r="J4" s="145" t="s">
        <v>407</v>
      </c>
      <c r="K4" s="146"/>
    </row>
    <row r="5" spans="2:11" x14ac:dyDescent="0.25">
      <c r="B5" s="114">
        <v>1</v>
      </c>
      <c r="C5" s="114" t="s">
        <v>408</v>
      </c>
      <c r="D5" s="114">
        <v>10</v>
      </c>
      <c r="E5" s="114">
        <v>0</v>
      </c>
      <c r="F5" s="114" t="s">
        <v>409</v>
      </c>
      <c r="G5" s="114" t="s">
        <v>410</v>
      </c>
      <c r="I5" s="115">
        <v>130600</v>
      </c>
      <c r="J5" s="147">
        <f>I10+I40+I86+I120+I159+I185+I227</f>
        <v>21073076</v>
      </c>
      <c r="K5" s="107"/>
    </row>
    <row r="6" spans="2:11" x14ac:dyDescent="0.25">
      <c r="B6" s="114">
        <v>2</v>
      </c>
      <c r="C6" s="114" t="s">
        <v>411</v>
      </c>
      <c r="D6" s="114">
        <v>35</v>
      </c>
      <c r="E6" s="114">
        <v>3</v>
      </c>
      <c r="F6" s="114" t="s">
        <v>409</v>
      </c>
      <c r="G6" s="116" t="s">
        <v>410</v>
      </c>
      <c r="I6" s="117">
        <v>108600</v>
      </c>
    </row>
    <row r="7" spans="2:11" x14ac:dyDescent="0.25">
      <c r="B7" s="114">
        <v>3</v>
      </c>
      <c r="C7" s="114" t="s">
        <v>412</v>
      </c>
      <c r="D7" s="114">
        <v>40</v>
      </c>
      <c r="E7" s="114">
        <v>0</v>
      </c>
      <c r="F7" s="114" t="s">
        <v>409</v>
      </c>
      <c r="G7" s="114" t="s">
        <v>410</v>
      </c>
      <c r="I7" s="117">
        <v>136000</v>
      </c>
    </row>
    <row r="8" spans="2:11" x14ac:dyDescent="0.25">
      <c r="B8" s="114">
        <v>4</v>
      </c>
      <c r="C8" s="114" t="s">
        <v>413</v>
      </c>
      <c r="D8" s="114" t="s">
        <v>414</v>
      </c>
      <c r="E8" s="114">
        <v>0</v>
      </c>
      <c r="F8" s="114" t="s">
        <v>409</v>
      </c>
      <c r="G8" s="114" t="s">
        <v>410</v>
      </c>
      <c r="I8" s="115">
        <v>60500</v>
      </c>
    </row>
    <row r="9" spans="2:11" x14ac:dyDescent="0.25">
      <c r="B9" s="114">
        <v>5</v>
      </c>
      <c r="C9" s="114" t="s">
        <v>415</v>
      </c>
      <c r="D9" s="114" t="s">
        <v>416</v>
      </c>
      <c r="E9" s="114">
        <v>-1</v>
      </c>
      <c r="F9" s="114" t="s">
        <v>409</v>
      </c>
      <c r="G9" s="116" t="s">
        <v>410</v>
      </c>
      <c r="I9" s="115">
        <v>164100</v>
      </c>
    </row>
    <row r="10" spans="2:11" x14ac:dyDescent="0.25">
      <c r="E10" s="118" t="s">
        <v>417</v>
      </c>
      <c r="F10" s="119">
        <v>273</v>
      </c>
      <c r="I10" s="120">
        <f>SUM(I5:I9)</f>
        <v>599800</v>
      </c>
    </row>
    <row r="11" spans="2:11" x14ac:dyDescent="0.25">
      <c r="E11" s="119" t="s">
        <v>418</v>
      </c>
      <c r="F11" s="119">
        <v>67</v>
      </c>
    </row>
    <row r="14" spans="2:11" x14ac:dyDescent="0.25">
      <c r="B14" s="111" t="s">
        <v>419</v>
      </c>
      <c r="C14" s="111"/>
      <c r="D14" s="111"/>
      <c r="E14" s="111"/>
      <c r="F14" s="111"/>
      <c r="G14" s="111"/>
    </row>
    <row r="15" spans="2:11" x14ac:dyDescent="0.25">
      <c r="B15" s="112"/>
      <c r="C15" s="112"/>
      <c r="D15" s="112"/>
      <c r="E15" s="112"/>
      <c r="F15" s="112"/>
      <c r="G15" s="112"/>
    </row>
    <row r="16" spans="2:11" x14ac:dyDescent="0.25">
      <c r="B16" s="113" t="s">
        <v>202</v>
      </c>
      <c r="C16" s="113" t="s">
        <v>402</v>
      </c>
      <c r="D16" s="113" t="s">
        <v>403</v>
      </c>
      <c r="E16" s="113" t="s">
        <v>404</v>
      </c>
      <c r="F16" s="113" t="s">
        <v>405</v>
      </c>
      <c r="G16" s="113" t="s">
        <v>406</v>
      </c>
      <c r="I16" s="113" t="s">
        <v>549</v>
      </c>
    </row>
    <row r="17" spans="2:9" x14ac:dyDescent="0.25">
      <c r="B17" s="114">
        <v>1</v>
      </c>
      <c r="C17" s="114" t="s">
        <v>420</v>
      </c>
      <c r="D17" s="114">
        <v>40</v>
      </c>
      <c r="E17" s="114">
        <v>-2</v>
      </c>
      <c r="F17" s="114" t="s">
        <v>409</v>
      </c>
      <c r="G17" s="114" t="s">
        <v>410</v>
      </c>
      <c r="I17" s="117">
        <v>108600</v>
      </c>
    </row>
    <row r="18" spans="2:9" x14ac:dyDescent="0.25">
      <c r="B18" s="114">
        <v>2</v>
      </c>
      <c r="C18" s="114" t="s">
        <v>421</v>
      </c>
      <c r="D18" s="114">
        <v>36</v>
      </c>
      <c r="E18" s="114">
        <v>1</v>
      </c>
      <c r="F18" s="114" t="s">
        <v>409</v>
      </c>
      <c r="G18" s="116" t="s">
        <v>410</v>
      </c>
      <c r="I18" s="117">
        <v>86900</v>
      </c>
    </row>
    <row r="19" spans="2:9" x14ac:dyDescent="0.25">
      <c r="B19" s="114">
        <v>3</v>
      </c>
      <c r="C19" s="114" t="s">
        <v>420</v>
      </c>
      <c r="D19" s="114">
        <v>37</v>
      </c>
      <c r="E19" s="114">
        <v>0</v>
      </c>
      <c r="F19" s="114" t="s">
        <v>409</v>
      </c>
      <c r="G19" s="114" t="s">
        <v>410</v>
      </c>
      <c r="I19" s="117">
        <v>108600</v>
      </c>
    </row>
    <row r="20" spans="2:9" x14ac:dyDescent="0.25">
      <c r="B20" s="114">
        <v>4</v>
      </c>
      <c r="C20" s="114" t="s">
        <v>422</v>
      </c>
      <c r="D20" s="114">
        <v>35</v>
      </c>
      <c r="E20" s="114">
        <v>0</v>
      </c>
      <c r="F20" s="114" t="s">
        <v>409</v>
      </c>
      <c r="G20" s="114" t="s">
        <v>410</v>
      </c>
      <c r="I20" s="117">
        <v>106300</v>
      </c>
    </row>
    <row r="21" spans="2:9" x14ac:dyDescent="0.25">
      <c r="B21" s="116">
        <v>5</v>
      </c>
      <c r="C21" s="116" t="s">
        <v>423</v>
      </c>
      <c r="D21" s="116">
        <v>38</v>
      </c>
      <c r="E21" s="116">
        <v>4</v>
      </c>
      <c r="F21" s="116" t="s">
        <v>409</v>
      </c>
      <c r="G21" s="116" t="s">
        <v>424</v>
      </c>
      <c r="I21" s="117">
        <v>122400</v>
      </c>
    </row>
    <row r="22" spans="2:9" x14ac:dyDescent="0.25">
      <c r="B22" s="114">
        <v>6</v>
      </c>
      <c r="C22" s="114" t="s">
        <v>415</v>
      </c>
      <c r="D22" s="114" t="s">
        <v>416</v>
      </c>
      <c r="E22" s="114">
        <v>-1</v>
      </c>
      <c r="F22" s="114" t="s">
        <v>409</v>
      </c>
      <c r="G22" s="114" t="s">
        <v>410</v>
      </c>
      <c r="I22" s="115">
        <v>164100</v>
      </c>
    </row>
    <row r="23" spans="2:9" x14ac:dyDescent="0.25">
      <c r="B23" s="116">
        <v>7</v>
      </c>
      <c r="C23" s="116" t="s">
        <v>425</v>
      </c>
      <c r="D23" s="116">
        <v>41</v>
      </c>
      <c r="E23" s="116">
        <v>4</v>
      </c>
      <c r="F23" s="116" t="s">
        <v>409</v>
      </c>
      <c r="G23" s="116" t="s">
        <v>424</v>
      </c>
      <c r="I23" s="117">
        <v>156600</v>
      </c>
    </row>
    <row r="24" spans="2:9" x14ac:dyDescent="0.25">
      <c r="B24" s="116">
        <v>8</v>
      </c>
      <c r="C24" s="116" t="s">
        <v>426</v>
      </c>
      <c r="D24" s="116" t="s">
        <v>414</v>
      </c>
      <c r="E24" s="116">
        <v>13</v>
      </c>
      <c r="F24" s="116" t="s">
        <v>409</v>
      </c>
      <c r="G24" s="116" t="s">
        <v>424</v>
      </c>
      <c r="I24" s="117">
        <v>125800</v>
      </c>
    </row>
    <row r="25" spans="2:9" x14ac:dyDescent="0.25">
      <c r="B25" s="114">
        <v>9</v>
      </c>
      <c r="C25" s="114" t="s">
        <v>427</v>
      </c>
      <c r="D25" s="114">
        <v>36</v>
      </c>
      <c r="E25" s="114">
        <v>-1</v>
      </c>
      <c r="F25" s="114" t="s">
        <v>409</v>
      </c>
      <c r="G25" s="114"/>
      <c r="I25" s="117">
        <v>108600</v>
      </c>
    </row>
    <row r="26" spans="2:9" x14ac:dyDescent="0.25">
      <c r="B26" s="116">
        <v>10</v>
      </c>
      <c r="C26" s="116" t="s">
        <v>423</v>
      </c>
      <c r="D26" s="116">
        <v>38</v>
      </c>
      <c r="E26" s="116">
        <v>4</v>
      </c>
      <c r="F26" s="116" t="s">
        <v>409</v>
      </c>
      <c r="G26" s="116" t="s">
        <v>424</v>
      </c>
      <c r="I26" s="117">
        <v>122400</v>
      </c>
    </row>
    <row r="27" spans="2:9" x14ac:dyDescent="0.25">
      <c r="B27" s="116">
        <v>11</v>
      </c>
      <c r="C27" s="116" t="s">
        <v>428</v>
      </c>
      <c r="D27" s="116">
        <v>40</v>
      </c>
      <c r="E27" s="116">
        <v>12</v>
      </c>
      <c r="F27" s="116" t="s">
        <v>409</v>
      </c>
      <c r="G27" s="116" t="s">
        <v>429</v>
      </c>
      <c r="I27" s="117">
        <v>105200</v>
      </c>
    </row>
    <row r="28" spans="2:9" x14ac:dyDescent="0.25">
      <c r="B28" s="114">
        <v>12</v>
      </c>
      <c r="C28" s="114" t="s">
        <v>430</v>
      </c>
      <c r="D28" s="114" t="s">
        <v>416</v>
      </c>
      <c r="E28" s="114">
        <v>2</v>
      </c>
      <c r="F28" s="114" t="s">
        <v>409</v>
      </c>
      <c r="G28" s="114" t="s">
        <v>410</v>
      </c>
      <c r="I28" s="115">
        <v>120000</v>
      </c>
    </row>
    <row r="29" spans="2:9" x14ac:dyDescent="0.25">
      <c r="B29" s="114">
        <v>13</v>
      </c>
      <c r="C29" s="114" t="s">
        <v>431</v>
      </c>
      <c r="D29" s="114">
        <v>41</v>
      </c>
      <c r="E29" s="114">
        <v>1</v>
      </c>
      <c r="F29" s="114" t="s">
        <v>409</v>
      </c>
      <c r="G29" s="116" t="s">
        <v>410</v>
      </c>
      <c r="I29" s="117">
        <v>262900</v>
      </c>
    </row>
    <row r="30" spans="2:9" x14ac:dyDescent="0.25">
      <c r="B30" s="114">
        <v>14</v>
      </c>
      <c r="C30" s="114" t="s">
        <v>412</v>
      </c>
      <c r="D30" s="114">
        <v>38</v>
      </c>
      <c r="E30" s="114">
        <v>0</v>
      </c>
      <c r="F30" s="114" t="s">
        <v>409</v>
      </c>
      <c r="G30" s="114"/>
      <c r="I30" s="117">
        <v>136000</v>
      </c>
    </row>
    <row r="31" spans="2:9" x14ac:dyDescent="0.25">
      <c r="B31" s="114">
        <v>15</v>
      </c>
      <c r="C31" s="114" t="s">
        <v>432</v>
      </c>
      <c r="D31" s="114">
        <v>39</v>
      </c>
      <c r="E31" s="114">
        <v>-1</v>
      </c>
      <c r="F31" s="114" t="s">
        <v>409</v>
      </c>
      <c r="G31" s="114" t="s">
        <v>410</v>
      </c>
      <c r="I31" s="117">
        <v>117800</v>
      </c>
    </row>
    <row r="32" spans="2:9" x14ac:dyDescent="0.25">
      <c r="B32" s="114">
        <v>16</v>
      </c>
      <c r="C32" s="114" t="s">
        <v>433</v>
      </c>
      <c r="D32" s="114" t="s">
        <v>414</v>
      </c>
      <c r="E32" s="114">
        <v>1</v>
      </c>
      <c r="F32" s="114" t="s">
        <v>409</v>
      </c>
      <c r="G32" s="114" t="s">
        <v>410</v>
      </c>
      <c r="I32" s="117">
        <v>49000</v>
      </c>
    </row>
    <row r="33" spans="2:9" x14ac:dyDescent="0.25">
      <c r="B33" s="114">
        <v>17</v>
      </c>
      <c r="C33" s="114" t="s">
        <v>434</v>
      </c>
      <c r="D33" s="114" t="s">
        <v>435</v>
      </c>
      <c r="E33" s="114">
        <v>1</v>
      </c>
      <c r="F33" s="114" t="s">
        <v>409</v>
      </c>
      <c r="G33" s="114" t="s">
        <v>410</v>
      </c>
      <c r="I33" s="115">
        <v>129000</v>
      </c>
    </row>
    <row r="34" spans="2:9" x14ac:dyDescent="0.25">
      <c r="B34" s="114">
        <v>18</v>
      </c>
      <c r="C34" s="114" t="s">
        <v>436</v>
      </c>
      <c r="D34" s="114">
        <v>35</v>
      </c>
      <c r="E34" s="114">
        <v>0</v>
      </c>
      <c r="F34" s="114" t="s">
        <v>409</v>
      </c>
      <c r="G34" s="116" t="s">
        <v>410</v>
      </c>
      <c r="I34" s="117">
        <v>114300</v>
      </c>
    </row>
    <row r="35" spans="2:9" x14ac:dyDescent="0.25">
      <c r="B35" s="114">
        <v>19</v>
      </c>
      <c r="C35" s="114" t="s">
        <v>437</v>
      </c>
      <c r="D35" s="114">
        <v>36</v>
      </c>
      <c r="E35" s="114">
        <v>1</v>
      </c>
      <c r="F35" s="114" t="s">
        <v>409</v>
      </c>
      <c r="G35" s="114" t="s">
        <v>410</v>
      </c>
      <c r="I35" s="117">
        <v>109800</v>
      </c>
    </row>
    <row r="36" spans="2:9" x14ac:dyDescent="0.25">
      <c r="B36" s="114">
        <v>20</v>
      </c>
      <c r="C36" s="114" t="s">
        <v>434</v>
      </c>
      <c r="D36" s="114" t="s">
        <v>435</v>
      </c>
      <c r="E36" s="114">
        <v>1</v>
      </c>
      <c r="F36" s="114" t="s">
        <v>409</v>
      </c>
      <c r="G36" s="114"/>
      <c r="I36" s="115">
        <v>129000</v>
      </c>
    </row>
    <row r="37" spans="2:9" x14ac:dyDescent="0.25">
      <c r="B37" s="116">
        <v>21</v>
      </c>
      <c r="C37" s="116" t="s">
        <v>438</v>
      </c>
      <c r="D37" s="116">
        <v>42</v>
      </c>
      <c r="E37" s="116">
        <v>9</v>
      </c>
      <c r="F37" s="116" t="s">
        <v>409</v>
      </c>
      <c r="G37" s="116" t="s">
        <v>429</v>
      </c>
      <c r="I37" s="117">
        <v>131500</v>
      </c>
    </row>
    <row r="38" spans="2:9" x14ac:dyDescent="0.25">
      <c r="B38" s="114">
        <v>22</v>
      </c>
      <c r="C38" s="114" t="s">
        <v>439</v>
      </c>
      <c r="D38" s="114" t="s">
        <v>435</v>
      </c>
      <c r="E38" s="114">
        <v>1</v>
      </c>
      <c r="F38" s="114" t="s">
        <v>409</v>
      </c>
      <c r="G38" s="114" t="s">
        <v>410</v>
      </c>
      <c r="I38" s="115">
        <v>117000</v>
      </c>
    </row>
    <row r="39" spans="2:9" x14ac:dyDescent="0.25">
      <c r="B39" s="114">
        <v>23</v>
      </c>
      <c r="C39" s="114" t="s">
        <v>440</v>
      </c>
      <c r="D39" s="114" t="s">
        <v>416</v>
      </c>
      <c r="E39" s="114">
        <v>2</v>
      </c>
      <c r="F39" s="114" t="s">
        <v>409</v>
      </c>
      <c r="G39" s="114" t="s">
        <v>410</v>
      </c>
      <c r="I39" s="115">
        <v>215600</v>
      </c>
    </row>
    <row r="40" spans="2:9" x14ac:dyDescent="0.25">
      <c r="E40" s="118" t="s">
        <v>417</v>
      </c>
      <c r="F40" s="119">
        <v>347</v>
      </c>
      <c r="I40" s="120">
        <f>SUM(I17:I39)</f>
        <v>2947400</v>
      </c>
    </row>
    <row r="41" spans="2:9" x14ac:dyDescent="0.25">
      <c r="E41" s="119" t="s">
        <v>418</v>
      </c>
      <c r="F41" s="119">
        <v>62</v>
      </c>
    </row>
    <row r="44" spans="2:9" x14ac:dyDescent="0.25">
      <c r="B44" s="121" t="s">
        <v>441</v>
      </c>
      <c r="C44" s="121"/>
      <c r="D44" s="121"/>
      <c r="E44" s="121"/>
      <c r="F44" s="121"/>
      <c r="G44" s="121"/>
    </row>
    <row r="45" spans="2:9" x14ac:dyDescent="0.25">
      <c r="B45" s="112"/>
      <c r="C45" s="112"/>
      <c r="D45" s="112"/>
      <c r="E45" s="112"/>
      <c r="F45" s="112"/>
      <c r="G45" s="112"/>
    </row>
    <row r="46" spans="2:9" x14ac:dyDescent="0.25">
      <c r="B46" s="113" t="s">
        <v>202</v>
      </c>
      <c r="C46" s="113" t="s">
        <v>402</v>
      </c>
      <c r="D46" s="113" t="s">
        <v>403</v>
      </c>
      <c r="E46" s="113" t="s">
        <v>404</v>
      </c>
      <c r="F46" s="113" t="s">
        <v>405</v>
      </c>
      <c r="G46" s="113" t="s">
        <v>406</v>
      </c>
      <c r="I46" s="113" t="s">
        <v>549</v>
      </c>
    </row>
    <row r="47" spans="2:9" x14ac:dyDescent="0.25">
      <c r="B47" s="114">
        <v>1</v>
      </c>
      <c r="C47" s="114" t="s">
        <v>442</v>
      </c>
      <c r="D47" s="114">
        <v>35</v>
      </c>
      <c r="E47" s="114">
        <v>-1</v>
      </c>
      <c r="F47" s="114" t="s">
        <v>409</v>
      </c>
      <c r="G47" s="114" t="s">
        <v>410</v>
      </c>
      <c r="I47" s="117">
        <v>86900</v>
      </c>
    </row>
    <row r="48" spans="2:9" x14ac:dyDescent="0.25">
      <c r="B48" s="116">
        <v>2</v>
      </c>
      <c r="C48" s="116" t="s">
        <v>443</v>
      </c>
      <c r="D48" s="116" t="s">
        <v>416</v>
      </c>
      <c r="E48" s="116">
        <v>9</v>
      </c>
      <c r="F48" s="116" t="s">
        <v>409</v>
      </c>
      <c r="G48" s="116" t="s">
        <v>444</v>
      </c>
      <c r="I48" s="117">
        <v>139300</v>
      </c>
    </row>
    <row r="49" spans="2:9" x14ac:dyDescent="0.25">
      <c r="B49" s="114">
        <v>3</v>
      </c>
      <c r="C49" s="114" t="s">
        <v>433</v>
      </c>
      <c r="D49" s="114" t="s">
        <v>414</v>
      </c>
      <c r="E49" s="114">
        <v>1</v>
      </c>
      <c r="F49" s="114" t="s">
        <v>409</v>
      </c>
      <c r="G49" s="114" t="s">
        <v>410</v>
      </c>
      <c r="I49" s="117">
        <v>49000</v>
      </c>
    </row>
    <row r="50" spans="2:9" x14ac:dyDescent="0.25">
      <c r="B50" s="114">
        <v>4</v>
      </c>
      <c r="C50" s="114" t="s">
        <v>445</v>
      </c>
      <c r="D50" s="114">
        <v>40</v>
      </c>
      <c r="E50" s="114">
        <v>0</v>
      </c>
      <c r="F50" s="114" t="s">
        <v>409</v>
      </c>
      <c r="G50" s="114" t="s">
        <v>410</v>
      </c>
      <c r="I50" s="117">
        <v>133800</v>
      </c>
    </row>
    <row r="51" spans="2:9" x14ac:dyDescent="0.25">
      <c r="B51" s="114">
        <v>5</v>
      </c>
      <c r="C51" s="114" t="s">
        <v>446</v>
      </c>
      <c r="D51" s="114" t="s">
        <v>416</v>
      </c>
      <c r="E51" s="114">
        <v>2</v>
      </c>
      <c r="F51" s="114" t="s">
        <v>409</v>
      </c>
      <c r="G51" s="114" t="s">
        <v>410</v>
      </c>
      <c r="I51" s="115">
        <v>174100</v>
      </c>
    </row>
    <row r="52" spans="2:9" x14ac:dyDescent="0.25">
      <c r="B52" s="114">
        <v>6</v>
      </c>
      <c r="C52" s="114" t="s">
        <v>447</v>
      </c>
      <c r="D52" s="114">
        <v>38</v>
      </c>
      <c r="E52" s="114">
        <v>0</v>
      </c>
      <c r="F52" s="114" t="s">
        <v>409</v>
      </c>
      <c r="G52" s="114" t="s">
        <v>410</v>
      </c>
      <c r="I52" s="117">
        <v>94900</v>
      </c>
    </row>
    <row r="53" spans="2:9" x14ac:dyDescent="0.25">
      <c r="B53" s="114">
        <v>7</v>
      </c>
      <c r="C53" s="114" t="s">
        <v>448</v>
      </c>
      <c r="D53" s="114" t="s">
        <v>435</v>
      </c>
      <c r="E53" s="114">
        <v>1</v>
      </c>
      <c r="F53" s="114" t="s">
        <v>409</v>
      </c>
      <c r="G53" s="114" t="s">
        <v>424</v>
      </c>
      <c r="I53" s="115">
        <v>148000</v>
      </c>
    </row>
    <row r="54" spans="2:9" x14ac:dyDescent="0.25">
      <c r="B54" s="114">
        <v>8</v>
      </c>
      <c r="C54" s="114" t="s">
        <v>449</v>
      </c>
      <c r="D54" s="114" t="s">
        <v>414</v>
      </c>
      <c r="E54" s="114">
        <v>0</v>
      </c>
      <c r="F54" s="114" t="s">
        <v>409</v>
      </c>
      <c r="G54" s="114" t="s">
        <v>410</v>
      </c>
      <c r="I54" s="115">
        <v>45800</v>
      </c>
    </row>
    <row r="55" spans="2:9" x14ac:dyDescent="0.25">
      <c r="B55" s="114">
        <v>9</v>
      </c>
      <c r="C55" s="114" t="s">
        <v>450</v>
      </c>
      <c r="D55" s="114">
        <v>38</v>
      </c>
      <c r="E55" s="114">
        <v>0</v>
      </c>
      <c r="F55" s="114" t="s">
        <v>409</v>
      </c>
      <c r="G55" s="114"/>
      <c r="I55" s="117">
        <v>123988</v>
      </c>
    </row>
    <row r="56" spans="2:9" x14ac:dyDescent="0.25">
      <c r="B56" s="114">
        <v>10</v>
      </c>
      <c r="C56" s="114" t="s">
        <v>451</v>
      </c>
      <c r="D56" s="114">
        <v>40</v>
      </c>
      <c r="E56" s="114">
        <v>0</v>
      </c>
      <c r="F56" s="114" t="s">
        <v>409</v>
      </c>
      <c r="G56" s="114" t="s">
        <v>410</v>
      </c>
      <c r="I56" s="117">
        <v>141800</v>
      </c>
    </row>
    <row r="57" spans="2:9" x14ac:dyDescent="0.25">
      <c r="B57" s="114">
        <v>11</v>
      </c>
      <c r="C57" s="114" t="s">
        <v>448</v>
      </c>
      <c r="D57" s="114" t="s">
        <v>416</v>
      </c>
      <c r="E57" s="114">
        <v>-6</v>
      </c>
      <c r="F57" s="114" t="s">
        <v>409</v>
      </c>
      <c r="G57" s="114" t="s">
        <v>410</v>
      </c>
      <c r="I57" s="115">
        <v>148000</v>
      </c>
    </row>
    <row r="58" spans="2:9" x14ac:dyDescent="0.25">
      <c r="B58" s="114">
        <v>12</v>
      </c>
      <c r="C58" s="114" t="s">
        <v>452</v>
      </c>
      <c r="D58" s="114" t="s">
        <v>416</v>
      </c>
      <c r="E58" s="114">
        <v>-2</v>
      </c>
      <c r="F58" s="114" t="s">
        <v>409</v>
      </c>
      <c r="G58" s="114" t="s">
        <v>410</v>
      </c>
      <c r="I58" s="115">
        <v>164900</v>
      </c>
    </row>
    <row r="59" spans="2:9" x14ac:dyDescent="0.25">
      <c r="B59" s="116">
        <v>13</v>
      </c>
      <c r="C59" s="116" t="s">
        <v>453</v>
      </c>
      <c r="D59" s="116" t="s">
        <v>414</v>
      </c>
      <c r="E59" s="116">
        <v>12</v>
      </c>
      <c r="F59" s="116" t="s">
        <v>409</v>
      </c>
      <c r="G59" s="116" t="s">
        <v>444</v>
      </c>
      <c r="I59" s="117">
        <v>101300</v>
      </c>
    </row>
    <row r="60" spans="2:9" x14ac:dyDescent="0.25">
      <c r="B60" s="114">
        <v>14</v>
      </c>
      <c r="C60" s="114" t="s">
        <v>454</v>
      </c>
      <c r="D60" s="114">
        <v>37</v>
      </c>
      <c r="E60" s="114">
        <v>1</v>
      </c>
      <c r="F60" s="114" t="s">
        <v>409</v>
      </c>
      <c r="G60" s="114"/>
      <c r="I60" s="117">
        <v>116100</v>
      </c>
    </row>
    <row r="61" spans="2:9" x14ac:dyDescent="0.25">
      <c r="B61" s="114">
        <v>15</v>
      </c>
      <c r="C61" s="114" t="s">
        <v>455</v>
      </c>
      <c r="D61" s="114">
        <v>40</v>
      </c>
      <c r="E61" s="114">
        <v>3</v>
      </c>
      <c r="F61" s="114" t="s">
        <v>409</v>
      </c>
      <c r="G61" s="114" t="s">
        <v>410</v>
      </c>
      <c r="I61" s="117">
        <v>134900</v>
      </c>
    </row>
    <row r="62" spans="2:9" x14ac:dyDescent="0.25">
      <c r="B62" s="114">
        <v>16</v>
      </c>
      <c r="C62" s="114" t="s">
        <v>440</v>
      </c>
      <c r="D62" s="114" t="s">
        <v>435</v>
      </c>
      <c r="E62" s="114">
        <v>1</v>
      </c>
      <c r="F62" s="114" t="s">
        <v>409</v>
      </c>
      <c r="G62" s="114" t="s">
        <v>410</v>
      </c>
      <c r="I62" s="115">
        <v>215600</v>
      </c>
    </row>
    <row r="63" spans="2:9" x14ac:dyDescent="0.25">
      <c r="B63" s="114">
        <v>17</v>
      </c>
      <c r="C63" s="114" t="s">
        <v>445</v>
      </c>
      <c r="D63" s="114">
        <v>38</v>
      </c>
      <c r="E63" s="114">
        <v>1</v>
      </c>
      <c r="F63" s="114" t="s">
        <v>409</v>
      </c>
      <c r="G63" s="114" t="s">
        <v>410</v>
      </c>
      <c r="I63" s="117">
        <v>133800</v>
      </c>
    </row>
    <row r="64" spans="2:9" x14ac:dyDescent="0.25">
      <c r="B64" s="114">
        <v>18</v>
      </c>
      <c r="C64" s="114" t="s">
        <v>451</v>
      </c>
      <c r="D64" s="114">
        <v>40</v>
      </c>
      <c r="E64" s="114">
        <v>0</v>
      </c>
      <c r="F64" s="114" t="s">
        <v>409</v>
      </c>
      <c r="G64" s="116" t="s">
        <v>410</v>
      </c>
      <c r="I64" s="117">
        <v>141800</v>
      </c>
    </row>
    <row r="65" spans="2:9" x14ac:dyDescent="0.25">
      <c r="B65" s="116">
        <v>19</v>
      </c>
      <c r="C65" s="116" t="s">
        <v>456</v>
      </c>
      <c r="D65" s="116">
        <v>39</v>
      </c>
      <c r="E65" s="116">
        <v>4</v>
      </c>
      <c r="F65" s="116" t="s">
        <v>409</v>
      </c>
      <c r="G65" s="116" t="s">
        <v>424</v>
      </c>
      <c r="I65" s="117">
        <v>96000</v>
      </c>
    </row>
    <row r="66" spans="2:9" x14ac:dyDescent="0.25">
      <c r="B66" s="116">
        <v>20</v>
      </c>
      <c r="C66" s="116" t="s">
        <v>457</v>
      </c>
      <c r="D66" s="116">
        <v>40</v>
      </c>
      <c r="E66" s="116">
        <v>4</v>
      </c>
      <c r="F66" s="116" t="s">
        <v>409</v>
      </c>
      <c r="G66" s="116" t="s">
        <v>424</v>
      </c>
      <c r="I66" s="117">
        <v>115500</v>
      </c>
    </row>
    <row r="67" spans="2:9" x14ac:dyDescent="0.25">
      <c r="B67" s="114">
        <v>21</v>
      </c>
      <c r="C67" s="114" t="s">
        <v>458</v>
      </c>
      <c r="D67" s="114">
        <v>39</v>
      </c>
      <c r="E67" s="114">
        <v>1</v>
      </c>
      <c r="F67" s="114" t="s">
        <v>409</v>
      </c>
      <c r="G67" s="114" t="s">
        <v>410</v>
      </c>
      <c r="I67" s="117">
        <v>195500</v>
      </c>
    </row>
    <row r="68" spans="2:9" x14ac:dyDescent="0.25">
      <c r="B68" s="114">
        <v>22</v>
      </c>
      <c r="C68" s="114" t="s">
        <v>459</v>
      </c>
      <c r="D68" s="114">
        <v>39</v>
      </c>
      <c r="E68" s="114">
        <v>1</v>
      </c>
      <c r="F68" s="114" t="s">
        <v>409</v>
      </c>
      <c r="G68" s="114" t="s">
        <v>410</v>
      </c>
      <c r="I68" s="117">
        <v>125800</v>
      </c>
    </row>
    <row r="69" spans="2:9" x14ac:dyDescent="0.25">
      <c r="B69" s="114">
        <v>23</v>
      </c>
      <c r="C69" s="114" t="s">
        <v>460</v>
      </c>
      <c r="D69" s="114">
        <v>43</v>
      </c>
      <c r="E69" s="114">
        <v>0</v>
      </c>
      <c r="F69" s="114" t="s">
        <v>409</v>
      </c>
      <c r="G69" s="114" t="s">
        <v>410</v>
      </c>
      <c r="I69" s="117">
        <v>136000</v>
      </c>
    </row>
    <row r="70" spans="2:9" x14ac:dyDescent="0.25">
      <c r="B70" s="114">
        <v>24</v>
      </c>
      <c r="C70" s="114" t="s">
        <v>461</v>
      </c>
      <c r="D70" s="114">
        <v>42</v>
      </c>
      <c r="E70" s="114">
        <v>1</v>
      </c>
      <c r="F70" s="114" t="s">
        <v>409</v>
      </c>
      <c r="G70" s="114"/>
      <c r="I70" s="117">
        <v>98300</v>
      </c>
    </row>
    <row r="71" spans="2:9" x14ac:dyDescent="0.25">
      <c r="B71" s="114">
        <v>25</v>
      </c>
      <c r="C71" s="114" t="s">
        <v>436</v>
      </c>
      <c r="D71" s="114">
        <v>35</v>
      </c>
      <c r="E71" s="114">
        <v>0</v>
      </c>
      <c r="F71" s="114" t="s">
        <v>409</v>
      </c>
      <c r="G71" s="114"/>
      <c r="I71" s="117">
        <v>114300</v>
      </c>
    </row>
    <row r="72" spans="2:9" x14ac:dyDescent="0.25">
      <c r="B72" s="114">
        <v>26</v>
      </c>
      <c r="C72" s="114" t="s">
        <v>462</v>
      </c>
      <c r="D72" s="114" t="s">
        <v>435</v>
      </c>
      <c r="E72" s="114">
        <v>2</v>
      </c>
      <c r="F72" s="114" t="s">
        <v>409</v>
      </c>
      <c r="G72" s="114"/>
      <c r="I72" s="115">
        <v>138000</v>
      </c>
    </row>
    <row r="73" spans="2:9" x14ac:dyDescent="0.25">
      <c r="B73" s="114">
        <v>27</v>
      </c>
      <c r="C73" s="114" t="s">
        <v>462</v>
      </c>
      <c r="D73" s="114" t="s">
        <v>435</v>
      </c>
      <c r="E73" s="114">
        <v>2</v>
      </c>
      <c r="F73" s="114" t="s">
        <v>409</v>
      </c>
      <c r="G73" s="114"/>
      <c r="I73" s="115">
        <v>138000</v>
      </c>
    </row>
    <row r="74" spans="2:9" x14ac:dyDescent="0.25">
      <c r="B74" s="114">
        <v>28</v>
      </c>
      <c r="C74" s="114" t="s">
        <v>463</v>
      </c>
      <c r="D74" s="114">
        <v>40</v>
      </c>
      <c r="E74" s="114">
        <v>3</v>
      </c>
      <c r="F74" s="114" t="s">
        <v>409</v>
      </c>
      <c r="G74" s="114"/>
      <c r="I74" s="117">
        <v>82300</v>
      </c>
    </row>
    <row r="75" spans="2:9" x14ac:dyDescent="0.25">
      <c r="B75" s="114">
        <v>29</v>
      </c>
      <c r="C75" s="114" t="s">
        <v>464</v>
      </c>
      <c r="D75" s="114" t="s">
        <v>414</v>
      </c>
      <c r="E75" s="114">
        <v>2</v>
      </c>
      <c r="F75" s="114" t="s">
        <v>409</v>
      </c>
      <c r="G75" s="114"/>
      <c r="I75" s="115">
        <v>92600</v>
      </c>
    </row>
    <row r="76" spans="2:9" x14ac:dyDescent="0.25">
      <c r="B76" s="114">
        <v>30</v>
      </c>
      <c r="C76" s="114" t="s">
        <v>449</v>
      </c>
      <c r="D76" s="114" t="s">
        <v>414</v>
      </c>
      <c r="E76" s="114">
        <v>0</v>
      </c>
      <c r="F76" s="114" t="s">
        <v>409</v>
      </c>
      <c r="G76" s="114"/>
      <c r="I76" s="115">
        <v>45800</v>
      </c>
    </row>
    <row r="77" spans="2:9" x14ac:dyDescent="0.25">
      <c r="B77" s="116">
        <v>31</v>
      </c>
      <c r="C77" s="116" t="s">
        <v>465</v>
      </c>
      <c r="D77" s="116" t="s">
        <v>414</v>
      </c>
      <c r="E77" s="116">
        <v>27</v>
      </c>
      <c r="F77" s="116" t="s">
        <v>409</v>
      </c>
      <c r="G77" s="116" t="s">
        <v>429</v>
      </c>
      <c r="I77" s="117">
        <v>111100</v>
      </c>
    </row>
    <row r="78" spans="2:9" x14ac:dyDescent="0.25">
      <c r="B78" s="114">
        <v>32</v>
      </c>
      <c r="C78" s="114" t="s">
        <v>466</v>
      </c>
      <c r="D78" s="114" t="s">
        <v>414</v>
      </c>
      <c r="E78" s="114">
        <v>0</v>
      </c>
      <c r="F78" s="114" t="s">
        <v>409</v>
      </c>
      <c r="G78" s="114"/>
      <c r="I78" s="115">
        <v>101600</v>
      </c>
    </row>
    <row r="79" spans="2:9" x14ac:dyDescent="0.25">
      <c r="B79" s="114">
        <v>33</v>
      </c>
      <c r="C79" s="114" t="s">
        <v>449</v>
      </c>
      <c r="D79" s="114" t="s">
        <v>414</v>
      </c>
      <c r="E79" s="114">
        <v>0</v>
      </c>
      <c r="F79" s="114" t="s">
        <v>409</v>
      </c>
      <c r="G79" s="114"/>
      <c r="I79" s="115">
        <v>45800</v>
      </c>
    </row>
    <row r="80" spans="2:9" x14ac:dyDescent="0.25">
      <c r="B80" s="114">
        <v>34</v>
      </c>
      <c r="C80" s="114" t="s">
        <v>467</v>
      </c>
      <c r="D80" s="114">
        <v>39</v>
      </c>
      <c r="E80" s="114">
        <v>1</v>
      </c>
      <c r="F80" s="114" t="s">
        <v>409</v>
      </c>
      <c r="G80" s="114"/>
      <c r="I80" s="117">
        <v>114300</v>
      </c>
    </row>
    <row r="81" spans="2:9" x14ac:dyDescent="0.25">
      <c r="B81" s="114">
        <v>35</v>
      </c>
      <c r="C81" s="114" t="s">
        <v>442</v>
      </c>
      <c r="D81" s="114">
        <v>34</v>
      </c>
      <c r="E81" s="114">
        <v>0</v>
      </c>
      <c r="F81" s="114" t="s">
        <v>409</v>
      </c>
      <c r="G81" s="114"/>
      <c r="I81" s="117">
        <v>86900</v>
      </c>
    </row>
    <row r="82" spans="2:9" x14ac:dyDescent="0.25">
      <c r="B82" s="114">
        <v>36</v>
      </c>
      <c r="C82" s="114" t="s">
        <v>457</v>
      </c>
      <c r="D82" s="114">
        <v>38</v>
      </c>
      <c r="E82" s="114">
        <v>2</v>
      </c>
      <c r="F82" s="114" t="s">
        <v>409</v>
      </c>
      <c r="G82" s="114"/>
      <c r="I82" s="117">
        <v>115500</v>
      </c>
    </row>
    <row r="83" spans="2:9" x14ac:dyDescent="0.25">
      <c r="B83" s="114">
        <v>37</v>
      </c>
      <c r="C83" s="114" t="s">
        <v>468</v>
      </c>
      <c r="D83" s="114" t="s">
        <v>414</v>
      </c>
      <c r="E83" s="114">
        <v>1</v>
      </c>
      <c r="F83" s="114" t="s">
        <v>409</v>
      </c>
      <c r="G83" s="114"/>
      <c r="I83" s="115">
        <v>58000</v>
      </c>
    </row>
    <row r="84" spans="2:9" x14ac:dyDescent="0.25">
      <c r="B84" s="116">
        <v>38</v>
      </c>
      <c r="C84" s="116" t="s">
        <v>469</v>
      </c>
      <c r="D84" s="116" t="s">
        <v>414</v>
      </c>
      <c r="E84" s="116">
        <v>17</v>
      </c>
      <c r="F84" s="116" t="s">
        <v>409</v>
      </c>
      <c r="G84" s="116" t="s">
        <v>470</v>
      </c>
      <c r="I84" s="115">
        <v>86500</v>
      </c>
    </row>
    <row r="85" spans="2:9" x14ac:dyDescent="0.25">
      <c r="B85" s="114">
        <v>39</v>
      </c>
      <c r="C85" s="114" t="s">
        <v>446</v>
      </c>
      <c r="D85" s="114" t="s">
        <v>471</v>
      </c>
      <c r="E85" s="114">
        <v>3</v>
      </c>
      <c r="F85" s="114" t="s">
        <v>409</v>
      </c>
      <c r="G85" s="114"/>
      <c r="I85" s="115">
        <v>174100</v>
      </c>
    </row>
    <row r="86" spans="2:9" x14ac:dyDescent="0.25">
      <c r="E86" s="118" t="s">
        <v>417</v>
      </c>
      <c r="F86" s="119">
        <v>312</v>
      </c>
      <c r="I86" s="122">
        <f>SUM(I47:I85)</f>
        <v>4565888</v>
      </c>
    </row>
    <row r="87" spans="2:9" x14ac:dyDescent="0.25">
      <c r="E87" s="119" t="s">
        <v>418</v>
      </c>
      <c r="F87" s="119">
        <v>74</v>
      </c>
    </row>
    <row r="90" spans="2:9" x14ac:dyDescent="0.25">
      <c r="B90" s="121" t="s">
        <v>550</v>
      </c>
      <c r="C90" s="121"/>
      <c r="D90" s="121"/>
      <c r="E90" s="121"/>
      <c r="F90" s="121"/>
      <c r="G90" s="121"/>
    </row>
    <row r="91" spans="2:9" x14ac:dyDescent="0.25">
      <c r="B91" s="112"/>
      <c r="C91" s="112"/>
      <c r="D91" s="112"/>
      <c r="E91" s="112"/>
      <c r="F91" s="112"/>
      <c r="G91" s="112"/>
    </row>
    <row r="92" spans="2:9" x14ac:dyDescent="0.25">
      <c r="B92" s="113" t="s">
        <v>202</v>
      </c>
      <c r="C92" s="113" t="s">
        <v>402</v>
      </c>
      <c r="D92" s="113" t="s">
        <v>403</v>
      </c>
      <c r="E92" s="113" t="s">
        <v>404</v>
      </c>
      <c r="F92" s="113" t="s">
        <v>405</v>
      </c>
      <c r="G92" s="113" t="s">
        <v>406</v>
      </c>
      <c r="I92" s="113" t="s">
        <v>549</v>
      </c>
    </row>
    <row r="93" spans="2:9" x14ac:dyDescent="0.25">
      <c r="B93" s="114">
        <v>1</v>
      </c>
      <c r="C93" s="114" t="s">
        <v>472</v>
      </c>
      <c r="D93" s="114">
        <v>38</v>
      </c>
      <c r="E93" s="114">
        <v>1</v>
      </c>
      <c r="F93" s="114" t="s">
        <v>409</v>
      </c>
      <c r="G93" s="114" t="s">
        <v>410</v>
      </c>
      <c r="I93" s="117">
        <v>112000</v>
      </c>
    </row>
    <row r="94" spans="2:9" x14ac:dyDescent="0.25">
      <c r="B94" s="114">
        <v>2</v>
      </c>
      <c r="C94" s="114" t="s">
        <v>473</v>
      </c>
      <c r="D94" s="114" t="s">
        <v>471</v>
      </c>
      <c r="E94" s="114">
        <v>1</v>
      </c>
      <c r="F94" s="114" t="s">
        <v>409</v>
      </c>
      <c r="G94" s="114" t="s">
        <v>410</v>
      </c>
      <c r="I94" s="115">
        <v>112700</v>
      </c>
    </row>
    <row r="95" spans="2:9" x14ac:dyDescent="0.25">
      <c r="B95" s="114">
        <v>3</v>
      </c>
      <c r="C95" s="114" t="s">
        <v>442</v>
      </c>
      <c r="D95" s="114">
        <v>36</v>
      </c>
      <c r="E95" s="114">
        <v>0</v>
      </c>
      <c r="F95" s="114" t="s">
        <v>409</v>
      </c>
      <c r="G95" s="114" t="s">
        <v>410</v>
      </c>
      <c r="I95" s="117">
        <v>86900</v>
      </c>
    </row>
    <row r="96" spans="2:9" x14ac:dyDescent="0.25">
      <c r="B96" s="114">
        <v>4</v>
      </c>
      <c r="C96" s="114" t="s">
        <v>474</v>
      </c>
      <c r="D96" s="114">
        <v>36</v>
      </c>
      <c r="E96" s="114">
        <v>2</v>
      </c>
      <c r="F96" s="114" t="s">
        <v>409</v>
      </c>
      <c r="G96" s="114" t="s">
        <v>410</v>
      </c>
      <c r="I96" s="117">
        <v>86900</v>
      </c>
    </row>
    <row r="97" spans="2:9" x14ac:dyDescent="0.25">
      <c r="B97" s="114">
        <v>5</v>
      </c>
      <c r="C97" s="114" t="s">
        <v>475</v>
      </c>
      <c r="D97" s="114" t="s">
        <v>414</v>
      </c>
      <c r="E97" s="114">
        <v>1</v>
      </c>
      <c r="F97" s="114" t="s">
        <v>409</v>
      </c>
      <c r="G97" s="114" t="s">
        <v>410</v>
      </c>
      <c r="I97" s="115">
        <v>57200</v>
      </c>
    </row>
    <row r="98" spans="2:9" x14ac:dyDescent="0.25">
      <c r="B98" s="114">
        <v>6</v>
      </c>
      <c r="C98" s="114" t="s">
        <v>475</v>
      </c>
      <c r="D98" s="114" t="s">
        <v>414</v>
      </c>
      <c r="E98" s="114">
        <v>1</v>
      </c>
      <c r="F98" s="114" t="s">
        <v>409</v>
      </c>
      <c r="G98" s="114" t="s">
        <v>410</v>
      </c>
      <c r="I98" s="115">
        <v>57200</v>
      </c>
    </row>
    <row r="99" spans="2:9" x14ac:dyDescent="0.25">
      <c r="B99" s="114">
        <v>7</v>
      </c>
      <c r="C99" s="114" t="s">
        <v>415</v>
      </c>
      <c r="D99" s="114" t="s">
        <v>416</v>
      </c>
      <c r="E99" s="114">
        <v>0</v>
      </c>
      <c r="F99" s="114" t="s">
        <v>409</v>
      </c>
      <c r="G99" s="114" t="s">
        <v>410</v>
      </c>
      <c r="I99" s="115">
        <v>164100</v>
      </c>
    </row>
    <row r="100" spans="2:9" x14ac:dyDescent="0.25">
      <c r="B100" s="114">
        <v>8</v>
      </c>
      <c r="C100" s="114" t="s">
        <v>476</v>
      </c>
      <c r="D100" s="114">
        <v>37</v>
      </c>
      <c r="E100" s="114">
        <v>1</v>
      </c>
      <c r="F100" s="114" t="s">
        <v>409</v>
      </c>
      <c r="G100" s="114" t="s">
        <v>410</v>
      </c>
      <c r="I100" s="117">
        <v>130400</v>
      </c>
    </row>
    <row r="101" spans="2:9" x14ac:dyDescent="0.25">
      <c r="B101" s="114">
        <v>9</v>
      </c>
      <c r="C101" s="114" t="s">
        <v>477</v>
      </c>
      <c r="D101" s="114">
        <v>39</v>
      </c>
      <c r="E101" s="114">
        <v>1</v>
      </c>
      <c r="F101" s="114" t="s">
        <v>409</v>
      </c>
      <c r="G101" s="114"/>
      <c r="I101" s="117">
        <v>117800</v>
      </c>
    </row>
    <row r="102" spans="2:9" x14ac:dyDescent="0.25">
      <c r="B102" s="116">
        <v>10</v>
      </c>
      <c r="C102" s="116" t="s">
        <v>478</v>
      </c>
      <c r="D102" s="116" t="s">
        <v>414</v>
      </c>
      <c r="E102" s="116">
        <v>4</v>
      </c>
      <c r="F102" s="116" t="s">
        <v>409</v>
      </c>
      <c r="G102" s="116" t="s">
        <v>424</v>
      </c>
      <c r="I102" s="117">
        <v>67800</v>
      </c>
    </row>
    <row r="103" spans="2:9" x14ac:dyDescent="0.25">
      <c r="B103" s="114">
        <v>11</v>
      </c>
      <c r="C103" s="114" t="s">
        <v>428</v>
      </c>
      <c r="D103" s="114">
        <v>42</v>
      </c>
      <c r="E103" s="114">
        <v>0</v>
      </c>
      <c r="F103" s="114" t="s">
        <v>409</v>
      </c>
      <c r="G103" s="114" t="s">
        <v>410</v>
      </c>
      <c r="I103" s="117">
        <v>105200</v>
      </c>
    </row>
    <row r="104" spans="2:9" x14ac:dyDescent="0.25">
      <c r="B104" s="114">
        <v>12</v>
      </c>
      <c r="C104" s="114" t="s">
        <v>479</v>
      </c>
      <c r="D104" s="114">
        <v>38</v>
      </c>
      <c r="E104" s="114">
        <v>2</v>
      </c>
      <c r="F104" s="114" t="s">
        <v>409</v>
      </c>
      <c r="G104" s="114" t="s">
        <v>410</v>
      </c>
      <c r="I104" s="117">
        <v>106400</v>
      </c>
    </row>
    <row r="105" spans="2:9" x14ac:dyDescent="0.25">
      <c r="B105" s="116">
        <v>13</v>
      </c>
      <c r="C105" s="116" t="s">
        <v>469</v>
      </c>
      <c r="D105" s="116" t="s">
        <v>414</v>
      </c>
      <c r="E105" s="116">
        <v>17</v>
      </c>
      <c r="F105" s="116" t="s">
        <v>409</v>
      </c>
      <c r="G105" s="116" t="s">
        <v>470</v>
      </c>
      <c r="I105" s="115">
        <v>86500</v>
      </c>
    </row>
    <row r="106" spans="2:9" x14ac:dyDescent="0.25">
      <c r="B106" s="114">
        <v>14</v>
      </c>
      <c r="C106" s="114" t="s">
        <v>480</v>
      </c>
      <c r="D106" s="114" t="s">
        <v>414</v>
      </c>
      <c r="E106" s="114">
        <v>0</v>
      </c>
      <c r="F106" s="114" t="s">
        <v>409</v>
      </c>
      <c r="G106" s="114"/>
      <c r="I106" s="115">
        <v>144000</v>
      </c>
    </row>
    <row r="107" spans="2:9" x14ac:dyDescent="0.25">
      <c r="B107" s="114">
        <v>15</v>
      </c>
      <c r="C107" s="114" t="s">
        <v>481</v>
      </c>
      <c r="D107" s="114">
        <v>30</v>
      </c>
      <c r="E107" s="114">
        <v>0</v>
      </c>
      <c r="F107" s="114" t="s">
        <v>409</v>
      </c>
      <c r="G107" s="114" t="s">
        <v>410</v>
      </c>
      <c r="I107" s="117">
        <v>99500</v>
      </c>
    </row>
    <row r="108" spans="2:9" x14ac:dyDescent="0.25">
      <c r="B108" s="114">
        <v>16</v>
      </c>
      <c r="C108" s="114" t="s">
        <v>482</v>
      </c>
      <c r="D108" s="114">
        <v>40</v>
      </c>
      <c r="E108" s="114">
        <v>1</v>
      </c>
      <c r="F108" s="114" t="s">
        <v>409</v>
      </c>
      <c r="G108" s="114" t="s">
        <v>410</v>
      </c>
      <c r="I108" s="117">
        <v>105200</v>
      </c>
    </row>
    <row r="109" spans="2:9" x14ac:dyDescent="0.25">
      <c r="B109" s="116">
        <v>17</v>
      </c>
      <c r="C109" s="116" t="s">
        <v>457</v>
      </c>
      <c r="D109" s="116">
        <v>40</v>
      </c>
      <c r="E109" s="116">
        <v>4</v>
      </c>
      <c r="F109" s="116" t="s">
        <v>409</v>
      </c>
      <c r="G109" s="116" t="s">
        <v>424</v>
      </c>
      <c r="I109" s="117">
        <v>115500</v>
      </c>
    </row>
    <row r="110" spans="2:9" x14ac:dyDescent="0.25">
      <c r="B110" s="116">
        <v>18</v>
      </c>
      <c r="C110" s="116" t="s">
        <v>483</v>
      </c>
      <c r="D110" s="116">
        <v>38</v>
      </c>
      <c r="E110" s="116">
        <v>4</v>
      </c>
      <c r="F110" s="116" t="s">
        <v>409</v>
      </c>
      <c r="G110" s="116" t="s">
        <v>424</v>
      </c>
      <c r="I110" s="117">
        <v>100600</v>
      </c>
    </row>
    <row r="111" spans="2:9" x14ac:dyDescent="0.25">
      <c r="B111" s="114">
        <v>19</v>
      </c>
      <c r="C111" s="114" t="s">
        <v>484</v>
      </c>
      <c r="D111" s="114" t="s">
        <v>414</v>
      </c>
      <c r="E111" s="114">
        <v>0</v>
      </c>
      <c r="F111" s="114" t="s">
        <v>409</v>
      </c>
      <c r="G111" s="114" t="s">
        <v>410</v>
      </c>
      <c r="I111" s="117">
        <v>53100</v>
      </c>
    </row>
    <row r="112" spans="2:9" x14ac:dyDescent="0.25">
      <c r="B112" s="114">
        <v>20</v>
      </c>
      <c r="C112" s="114" t="s">
        <v>484</v>
      </c>
      <c r="D112" s="114" t="s">
        <v>414</v>
      </c>
      <c r="E112" s="114">
        <v>0</v>
      </c>
      <c r="F112" s="114" t="s">
        <v>409</v>
      </c>
      <c r="G112" s="114" t="s">
        <v>410</v>
      </c>
      <c r="I112" s="117">
        <v>53100</v>
      </c>
    </row>
    <row r="113" spans="2:9" x14ac:dyDescent="0.25">
      <c r="B113" s="114">
        <v>21</v>
      </c>
      <c r="C113" s="114" t="s">
        <v>485</v>
      </c>
      <c r="D113" s="114">
        <v>40</v>
      </c>
      <c r="E113" s="114">
        <v>1</v>
      </c>
      <c r="F113" s="114" t="s">
        <v>409</v>
      </c>
      <c r="G113" s="114" t="s">
        <v>410</v>
      </c>
      <c r="I113" s="117">
        <v>117800</v>
      </c>
    </row>
    <row r="114" spans="2:9" x14ac:dyDescent="0.25">
      <c r="B114" s="114">
        <v>22</v>
      </c>
      <c r="C114" s="114" t="s">
        <v>423</v>
      </c>
      <c r="D114" s="114">
        <v>40</v>
      </c>
      <c r="E114" s="114">
        <v>2</v>
      </c>
      <c r="F114" s="114" t="s">
        <v>409</v>
      </c>
      <c r="G114" s="114" t="s">
        <v>410</v>
      </c>
      <c r="I114" s="117">
        <v>122400</v>
      </c>
    </row>
    <row r="115" spans="2:9" x14ac:dyDescent="0.25">
      <c r="B115" s="116">
        <v>23</v>
      </c>
      <c r="C115" s="116" t="s">
        <v>486</v>
      </c>
      <c r="D115" s="116" t="s">
        <v>414</v>
      </c>
      <c r="E115" s="116">
        <v>9</v>
      </c>
      <c r="F115" s="116" t="s">
        <v>409</v>
      </c>
      <c r="G115" s="116" t="s">
        <v>470</v>
      </c>
      <c r="I115" s="115">
        <v>87800</v>
      </c>
    </row>
    <row r="116" spans="2:9" x14ac:dyDescent="0.25">
      <c r="B116" s="114">
        <v>24</v>
      </c>
      <c r="C116" s="114" t="s">
        <v>487</v>
      </c>
      <c r="D116" s="114">
        <v>10</v>
      </c>
      <c r="E116" s="114">
        <v>-2</v>
      </c>
      <c r="F116" s="114" t="s">
        <v>409</v>
      </c>
      <c r="G116" s="114"/>
      <c r="I116" s="115">
        <v>111900</v>
      </c>
    </row>
    <row r="117" spans="2:9" x14ac:dyDescent="0.25">
      <c r="B117" s="114">
        <v>25</v>
      </c>
      <c r="C117" s="114" t="s">
        <v>449</v>
      </c>
      <c r="D117" s="114" t="s">
        <v>414</v>
      </c>
      <c r="E117" s="114">
        <v>0</v>
      </c>
      <c r="F117" s="114" t="s">
        <v>409</v>
      </c>
      <c r="G117" s="114"/>
      <c r="I117" s="115">
        <v>45800</v>
      </c>
    </row>
    <row r="118" spans="2:9" x14ac:dyDescent="0.25">
      <c r="B118" s="114">
        <v>26</v>
      </c>
      <c r="C118" s="114" t="s">
        <v>449</v>
      </c>
      <c r="D118" s="114" t="s">
        <v>414</v>
      </c>
      <c r="E118" s="114">
        <v>0</v>
      </c>
      <c r="F118" s="114" t="s">
        <v>409</v>
      </c>
      <c r="G118" s="114"/>
      <c r="I118" s="115">
        <v>45800</v>
      </c>
    </row>
    <row r="119" spans="2:9" x14ac:dyDescent="0.25">
      <c r="B119" s="116">
        <v>27</v>
      </c>
      <c r="C119" s="116" t="s">
        <v>488</v>
      </c>
      <c r="D119" s="116">
        <v>10</v>
      </c>
      <c r="E119" s="116">
        <v>12</v>
      </c>
      <c r="F119" s="116" t="s">
        <v>409</v>
      </c>
      <c r="G119" s="116" t="s">
        <v>470</v>
      </c>
      <c r="I119" s="115">
        <v>84900</v>
      </c>
    </row>
    <row r="120" spans="2:9" x14ac:dyDescent="0.25">
      <c r="E120" s="118" t="s">
        <v>417</v>
      </c>
      <c r="F120" s="119">
        <v>259</v>
      </c>
      <c r="I120" s="122">
        <f>SUM(I93:I119)</f>
        <v>2578500</v>
      </c>
    </row>
    <row r="121" spans="2:9" x14ac:dyDescent="0.25">
      <c r="E121" s="119" t="s">
        <v>418</v>
      </c>
      <c r="F121" s="119">
        <v>79</v>
      </c>
    </row>
    <row r="123" spans="2:9" x14ac:dyDescent="0.25">
      <c r="B123" s="123" t="s">
        <v>489</v>
      </c>
      <c r="C123" s="123"/>
      <c r="D123" s="123"/>
      <c r="E123" s="123"/>
      <c r="F123" s="123"/>
      <c r="G123" s="123"/>
    </row>
    <row r="124" spans="2:9" x14ac:dyDescent="0.25">
      <c r="B124" s="119"/>
      <c r="C124" s="119"/>
      <c r="D124" s="119"/>
      <c r="E124" s="119"/>
      <c r="F124" s="119"/>
    </row>
    <row r="125" spans="2:9" x14ac:dyDescent="0.25">
      <c r="B125" s="113" t="s">
        <v>202</v>
      </c>
      <c r="C125" s="113" t="s">
        <v>402</v>
      </c>
      <c r="D125" s="113" t="s">
        <v>403</v>
      </c>
      <c r="E125" s="113" t="s">
        <v>404</v>
      </c>
      <c r="F125" s="113" t="s">
        <v>405</v>
      </c>
      <c r="G125" s="113" t="s">
        <v>406</v>
      </c>
      <c r="I125" s="113" t="s">
        <v>549</v>
      </c>
    </row>
    <row r="126" spans="2:9" x14ac:dyDescent="0.25">
      <c r="B126" s="116">
        <v>1</v>
      </c>
      <c r="C126" s="116" t="s">
        <v>461</v>
      </c>
      <c r="D126" s="116">
        <v>42</v>
      </c>
      <c r="E126" s="116">
        <v>0</v>
      </c>
      <c r="F126" s="116" t="s">
        <v>409</v>
      </c>
      <c r="G126" s="116"/>
      <c r="I126" s="117">
        <v>98300</v>
      </c>
    </row>
    <row r="127" spans="2:9" x14ac:dyDescent="0.25">
      <c r="B127" s="114">
        <v>2</v>
      </c>
      <c r="C127" s="114" t="s">
        <v>490</v>
      </c>
      <c r="D127" s="114" t="s">
        <v>435</v>
      </c>
      <c r="E127" s="114">
        <v>3</v>
      </c>
      <c r="F127" s="114" t="s">
        <v>409</v>
      </c>
      <c r="G127" s="114"/>
      <c r="I127" s="115">
        <v>144500</v>
      </c>
    </row>
    <row r="128" spans="2:9" x14ac:dyDescent="0.25">
      <c r="B128" s="116">
        <v>3</v>
      </c>
      <c r="C128" s="114" t="s">
        <v>462</v>
      </c>
      <c r="D128" s="114" t="s">
        <v>471</v>
      </c>
      <c r="E128" s="114">
        <v>-1</v>
      </c>
      <c r="F128" s="114" t="s">
        <v>409</v>
      </c>
      <c r="G128" s="114"/>
      <c r="I128" s="115">
        <v>138000</v>
      </c>
    </row>
    <row r="129" spans="2:9" x14ac:dyDescent="0.25">
      <c r="B129" s="114">
        <v>4</v>
      </c>
      <c r="C129" s="114" t="s">
        <v>491</v>
      </c>
      <c r="D129" s="114">
        <v>40</v>
      </c>
      <c r="E129" s="114">
        <v>2</v>
      </c>
      <c r="F129" s="114" t="s">
        <v>409</v>
      </c>
      <c r="G129" s="114"/>
      <c r="I129" s="117">
        <v>291500</v>
      </c>
    </row>
    <row r="130" spans="2:9" x14ac:dyDescent="0.25">
      <c r="B130" s="116">
        <v>5</v>
      </c>
      <c r="C130" s="114" t="s">
        <v>492</v>
      </c>
      <c r="D130" s="114">
        <v>41</v>
      </c>
      <c r="E130" s="114">
        <v>0</v>
      </c>
      <c r="F130" s="114" t="s">
        <v>409</v>
      </c>
      <c r="G130" s="116" t="s">
        <v>410</v>
      </c>
      <c r="I130" s="117">
        <v>88700</v>
      </c>
    </row>
    <row r="131" spans="2:9" x14ac:dyDescent="0.25">
      <c r="B131" s="114">
        <v>6</v>
      </c>
      <c r="C131" s="114" t="s">
        <v>466</v>
      </c>
      <c r="D131" s="114" t="s">
        <v>414</v>
      </c>
      <c r="E131" s="114">
        <v>0</v>
      </c>
      <c r="F131" s="114" t="s">
        <v>409</v>
      </c>
      <c r="G131" s="116" t="s">
        <v>410</v>
      </c>
      <c r="I131" s="115">
        <v>101600</v>
      </c>
    </row>
    <row r="132" spans="2:9" x14ac:dyDescent="0.25">
      <c r="B132" s="116">
        <v>7</v>
      </c>
      <c r="C132" s="114" t="s">
        <v>493</v>
      </c>
      <c r="D132" s="114">
        <v>40</v>
      </c>
      <c r="E132" s="114">
        <v>2</v>
      </c>
      <c r="F132" s="114" t="s">
        <v>409</v>
      </c>
      <c r="G132" s="114"/>
      <c r="I132" s="117">
        <v>99500</v>
      </c>
    </row>
    <row r="133" spans="2:9" x14ac:dyDescent="0.25">
      <c r="B133" s="114">
        <v>8</v>
      </c>
      <c r="C133" s="114" t="s">
        <v>494</v>
      </c>
      <c r="D133" s="114">
        <v>42</v>
      </c>
      <c r="E133" s="114">
        <v>0</v>
      </c>
      <c r="F133" s="114" t="s">
        <v>409</v>
      </c>
      <c r="G133" s="114"/>
      <c r="I133" s="117">
        <v>143000</v>
      </c>
    </row>
    <row r="134" spans="2:9" x14ac:dyDescent="0.25">
      <c r="B134" s="116">
        <v>9</v>
      </c>
      <c r="C134" s="116" t="s">
        <v>486</v>
      </c>
      <c r="D134" s="116" t="s">
        <v>414</v>
      </c>
      <c r="E134" s="116">
        <v>10</v>
      </c>
      <c r="F134" s="116" t="s">
        <v>409</v>
      </c>
      <c r="G134" s="116"/>
      <c r="I134" s="115">
        <v>87800</v>
      </c>
    </row>
    <row r="135" spans="2:9" x14ac:dyDescent="0.25">
      <c r="B135" s="114">
        <v>10</v>
      </c>
      <c r="C135" s="114" t="s">
        <v>495</v>
      </c>
      <c r="D135" s="114" t="s">
        <v>471</v>
      </c>
      <c r="E135" s="114">
        <v>1</v>
      </c>
      <c r="F135" s="114" t="s">
        <v>409</v>
      </c>
      <c r="G135" s="114"/>
      <c r="I135" s="115">
        <v>151200</v>
      </c>
    </row>
    <row r="136" spans="2:9" x14ac:dyDescent="0.25">
      <c r="B136" s="116">
        <v>11</v>
      </c>
      <c r="C136" s="116" t="s">
        <v>494</v>
      </c>
      <c r="D136" s="116">
        <v>41</v>
      </c>
      <c r="E136" s="116">
        <v>1</v>
      </c>
      <c r="F136" s="116" t="s">
        <v>409</v>
      </c>
      <c r="G136" s="116"/>
      <c r="I136" s="117">
        <v>143000</v>
      </c>
    </row>
    <row r="137" spans="2:9" x14ac:dyDescent="0.25">
      <c r="B137" s="114">
        <v>12</v>
      </c>
      <c r="C137" s="114" t="s">
        <v>496</v>
      </c>
      <c r="D137" s="114" t="s">
        <v>414</v>
      </c>
      <c r="E137" s="114">
        <v>0</v>
      </c>
      <c r="F137" s="114" t="s">
        <v>409</v>
      </c>
      <c r="G137" s="114"/>
      <c r="I137" s="115">
        <v>58700</v>
      </c>
    </row>
    <row r="138" spans="2:9" x14ac:dyDescent="0.25">
      <c r="B138" s="116">
        <v>13</v>
      </c>
      <c r="C138" s="114" t="s">
        <v>497</v>
      </c>
      <c r="D138" s="114">
        <v>39</v>
      </c>
      <c r="E138" s="114">
        <v>11</v>
      </c>
      <c r="F138" s="114" t="s">
        <v>409</v>
      </c>
      <c r="G138" s="114"/>
      <c r="I138" s="115">
        <v>142100</v>
      </c>
    </row>
    <row r="139" spans="2:9" x14ac:dyDescent="0.25">
      <c r="B139" s="114">
        <v>14</v>
      </c>
      <c r="C139" s="114" t="s">
        <v>498</v>
      </c>
      <c r="D139" s="114" t="s">
        <v>416</v>
      </c>
      <c r="E139" s="114">
        <v>5</v>
      </c>
      <c r="F139" s="114" t="s">
        <v>409</v>
      </c>
      <c r="G139" s="114"/>
      <c r="I139" s="115">
        <v>150300</v>
      </c>
    </row>
    <row r="140" spans="2:9" x14ac:dyDescent="0.25">
      <c r="B140" s="116">
        <v>15</v>
      </c>
      <c r="C140" s="116" t="s">
        <v>499</v>
      </c>
      <c r="D140" s="116">
        <v>37</v>
      </c>
      <c r="E140" s="116">
        <v>1</v>
      </c>
      <c r="F140" s="116" t="s">
        <v>409</v>
      </c>
      <c r="G140" s="116"/>
      <c r="I140" s="117">
        <v>117800</v>
      </c>
    </row>
    <row r="141" spans="2:9" x14ac:dyDescent="0.25">
      <c r="B141" s="114">
        <v>16</v>
      </c>
      <c r="C141" s="114" t="s">
        <v>446</v>
      </c>
      <c r="D141" s="114" t="s">
        <v>416</v>
      </c>
      <c r="E141" s="114">
        <v>2</v>
      </c>
      <c r="F141" s="114" t="s">
        <v>409</v>
      </c>
      <c r="G141" s="114"/>
      <c r="I141" s="115">
        <v>174100</v>
      </c>
    </row>
    <row r="142" spans="2:9" x14ac:dyDescent="0.25">
      <c r="B142" s="116">
        <v>17</v>
      </c>
      <c r="C142" s="116" t="s">
        <v>500</v>
      </c>
      <c r="D142" s="116" t="s">
        <v>416</v>
      </c>
      <c r="E142" s="116">
        <v>2</v>
      </c>
      <c r="F142" s="116" t="s">
        <v>409</v>
      </c>
      <c r="G142" s="116"/>
      <c r="I142" s="115">
        <v>162500</v>
      </c>
    </row>
    <row r="143" spans="2:9" x14ac:dyDescent="0.25">
      <c r="B143" s="114">
        <v>18</v>
      </c>
      <c r="C143" s="114" t="s">
        <v>501</v>
      </c>
      <c r="D143" s="114" t="s">
        <v>414</v>
      </c>
      <c r="E143" s="114">
        <v>2</v>
      </c>
      <c r="F143" s="114" t="s">
        <v>409</v>
      </c>
      <c r="G143" s="114"/>
      <c r="I143" s="115">
        <v>120900</v>
      </c>
    </row>
    <row r="144" spans="2:9" x14ac:dyDescent="0.25">
      <c r="B144" s="116">
        <v>19</v>
      </c>
      <c r="C144" s="114" t="s">
        <v>469</v>
      </c>
      <c r="D144" s="114" t="s">
        <v>414</v>
      </c>
      <c r="E144" s="114">
        <v>18</v>
      </c>
      <c r="F144" s="114" t="s">
        <v>409</v>
      </c>
      <c r="G144" s="114"/>
      <c r="I144" s="115">
        <v>86500</v>
      </c>
    </row>
    <row r="145" spans="2:9" x14ac:dyDescent="0.25">
      <c r="B145" s="114">
        <v>20</v>
      </c>
      <c r="C145" s="124" t="s">
        <v>502</v>
      </c>
      <c r="D145" s="125">
        <v>34</v>
      </c>
      <c r="E145" s="114">
        <v>0</v>
      </c>
      <c r="F145" s="114" t="s">
        <v>409</v>
      </c>
      <c r="G145" s="126"/>
      <c r="I145" s="117">
        <v>90300</v>
      </c>
    </row>
    <row r="146" spans="2:9" x14ac:dyDescent="0.25">
      <c r="B146" s="116">
        <v>21</v>
      </c>
      <c r="C146" s="124" t="s">
        <v>502</v>
      </c>
      <c r="D146" s="125">
        <v>34</v>
      </c>
      <c r="E146" s="125">
        <v>0</v>
      </c>
      <c r="F146" s="114" t="s">
        <v>409</v>
      </c>
      <c r="G146" s="126"/>
      <c r="I146" s="117">
        <v>90300</v>
      </c>
    </row>
    <row r="147" spans="2:9" x14ac:dyDescent="0.25">
      <c r="B147" s="114">
        <v>22</v>
      </c>
      <c r="C147" s="124" t="s">
        <v>492</v>
      </c>
      <c r="D147" s="125">
        <v>41</v>
      </c>
      <c r="E147" s="125">
        <v>0</v>
      </c>
      <c r="F147" s="114" t="s">
        <v>409</v>
      </c>
      <c r="G147" s="126"/>
      <c r="I147" s="117">
        <v>88700</v>
      </c>
    </row>
    <row r="148" spans="2:9" x14ac:dyDescent="0.25">
      <c r="B148" s="116">
        <v>23</v>
      </c>
      <c r="C148" s="124" t="s">
        <v>503</v>
      </c>
      <c r="D148" s="125">
        <v>35</v>
      </c>
      <c r="E148" s="125">
        <v>1</v>
      </c>
      <c r="F148" s="114" t="s">
        <v>409</v>
      </c>
      <c r="G148" s="126"/>
      <c r="I148" s="117">
        <v>86300</v>
      </c>
    </row>
    <row r="149" spans="2:9" x14ac:dyDescent="0.25">
      <c r="B149" s="114">
        <v>24</v>
      </c>
      <c r="C149" s="124" t="s">
        <v>442</v>
      </c>
      <c r="D149" s="125">
        <v>34</v>
      </c>
      <c r="E149" s="125">
        <v>0</v>
      </c>
      <c r="F149" s="114" t="s">
        <v>409</v>
      </c>
      <c r="G149" s="126"/>
      <c r="I149" s="117">
        <v>86900</v>
      </c>
    </row>
    <row r="150" spans="2:9" x14ac:dyDescent="0.25">
      <c r="B150" s="116">
        <v>25</v>
      </c>
      <c r="C150" s="124" t="s">
        <v>457</v>
      </c>
      <c r="D150" s="125">
        <v>38</v>
      </c>
      <c r="E150" s="125">
        <v>2</v>
      </c>
      <c r="F150" s="114" t="s">
        <v>409</v>
      </c>
      <c r="G150" s="126"/>
      <c r="I150" s="117">
        <v>115500</v>
      </c>
    </row>
    <row r="151" spans="2:9" x14ac:dyDescent="0.25">
      <c r="B151" s="114">
        <v>26</v>
      </c>
      <c r="C151" s="124" t="s">
        <v>504</v>
      </c>
      <c r="D151" s="125">
        <v>36</v>
      </c>
      <c r="E151" s="125">
        <v>-1</v>
      </c>
      <c r="F151" s="114" t="s">
        <v>409</v>
      </c>
      <c r="G151" s="126"/>
      <c r="I151" s="117">
        <v>86400</v>
      </c>
    </row>
    <row r="152" spans="2:9" x14ac:dyDescent="0.25">
      <c r="B152" s="116">
        <v>27</v>
      </c>
      <c r="C152" s="124" t="s">
        <v>492</v>
      </c>
      <c r="D152" s="125">
        <v>40</v>
      </c>
      <c r="E152" s="125">
        <v>1</v>
      </c>
      <c r="F152" s="114" t="s">
        <v>409</v>
      </c>
      <c r="G152" s="126"/>
      <c r="I152" s="117">
        <v>88700</v>
      </c>
    </row>
    <row r="153" spans="2:9" x14ac:dyDescent="0.25">
      <c r="B153" s="114">
        <v>28</v>
      </c>
      <c r="C153" s="124" t="s">
        <v>505</v>
      </c>
      <c r="D153" s="125" t="s">
        <v>416</v>
      </c>
      <c r="E153" s="125">
        <v>-2</v>
      </c>
      <c r="F153" s="114" t="s">
        <v>409</v>
      </c>
      <c r="G153" s="126"/>
      <c r="I153" s="115">
        <v>120900</v>
      </c>
    </row>
    <row r="154" spans="2:9" x14ac:dyDescent="0.25">
      <c r="B154" s="116">
        <v>29</v>
      </c>
      <c r="C154" s="124" t="s">
        <v>506</v>
      </c>
      <c r="D154" s="125" t="s">
        <v>471</v>
      </c>
      <c r="E154" s="125">
        <v>-1</v>
      </c>
      <c r="F154" s="114" t="s">
        <v>409</v>
      </c>
      <c r="G154" s="126"/>
      <c r="I154" s="115">
        <v>143700</v>
      </c>
    </row>
    <row r="155" spans="2:9" x14ac:dyDescent="0.25">
      <c r="B155" s="114">
        <v>30</v>
      </c>
      <c r="C155" s="124" t="s">
        <v>494</v>
      </c>
      <c r="D155" s="125">
        <v>40</v>
      </c>
      <c r="E155" s="125">
        <v>2</v>
      </c>
      <c r="F155" s="114" t="s">
        <v>409</v>
      </c>
      <c r="G155" s="126"/>
      <c r="I155" s="117">
        <v>143000</v>
      </c>
    </row>
    <row r="156" spans="2:9" x14ac:dyDescent="0.25">
      <c r="B156" s="116">
        <v>31</v>
      </c>
      <c r="C156" s="124" t="s">
        <v>507</v>
      </c>
      <c r="D156" s="125" t="s">
        <v>508</v>
      </c>
      <c r="E156" s="125">
        <v>1</v>
      </c>
      <c r="F156" s="114" t="s">
        <v>409</v>
      </c>
      <c r="G156" s="126"/>
      <c r="I156" s="115">
        <v>147000</v>
      </c>
    </row>
    <row r="157" spans="2:9" x14ac:dyDescent="0.25">
      <c r="B157" s="124">
        <v>32</v>
      </c>
      <c r="C157" s="124" t="s">
        <v>479</v>
      </c>
      <c r="D157" s="126">
        <v>38</v>
      </c>
      <c r="E157" s="125">
        <v>1</v>
      </c>
      <c r="F157" s="114" t="s">
        <v>409</v>
      </c>
      <c r="G157" s="126"/>
      <c r="I157" s="117">
        <v>106400</v>
      </c>
    </row>
    <row r="158" spans="2:9" x14ac:dyDescent="0.25">
      <c r="B158" s="127">
        <v>33</v>
      </c>
      <c r="C158" s="124" t="s">
        <v>479</v>
      </c>
      <c r="D158" s="126">
        <v>38</v>
      </c>
      <c r="E158" s="125">
        <v>1</v>
      </c>
      <c r="F158" s="114" t="s">
        <v>409</v>
      </c>
      <c r="G158" s="126"/>
      <c r="I158" s="117">
        <v>106400</v>
      </c>
    </row>
    <row r="159" spans="2:9" x14ac:dyDescent="0.25">
      <c r="I159" s="122">
        <f>SUM(I126:I158)</f>
        <v>4000500</v>
      </c>
    </row>
    <row r="162" spans="2:9" x14ac:dyDescent="0.25">
      <c r="B162" s="123" t="s">
        <v>509</v>
      </c>
      <c r="C162" s="123"/>
      <c r="D162" s="123"/>
      <c r="E162" s="123"/>
      <c r="F162" s="123"/>
      <c r="G162" s="123"/>
    </row>
    <row r="163" spans="2:9" x14ac:dyDescent="0.25">
      <c r="B163" s="119"/>
      <c r="C163" s="119"/>
      <c r="D163" s="119"/>
      <c r="E163" s="119"/>
      <c r="F163" s="119"/>
    </row>
    <row r="164" spans="2:9" x14ac:dyDescent="0.25">
      <c r="B164" s="113" t="s">
        <v>202</v>
      </c>
      <c r="C164" s="113" t="s">
        <v>402</v>
      </c>
      <c r="D164" s="113" t="s">
        <v>403</v>
      </c>
      <c r="E164" s="113" t="s">
        <v>404</v>
      </c>
      <c r="F164" s="113" t="s">
        <v>405</v>
      </c>
      <c r="G164" s="113" t="s">
        <v>406</v>
      </c>
      <c r="I164" s="113" t="s">
        <v>549</v>
      </c>
    </row>
    <row r="165" spans="2:9" x14ac:dyDescent="0.25">
      <c r="B165" s="114">
        <v>1</v>
      </c>
      <c r="C165" s="114" t="s">
        <v>503</v>
      </c>
      <c r="D165" s="114">
        <v>35</v>
      </c>
      <c r="E165" s="114">
        <v>1</v>
      </c>
      <c r="F165" s="114" t="s">
        <v>409</v>
      </c>
      <c r="G165" s="116"/>
      <c r="I165" s="117">
        <v>86300</v>
      </c>
    </row>
    <row r="166" spans="2:9" x14ac:dyDescent="0.25">
      <c r="B166" s="114">
        <v>2</v>
      </c>
      <c r="C166" s="114" t="s">
        <v>510</v>
      </c>
      <c r="D166" s="114">
        <v>39</v>
      </c>
      <c r="E166" s="114">
        <v>1</v>
      </c>
      <c r="F166" s="114" t="s">
        <v>409</v>
      </c>
      <c r="G166" s="114"/>
      <c r="I166" s="117">
        <v>165200</v>
      </c>
    </row>
    <row r="167" spans="2:9" x14ac:dyDescent="0.25">
      <c r="B167" s="116">
        <v>3</v>
      </c>
      <c r="C167" s="114" t="s">
        <v>511</v>
      </c>
      <c r="D167" s="114">
        <v>41</v>
      </c>
      <c r="E167" s="114">
        <v>3</v>
      </c>
      <c r="F167" s="114" t="s">
        <v>409</v>
      </c>
      <c r="G167" s="114"/>
      <c r="I167" s="117">
        <v>266900</v>
      </c>
    </row>
    <row r="168" spans="2:9" x14ac:dyDescent="0.25">
      <c r="B168" s="114">
        <v>4</v>
      </c>
      <c r="C168" s="114" t="s">
        <v>448</v>
      </c>
      <c r="D168" s="114" t="s">
        <v>471</v>
      </c>
      <c r="E168" s="114">
        <v>2</v>
      </c>
      <c r="F168" s="114" t="s">
        <v>409</v>
      </c>
      <c r="G168" s="114"/>
      <c r="I168" s="115">
        <v>148000</v>
      </c>
    </row>
    <row r="169" spans="2:9" x14ac:dyDescent="0.25">
      <c r="B169" s="116">
        <v>5</v>
      </c>
      <c r="C169" s="114" t="s">
        <v>512</v>
      </c>
      <c r="D169" s="114" t="s">
        <v>508</v>
      </c>
      <c r="E169" s="114">
        <v>0</v>
      </c>
      <c r="F169" s="114" t="s">
        <v>409</v>
      </c>
      <c r="G169" s="116" t="s">
        <v>410</v>
      </c>
      <c r="I169" s="115">
        <v>148600</v>
      </c>
    </row>
    <row r="170" spans="2:9" x14ac:dyDescent="0.25">
      <c r="B170" s="114">
        <v>6</v>
      </c>
      <c r="C170" s="114" t="s">
        <v>415</v>
      </c>
      <c r="D170" s="114" t="s">
        <v>416</v>
      </c>
      <c r="E170" s="114">
        <v>-1</v>
      </c>
      <c r="F170" s="114" t="s">
        <v>409</v>
      </c>
      <c r="G170" s="116" t="s">
        <v>410</v>
      </c>
      <c r="I170" s="115">
        <v>164100</v>
      </c>
    </row>
    <row r="171" spans="2:9" x14ac:dyDescent="0.25">
      <c r="B171" s="116">
        <v>7</v>
      </c>
      <c r="C171" s="114" t="s">
        <v>513</v>
      </c>
      <c r="D171" s="114">
        <v>40</v>
      </c>
      <c r="E171" s="114">
        <v>2</v>
      </c>
      <c r="F171" s="114" t="s">
        <v>409</v>
      </c>
      <c r="G171" s="114"/>
      <c r="I171" s="126">
        <v>105088</v>
      </c>
    </row>
    <row r="172" spans="2:9" x14ac:dyDescent="0.25">
      <c r="B172" s="114">
        <v>8</v>
      </c>
      <c r="C172" s="114" t="s">
        <v>423</v>
      </c>
      <c r="D172" s="114">
        <v>40</v>
      </c>
      <c r="E172" s="114">
        <v>2</v>
      </c>
      <c r="F172" s="114" t="s">
        <v>409</v>
      </c>
      <c r="G172" s="114"/>
      <c r="I172" s="117">
        <v>122400</v>
      </c>
    </row>
    <row r="173" spans="2:9" x14ac:dyDescent="0.25">
      <c r="B173" s="114">
        <v>9</v>
      </c>
      <c r="C173" s="114" t="s">
        <v>493</v>
      </c>
      <c r="D173" s="114">
        <v>40</v>
      </c>
      <c r="E173" s="114">
        <v>2</v>
      </c>
      <c r="F173" s="114" t="s">
        <v>409</v>
      </c>
      <c r="G173" s="116"/>
      <c r="I173" s="117">
        <v>99500</v>
      </c>
    </row>
    <row r="174" spans="2:9" x14ac:dyDescent="0.25">
      <c r="B174" s="114">
        <v>10</v>
      </c>
      <c r="C174" s="114" t="s">
        <v>502</v>
      </c>
      <c r="D174" s="114">
        <v>34</v>
      </c>
      <c r="E174" s="114">
        <v>0</v>
      </c>
      <c r="F174" s="114" t="s">
        <v>409</v>
      </c>
      <c r="G174" s="114"/>
      <c r="I174" s="117">
        <v>90300</v>
      </c>
    </row>
    <row r="175" spans="2:9" x14ac:dyDescent="0.25">
      <c r="B175" s="114">
        <v>11</v>
      </c>
      <c r="C175" s="114" t="s">
        <v>484</v>
      </c>
      <c r="D175" s="114" t="s">
        <v>414</v>
      </c>
      <c r="E175" s="114">
        <v>0</v>
      </c>
      <c r="F175" s="114" t="s">
        <v>409</v>
      </c>
      <c r="G175" s="116"/>
      <c r="I175" s="117">
        <v>53100</v>
      </c>
    </row>
    <row r="176" spans="2:9" x14ac:dyDescent="0.25">
      <c r="B176" s="116">
        <v>12</v>
      </c>
      <c r="C176" s="116" t="s">
        <v>514</v>
      </c>
      <c r="D176" s="116">
        <v>42</v>
      </c>
      <c r="E176" s="116">
        <v>5</v>
      </c>
      <c r="F176" s="116" t="s">
        <v>409</v>
      </c>
      <c r="G176" s="116" t="s">
        <v>424</v>
      </c>
      <c r="I176" s="117">
        <v>95500</v>
      </c>
    </row>
    <row r="177" spans="2:10" x14ac:dyDescent="0.25">
      <c r="B177" s="114">
        <v>13</v>
      </c>
      <c r="C177" s="114" t="s">
        <v>468</v>
      </c>
      <c r="D177" s="114" t="s">
        <v>414</v>
      </c>
      <c r="E177" s="114">
        <v>1</v>
      </c>
      <c r="F177" s="114" t="s">
        <v>409</v>
      </c>
      <c r="G177" s="114"/>
      <c r="I177" s="115">
        <v>58000</v>
      </c>
    </row>
    <row r="178" spans="2:10" x14ac:dyDescent="0.25">
      <c r="B178" s="114">
        <v>14</v>
      </c>
      <c r="C178" s="114" t="s">
        <v>515</v>
      </c>
      <c r="D178" s="114">
        <v>40</v>
      </c>
      <c r="E178" s="114">
        <v>0</v>
      </c>
      <c r="F178" s="114" t="s">
        <v>409</v>
      </c>
      <c r="G178" s="114"/>
      <c r="I178" s="126"/>
      <c r="J178" t="s">
        <v>516</v>
      </c>
    </row>
    <row r="179" spans="2:10" x14ac:dyDescent="0.25">
      <c r="B179" s="114">
        <v>15</v>
      </c>
      <c r="C179" s="114" t="s">
        <v>503</v>
      </c>
      <c r="D179" s="114">
        <v>35</v>
      </c>
      <c r="E179" s="114">
        <v>1</v>
      </c>
      <c r="F179" s="114" t="s">
        <v>409</v>
      </c>
      <c r="G179" s="116"/>
      <c r="I179" s="117">
        <v>86300</v>
      </c>
    </row>
    <row r="180" spans="2:10" x14ac:dyDescent="0.25">
      <c r="B180" s="114">
        <v>16</v>
      </c>
      <c r="C180" s="114" t="s">
        <v>468</v>
      </c>
      <c r="D180" s="114" t="s">
        <v>414</v>
      </c>
      <c r="E180" s="114">
        <v>1</v>
      </c>
      <c r="F180" s="114" t="s">
        <v>409</v>
      </c>
      <c r="G180" s="114"/>
      <c r="I180" s="115">
        <v>58000</v>
      </c>
    </row>
    <row r="181" spans="2:10" x14ac:dyDescent="0.25">
      <c r="B181" s="116">
        <v>17</v>
      </c>
      <c r="C181" s="116" t="s">
        <v>517</v>
      </c>
      <c r="D181" s="116">
        <v>34</v>
      </c>
      <c r="E181" s="116">
        <v>4</v>
      </c>
      <c r="F181" s="116" t="s">
        <v>409</v>
      </c>
      <c r="G181" s="116" t="s">
        <v>424</v>
      </c>
      <c r="I181" s="117">
        <v>108600</v>
      </c>
    </row>
    <row r="182" spans="2:10" x14ac:dyDescent="0.25">
      <c r="B182" s="114">
        <v>18</v>
      </c>
      <c r="C182" s="114" t="s">
        <v>484</v>
      </c>
      <c r="D182" s="114" t="s">
        <v>414</v>
      </c>
      <c r="E182" s="114">
        <v>0</v>
      </c>
      <c r="F182" s="114" t="s">
        <v>409</v>
      </c>
      <c r="G182" s="114"/>
      <c r="I182" s="117">
        <v>53100</v>
      </c>
    </row>
    <row r="183" spans="2:10" x14ac:dyDescent="0.25">
      <c r="B183" s="116">
        <v>19</v>
      </c>
      <c r="C183" s="114" t="s">
        <v>518</v>
      </c>
      <c r="D183" s="114" t="s">
        <v>416</v>
      </c>
      <c r="E183" s="114">
        <v>1</v>
      </c>
      <c r="F183" s="114" t="s">
        <v>409</v>
      </c>
      <c r="G183" s="114"/>
      <c r="I183" s="115">
        <v>120900</v>
      </c>
    </row>
    <row r="184" spans="2:10" x14ac:dyDescent="0.25">
      <c r="B184" s="114">
        <v>20</v>
      </c>
      <c r="C184" s="124" t="s">
        <v>462</v>
      </c>
      <c r="D184" s="125" t="s">
        <v>416</v>
      </c>
      <c r="E184" s="114">
        <v>1</v>
      </c>
      <c r="F184" s="114" t="s">
        <v>409</v>
      </c>
      <c r="G184" s="126"/>
      <c r="I184" s="115">
        <v>138000</v>
      </c>
    </row>
    <row r="185" spans="2:10" x14ac:dyDescent="0.25">
      <c r="E185" s="118" t="s">
        <v>417</v>
      </c>
      <c r="F185" s="119">
        <v>371</v>
      </c>
      <c r="I185" s="122">
        <f>SUM(I165:I184)</f>
        <v>2167888</v>
      </c>
    </row>
    <row r="186" spans="2:10" x14ac:dyDescent="0.25">
      <c r="E186" s="119" t="s">
        <v>418</v>
      </c>
      <c r="F186" s="119">
        <v>79</v>
      </c>
    </row>
    <row r="189" spans="2:10" x14ac:dyDescent="0.25">
      <c r="B189" s="123" t="s">
        <v>519</v>
      </c>
      <c r="C189" s="123"/>
      <c r="D189" s="123"/>
      <c r="E189" s="123"/>
      <c r="F189" s="123"/>
      <c r="G189" s="123"/>
    </row>
    <row r="190" spans="2:10" x14ac:dyDescent="0.25">
      <c r="B190" s="119"/>
      <c r="C190" s="119"/>
      <c r="D190" s="119"/>
      <c r="E190" s="119"/>
      <c r="F190" s="119"/>
    </row>
    <row r="191" spans="2:10" x14ac:dyDescent="0.25">
      <c r="B191" s="113" t="s">
        <v>202</v>
      </c>
      <c r="C191" s="113" t="s">
        <v>402</v>
      </c>
      <c r="D191" s="113" t="s">
        <v>403</v>
      </c>
      <c r="E191" s="113" t="s">
        <v>404</v>
      </c>
      <c r="F191" s="113" t="s">
        <v>405</v>
      </c>
      <c r="G191" s="113" t="s">
        <v>406</v>
      </c>
      <c r="I191" s="113" t="s">
        <v>549</v>
      </c>
    </row>
    <row r="192" spans="2:10" x14ac:dyDescent="0.25">
      <c r="B192" s="114">
        <v>1</v>
      </c>
      <c r="C192" s="114" t="s">
        <v>496</v>
      </c>
      <c r="D192" s="114" t="s">
        <v>414</v>
      </c>
      <c r="E192" s="114">
        <v>0</v>
      </c>
      <c r="F192" s="114" t="s">
        <v>409</v>
      </c>
      <c r="G192" s="116"/>
      <c r="I192" s="115">
        <v>58700</v>
      </c>
    </row>
    <row r="193" spans="2:9" x14ac:dyDescent="0.25">
      <c r="B193" s="114">
        <v>2</v>
      </c>
      <c r="C193" s="114" t="s">
        <v>520</v>
      </c>
      <c r="D193" s="114" t="s">
        <v>414</v>
      </c>
      <c r="E193" s="114">
        <v>1</v>
      </c>
      <c r="F193" s="114" t="s">
        <v>409</v>
      </c>
      <c r="G193" s="114"/>
      <c r="I193" s="117">
        <v>115200</v>
      </c>
    </row>
    <row r="194" spans="2:9" x14ac:dyDescent="0.25">
      <c r="B194" s="116">
        <v>3</v>
      </c>
      <c r="C194" s="114" t="s">
        <v>521</v>
      </c>
      <c r="D194" s="114">
        <v>26</v>
      </c>
      <c r="E194" s="114">
        <v>0</v>
      </c>
      <c r="F194" s="114" t="s">
        <v>409</v>
      </c>
      <c r="G194" s="114"/>
      <c r="I194" s="117">
        <v>86900</v>
      </c>
    </row>
    <row r="195" spans="2:9" x14ac:dyDescent="0.25">
      <c r="B195" s="114">
        <v>4</v>
      </c>
      <c r="C195" s="114" t="s">
        <v>448</v>
      </c>
      <c r="D195" s="114" t="s">
        <v>416</v>
      </c>
      <c r="E195" s="114">
        <v>-6</v>
      </c>
      <c r="F195" s="114" t="s">
        <v>409</v>
      </c>
      <c r="G195" s="114"/>
      <c r="I195" s="115">
        <v>148000</v>
      </c>
    </row>
    <row r="196" spans="2:9" x14ac:dyDescent="0.25">
      <c r="B196" s="116">
        <v>5</v>
      </c>
      <c r="C196" s="114" t="s">
        <v>448</v>
      </c>
      <c r="D196" s="114" t="s">
        <v>435</v>
      </c>
      <c r="E196" s="114">
        <v>1</v>
      </c>
      <c r="F196" s="114" t="s">
        <v>409</v>
      </c>
      <c r="G196" s="116" t="s">
        <v>410</v>
      </c>
      <c r="I196" s="115">
        <v>148000</v>
      </c>
    </row>
    <row r="197" spans="2:9" x14ac:dyDescent="0.25">
      <c r="B197" s="114">
        <v>6</v>
      </c>
      <c r="C197" s="114" t="s">
        <v>479</v>
      </c>
      <c r="D197" s="114">
        <v>37</v>
      </c>
      <c r="E197" s="114">
        <v>2</v>
      </c>
      <c r="F197" s="114" t="s">
        <v>409</v>
      </c>
      <c r="G197" s="116" t="s">
        <v>410</v>
      </c>
      <c r="I197" s="117">
        <v>106400</v>
      </c>
    </row>
    <row r="198" spans="2:9" x14ac:dyDescent="0.25">
      <c r="B198" s="116">
        <v>7</v>
      </c>
      <c r="C198" s="114" t="s">
        <v>449</v>
      </c>
      <c r="D198" s="114" t="s">
        <v>414</v>
      </c>
      <c r="E198" s="114">
        <v>-1</v>
      </c>
      <c r="F198" s="114" t="s">
        <v>409</v>
      </c>
      <c r="G198" s="114"/>
      <c r="I198" s="115">
        <v>45800</v>
      </c>
    </row>
    <row r="199" spans="2:9" x14ac:dyDescent="0.25">
      <c r="B199" s="114">
        <v>8</v>
      </c>
      <c r="C199" s="114" t="s">
        <v>522</v>
      </c>
      <c r="D199" s="114">
        <v>32</v>
      </c>
      <c r="E199" s="114">
        <v>0</v>
      </c>
      <c r="F199" s="114" t="s">
        <v>409</v>
      </c>
      <c r="G199" s="114"/>
      <c r="I199" s="117">
        <v>90300</v>
      </c>
    </row>
    <row r="200" spans="2:9" x14ac:dyDescent="0.25">
      <c r="B200" s="114">
        <v>9</v>
      </c>
      <c r="C200" s="114" t="s">
        <v>523</v>
      </c>
      <c r="D200" s="114">
        <v>42</v>
      </c>
      <c r="E200" s="114">
        <v>3</v>
      </c>
      <c r="F200" s="114" t="s">
        <v>409</v>
      </c>
      <c r="G200" s="116"/>
      <c r="I200" s="117">
        <v>124600</v>
      </c>
    </row>
    <row r="201" spans="2:9" x14ac:dyDescent="0.25">
      <c r="B201" s="114">
        <v>10</v>
      </c>
      <c r="C201" s="114" t="s">
        <v>503</v>
      </c>
      <c r="D201" s="114">
        <v>34</v>
      </c>
      <c r="E201" s="114">
        <v>0</v>
      </c>
      <c r="F201" s="114" t="s">
        <v>409</v>
      </c>
      <c r="G201" s="114"/>
      <c r="I201" s="117">
        <v>86300</v>
      </c>
    </row>
    <row r="202" spans="2:9" x14ac:dyDescent="0.25">
      <c r="B202" s="114">
        <v>11</v>
      </c>
      <c r="C202" s="114" t="s">
        <v>524</v>
      </c>
      <c r="D202" s="114">
        <v>39</v>
      </c>
      <c r="E202" s="114">
        <v>0</v>
      </c>
      <c r="F202" s="114" t="s">
        <v>409</v>
      </c>
      <c r="G202" s="116"/>
      <c r="I202" s="117">
        <v>100600</v>
      </c>
    </row>
    <row r="203" spans="2:9" x14ac:dyDescent="0.25">
      <c r="B203" s="114">
        <v>12</v>
      </c>
      <c r="C203" s="114" t="s">
        <v>448</v>
      </c>
      <c r="D203" s="114" t="s">
        <v>471</v>
      </c>
      <c r="E203" s="114">
        <v>2</v>
      </c>
      <c r="F203" s="114" t="s">
        <v>409</v>
      </c>
      <c r="G203" s="114" t="s">
        <v>410</v>
      </c>
      <c r="I203" s="115">
        <v>148000</v>
      </c>
    </row>
    <row r="204" spans="2:9" x14ac:dyDescent="0.25">
      <c r="B204" s="114">
        <v>13</v>
      </c>
      <c r="C204" s="114" t="s">
        <v>480</v>
      </c>
      <c r="D204" s="114" t="s">
        <v>414</v>
      </c>
      <c r="E204" s="114">
        <v>0</v>
      </c>
      <c r="F204" s="114" t="s">
        <v>409</v>
      </c>
      <c r="G204" s="114"/>
      <c r="I204" s="115">
        <v>144000</v>
      </c>
    </row>
    <row r="205" spans="2:9" x14ac:dyDescent="0.25">
      <c r="B205" s="114">
        <v>14</v>
      </c>
      <c r="C205" s="114" t="s">
        <v>525</v>
      </c>
      <c r="D205" s="114">
        <v>36</v>
      </c>
      <c r="E205" s="114">
        <v>3</v>
      </c>
      <c r="F205" s="114" t="s">
        <v>409</v>
      </c>
      <c r="G205" s="114"/>
      <c r="I205" s="117">
        <v>105200</v>
      </c>
    </row>
    <row r="206" spans="2:9" x14ac:dyDescent="0.25">
      <c r="B206" s="114">
        <v>15</v>
      </c>
      <c r="C206" s="114" t="s">
        <v>526</v>
      </c>
      <c r="D206" s="114">
        <v>37</v>
      </c>
      <c r="E206" s="114">
        <v>0</v>
      </c>
      <c r="F206" s="114" t="s">
        <v>409</v>
      </c>
      <c r="G206" s="116"/>
      <c r="I206" s="117">
        <v>97800</v>
      </c>
    </row>
    <row r="207" spans="2:9" x14ac:dyDescent="0.25">
      <c r="B207" s="114">
        <v>16</v>
      </c>
      <c r="C207" s="114" t="s">
        <v>527</v>
      </c>
      <c r="D207" s="114">
        <v>42</v>
      </c>
      <c r="E207" s="114">
        <v>3</v>
      </c>
      <c r="F207" s="114" t="s">
        <v>409</v>
      </c>
      <c r="G207" s="114"/>
      <c r="I207" s="117">
        <v>205800</v>
      </c>
    </row>
    <row r="208" spans="2:9" x14ac:dyDescent="0.25">
      <c r="B208" s="116">
        <v>17</v>
      </c>
      <c r="C208" s="116" t="s">
        <v>528</v>
      </c>
      <c r="D208" s="116">
        <v>39</v>
      </c>
      <c r="E208" s="116">
        <v>9</v>
      </c>
      <c r="F208" s="116" t="s">
        <v>409</v>
      </c>
      <c r="G208" s="116" t="s">
        <v>424</v>
      </c>
      <c r="I208" s="117">
        <v>110900</v>
      </c>
    </row>
    <row r="209" spans="2:9" x14ac:dyDescent="0.25">
      <c r="B209" s="116">
        <v>18</v>
      </c>
      <c r="C209" s="116" t="s">
        <v>529</v>
      </c>
      <c r="D209" s="116" t="s">
        <v>414</v>
      </c>
      <c r="E209" s="116">
        <v>7</v>
      </c>
      <c r="F209" s="116" t="s">
        <v>409</v>
      </c>
      <c r="G209" s="116" t="s">
        <v>424</v>
      </c>
      <c r="I209" s="115">
        <v>52300</v>
      </c>
    </row>
    <row r="210" spans="2:9" x14ac:dyDescent="0.25">
      <c r="B210" s="116">
        <v>19</v>
      </c>
      <c r="C210" s="116" t="s">
        <v>529</v>
      </c>
      <c r="D210" s="116" t="s">
        <v>414</v>
      </c>
      <c r="E210" s="116">
        <v>7</v>
      </c>
      <c r="F210" s="116" t="s">
        <v>409</v>
      </c>
      <c r="G210" s="116" t="s">
        <v>424</v>
      </c>
      <c r="I210" s="115">
        <v>52300</v>
      </c>
    </row>
    <row r="211" spans="2:9" x14ac:dyDescent="0.25">
      <c r="B211" s="114">
        <v>20</v>
      </c>
      <c r="C211" s="124" t="s">
        <v>530</v>
      </c>
      <c r="D211" s="114">
        <v>40</v>
      </c>
      <c r="E211" s="114">
        <v>3</v>
      </c>
      <c r="F211" s="114" t="s">
        <v>409</v>
      </c>
      <c r="G211" s="114"/>
      <c r="I211" s="117">
        <v>108600</v>
      </c>
    </row>
    <row r="212" spans="2:9" x14ac:dyDescent="0.25">
      <c r="B212" s="114">
        <v>21</v>
      </c>
      <c r="C212" s="114" t="s">
        <v>531</v>
      </c>
      <c r="D212" s="114" t="s">
        <v>435</v>
      </c>
      <c r="E212" s="114">
        <v>1</v>
      </c>
      <c r="F212" s="114" t="s">
        <v>409</v>
      </c>
      <c r="G212" s="114"/>
      <c r="I212" s="115">
        <v>166600</v>
      </c>
    </row>
    <row r="213" spans="2:9" x14ac:dyDescent="0.25">
      <c r="B213" s="116">
        <v>22</v>
      </c>
      <c r="C213" s="116" t="s">
        <v>532</v>
      </c>
      <c r="D213" s="116">
        <v>40</v>
      </c>
      <c r="E213" s="116">
        <v>4</v>
      </c>
      <c r="F213" s="116" t="s">
        <v>409</v>
      </c>
      <c r="G213" s="116" t="s">
        <v>424</v>
      </c>
      <c r="I213" s="117">
        <v>195500</v>
      </c>
    </row>
    <row r="214" spans="2:9" x14ac:dyDescent="0.25">
      <c r="B214" s="114">
        <v>23</v>
      </c>
      <c r="C214" s="114" t="s">
        <v>503</v>
      </c>
      <c r="D214" s="114">
        <v>34</v>
      </c>
      <c r="E214" s="114">
        <v>0</v>
      </c>
      <c r="F214" s="114" t="s">
        <v>409</v>
      </c>
      <c r="G214" s="114"/>
      <c r="I214" s="117">
        <v>86300</v>
      </c>
    </row>
    <row r="215" spans="2:9" x14ac:dyDescent="0.25">
      <c r="B215" s="116">
        <v>24</v>
      </c>
      <c r="C215" s="116" t="s">
        <v>469</v>
      </c>
      <c r="D215" s="116" t="s">
        <v>414</v>
      </c>
      <c r="E215" s="116">
        <v>17</v>
      </c>
      <c r="F215" s="116" t="s">
        <v>409</v>
      </c>
      <c r="G215" s="116" t="s">
        <v>470</v>
      </c>
      <c r="I215" s="115">
        <v>86500</v>
      </c>
    </row>
    <row r="216" spans="2:9" x14ac:dyDescent="0.25">
      <c r="B216" s="116">
        <v>25</v>
      </c>
      <c r="C216" s="116" t="s">
        <v>533</v>
      </c>
      <c r="D216" s="116">
        <v>43</v>
      </c>
      <c r="E216" s="116">
        <v>5</v>
      </c>
      <c r="F216" s="116" t="s">
        <v>409</v>
      </c>
      <c r="G216" s="116" t="s">
        <v>444</v>
      </c>
      <c r="I216" s="117">
        <v>132000</v>
      </c>
    </row>
    <row r="217" spans="2:9" x14ac:dyDescent="0.25">
      <c r="B217" s="114">
        <v>26</v>
      </c>
      <c r="C217" s="114" t="s">
        <v>534</v>
      </c>
      <c r="D217" s="114">
        <v>40</v>
      </c>
      <c r="E217" s="114">
        <v>0</v>
      </c>
      <c r="F217" s="114" t="s">
        <v>409</v>
      </c>
      <c r="G217" s="114"/>
      <c r="I217" s="117">
        <v>147500</v>
      </c>
    </row>
    <row r="218" spans="2:9" x14ac:dyDescent="0.25">
      <c r="B218" s="114">
        <v>27</v>
      </c>
      <c r="C218" s="114" t="s">
        <v>535</v>
      </c>
      <c r="D218" s="114">
        <v>38</v>
      </c>
      <c r="E218" s="114">
        <v>2</v>
      </c>
      <c r="F218" s="114" t="s">
        <v>409</v>
      </c>
      <c r="G218" s="114"/>
      <c r="I218" s="117">
        <v>106300</v>
      </c>
    </row>
    <row r="219" spans="2:9" x14ac:dyDescent="0.25">
      <c r="B219" s="116">
        <v>28</v>
      </c>
      <c r="C219" s="116" t="s">
        <v>536</v>
      </c>
      <c r="D219" s="116" t="s">
        <v>414</v>
      </c>
      <c r="E219" s="116">
        <v>5</v>
      </c>
      <c r="F219" s="116" t="s">
        <v>409</v>
      </c>
      <c r="G219" s="116" t="s">
        <v>444</v>
      </c>
      <c r="I219" s="117">
        <v>172000</v>
      </c>
    </row>
    <row r="220" spans="2:9" x14ac:dyDescent="0.25">
      <c r="B220" s="114">
        <v>29</v>
      </c>
      <c r="C220" s="114" t="s">
        <v>530</v>
      </c>
      <c r="D220" s="114">
        <v>40</v>
      </c>
      <c r="E220" s="114">
        <v>3</v>
      </c>
      <c r="F220" s="114" t="s">
        <v>409</v>
      </c>
      <c r="G220" s="114"/>
      <c r="I220" s="117">
        <v>108600</v>
      </c>
    </row>
    <row r="221" spans="2:9" x14ac:dyDescent="0.25">
      <c r="B221" s="116">
        <v>30</v>
      </c>
      <c r="C221" s="116" t="s">
        <v>536</v>
      </c>
      <c r="D221" s="116" t="s">
        <v>414</v>
      </c>
      <c r="E221" s="116">
        <v>5</v>
      </c>
      <c r="F221" s="116" t="s">
        <v>409</v>
      </c>
      <c r="G221" s="116" t="s">
        <v>444</v>
      </c>
      <c r="I221" s="117">
        <v>172000</v>
      </c>
    </row>
    <row r="222" spans="2:9" x14ac:dyDescent="0.25">
      <c r="B222" s="114">
        <v>31</v>
      </c>
      <c r="C222" s="116" t="s">
        <v>536</v>
      </c>
      <c r="D222" s="116" t="s">
        <v>414</v>
      </c>
      <c r="E222" s="116">
        <v>5</v>
      </c>
      <c r="F222" s="116" t="s">
        <v>409</v>
      </c>
      <c r="G222" s="116" t="s">
        <v>444</v>
      </c>
      <c r="I222" s="117">
        <v>172000</v>
      </c>
    </row>
    <row r="223" spans="2:9" x14ac:dyDescent="0.25">
      <c r="B223" s="114">
        <v>32</v>
      </c>
      <c r="C223" s="114" t="s">
        <v>462</v>
      </c>
      <c r="D223" s="114" t="s">
        <v>435</v>
      </c>
      <c r="E223" s="114">
        <v>3</v>
      </c>
      <c r="F223" s="114" t="s">
        <v>409</v>
      </c>
      <c r="G223" s="114"/>
      <c r="I223" s="115">
        <v>138000</v>
      </c>
    </row>
    <row r="224" spans="2:9" x14ac:dyDescent="0.25">
      <c r="B224" s="114">
        <v>33</v>
      </c>
      <c r="C224" s="114" t="s">
        <v>490</v>
      </c>
      <c r="D224" s="114" t="s">
        <v>435</v>
      </c>
      <c r="E224" s="114">
        <v>3</v>
      </c>
      <c r="F224" s="114" t="s">
        <v>409</v>
      </c>
      <c r="G224" s="114"/>
      <c r="I224" s="115">
        <v>144500</v>
      </c>
    </row>
    <row r="225" spans="2:9" x14ac:dyDescent="0.25">
      <c r="B225" s="114">
        <v>34</v>
      </c>
      <c r="C225" s="114" t="s">
        <v>461</v>
      </c>
      <c r="D225" s="114">
        <v>43</v>
      </c>
      <c r="E225" s="114">
        <v>0</v>
      </c>
      <c r="F225" s="114" t="s">
        <v>409</v>
      </c>
      <c r="G225" s="114"/>
      <c r="I225" s="117">
        <v>98300</v>
      </c>
    </row>
    <row r="226" spans="2:9" x14ac:dyDescent="0.25">
      <c r="B226" s="116">
        <v>35</v>
      </c>
      <c r="C226" s="116" t="s">
        <v>537</v>
      </c>
      <c r="D226" s="116" t="s">
        <v>471</v>
      </c>
      <c r="E226" s="116">
        <v>5</v>
      </c>
      <c r="F226" s="116" t="s">
        <v>409</v>
      </c>
      <c r="G226" s="116" t="s">
        <v>444</v>
      </c>
      <c r="I226" s="115">
        <v>151300</v>
      </c>
    </row>
    <row r="227" spans="2:9" x14ac:dyDescent="0.25">
      <c r="E227" s="118" t="s">
        <v>417</v>
      </c>
      <c r="F227" s="119">
        <v>273</v>
      </c>
      <c r="I227" s="122">
        <f>SUM(I192:I226)</f>
        <v>4213100</v>
      </c>
    </row>
    <row r="228" spans="2:9" x14ac:dyDescent="0.25">
      <c r="E228" s="119" t="s">
        <v>418</v>
      </c>
      <c r="F228" s="119">
        <v>80</v>
      </c>
    </row>
  </sheetData>
  <mergeCells count="9">
    <mergeCell ref="B189:G189"/>
    <mergeCell ref="J4:K4"/>
    <mergeCell ref="J5:K5"/>
    <mergeCell ref="B2:G2"/>
    <mergeCell ref="B14:G14"/>
    <mergeCell ref="B44:G44"/>
    <mergeCell ref="B90:G90"/>
    <mergeCell ref="B123:G123"/>
    <mergeCell ref="B162:G162"/>
  </mergeCells>
  <pageMargins left="0.7" right="0.7" top="0.75" bottom="0.75" header="0.3" footer="0.3"/>
  <pageSetup orientation="portrait" horizontalDpi="180" verticalDpi="18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workbookViewId="0">
      <selection activeCell="K35" sqref="K35"/>
    </sheetView>
  </sheetViews>
  <sheetFormatPr defaultRowHeight="15" customHeight="1" x14ac:dyDescent="0.25"/>
  <cols>
    <col min="1" max="1" width="9.140625" style="129"/>
    <col min="2" max="2" width="5.140625" style="129" customWidth="1"/>
    <col min="3" max="3" width="25.140625" style="129" customWidth="1"/>
    <col min="4" max="4" width="11.5703125" style="143" customWidth="1"/>
    <col min="5" max="5" width="13" style="143" customWidth="1"/>
    <col min="6" max="6" width="9.42578125" style="143" customWidth="1"/>
    <col min="7" max="7" width="26.85546875" style="129" customWidth="1"/>
    <col min="8" max="8" width="6.28515625" style="129" customWidth="1"/>
    <col min="9" max="9" width="25.28515625" style="129" customWidth="1"/>
    <col min="10" max="16384" width="9.140625" style="129"/>
  </cols>
  <sheetData>
    <row r="2" spans="2:11" ht="15" customHeight="1" x14ac:dyDescent="0.25">
      <c r="B2" s="128" t="s">
        <v>538</v>
      </c>
      <c r="C2" s="128"/>
      <c r="D2" s="128"/>
      <c r="E2" s="128"/>
      <c r="F2" s="128"/>
    </row>
    <row r="3" spans="2:11" ht="34.5" customHeight="1" x14ac:dyDescent="0.25">
      <c r="B3" s="130" t="s">
        <v>202</v>
      </c>
      <c r="C3" s="131" t="s">
        <v>107</v>
      </c>
      <c r="D3" s="132" t="s">
        <v>539</v>
      </c>
      <c r="E3" s="132" t="s">
        <v>540</v>
      </c>
      <c r="F3" s="132" t="s">
        <v>541</v>
      </c>
      <c r="G3" s="133" t="s">
        <v>542</v>
      </c>
    </row>
    <row r="4" spans="2:11" ht="34.5" customHeight="1" x14ac:dyDescent="0.25">
      <c r="B4" s="130"/>
      <c r="C4" s="131"/>
      <c r="D4" s="134"/>
      <c r="E4" s="134"/>
      <c r="F4" s="134"/>
      <c r="G4" s="133"/>
    </row>
    <row r="5" spans="2:11" ht="15" customHeight="1" x14ac:dyDescent="0.25">
      <c r="B5" s="135">
        <v>1</v>
      </c>
      <c r="C5" s="136" t="s">
        <v>338</v>
      </c>
      <c r="D5" s="137" t="s">
        <v>543</v>
      </c>
      <c r="E5" s="137"/>
      <c r="F5" s="137"/>
      <c r="G5" s="135"/>
      <c r="I5" s="132" t="s">
        <v>539</v>
      </c>
      <c r="J5" s="130">
        <v>13</v>
      </c>
      <c r="K5" s="138">
        <f>J5/34</f>
        <v>0.38235294117647056</v>
      </c>
    </row>
    <row r="6" spans="2:11" ht="15" customHeight="1" x14ac:dyDescent="0.25">
      <c r="B6" s="135">
        <v>2</v>
      </c>
      <c r="C6" s="136" t="s">
        <v>339</v>
      </c>
      <c r="D6" s="137" t="s">
        <v>543</v>
      </c>
      <c r="E6" s="139"/>
      <c r="F6" s="139"/>
      <c r="G6" s="135"/>
      <c r="I6" s="134"/>
      <c r="J6" s="130"/>
      <c r="K6" s="138"/>
    </row>
    <row r="7" spans="2:11" ht="15" customHeight="1" x14ac:dyDescent="0.25">
      <c r="B7" s="135">
        <v>3</v>
      </c>
      <c r="C7" s="136" t="s">
        <v>340</v>
      </c>
      <c r="D7" s="137" t="s">
        <v>543</v>
      </c>
      <c r="E7" s="137"/>
      <c r="F7" s="139"/>
      <c r="G7" s="135"/>
      <c r="I7" s="132" t="s">
        <v>540</v>
      </c>
      <c r="J7" s="130">
        <v>22</v>
      </c>
      <c r="K7" s="138">
        <f>J7/34</f>
        <v>0.6470588235294118</v>
      </c>
    </row>
    <row r="8" spans="2:11" ht="15" customHeight="1" x14ac:dyDescent="0.25">
      <c r="B8" s="135">
        <v>4</v>
      </c>
      <c r="C8" s="136" t="s">
        <v>178</v>
      </c>
      <c r="D8" s="139"/>
      <c r="E8" s="137" t="s">
        <v>543</v>
      </c>
      <c r="F8" s="139"/>
      <c r="G8" s="135"/>
      <c r="I8" s="134"/>
      <c r="J8" s="130"/>
      <c r="K8" s="138"/>
    </row>
    <row r="9" spans="2:11" ht="15" customHeight="1" x14ac:dyDescent="0.25">
      <c r="B9" s="135">
        <v>5</v>
      </c>
      <c r="C9" s="136" t="s">
        <v>179</v>
      </c>
      <c r="D9" s="139"/>
      <c r="E9" s="137" t="s">
        <v>543</v>
      </c>
      <c r="F9" s="139"/>
      <c r="G9" s="135"/>
      <c r="I9" s="132" t="s">
        <v>541</v>
      </c>
      <c r="J9" s="130">
        <v>0</v>
      </c>
      <c r="K9" s="138">
        <f>J9/34</f>
        <v>0</v>
      </c>
    </row>
    <row r="10" spans="2:11" ht="15" customHeight="1" x14ac:dyDescent="0.25">
      <c r="B10" s="135">
        <v>6</v>
      </c>
      <c r="C10" s="136" t="s">
        <v>341</v>
      </c>
      <c r="D10" s="137" t="s">
        <v>543</v>
      </c>
      <c r="E10" s="139"/>
      <c r="F10" s="139"/>
      <c r="G10" s="135"/>
      <c r="I10" s="134"/>
      <c r="J10" s="130"/>
      <c r="K10" s="138"/>
    </row>
    <row r="11" spans="2:11" ht="15" customHeight="1" x14ac:dyDescent="0.25">
      <c r="B11" s="135">
        <v>7</v>
      </c>
      <c r="C11" s="136" t="s">
        <v>180</v>
      </c>
      <c r="D11" s="139"/>
      <c r="E11" s="137" t="s">
        <v>543</v>
      </c>
      <c r="F11" s="139"/>
      <c r="G11" s="135"/>
      <c r="K11" s="140"/>
    </row>
    <row r="12" spans="2:11" ht="15" customHeight="1" x14ac:dyDescent="0.25">
      <c r="B12" s="135">
        <v>8</v>
      </c>
      <c r="C12" s="136" t="s">
        <v>181</v>
      </c>
      <c r="D12" s="137" t="s">
        <v>543</v>
      </c>
      <c r="E12" s="139"/>
      <c r="F12" s="139"/>
      <c r="G12" s="135"/>
    </row>
    <row r="13" spans="2:11" ht="15" customHeight="1" x14ac:dyDescent="0.25">
      <c r="B13" s="135">
        <v>9</v>
      </c>
      <c r="C13" s="136" t="s">
        <v>182</v>
      </c>
      <c r="D13" s="137" t="s">
        <v>543</v>
      </c>
      <c r="E13" s="139"/>
      <c r="F13" s="139"/>
      <c r="G13" s="135"/>
    </row>
    <row r="14" spans="2:11" ht="15" customHeight="1" x14ac:dyDescent="0.25">
      <c r="B14" s="135">
        <v>10</v>
      </c>
      <c r="C14" s="136" t="s">
        <v>183</v>
      </c>
      <c r="D14" s="139"/>
      <c r="E14" s="137" t="s">
        <v>543</v>
      </c>
      <c r="F14" s="139"/>
      <c r="G14" s="135"/>
    </row>
    <row r="15" spans="2:11" ht="15" customHeight="1" x14ac:dyDescent="0.25">
      <c r="B15" s="135">
        <v>11</v>
      </c>
      <c r="C15" s="136" t="s">
        <v>342</v>
      </c>
      <c r="D15" s="139"/>
      <c r="E15" s="137" t="s">
        <v>543</v>
      </c>
      <c r="F15" s="139"/>
      <c r="G15" s="135"/>
    </row>
    <row r="16" spans="2:11" ht="15" customHeight="1" x14ac:dyDescent="0.25">
      <c r="B16" s="135">
        <v>12</v>
      </c>
      <c r="C16" s="136" t="s">
        <v>184</v>
      </c>
      <c r="D16" s="137" t="s">
        <v>543</v>
      </c>
      <c r="E16" s="139"/>
      <c r="F16" s="139"/>
      <c r="G16" s="135"/>
    </row>
    <row r="17" spans="2:7" ht="15" customHeight="1" x14ac:dyDescent="0.25">
      <c r="B17" s="135">
        <v>13</v>
      </c>
      <c r="C17" s="136" t="s">
        <v>344</v>
      </c>
      <c r="D17" s="139"/>
      <c r="E17" s="137" t="s">
        <v>543</v>
      </c>
      <c r="F17" s="139"/>
      <c r="G17" s="135"/>
    </row>
    <row r="18" spans="2:7" ht="15" customHeight="1" x14ac:dyDescent="0.25">
      <c r="B18" s="135">
        <v>14</v>
      </c>
      <c r="C18" s="136" t="s">
        <v>185</v>
      </c>
      <c r="D18" s="137" t="s">
        <v>543</v>
      </c>
      <c r="E18" s="139"/>
      <c r="F18" s="139"/>
      <c r="G18" s="135"/>
    </row>
    <row r="19" spans="2:7" ht="15" customHeight="1" x14ac:dyDescent="0.25">
      <c r="B19" s="135">
        <v>15</v>
      </c>
      <c r="C19" s="136" t="s">
        <v>345</v>
      </c>
      <c r="D19" s="139"/>
      <c r="E19" s="137" t="s">
        <v>543</v>
      </c>
      <c r="F19" s="139"/>
      <c r="G19" s="135"/>
    </row>
    <row r="20" spans="2:7" ht="15" customHeight="1" x14ac:dyDescent="0.25">
      <c r="B20" s="135">
        <v>16</v>
      </c>
      <c r="C20" s="136" t="s">
        <v>346</v>
      </c>
      <c r="D20" s="139"/>
      <c r="E20" s="137" t="s">
        <v>543</v>
      </c>
      <c r="F20" s="139"/>
      <c r="G20" s="135"/>
    </row>
    <row r="21" spans="2:7" ht="15" customHeight="1" x14ac:dyDescent="0.25">
      <c r="B21" s="135">
        <v>17</v>
      </c>
      <c r="C21" s="136" t="s">
        <v>347</v>
      </c>
      <c r="D21" s="139"/>
      <c r="E21" s="137" t="s">
        <v>543</v>
      </c>
      <c r="F21" s="137"/>
      <c r="G21" s="135"/>
    </row>
    <row r="22" spans="2:7" ht="15" customHeight="1" x14ac:dyDescent="0.25">
      <c r="B22" s="135">
        <v>18</v>
      </c>
      <c r="C22" s="136" t="s">
        <v>348</v>
      </c>
      <c r="D22" s="139"/>
      <c r="E22" s="137" t="s">
        <v>543</v>
      </c>
      <c r="F22" s="139"/>
      <c r="G22" s="135"/>
    </row>
    <row r="23" spans="2:7" ht="15" customHeight="1" x14ac:dyDescent="0.25">
      <c r="B23" s="135">
        <v>19</v>
      </c>
      <c r="C23" s="136" t="s">
        <v>349</v>
      </c>
      <c r="D23" s="137"/>
      <c r="E23" s="137" t="s">
        <v>543</v>
      </c>
      <c r="F23" s="139"/>
      <c r="G23" s="135"/>
    </row>
    <row r="24" spans="2:7" ht="15" customHeight="1" x14ac:dyDescent="0.25">
      <c r="B24" s="135">
        <v>20</v>
      </c>
      <c r="C24" s="136" t="s">
        <v>350</v>
      </c>
      <c r="D24" s="137" t="s">
        <v>543</v>
      </c>
      <c r="E24" s="137"/>
      <c r="F24" s="137"/>
      <c r="G24" s="135"/>
    </row>
    <row r="25" spans="2:7" ht="15" customHeight="1" x14ac:dyDescent="0.25">
      <c r="B25" s="135">
        <v>21</v>
      </c>
      <c r="C25" s="136" t="s">
        <v>186</v>
      </c>
      <c r="D25" s="137"/>
      <c r="E25" s="137" t="s">
        <v>543</v>
      </c>
      <c r="F25" s="139"/>
      <c r="G25" s="135"/>
    </row>
    <row r="26" spans="2:7" ht="15" customHeight="1" x14ac:dyDescent="0.25">
      <c r="B26" s="135">
        <v>22</v>
      </c>
      <c r="C26" s="136" t="s">
        <v>351</v>
      </c>
      <c r="D26" s="137" t="s">
        <v>543</v>
      </c>
      <c r="E26" s="139"/>
      <c r="F26" s="139"/>
      <c r="G26" s="135"/>
    </row>
    <row r="27" spans="2:7" ht="15" customHeight="1" x14ac:dyDescent="0.25">
      <c r="B27" s="135">
        <v>23</v>
      </c>
      <c r="C27" s="136" t="s">
        <v>352</v>
      </c>
      <c r="D27" s="137" t="s">
        <v>543</v>
      </c>
      <c r="E27" s="139"/>
      <c r="F27" s="139"/>
      <c r="G27" s="135"/>
    </row>
    <row r="28" spans="2:7" ht="15" customHeight="1" x14ac:dyDescent="0.25">
      <c r="B28" s="135">
        <v>24</v>
      </c>
      <c r="C28" s="136" t="s">
        <v>353</v>
      </c>
      <c r="D28" s="139"/>
      <c r="E28" s="137" t="s">
        <v>543</v>
      </c>
      <c r="F28" s="139"/>
      <c r="G28" s="135"/>
    </row>
    <row r="29" spans="2:7" ht="15" customHeight="1" x14ac:dyDescent="0.25">
      <c r="B29" s="135">
        <v>25</v>
      </c>
      <c r="C29" s="136" t="s">
        <v>354</v>
      </c>
      <c r="D29" s="139"/>
      <c r="E29" s="137" t="s">
        <v>543</v>
      </c>
      <c r="F29" s="137"/>
      <c r="G29" s="135"/>
    </row>
    <row r="30" spans="2:7" ht="15" customHeight="1" x14ac:dyDescent="0.25">
      <c r="B30" s="135">
        <v>26</v>
      </c>
      <c r="C30" s="136" t="s">
        <v>355</v>
      </c>
      <c r="D30" s="139"/>
      <c r="E30" s="137" t="s">
        <v>543</v>
      </c>
      <c r="F30" s="139"/>
      <c r="G30" s="135"/>
    </row>
    <row r="31" spans="2:7" ht="15" customHeight="1" x14ac:dyDescent="0.25">
      <c r="B31" s="135">
        <v>27</v>
      </c>
      <c r="C31" s="136" t="s">
        <v>356</v>
      </c>
      <c r="D31" s="137" t="s">
        <v>543</v>
      </c>
      <c r="E31" s="137"/>
      <c r="F31" s="139"/>
      <c r="G31" s="135"/>
    </row>
    <row r="32" spans="2:7" ht="15" customHeight="1" x14ac:dyDescent="0.25">
      <c r="B32" s="135">
        <v>28</v>
      </c>
      <c r="C32" s="136" t="s">
        <v>357</v>
      </c>
      <c r="D32" s="139"/>
      <c r="E32" s="137" t="s">
        <v>543</v>
      </c>
      <c r="F32" s="137"/>
      <c r="G32" s="135"/>
    </row>
    <row r="33" spans="2:7" ht="15" customHeight="1" x14ac:dyDescent="0.25">
      <c r="B33" s="135">
        <v>29</v>
      </c>
      <c r="C33" s="136" t="s">
        <v>187</v>
      </c>
      <c r="D33" s="139"/>
      <c r="E33" s="137" t="s">
        <v>543</v>
      </c>
      <c r="F33" s="139"/>
      <c r="G33" s="135"/>
    </row>
    <row r="34" spans="2:7" ht="15" customHeight="1" x14ac:dyDescent="0.25">
      <c r="B34" s="135">
        <v>30</v>
      </c>
      <c r="C34" s="136" t="s">
        <v>360</v>
      </c>
      <c r="D34" s="139"/>
      <c r="E34" s="137" t="s">
        <v>543</v>
      </c>
      <c r="F34" s="137"/>
      <c r="G34" s="135"/>
    </row>
    <row r="35" spans="2:7" ht="15" customHeight="1" x14ac:dyDescent="0.25">
      <c r="B35" s="135">
        <v>31</v>
      </c>
      <c r="C35" s="136" t="s">
        <v>361</v>
      </c>
      <c r="D35" s="139"/>
      <c r="E35" s="137" t="s">
        <v>543</v>
      </c>
      <c r="F35" s="139"/>
      <c r="G35" s="135"/>
    </row>
    <row r="36" spans="2:7" ht="15" customHeight="1" x14ac:dyDescent="0.25">
      <c r="B36" s="135">
        <v>32</v>
      </c>
      <c r="C36" s="136" t="s">
        <v>366</v>
      </c>
      <c r="D36" s="139"/>
      <c r="E36" s="137" t="s">
        <v>543</v>
      </c>
      <c r="F36" s="137"/>
      <c r="G36" s="135"/>
    </row>
    <row r="37" spans="2:7" ht="15" customHeight="1" x14ac:dyDescent="0.25">
      <c r="B37" s="135">
        <v>33</v>
      </c>
      <c r="C37" s="136" t="s">
        <v>367</v>
      </c>
      <c r="D37" s="139"/>
      <c r="E37" s="137" t="s">
        <v>543</v>
      </c>
      <c r="F37" s="139"/>
      <c r="G37" s="135"/>
    </row>
    <row r="38" spans="2:7" ht="15" customHeight="1" x14ac:dyDescent="0.25">
      <c r="B38" s="135">
        <v>34</v>
      </c>
      <c r="C38" s="141" t="s">
        <v>544</v>
      </c>
      <c r="D38" s="137" t="s">
        <v>543</v>
      </c>
      <c r="E38" s="142"/>
      <c r="F38" s="142"/>
      <c r="G38" s="135"/>
    </row>
    <row r="39" spans="2:7" ht="15" customHeight="1" x14ac:dyDescent="0.25">
      <c r="B39" s="135">
        <v>35</v>
      </c>
      <c r="C39" s="141" t="s">
        <v>545</v>
      </c>
      <c r="D39" s="137" t="s">
        <v>543</v>
      </c>
      <c r="E39" s="137"/>
      <c r="F39" s="142"/>
      <c r="G39" s="135"/>
    </row>
  </sheetData>
  <mergeCells count="16">
    <mergeCell ref="I9:I10"/>
    <mergeCell ref="J9:J10"/>
    <mergeCell ref="K9:K10"/>
    <mergeCell ref="G3:G4"/>
    <mergeCell ref="I5:I6"/>
    <mergeCell ref="J5:J6"/>
    <mergeCell ref="K5:K6"/>
    <mergeCell ref="I7:I8"/>
    <mergeCell ref="J7:J8"/>
    <mergeCell ref="K7:K8"/>
    <mergeCell ref="B2:F2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26 Maret</vt:lpstr>
      <vt:lpstr>21 Maret</vt:lpstr>
      <vt:lpstr>Review RK Aris</vt:lpstr>
      <vt:lpstr>Mapping kunjungan</vt:lpstr>
      <vt:lpstr>daftar pembuat mandiri</vt:lpstr>
      <vt:lpstr>Pel besar April</vt:lpstr>
      <vt:lpstr>BARANG KOSONG APRIL</vt:lpstr>
      <vt:lpstr>Member prioritas</vt:lpstr>
      <vt:lpstr>'21 Maret'!Print_Area</vt:lpstr>
      <vt:lpstr>'26 Maret'!Print_Area</vt:lpstr>
      <vt:lpstr>'Mapping kunjungan'!Print_Area</vt:lpstr>
      <vt:lpstr>'Review RK Aris'!Print_Area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My PC</cp:lastModifiedBy>
  <dcterms:created xsi:type="dcterms:W3CDTF">2018-01-14T04:47:41Z</dcterms:created>
  <dcterms:modified xsi:type="dcterms:W3CDTF">2018-04-13T11:48:24Z</dcterms:modified>
</cp:coreProperties>
</file>