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455" activeTab="1"/>
  </bookViews>
  <sheets>
    <sheet name="Penjualan" sheetId="1" r:id="rId1"/>
    <sheet name="Katalog" sheetId="2" r:id="rId2"/>
    <sheet name="Sheet3" sheetId="3" r:id="rId3"/>
    <sheet name="Summary" sheetId="4" r:id="rId4"/>
    <sheet name="Grafik" sheetId="5" r:id="rId5"/>
  </sheets>
  <definedNames>
    <definedName name="_xlnm._FilterDatabase" localSheetId="0" hidden="1">Penjualan!$B$3:$L$385</definedName>
  </definedNames>
  <calcPr calcId="144525"/>
</workbook>
</file>

<file path=xl/calcChain.xml><?xml version="1.0" encoding="utf-8"?>
<calcChain xmlns="http://schemas.openxmlformats.org/spreadsheetml/2006/main">
  <c r="M111" i="2" l="1"/>
  <c r="L111" i="2"/>
  <c r="M110" i="2" l="1"/>
  <c r="L110" i="2"/>
  <c r="M107" i="2"/>
  <c r="M108" i="2" s="1"/>
  <c r="M109" i="2" s="1"/>
  <c r="L107" i="2"/>
  <c r="L108" i="2"/>
  <c r="L109" i="2"/>
  <c r="M103" i="2" l="1"/>
  <c r="M104" i="2" s="1"/>
  <c r="M105" i="2" s="1"/>
  <c r="M106" i="2" s="1"/>
  <c r="L103" i="2"/>
  <c r="L104" i="2"/>
  <c r="L105" i="2"/>
  <c r="L106" i="2"/>
  <c r="M101" i="2" l="1"/>
  <c r="M102" i="2" s="1"/>
  <c r="L101" i="2"/>
  <c r="L102" i="2"/>
  <c r="L94" i="2" l="1"/>
  <c r="L100" i="2"/>
  <c r="L99" i="2"/>
  <c r="L98" i="2"/>
  <c r="L97" i="2"/>
  <c r="L96" i="2"/>
  <c r="L95" i="2"/>
  <c r="H4" i="4" l="1"/>
  <c r="G7" i="4"/>
  <c r="K124" i="2"/>
  <c r="J124" i="2"/>
  <c r="L124" i="2" s="1"/>
  <c r="H7" i="4" s="1"/>
  <c r="H16" i="4" s="1"/>
  <c r="J91" i="2"/>
  <c r="L91" i="2"/>
  <c r="H6" i="4"/>
  <c r="K91" i="2"/>
  <c r="K57" i="2"/>
  <c r="J57" i="2"/>
  <c r="L57" i="2"/>
  <c r="H5" i="4"/>
  <c r="K26" i="2"/>
  <c r="J26" i="2"/>
  <c r="L26" i="2"/>
  <c r="D321" i="2"/>
  <c r="E321" i="2"/>
  <c r="G14" i="4"/>
  <c r="C321" i="2"/>
  <c r="D309" i="2"/>
  <c r="C309" i="2"/>
  <c r="D275" i="2"/>
  <c r="C275" i="2"/>
  <c r="E275" i="2"/>
  <c r="G12" i="4"/>
  <c r="E244" i="2"/>
  <c r="G11" i="4"/>
  <c r="D244" i="2"/>
  <c r="C244" i="2"/>
  <c r="E211" i="2"/>
  <c r="G10" i="4"/>
  <c r="D211" i="2"/>
  <c r="C211" i="2"/>
  <c r="D182" i="2"/>
  <c r="C182" i="2"/>
  <c r="E182" i="2"/>
  <c r="G9" i="4"/>
  <c r="D158" i="2"/>
  <c r="C158" i="2"/>
  <c r="E158" i="2"/>
  <c r="G8" i="4"/>
  <c r="E124" i="2"/>
  <c r="D124" i="2"/>
  <c r="C124" i="2"/>
  <c r="D91" i="2"/>
  <c r="E91" i="2"/>
  <c r="C91" i="2"/>
  <c r="D57" i="2"/>
  <c r="C57" i="2"/>
  <c r="D26" i="2"/>
  <c r="C26" i="2"/>
  <c r="E26" i="2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03" i="1"/>
  <c r="K133" i="1"/>
  <c r="J133" i="1"/>
  <c r="K100" i="1"/>
  <c r="J100" i="1"/>
  <c r="L100" i="1"/>
  <c r="D6" i="4"/>
  <c r="K66" i="1"/>
  <c r="J66" i="1"/>
  <c r="L66" i="1"/>
  <c r="D5" i="4"/>
  <c r="D100" i="1"/>
  <c r="C100" i="1"/>
  <c r="E100" i="1"/>
  <c r="C6" i="4"/>
  <c r="D66" i="1"/>
  <c r="C66" i="1"/>
  <c r="E66" i="1"/>
  <c r="K35" i="1"/>
  <c r="J35" i="1"/>
  <c r="L35" i="1"/>
  <c r="D4" i="4"/>
  <c r="D386" i="1"/>
  <c r="C386" i="1"/>
  <c r="E386" i="1"/>
  <c r="C15" i="4"/>
  <c r="C352" i="1"/>
  <c r="D352" i="1"/>
  <c r="E352" i="1"/>
  <c r="C14" i="4"/>
  <c r="D319" i="1"/>
  <c r="C319" i="1"/>
  <c r="E319" i="1"/>
  <c r="C13" i="4"/>
  <c r="D285" i="1"/>
  <c r="C285" i="1"/>
  <c r="E285" i="1"/>
  <c r="C12" i="4"/>
  <c r="D253" i="1"/>
  <c r="C253" i="1"/>
  <c r="E253" i="1"/>
  <c r="C11" i="4"/>
  <c r="D220" i="1"/>
  <c r="C220" i="1"/>
  <c r="E220" i="1"/>
  <c r="C10" i="4"/>
  <c r="D191" i="1"/>
  <c r="C191" i="1"/>
  <c r="D167" i="1"/>
  <c r="C167" i="1"/>
  <c r="E167" i="1"/>
  <c r="C8" i="4"/>
  <c r="D133" i="1"/>
  <c r="C133" i="1"/>
  <c r="E133" i="1"/>
  <c r="C7" i="4"/>
  <c r="D35" i="1"/>
  <c r="C35" i="1"/>
  <c r="E191" i="1"/>
  <c r="C9" i="4"/>
  <c r="E35" i="1"/>
  <c r="C4" i="4"/>
  <c r="N74" i="2"/>
  <c r="G90" i="2"/>
  <c r="G6" i="4"/>
  <c r="N40" i="2"/>
  <c r="N9" i="2"/>
  <c r="M5" i="2"/>
  <c r="M6" i="2"/>
  <c r="M7" i="2"/>
  <c r="M8" i="2"/>
  <c r="M9" i="2"/>
  <c r="M29" i="2"/>
  <c r="M30" i="2"/>
  <c r="G56" i="2"/>
  <c r="G5" i="4"/>
  <c r="G25" i="2"/>
  <c r="G4" i="4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12" i="2"/>
  <c r="F313" i="2"/>
  <c r="F314" i="2"/>
  <c r="F315" i="2"/>
  <c r="F316" i="2"/>
  <c r="F317" i="2"/>
  <c r="F318" i="2"/>
  <c r="F319" i="2"/>
  <c r="F32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4" i="2"/>
  <c r="M95" i="2" s="1"/>
  <c r="M96" i="2" s="1"/>
  <c r="M97" i="2" s="1"/>
  <c r="M98" i="2" s="1"/>
  <c r="M99" i="2" s="1"/>
  <c r="M100" i="2" s="1"/>
  <c r="N75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9" i="1"/>
  <c r="F70" i="1"/>
  <c r="F71" i="1"/>
  <c r="F72" i="1"/>
  <c r="F73" i="1"/>
  <c r="F74" i="1"/>
  <c r="F75" i="1"/>
  <c r="N65" i="1"/>
  <c r="G65" i="1"/>
  <c r="N34" i="1"/>
  <c r="G34" i="1"/>
  <c r="E57" i="2"/>
  <c r="E309" i="2"/>
  <c r="G13" i="4"/>
  <c r="G75" i="1"/>
  <c r="Q5" i="1"/>
  <c r="C5" i="4"/>
  <c r="C16" i="4"/>
  <c r="G99" i="1"/>
  <c r="Q11" i="1"/>
  <c r="G95" i="1"/>
  <c r="P11" i="1"/>
  <c r="P10" i="1"/>
  <c r="Q10" i="1"/>
  <c r="Q6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N99" i="1"/>
  <c r="M103" i="1"/>
  <c r="M104" i="1"/>
  <c r="M105" i="1"/>
  <c r="M106" i="1"/>
  <c r="M107" i="1"/>
  <c r="M108" i="1"/>
  <c r="M109" i="1" s="1"/>
  <c r="M110" i="1" s="1"/>
  <c r="M111" i="1" s="1"/>
  <c r="M112" i="1" s="1"/>
  <c r="M113" i="1" s="1"/>
  <c r="M114" i="1" s="1"/>
  <c r="G132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G166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G190" i="1"/>
  <c r="G219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G252" i="1"/>
  <c r="G284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G318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G385" i="1"/>
  <c r="G351" i="1"/>
  <c r="G16" i="4"/>
  <c r="M115" i="1" l="1"/>
  <c r="M116" i="1" s="1"/>
  <c r="M117" i="1" s="1"/>
  <c r="M118" i="1" s="1"/>
  <c r="M119" i="1" s="1"/>
  <c r="M120" i="1" s="1"/>
  <c r="M121" i="1" s="1"/>
  <c r="M122" i="1" s="1"/>
  <c r="M123" i="1" s="1"/>
  <c r="M124" i="1" s="1"/>
  <c r="M125" i="1" s="1"/>
  <c r="M126" i="1" s="1"/>
  <c r="M127" i="1" s="1"/>
  <c r="M128" i="1" s="1"/>
  <c r="M129" i="1" s="1"/>
  <c r="M130" i="1" s="1"/>
  <c r="M131" i="1" s="1"/>
  <c r="M132" i="1" s="1"/>
  <c r="L133" i="1"/>
  <c r="D7" i="4" s="1"/>
  <c r="D16" i="4" s="1"/>
</calcChain>
</file>

<file path=xl/sharedStrings.xml><?xml version="1.0" encoding="utf-8"?>
<sst xmlns="http://schemas.openxmlformats.org/spreadsheetml/2006/main" count="1368" uniqueCount="1288">
  <si>
    <t>3.775.363</t>
  </si>
  <si>
    <t>1.222.025</t>
  </si>
  <si>
    <t>4.997.387</t>
  </si>
  <si>
    <t>13.886.700</t>
  </si>
  <si>
    <t>7.342.947</t>
  </si>
  <si>
    <t>21.229.647</t>
  </si>
  <si>
    <t>24.309.224</t>
  </si>
  <si>
    <t>8.668.263</t>
  </si>
  <si>
    <t>32.977.487</t>
  </si>
  <si>
    <t>21.301.550</t>
  </si>
  <si>
    <t>8.747.813</t>
  </si>
  <si>
    <t>30.049.363</t>
  </si>
  <si>
    <t>12.583.288</t>
  </si>
  <si>
    <t>11.001.263</t>
  </si>
  <si>
    <t>23.584.551</t>
  </si>
  <si>
    <t>11.402.650</t>
  </si>
  <si>
    <t>19.165.121</t>
  </si>
  <si>
    <t>30.567.771</t>
  </si>
  <si>
    <t>13.158.513</t>
  </si>
  <si>
    <t>8.379.963</t>
  </si>
  <si>
    <t>21.538.475</t>
  </si>
  <si>
    <t>5.908.025</t>
  </si>
  <si>
    <t>1.378.175</t>
  </si>
  <si>
    <t>7.286.200</t>
  </si>
  <si>
    <t>11.838.398</t>
  </si>
  <si>
    <t>12.651.535</t>
  </si>
  <si>
    <t>24.489.933</t>
  </si>
  <si>
    <t>15.486.185</t>
  </si>
  <si>
    <t>13.541.675</t>
  </si>
  <si>
    <t>29.027.860</t>
  </si>
  <si>
    <t>20.900.175</t>
  </si>
  <si>
    <t>29.219.575</t>
  </si>
  <si>
    <t>50.119.750</t>
  </si>
  <si>
    <t>16.673.825</t>
  </si>
  <si>
    <t>20.801.025</t>
  </si>
  <si>
    <t>37.474.850</t>
  </si>
  <si>
    <t>9.007.263</t>
  </si>
  <si>
    <t>11.408.350</t>
  </si>
  <si>
    <t>20.415.613</t>
  </si>
  <si>
    <t>34.441.887</t>
  </si>
  <si>
    <t>16.787.525</t>
  </si>
  <si>
    <t>51.229.412</t>
  </si>
  <si>
    <t>14.387.711</t>
  </si>
  <si>
    <t>1.201.726</t>
  </si>
  <si>
    <t>15.589.437</t>
  </si>
  <si>
    <t>10.777.638</t>
  </si>
  <si>
    <t>31.362.275</t>
  </si>
  <si>
    <t>42.139.913</t>
  </si>
  <si>
    <t>11.878.125</t>
  </si>
  <si>
    <t>14.311.763</t>
  </si>
  <si>
    <t>26.189.888</t>
  </si>
  <si>
    <t>26.304.125</t>
  </si>
  <si>
    <t>17.718.313</t>
  </si>
  <si>
    <t>44.022.438</t>
  </si>
  <si>
    <t>15.301.099</t>
  </si>
  <si>
    <t>13.730.811</t>
  </si>
  <si>
    <t>29.031.910</t>
  </si>
  <si>
    <t>17.537.675</t>
  </si>
  <si>
    <t>16.356.975</t>
  </si>
  <si>
    <t>33.894.650</t>
  </si>
  <si>
    <t>25.260.688</t>
  </si>
  <si>
    <t>22.444.189</t>
  </si>
  <si>
    <t>47.704.877</t>
  </si>
  <si>
    <t>14.751.888</t>
  </si>
  <si>
    <t>3.181.413</t>
  </si>
  <si>
    <t>17.933.300</t>
  </si>
  <si>
    <t>26.307.150</t>
  </si>
  <si>
    <t>13.255.900</t>
  </si>
  <si>
    <t>39.563.050</t>
  </si>
  <si>
    <t>21.345.150</t>
  </si>
  <si>
    <t>22.299.113</t>
  </si>
  <si>
    <t>43.644.263</t>
  </si>
  <si>
    <t>9.493.838</t>
  </si>
  <si>
    <t>5.794.513</t>
  </si>
  <si>
    <t>15.288.350</t>
  </si>
  <si>
    <t>12.076.310</t>
  </si>
  <si>
    <t>23.706.288</t>
  </si>
  <si>
    <t>35.782.597</t>
  </si>
  <si>
    <t>22.241.275</t>
  </si>
  <si>
    <t>11.670.964</t>
  </si>
  <si>
    <t>33.912.239</t>
  </si>
  <si>
    <t>20.201.038</t>
  </si>
  <si>
    <t>17.142.726</t>
  </si>
  <si>
    <t>37.343.763</t>
  </si>
  <si>
    <t>10.819.725</t>
  </si>
  <si>
    <t>1.042.388</t>
  </si>
  <si>
    <t>11.862.113</t>
  </si>
  <si>
    <t>12.841.850</t>
  </si>
  <si>
    <t>8.869.263</t>
  </si>
  <si>
    <t>21.711.113</t>
  </si>
  <si>
    <t>25.407.887</t>
  </si>
  <si>
    <t>13.194.326</t>
  </si>
  <si>
    <t>38.602.212</t>
  </si>
  <si>
    <t>14.396.613</t>
  </si>
  <si>
    <t>15.771.700</t>
  </si>
  <si>
    <t>30.168.313</t>
  </si>
  <si>
    <t>15.709.650</t>
  </si>
  <si>
    <t>29.639.601</t>
  </si>
  <si>
    <t>45.349.251</t>
  </si>
  <si>
    <t>38.068.413</t>
  </si>
  <si>
    <t>23.215.388</t>
  </si>
  <si>
    <t>61.283.801</t>
  </si>
  <si>
    <t>23.413.513</t>
  </si>
  <si>
    <t>17.206.725</t>
  </si>
  <si>
    <t>40.620.238</t>
  </si>
  <si>
    <t>12.099.763</t>
  </si>
  <si>
    <t>2.955.225</t>
  </si>
  <si>
    <t>15.054.988</t>
  </si>
  <si>
    <t>18.352.775</t>
  </si>
  <si>
    <t>30.932.875</t>
  </si>
  <si>
    <t>49.285.650</t>
  </si>
  <si>
    <t>14.662.325</t>
  </si>
  <si>
    <t>6.638.000</t>
  </si>
  <si>
    <t>21.300.325</t>
  </si>
  <si>
    <t>10.908.538</t>
  </si>
  <si>
    <t>16.242.763</t>
  </si>
  <si>
    <t>27.151.300</t>
  </si>
  <si>
    <t>6.530.825</t>
  </si>
  <si>
    <t>20.058.413</t>
  </si>
  <si>
    <t>26.589.238</t>
  </si>
  <si>
    <t>28.135.675</t>
  </si>
  <si>
    <t>11.973.265</t>
  </si>
  <si>
    <t>40.108.940</t>
  </si>
  <si>
    <t>26.450.388</t>
  </si>
  <si>
    <t>12.937.128</t>
  </si>
  <si>
    <t>39.387.515</t>
  </si>
  <si>
    <t>19.357.550</t>
  </si>
  <si>
    <t>2.210.688</t>
  </si>
  <si>
    <t>21.568.238</t>
  </si>
  <si>
    <t>36.096.938</t>
  </si>
  <si>
    <t>5.953.762</t>
  </si>
  <si>
    <t>42.050.700</t>
  </si>
  <si>
    <t>10.609.550</t>
  </si>
  <si>
    <t>10.289.493</t>
  </si>
  <si>
    <t>20.899.043</t>
  </si>
  <si>
    <t>22.276.976</t>
  </si>
  <si>
    <t>21.275.757</t>
  </si>
  <si>
    <t>43.552.733</t>
  </si>
  <si>
    <t>16.667.788</t>
  </si>
  <si>
    <t>15.387.400</t>
  </si>
  <si>
    <t>32.055.188</t>
  </si>
  <si>
    <t>22.629.325</t>
  </si>
  <si>
    <t>31.465.976</t>
  </si>
  <si>
    <t>54.095.301</t>
  </si>
  <si>
    <t>18.561.288</t>
  </si>
  <si>
    <t>13.625.475</t>
  </si>
  <si>
    <t>32.186.763</t>
  </si>
  <si>
    <t>19.279.976</t>
  </si>
  <si>
    <t>6.523.150</t>
  </si>
  <si>
    <t>25.803.126</t>
  </si>
  <si>
    <t>30.510.250</t>
  </si>
  <si>
    <t>8.141.000</t>
  </si>
  <si>
    <t>38.651.250</t>
  </si>
  <si>
    <t>19.638.488</t>
  </si>
  <si>
    <t>23.208.413</t>
  </si>
  <si>
    <t>42.846.900</t>
  </si>
  <si>
    <t>15.213.134</t>
  </si>
  <si>
    <t>4.315.674</t>
  </si>
  <si>
    <t>19.528.808</t>
  </si>
  <si>
    <t>33.721.050</t>
  </si>
  <si>
    <t>29.488.113</t>
  </si>
  <si>
    <t>63.209.163</t>
  </si>
  <si>
    <t>21.959.225</t>
  </si>
  <si>
    <t>8.128.213</t>
  </si>
  <si>
    <t>30.087.438</t>
  </si>
  <si>
    <t>19.737.800</t>
  </si>
  <si>
    <t>27.030.926</t>
  </si>
  <si>
    <t>46.768.726</t>
  </si>
  <si>
    <t>14.053.087</t>
  </si>
  <si>
    <t>17.793.388</t>
  </si>
  <si>
    <t>31.846.474</t>
  </si>
  <si>
    <t>27.923.788</t>
  </si>
  <si>
    <t>9.560.910</t>
  </si>
  <si>
    <t>37.484.698</t>
  </si>
  <si>
    <t>15.205.838</t>
  </si>
  <si>
    <t>17.605.000</t>
  </si>
  <si>
    <t>32.810.838</t>
  </si>
  <si>
    <t>21.151.638</t>
  </si>
  <si>
    <t>9.325.663</t>
  </si>
  <si>
    <t>30.477.300</t>
  </si>
  <si>
    <t>23.569.998</t>
  </si>
  <si>
    <t>18.808.703</t>
  </si>
  <si>
    <t>42.378.701</t>
  </si>
  <si>
    <t>14.789.163</t>
  </si>
  <si>
    <t>37.592.226</t>
  </si>
  <si>
    <t>52.381.389</t>
  </si>
  <si>
    <t>22.763.838</t>
  </si>
  <si>
    <t>20.131.450</t>
  </si>
  <si>
    <t>42.895.288</t>
  </si>
  <si>
    <t>26.589.350</t>
  </si>
  <si>
    <t>1.529.500</t>
  </si>
  <si>
    <t>28.118.850</t>
  </si>
  <si>
    <t>26.863.988</t>
  </si>
  <si>
    <t>9.805.775</t>
  </si>
  <si>
    <t>36.669.763</t>
  </si>
  <si>
    <t>14.063.963</t>
  </si>
  <si>
    <t>14.814.275</t>
  </si>
  <si>
    <t>28.878.238</t>
  </si>
  <si>
    <t>13.403.338</t>
  </si>
  <si>
    <t>25.583.538</t>
  </si>
  <si>
    <t>38.986.875</t>
  </si>
  <si>
    <t>17.938.453</t>
  </si>
  <si>
    <t>25.425.663</t>
  </si>
  <si>
    <t>43.364.115</t>
  </si>
  <si>
    <t>24.432.825</t>
  </si>
  <si>
    <t>16.120.475</t>
  </si>
  <si>
    <t>40.553.300</t>
  </si>
  <si>
    <t>16.786.263</t>
  </si>
  <si>
    <t>13.174.438</t>
  </si>
  <si>
    <t>29.960.700</t>
  </si>
  <si>
    <t>17.362.840</t>
  </si>
  <si>
    <t>2.202.900</t>
  </si>
  <si>
    <t>19.565.740</t>
  </si>
  <si>
    <t>27.592.363</t>
  </si>
  <si>
    <t>17.263.738</t>
  </si>
  <si>
    <t>44.856.100</t>
  </si>
  <si>
    <t>13.791.200</t>
  </si>
  <si>
    <t>11.374.825</t>
  </si>
  <si>
    <t>25.166.025</t>
  </si>
  <si>
    <t>28.923.100</t>
  </si>
  <si>
    <t>9.374.225</t>
  </si>
  <si>
    <t>38.297.325</t>
  </si>
  <si>
    <t>31.328.775</t>
  </si>
  <si>
    <t>25.149.512</t>
  </si>
  <si>
    <t>56.478.287</t>
  </si>
  <si>
    <t>22.549.075</t>
  </si>
  <si>
    <t>14.136.875</t>
  </si>
  <si>
    <t>36.685.950</t>
  </si>
  <si>
    <t>27.163.238</t>
  </si>
  <si>
    <t>27.194.288</t>
  </si>
  <si>
    <t>54.357.525</t>
  </si>
  <si>
    <t>19.112.624</t>
  </si>
  <si>
    <t>1.953.263</t>
  </si>
  <si>
    <t>21.065.886</t>
  </si>
  <si>
    <t>18.752.912</t>
  </si>
  <si>
    <t>13.883.884</t>
  </si>
  <si>
    <t>32.636.796</t>
  </si>
  <si>
    <t>22.976.625</t>
  </si>
  <si>
    <t>18.939.463</t>
  </si>
  <si>
    <t>41.916.088</t>
  </si>
  <si>
    <t>22.605.688</t>
  </si>
  <si>
    <t>18.154.200</t>
  </si>
  <si>
    <t>40.759.888</t>
  </si>
  <si>
    <t>26.018.263</t>
  </si>
  <si>
    <t>12.462.825</t>
  </si>
  <si>
    <t>38.481.088</t>
  </si>
  <si>
    <t>26.082.063</t>
  </si>
  <si>
    <t>37.156.175</t>
  </si>
  <si>
    <t>63.238.238</t>
  </si>
  <si>
    <t>40.264.550</t>
  </si>
  <si>
    <t>24.198.226</t>
  </si>
  <si>
    <t>64.462.776</t>
  </si>
  <si>
    <t>31.707.673</t>
  </si>
  <si>
    <t>3.424.138</t>
  </si>
  <si>
    <t>35.131.811</t>
  </si>
  <si>
    <t>22.657.600</t>
  </si>
  <si>
    <t>14.969.563</t>
  </si>
  <si>
    <t>37.627.163</t>
  </si>
  <si>
    <t>22.475.600</t>
  </si>
  <si>
    <t>9.101.138</t>
  </si>
  <si>
    <t>31.576.738</t>
  </si>
  <si>
    <t>20.435.975</t>
  </si>
  <si>
    <t>13.519.100</t>
  </si>
  <si>
    <t>33.955.075</t>
  </si>
  <si>
    <t>24.948.350</t>
  </si>
  <si>
    <t>22.435.613</t>
  </si>
  <si>
    <t>47.383.963</t>
  </si>
  <si>
    <t>18.856.075</t>
  </si>
  <si>
    <t>22.737.738</t>
  </si>
  <si>
    <t>41.593.813</t>
  </si>
  <si>
    <t>35.701.950</t>
  </si>
  <si>
    <t>41.777.863</t>
  </si>
  <si>
    <t>77.479.813</t>
  </si>
  <si>
    <t>24.900.288</t>
  </si>
  <si>
    <t>1.806.088</t>
  </si>
  <si>
    <t>26.706.375</t>
  </si>
  <si>
    <t>26.426.000</t>
  </si>
  <si>
    <t>7.172.113</t>
  </si>
  <si>
    <t>33.598.113</t>
  </si>
  <si>
    <t>23.901.000</t>
  </si>
  <si>
    <t>14.390.583</t>
  </si>
  <si>
    <t>38.291.583</t>
  </si>
  <si>
    <t>29.201.100</t>
  </si>
  <si>
    <t>16.525.075</t>
  </si>
  <si>
    <t>45.726.175</t>
  </si>
  <si>
    <t>18.238.550</t>
  </si>
  <si>
    <t>7.700.675</t>
  </si>
  <si>
    <t>25.939.225</t>
  </si>
  <si>
    <t>17.038.700</t>
  </si>
  <si>
    <t>27.642.300</t>
  </si>
  <si>
    <t>44.681.000</t>
  </si>
  <si>
    <t>20.963.425</t>
  </si>
  <si>
    <t>11.169.025</t>
  </si>
  <si>
    <t>32.132.450</t>
  </si>
  <si>
    <t>15.428.245</t>
  </si>
  <si>
    <t>2.851.175</t>
  </si>
  <si>
    <t>18.279.420</t>
  </si>
  <si>
    <t>23.102.363</t>
  </si>
  <si>
    <t>22.974.613</t>
  </si>
  <si>
    <t>46.076.975</t>
  </si>
  <si>
    <t>29.517.975</t>
  </si>
  <si>
    <t>18.025.612</t>
  </si>
  <si>
    <t>47.543.587</t>
  </si>
  <si>
    <t>17.759.175</t>
  </si>
  <si>
    <t>9.251.463</t>
  </si>
  <si>
    <t>27.010.638</t>
  </si>
  <si>
    <t>16.496.725</t>
  </si>
  <si>
    <t>11.353.913</t>
  </si>
  <si>
    <t>27.850.638</t>
  </si>
  <si>
    <t>23.412.300</t>
  </si>
  <si>
    <t>12.931.101</t>
  </si>
  <si>
    <t>36.343.401</t>
  </si>
  <si>
    <t>32.892.263</t>
  </si>
  <si>
    <t>14.793.413</t>
  </si>
  <si>
    <t>47.685.675</t>
  </si>
  <si>
    <t>17.738.788</t>
  </si>
  <si>
    <t>18.410.475</t>
  </si>
  <si>
    <t>19.658.000</t>
  </si>
  <si>
    <t>11.197.813</t>
  </si>
  <si>
    <t>30.855.813</t>
  </si>
  <si>
    <t>13.953.975</t>
  </si>
  <si>
    <t>20.959.313</t>
  </si>
  <si>
    <t>34.913.288</t>
  </si>
  <si>
    <t>16.825.988</t>
  </si>
  <si>
    <t>8.434.650</t>
  </si>
  <si>
    <t>25.260.638</t>
  </si>
  <si>
    <t>31.724.025</t>
  </si>
  <si>
    <t>22.602.863</t>
  </si>
  <si>
    <t>54.326.887</t>
  </si>
  <si>
    <t>18.211.501</t>
  </si>
  <si>
    <t>36.898.313</t>
  </si>
  <si>
    <t>55.109.813</t>
  </si>
  <si>
    <t>43.551.238</t>
  </si>
  <si>
    <t>6.974.713</t>
  </si>
  <si>
    <t>50.525.950</t>
  </si>
  <si>
    <t>41.845.186</t>
  </si>
  <si>
    <t>3.352.175</t>
  </si>
  <si>
    <t>45.197.361</t>
  </si>
  <si>
    <t>21.189.125</t>
  </si>
  <si>
    <t>12.048.038</t>
  </si>
  <si>
    <t>33.237.163</t>
  </si>
  <si>
    <t>36.120.275</t>
  </si>
  <si>
    <t>12.689.250</t>
  </si>
  <si>
    <t>48.809.525</t>
  </si>
  <si>
    <t>17.030.475</t>
  </si>
  <si>
    <t>16.071.738</t>
  </si>
  <si>
    <t>33.102.213</t>
  </si>
  <si>
    <t>23.497.075</t>
  </si>
  <si>
    <t>11.169.800</t>
  </si>
  <si>
    <t>34.666.875</t>
  </si>
  <si>
    <t>26.191.813</t>
  </si>
  <si>
    <t>22.632.950</t>
  </si>
  <si>
    <t>48.824.763</t>
  </si>
  <si>
    <t>21.953.138</t>
  </si>
  <si>
    <t>42.904.138</t>
  </si>
  <si>
    <t>64.857.276</t>
  </si>
  <si>
    <t>23.203.000</t>
  </si>
  <si>
    <t>2.094.050</t>
  </si>
  <si>
    <t>25.297.050</t>
  </si>
  <si>
    <t>25.651.200</t>
  </si>
  <si>
    <t>3.043.863</t>
  </si>
  <si>
    <t>28.695.063</t>
  </si>
  <si>
    <t>24.737.975</t>
  </si>
  <si>
    <t>14.470.488</t>
  </si>
  <si>
    <t>39.208.463</t>
  </si>
  <si>
    <t>24.122.013</t>
  </si>
  <si>
    <t>10.183.163</t>
  </si>
  <si>
    <t>34.305.175</t>
  </si>
  <si>
    <t>38.619.875</t>
  </si>
  <si>
    <t>22.970.313</t>
  </si>
  <si>
    <t>61.590.188</t>
  </si>
  <si>
    <t>33.584.875</t>
  </si>
  <si>
    <t>32.434.325</t>
  </si>
  <si>
    <t>66.019.200</t>
  </si>
  <si>
    <t>32.814.576</t>
  </si>
  <si>
    <t>1.172.850</t>
  </si>
  <si>
    <t>33.987.426</t>
  </si>
  <si>
    <t>31.154.463</t>
  </si>
  <si>
    <t>11.681.389</t>
  </si>
  <si>
    <t>42.835.851</t>
  </si>
  <si>
    <t>23.025.975</t>
  </si>
  <si>
    <t>14.202.500</t>
  </si>
  <si>
    <t>37.228.475</t>
  </si>
  <si>
    <t>15.724.537</t>
  </si>
  <si>
    <t>15.369.638</t>
  </si>
  <si>
    <t>31.094.175</t>
  </si>
  <si>
    <t>17.807.275</t>
  </si>
  <si>
    <t>21.616.788</t>
  </si>
  <si>
    <t>39.424.063</t>
  </si>
  <si>
    <t>18.828.588</t>
  </si>
  <si>
    <t>22.054.026</t>
  </si>
  <si>
    <t>40.882.613</t>
  </si>
  <si>
    <t>25.213.275</t>
  </si>
  <si>
    <t>14.342.825</t>
  </si>
  <si>
    <t>39.556.100</t>
  </si>
  <si>
    <t>22.100.399</t>
  </si>
  <si>
    <t>23.061.412</t>
  </si>
  <si>
    <t>41.446.550</t>
  </si>
  <si>
    <t>22.290.550</t>
  </si>
  <si>
    <t>63.737.100</t>
  </si>
  <si>
    <t>26.664.850</t>
  </si>
  <si>
    <t>31.866.825</t>
  </si>
  <si>
    <t>58.531.675</t>
  </si>
  <si>
    <t>45.469.275</t>
  </si>
  <si>
    <t>28.059.763</t>
  </si>
  <si>
    <t>73.529.038</t>
  </si>
  <si>
    <t>14.029.925</t>
  </si>
  <si>
    <t>40.179.562</t>
  </si>
  <si>
    <t>54.209.487</t>
  </si>
  <si>
    <t>36.736.738</t>
  </si>
  <si>
    <t>13.616.050</t>
  </si>
  <si>
    <t>50.352.788</t>
  </si>
  <si>
    <t>20.817.288</t>
  </si>
  <si>
    <t>3.158.313</t>
  </si>
  <si>
    <t>23.975.600</t>
  </si>
  <si>
    <t>33.558.838</t>
  </si>
  <si>
    <t>10.857.788</t>
  </si>
  <si>
    <t>44.416.625</t>
  </si>
  <si>
    <t>23.935.588</t>
  </si>
  <si>
    <t>10.869.663</t>
  </si>
  <si>
    <t>34.805.250</t>
  </si>
  <si>
    <t>24.353.200</t>
  </si>
  <si>
    <t>33.508.388</t>
  </si>
  <si>
    <t>57.861.588</t>
  </si>
  <si>
    <t>29.442.175</t>
  </si>
  <si>
    <t>10.884.614</t>
  </si>
  <si>
    <t>40.326.789</t>
  </si>
  <si>
    <t>21.730.075</t>
  </si>
  <si>
    <t>32.911.338</t>
  </si>
  <si>
    <t>54.641.413</t>
  </si>
  <si>
    <t>52.366.488</t>
  </si>
  <si>
    <t>15.200.410</t>
  </si>
  <si>
    <t>67.566.897</t>
  </si>
  <si>
    <t>24.010.788</t>
  </si>
  <si>
    <t>2.987.863</t>
  </si>
  <si>
    <t>26.998.650</t>
  </si>
  <si>
    <t>17.462.988</t>
  </si>
  <si>
    <t>12.318.163</t>
  </si>
  <si>
    <t>29.781.150</t>
  </si>
  <si>
    <t>19.637.738</t>
  </si>
  <si>
    <t>16.247.400</t>
  </si>
  <si>
    <t>35.885.138</t>
  </si>
  <si>
    <t>17.949.688</t>
  </si>
  <si>
    <t>34.860.750</t>
  </si>
  <si>
    <t>52.810.437</t>
  </si>
  <si>
    <t>19.727.038</t>
  </si>
  <si>
    <t>24.143.263</t>
  </si>
  <si>
    <t>43.870.300</t>
  </si>
  <si>
    <t>23.724.138</t>
  </si>
  <si>
    <t>17.363.063</t>
  </si>
  <si>
    <t>41.087.200</t>
  </si>
  <si>
    <t>27.749.400</t>
  </si>
  <si>
    <t>12.971.963</t>
  </si>
  <si>
    <t>40.721.363</t>
  </si>
  <si>
    <t>29.330.913</t>
  </si>
  <si>
    <t>2.771.213</t>
  </si>
  <si>
    <t>32.102.125</t>
  </si>
  <si>
    <t>21.538.825</t>
  </si>
  <si>
    <t>11.424.963</t>
  </si>
  <si>
    <t>32.963.788</t>
  </si>
  <si>
    <t>21.397.200</t>
  </si>
  <si>
    <t>12.998.913</t>
  </si>
  <si>
    <t>34.396.113</t>
  </si>
  <si>
    <t>29.293.188</t>
  </si>
  <si>
    <t>19.282.238</t>
  </si>
  <si>
    <t>48.575.425</t>
  </si>
  <si>
    <t>21.757.138</t>
  </si>
  <si>
    <t>27.495.038</t>
  </si>
  <si>
    <t>49.252.175</t>
  </si>
  <si>
    <t>15.156.313</t>
  </si>
  <si>
    <t>26.912.699</t>
  </si>
  <si>
    <t>42.069.012</t>
  </si>
  <si>
    <t>21.576.263</t>
  </si>
  <si>
    <t>11.637.488</t>
  </si>
  <si>
    <t>33.213.750</t>
  </si>
  <si>
    <t>19.538.750</t>
  </si>
  <si>
    <t>20.093.675</t>
  </si>
  <si>
    <t>21.791.584</t>
  </si>
  <si>
    <t>9.153.287</t>
  </si>
  <si>
    <t>30.944.871</t>
  </si>
  <si>
    <t>18.541.199</t>
  </si>
  <si>
    <t>14.968.713</t>
  </si>
  <si>
    <t>33.509.911</t>
  </si>
  <si>
    <t>17.280.492</t>
  </si>
  <si>
    <t>19.701.529</t>
  </si>
  <si>
    <t>36.982.020</t>
  </si>
  <si>
    <t>17.233.386</t>
  </si>
  <si>
    <t>18.766.450</t>
  </si>
  <si>
    <t>35.999.836</t>
  </si>
  <si>
    <t>20.946.236</t>
  </si>
  <si>
    <t>47.257.011</t>
  </si>
  <si>
    <t>68.203.247</t>
  </si>
  <si>
    <t>26.307.823</t>
  </si>
  <si>
    <t>15.478.988</t>
  </si>
  <si>
    <t>41.786.811</t>
  </si>
  <si>
    <t>17.025.400</t>
  </si>
  <si>
    <t>2.340.275</t>
  </si>
  <si>
    <t>19.365.675</t>
  </si>
  <si>
    <t>23.246.381</t>
  </si>
  <si>
    <t>5.995.674</t>
  </si>
  <si>
    <t>29.242.055</t>
  </si>
  <si>
    <t>18.237.460</t>
  </si>
  <si>
    <t>24.848.275</t>
  </si>
  <si>
    <t>43.085.735</t>
  </si>
  <si>
    <t>24.178.697</t>
  </si>
  <si>
    <t>3.948.262</t>
  </si>
  <si>
    <t>28.126.959</t>
  </si>
  <si>
    <t>24.133.813</t>
  </si>
  <si>
    <t>22.855.063</t>
  </si>
  <si>
    <t>46.988.875</t>
  </si>
  <si>
    <t>18.072.331</t>
  </si>
  <si>
    <t>23.013.110</t>
  </si>
  <si>
    <t>41.085.441</t>
  </si>
  <si>
    <t>23.013.085</t>
  </si>
  <si>
    <t>27.985.385</t>
  </si>
  <si>
    <t>50.998.470</t>
  </si>
  <si>
    <t>10.305.049</t>
  </si>
  <si>
    <t>1.136.538</t>
  </si>
  <si>
    <t>11.441.586</t>
  </si>
  <si>
    <t>17.877.738</t>
  </si>
  <si>
    <t>3.357.638</t>
  </si>
  <si>
    <t>21.235.375</t>
  </si>
  <si>
    <t>10.480.073</t>
  </si>
  <si>
    <t>20.671.088</t>
  </si>
  <si>
    <t>31.151.161</t>
  </si>
  <si>
    <t>23.743.650</t>
  </si>
  <si>
    <t>9.704.620</t>
  </si>
  <si>
    <t>33.448.270</t>
  </si>
  <si>
    <t>39.436.454</t>
  </si>
  <si>
    <t>15.244.950</t>
  </si>
  <si>
    <t>54.681.404</t>
  </si>
  <si>
    <t>56.084.633</t>
  </si>
  <si>
    <t>72.383.361</t>
  </si>
  <si>
    <t>128.467.994</t>
  </si>
  <si>
    <t>68.857.320</t>
  </si>
  <si>
    <t>101.608.586</t>
  </si>
  <si>
    <t>170.465.906</t>
  </si>
  <si>
    <t>108.213.328</t>
  </si>
  <si>
    <t>7.415.623</t>
  </si>
  <si>
    <t>115.628.951</t>
  </si>
  <si>
    <t>70.163.183</t>
  </si>
  <si>
    <t>34.128.210</t>
  </si>
  <si>
    <t>104.291.393</t>
  </si>
  <si>
    <t>55.412.748</t>
  </si>
  <si>
    <t>28.440.469</t>
  </si>
  <si>
    <t>83.853.216</t>
  </si>
  <si>
    <t>64.499.506</t>
  </si>
  <si>
    <t>40.926.721</t>
  </si>
  <si>
    <t>105.426.227</t>
  </si>
  <si>
    <t>77.228.129</t>
  </si>
  <si>
    <t>45.564.534</t>
  </si>
  <si>
    <t>122.792.663</t>
  </si>
  <si>
    <t>60.669.737</t>
  </si>
  <si>
    <t>44.839.921</t>
  </si>
  <si>
    <t>105.509.658</t>
  </si>
  <si>
    <t>72.369.858</t>
  </si>
  <si>
    <t>84.720.188</t>
  </si>
  <si>
    <t>157.090.045</t>
  </si>
  <si>
    <t>95.787.550</t>
  </si>
  <si>
    <t>2.499.961</t>
  </si>
  <si>
    <t>98.287.511</t>
  </si>
  <si>
    <t>106.483.890</t>
  </si>
  <si>
    <t>65.063.339</t>
  </si>
  <si>
    <t>171.547.229</t>
  </si>
  <si>
    <t>53.376.389</t>
  </si>
  <si>
    <t>19.673.474</t>
  </si>
  <si>
    <t>73.049.863</t>
  </si>
  <si>
    <t>109.110.395</t>
  </si>
  <si>
    <t>42.490.869</t>
  </si>
  <si>
    <t>151.601.264</t>
  </si>
  <si>
    <t>72.078.034</t>
  </si>
  <si>
    <t>48.224.033</t>
  </si>
  <si>
    <t>120.302.067</t>
  </si>
  <si>
    <t>48.371.483</t>
  </si>
  <si>
    <t>37.488.675</t>
  </si>
  <si>
    <t>85.860.158</t>
  </si>
  <si>
    <t>59.716.675</t>
  </si>
  <si>
    <t>87.425.211</t>
  </si>
  <si>
    <t>147.141.886</t>
  </si>
  <si>
    <t>68.357.225</t>
  </si>
  <si>
    <t>4.667.450</t>
  </si>
  <si>
    <t>73.024.675</t>
  </si>
  <si>
    <t>55.283.725</t>
  </si>
  <si>
    <t>43.312.063</t>
  </si>
  <si>
    <t>98.595.788</t>
  </si>
  <si>
    <t>40.900.497</t>
  </si>
  <si>
    <t>23.170.763</t>
  </si>
  <si>
    <t>64.071.259</t>
  </si>
  <si>
    <t>87.298.431</t>
  </si>
  <si>
    <t>39.501.786</t>
  </si>
  <si>
    <t>126.800.217</t>
  </si>
  <si>
    <t>41.471.231</t>
  </si>
  <si>
    <t>24.626.168</t>
  </si>
  <si>
    <t>66.097.399</t>
  </si>
  <si>
    <t>33.026.779</t>
  </si>
  <si>
    <t>105.866.936</t>
  </si>
  <si>
    <t>138.893.714</t>
  </si>
  <si>
    <t>68.999.912</t>
  </si>
  <si>
    <t>40.118.136</t>
  </si>
  <si>
    <t>109.118.048</t>
  </si>
  <si>
    <t>49.502.975</t>
  </si>
  <si>
    <t>19.253.662</t>
  </si>
  <si>
    <t>68.756.637</t>
  </si>
  <si>
    <t>37.737.261</t>
  </si>
  <si>
    <t>13.923.723</t>
  </si>
  <si>
    <t>51.660.984</t>
  </si>
  <si>
    <t>31.117.411</t>
  </si>
  <si>
    <t>30.820.650</t>
  </si>
  <si>
    <t>61.938.060</t>
  </si>
  <si>
    <t>42.157.977</t>
  </si>
  <si>
    <t>20.502.036</t>
  </si>
  <si>
    <t>62.660.013</t>
  </si>
  <si>
    <t>42.884.845</t>
  </si>
  <si>
    <t>66.702.612</t>
  </si>
  <si>
    <t>109.587.456</t>
  </si>
  <si>
    <t>41.188.944</t>
  </si>
  <si>
    <t>13.678.574</t>
  </si>
  <si>
    <t>54.867.518</t>
  </si>
  <si>
    <t>41.277.291</t>
  </si>
  <si>
    <t>43.123.471</t>
  </si>
  <si>
    <t>84.400.762</t>
  </si>
  <si>
    <t>82.510.288</t>
  </si>
  <si>
    <t>6.694.450</t>
  </si>
  <si>
    <t>89.204.738</t>
  </si>
  <si>
    <t>52.278.442</t>
  </si>
  <si>
    <t>11.772.686</t>
  </si>
  <si>
    <t>64.051.128</t>
  </si>
  <si>
    <t>50.451.025</t>
  </si>
  <si>
    <t>24.908.327</t>
  </si>
  <si>
    <t>75.359.352</t>
  </si>
  <si>
    <t>64.172.149</t>
  </si>
  <si>
    <t>27.779.262</t>
  </si>
  <si>
    <t>91.951.411</t>
  </si>
  <si>
    <t>37.490.123</t>
  </si>
  <si>
    <t>38.448.702</t>
  </si>
  <si>
    <t>75.938.824</t>
  </si>
  <si>
    <t>56.581.783</t>
  </si>
  <si>
    <t>84.807.631</t>
  </si>
  <si>
    <t>141.389.414</t>
  </si>
  <si>
    <t>36.987.849</t>
  </si>
  <si>
    <t>24.510.975</t>
  </si>
  <si>
    <t>61.498.824</t>
  </si>
  <si>
    <t>54.993.075</t>
  </si>
  <si>
    <t>1.916.238</t>
  </si>
  <si>
    <t>56.909.313</t>
  </si>
  <si>
    <t>58.508.248</t>
  </si>
  <si>
    <t>15.553.850</t>
  </si>
  <si>
    <t>74.062.098</t>
  </si>
  <si>
    <t>43.081.755</t>
  </si>
  <si>
    <t>15.935.447</t>
  </si>
  <si>
    <t>59.017.202</t>
  </si>
  <si>
    <t>66.899.408</t>
  </si>
  <si>
    <t>20.842.810</t>
  </si>
  <si>
    <t>87.742.218</t>
  </si>
  <si>
    <t>32.628.305</t>
  </si>
  <si>
    <t>39.885.647</t>
  </si>
  <si>
    <t>72.513.952</t>
  </si>
  <si>
    <t>51.683.803</t>
  </si>
  <si>
    <t>59.351.218</t>
  </si>
  <si>
    <t>111.035.021</t>
  </si>
  <si>
    <t>66.944.893</t>
  </si>
  <si>
    <t>63.527.722</t>
  </si>
  <si>
    <t>130.472.615</t>
  </si>
  <si>
    <t>54.074.905</t>
  </si>
  <si>
    <t>3.573.475</t>
  </si>
  <si>
    <t>57.648.380</t>
  </si>
  <si>
    <t>62.201.785</t>
  </si>
  <si>
    <t>31.072.387</t>
  </si>
  <si>
    <t>93.274.172</t>
  </si>
  <si>
    <t>41.753.472</t>
  </si>
  <si>
    <t>34.756.899</t>
  </si>
  <si>
    <t>76.510.370</t>
  </si>
  <si>
    <t>56.195.118</t>
  </si>
  <si>
    <t>38.459.174</t>
  </si>
  <si>
    <t>94.654.291</t>
  </si>
  <si>
    <t>35.451.647</t>
  </si>
  <si>
    <t>41.753.347</t>
  </si>
  <si>
    <t>77.204.993</t>
  </si>
  <si>
    <t>43.525.108</t>
  </si>
  <si>
    <t>54.253.596</t>
  </si>
  <si>
    <t>97.778.704</t>
  </si>
  <si>
    <t>37.892.420</t>
  </si>
  <si>
    <t>16.222.670</t>
  </si>
  <si>
    <t>54.115.089</t>
  </si>
  <si>
    <t>51.212.825</t>
  </si>
  <si>
    <t>1.181.513</t>
  </si>
  <si>
    <t>52.394.337</t>
  </si>
  <si>
    <t>56.731.063</t>
  </si>
  <si>
    <t>26.982.900</t>
  </si>
  <si>
    <t>83.713.962</t>
  </si>
  <si>
    <t>59.927.036</t>
  </si>
  <si>
    <t>24.167.250</t>
  </si>
  <si>
    <t>84.094.286</t>
  </si>
  <si>
    <t>44.193.361</t>
  </si>
  <si>
    <t>25.197.893</t>
  </si>
  <si>
    <t>69.391.254</t>
  </si>
  <si>
    <t>42.370.400</t>
  </si>
  <si>
    <t>27.563.275</t>
  </si>
  <si>
    <t>69.933.675</t>
  </si>
  <si>
    <t>27.024.450</t>
  </si>
  <si>
    <t>61.026.088</t>
  </si>
  <si>
    <t>88.050.538</t>
  </si>
  <si>
    <t>52.864.020</t>
  </si>
  <si>
    <t>35.683.544</t>
  </si>
  <si>
    <t>88.547.564</t>
  </si>
  <si>
    <t>34.643.438</t>
  </si>
  <si>
    <t>1.089.288</t>
  </si>
  <si>
    <t>35.732.725</t>
  </si>
  <si>
    <t>60.442.325</t>
  </si>
  <si>
    <t>21.018.824</t>
  </si>
  <si>
    <t>81.461.149</t>
  </si>
  <si>
    <t>50.792.662</t>
  </si>
  <si>
    <t>50.469.950</t>
  </si>
  <si>
    <t>101.262.612</t>
  </si>
  <si>
    <t>28.779.620</t>
  </si>
  <si>
    <t>12.366.710</t>
  </si>
  <si>
    <t>41.146.330</t>
  </si>
  <si>
    <t>50.013.863</t>
  </si>
  <si>
    <t>36.448.912</t>
  </si>
  <si>
    <t>86.462.775</t>
  </si>
  <si>
    <t>73.721.761</t>
  </si>
  <si>
    <t>37.651.050</t>
  </si>
  <si>
    <t>111.372.811</t>
  </si>
  <si>
    <t>57.976.013</t>
  </si>
  <si>
    <t>62.294.975</t>
  </si>
  <si>
    <t>120.270.988</t>
  </si>
  <si>
    <t>45.329.300</t>
  </si>
  <si>
    <t>5.116.563</t>
  </si>
  <si>
    <t>50.445.863</t>
  </si>
  <si>
    <t>49.855.487</t>
  </si>
  <si>
    <t>20.683.313</t>
  </si>
  <si>
    <t>70.538.799</t>
  </si>
  <si>
    <t>51.944.860</t>
  </si>
  <si>
    <t>40.380.536</t>
  </si>
  <si>
    <t>92.325.396</t>
  </si>
  <si>
    <t>45.433.844</t>
  </si>
  <si>
    <t>37.273.774</t>
  </si>
  <si>
    <t>82.707.617</t>
  </si>
  <si>
    <t>39.712.097</t>
  </si>
  <si>
    <t>30.549.736</t>
  </si>
  <si>
    <t>70.261.832</t>
  </si>
  <si>
    <t>51.069.018</t>
  </si>
  <si>
    <t>37.220.458</t>
  </si>
  <si>
    <t>88.289.476</t>
  </si>
  <si>
    <t>44.637.249</t>
  </si>
  <si>
    <t>55.070.894</t>
  </si>
  <si>
    <t>99.708.143</t>
  </si>
  <si>
    <t>73.339.213</t>
  </si>
  <si>
    <t>5.371.538</t>
  </si>
  <si>
    <t>78.710.750</t>
  </si>
  <si>
    <t>84.237.732</t>
  </si>
  <si>
    <t>17.300.435</t>
  </si>
  <si>
    <t>101.538.166</t>
  </si>
  <si>
    <t>52.066.170</t>
  </si>
  <si>
    <t>35.992.914</t>
  </si>
  <si>
    <t>88.059.084</t>
  </si>
  <si>
    <t>39.440.986</t>
  </si>
  <si>
    <t>32.710.436</t>
  </si>
  <si>
    <t>72.151.422</t>
  </si>
  <si>
    <t>44.449.073</t>
  </si>
  <si>
    <t>64.464.695</t>
  </si>
  <si>
    <t>108.913.768</t>
  </si>
  <si>
    <t>42.871.150</t>
  </si>
  <si>
    <t>39.867.713</t>
  </si>
  <si>
    <t>82.738.863</t>
  </si>
  <si>
    <t>38.027.931</t>
  </si>
  <si>
    <t>38.499.538</t>
  </si>
  <si>
    <t>76.527.469</t>
  </si>
  <si>
    <t>59.528.675</t>
  </si>
  <si>
    <t>2.128.963</t>
  </si>
  <si>
    <t>61.657.638</t>
  </si>
  <si>
    <t>59.215.363</t>
  </si>
  <si>
    <t>20.778.363</t>
  </si>
  <si>
    <t>79.993.725</t>
  </si>
  <si>
    <t>35.563.499</t>
  </si>
  <si>
    <t>23.656.400</t>
  </si>
  <si>
    <t>59.219.899</t>
  </si>
  <si>
    <t>48.702.935</t>
  </si>
  <si>
    <t>47.030.547</t>
  </si>
  <si>
    <t>95.733.482</t>
  </si>
  <si>
    <t>29.671.420</t>
  </si>
  <si>
    <t>28.767.836</t>
  </si>
  <si>
    <t>58.439.255</t>
  </si>
  <si>
    <t>58.309.183</t>
  </si>
  <si>
    <t>39.839.357</t>
  </si>
  <si>
    <t>98.148.540</t>
  </si>
  <si>
    <t>57.951.950</t>
  </si>
  <si>
    <t>69.921.730</t>
  </si>
  <si>
    <t>127.873.680</t>
  </si>
  <si>
    <t>55.783.000</t>
  </si>
  <si>
    <t>13.825.350</t>
  </si>
  <si>
    <t>69.608.350</t>
  </si>
  <si>
    <t>54.804.413</t>
  </si>
  <si>
    <t>27.765.850</t>
  </si>
  <si>
    <t>82.570.263</t>
  </si>
  <si>
    <t>28.459.289</t>
  </si>
  <si>
    <t>34.935.687</t>
  </si>
  <si>
    <t>63.394.976</t>
  </si>
  <si>
    <t>44.315.484</t>
  </si>
  <si>
    <t>41.460.601</t>
  </si>
  <si>
    <t>85.776.085</t>
  </si>
  <si>
    <t>38.456.411</t>
  </si>
  <si>
    <t>57.274.786</t>
  </si>
  <si>
    <t>95.731.196</t>
  </si>
  <si>
    <t>49.685.346</t>
  </si>
  <si>
    <t>36.656.848</t>
  </si>
  <si>
    <t>86.342.194</t>
  </si>
  <si>
    <t>42.774.810</t>
  </si>
  <si>
    <t>37.509.200</t>
  </si>
  <si>
    <t>80.284.010</t>
  </si>
  <si>
    <t>46.632.650</t>
  </si>
  <si>
    <t>6.095.563</t>
  </si>
  <si>
    <t>52.728.213</t>
  </si>
  <si>
    <t>80.715.111</t>
  </si>
  <si>
    <t>29.837.224</t>
  </si>
  <si>
    <t>110.552.335</t>
  </si>
  <si>
    <t>65.284.400</t>
  </si>
  <si>
    <t>42.648.392</t>
  </si>
  <si>
    <t>107.932.792</t>
  </si>
  <si>
    <t>35.343.663</t>
  </si>
  <si>
    <t>24.109.713</t>
  </si>
  <si>
    <t>59.453.376</t>
  </si>
  <si>
    <t>49.312.373</t>
  </si>
  <si>
    <t>20.342.645</t>
  </si>
  <si>
    <t>69.655.018</t>
  </si>
  <si>
    <t>38.239.336</t>
  </si>
  <si>
    <t>54.213.074</t>
  </si>
  <si>
    <t>92.452.410</t>
  </si>
  <si>
    <t>35.903.675</t>
  </si>
  <si>
    <t>38.290.875</t>
  </si>
  <si>
    <t>74.194.550</t>
  </si>
  <si>
    <t>48.063.312</t>
  </si>
  <si>
    <t>3.388.788</t>
  </si>
  <si>
    <t>51.452.100</t>
  </si>
  <si>
    <t>67.471.053</t>
  </si>
  <si>
    <t>36.059.323</t>
  </si>
  <si>
    <t>103.530.376</t>
  </si>
  <si>
    <t>51.004.800</t>
  </si>
  <si>
    <t>22.010.550</t>
  </si>
  <si>
    <t>73.015.350</t>
  </si>
  <si>
    <t>38.565.975</t>
  </si>
  <si>
    <t>26.231.588</t>
  </si>
  <si>
    <t>64.797.563</t>
  </si>
  <si>
    <t>47.651.361</t>
  </si>
  <si>
    <t>24.946.302</t>
  </si>
  <si>
    <t>72.597.663</t>
  </si>
  <si>
    <t>44.091.937</t>
  </si>
  <si>
    <t>50.921.801</t>
  </si>
  <si>
    <t>95.013.738</t>
  </si>
  <si>
    <t>47.841.538</t>
  </si>
  <si>
    <t>65.561.038</t>
  </si>
  <si>
    <t>113.402.575</t>
  </si>
  <si>
    <t>43.470.887</t>
  </si>
  <si>
    <t>4.445.963</t>
  </si>
  <si>
    <t>47.916.849</t>
  </si>
  <si>
    <t>58.244.222</t>
  </si>
  <si>
    <t>35.232.663</t>
  </si>
  <si>
    <t>93.476.884</t>
  </si>
  <si>
    <t>35.384.213</t>
  </si>
  <si>
    <t>32.065.038</t>
  </si>
  <si>
    <t>67.449.250</t>
  </si>
  <si>
    <t>45.105.102</t>
  </si>
  <si>
    <t>22.228.732</t>
  </si>
  <si>
    <t>67.333.834</t>
  </si>
  <si>
    <t>47.658.858</t>
  </si>
  <si>
    <t>22.836.275</t>
  </si>
  <si>
    <t>70.495.133</t>
  </si>
  <si>
    <t>52.305.112</t>
  </si>
  <si>
    <t>44.927.738</t>
  </si>
  <si>
    <t>97.232.850</t>
  </si>
  <si>
    <t>43.996.809</t>
  </si>
  <si>
    <t>39.966.605</t>
  </si>
  <si>
    <t>83.963.414</t>
  </si>
  <si>
    <t>47.906.183</t>
  </si>
  <si>
    <t>9.289.825</t>
  </si>
  <si>
    <t>57.196.008</t>
  </si>
  <si>
    <t>43.959.720</t>
  </si>
  <si>
    <t>17.966.283</t>
  </si>
  <si>
    <t>61.926.003</t>
  </si>
  <si>
    <t>29.811.591</t>
  </si>
  <si>
    <t>42.522.463</t>
  </si>
  <si>
    <t>72.334.053</t>
  </si>
  <si>
    <t>34.190.901</t>
  </si>
  <si>
    <t>11.851.737</t>
  </si>
  <si>
    <t>46.042.638</t>
  </si>
  <si>
    <t>25.765.513</t>
  </si>
  <si>
    <t>33.418.163</t>
  </si>
  <si>
    <t>59.183.675</t>
  </si>
  <si>
    <t>31.606.923</t>
  </si>
  <si>
    <t>41.826.436</t>
  </si>
  <si>
    <t>73.433.359</t>
  </si>
  <si>
    <t>25.880.900</t>
  </si>
  <si>
    <t>27.903.750</t>
  </si>
  <si>
    <t>53.784.650</t>
  </si>
  <si>
    <t>52.360.838</t>
  </si>
  <si>
    <t>4.774.175</t>
  </si>
  <si>
    <t>57.135.013</t>
  </si>
  <si>
    <t>56.145.236</t>
  </si>
  <si>
    <t>24.557.438</t>
  </si>
  <si>
    <t>80.702.674</t>
  </si>
  <si>
    <t>47.245.013</t>
  </si>
  <si>
    <t>27.929.911</t>
  </si>
  <si>
    <t>75.174.923</t>
  </si>
  <si>
    <t>25.656.926</t>
  </si>
  <si>
    <t>17.829.562</t>
  </si>
  <si>
    <t>43.486.488</t>
  </si>
  <si>
    <t>41.402.283</t>
  </si>
  <si>
    <t>21.311.911</t>
  </si>
  <si>
    <t>62.714.194</t>
  </si>
  <si>
    <t>36.056.032</t>
  </si>
  <si>
    <t>21.041.137</t>
  </si>
  <si>
    <t>57.097.168</t>
  </si>
  <si>
    <t>29.897.388</t>
  </si>
  <si>
    <t>56.607.163</t>
  </si>
  <si>
    <t>86.504.550</t>
  </si>
  <si>
    <t>48.689.625</t>
  </si>
  <si>
    <t>1.683.413</t>
  </si>
  <si>
    <t>50.373.038</t>
  </si>
  <si>
    <t>45.321.237</t>
  </si>
  <si>
    <t>29.718.163</t>
  </si>
  <si>
    <t>75.039.400</t>
  </si>
  <si>
    <t>29.116.647</t>
  </si>
  <si>
    <t>9.633.824</t>
  </si>
  <si>
    <t>38.750.471</t>
  </si>
  <si>
    <t>44.458.574</t>
  </si>
  <si>
    <t>31.049.921</t>
  </si>
  <si>
    <t>75.508.495</t>
  </si>
  <si>
    <t>45.011.636</t>
  </si>
  <si>
    <t>20.113.271</t>
  </si>
  <si>
    <t>65.124.907</t>
  </si>
  <si>
    <t>30.451.383</t>
  </si>
  <si>
    <t>23.201.293</t>
  </si>
  <si>
    <t>53.652.676</t>
  </si>
  <si>
    <t>31.609.533</t>
  </si>
  <si>
    <t>47.794.629</t>
  </si>
  <si>
    <t>79.404.162</t>
  </si>
  <si>
    <t>46.301.468</t>
  </si>
  <si>
    <t>3.395.421</t>
  </si>
  <si>
    <t>49.696.889</t>
  </si>
  <si>
    <t>29.131.612</t>
  </si>
  <si>
    <t>20.051.884</t>
  </si>
  <si>
    <t>49.183.496</t>
  </si>
  <si>
    <t>28.028.601</t>
  </si>
  <si>
    <t>13.082.992</t>
  </si>
  <si>
    <t>41.111.593</t>
  </si>
  <si>
    <t>20.236.805</t>
  </si>
  <si>
    <t>16.453.754</t>
  </si>
  <si>
    <t>36.690.559</t>
  </si>
  <si>
    <t>21.190.217</t>
  </si>
  <si>
    <t>15.897.595</t>
  </si>
  <si>
    <t>37.087.812</t>
  </si>
  <si>
    <t>31.023.586</t>
  </si>
  <si>
    <t>12.070.131</t>
  </si>
  <si>
    <t>43.093.717</t>
  </si>
  <si>
    <t>17.211.761</t>
  </si>
  <si>
    <t>24.310.402</t>
  </si>
  <si>
    <t>41.522.162</t>
  </si>
  <si>
    <t>21.688.789</t>
  </si>
  <si>
    <t>22.111.238</t>
  </si>
  <si>
    <t>21.428.716</t>
  </si>
  <si>
    <t>11.690.470</t>
  </si>
  <si>
    <t>33.119.186</t>
  </si>
  <si>
    <t>23.191.258</t>
  </si>
  <si>
    <t>11.064.722</t>
  </si>
  <si>
    <t>34.255.980</t>
  </si>
  <si>
    <t>32.382.345</t>
  </si>
  <si>
    <t>10.945.983</t>
  </si>
  <si>
    <t>43.328.328</t>
  </si>
  <si>
    <t>12.936.478</t>
  </si>
  <si>
    <t>8.439.216</t>
  </si>
  <si>
    <t>21.375.694</t>
  </si>
  <si>
    <t>17.466.393</t>
  </si>
  <si>
    <t>12.720.654</t>
  </si>
  <si>
    <t>30.187.047</t>
  </si>
  <si>
    <t>16.638.648</t>
  </si>
  <si>
    <t>23.641.636</t>
  </si>
  <si>
    <t>40.280.283</t>
  </si>
  <si>
    <t>14.399.697</t>
  </si>
  <si>
    <t>1.444.975</t>
  </si>
  <si>
    <t>15.844.672</t>
  </si>
  <si>
    <t>30.923.162</t>
  </si>
  <si>
    <t>15.754.900</t>
  </si>
  <si>
    <t>46.678.062</t>
  </si>
  <si>
    <t>11.848.586</t>
  </si>
  <si>
    <t>18.549.385</t>
  </si>
  <si>
    <t>30.397.971</t>
  </si>
  <si>
    <t>20.144.329</t>
  </si>
  <si>
    <t>12.783.486</t>
  </si>
  <si>
    <t>32.927.815</t>
  </si>
  <si>
    <t>17.985.450</t>
  </si>
  <si>
    <t>15.122.362</t>
  </si>
  <si>
    <t>33.107.812</t>
  </si>
  <si>
    <t>18.294.237</t>
  </si>
  <si>
    <t>37.477.317</t>
  </si>
  <si>
    <t>55.771.554</t>
  </si>
  <si>
    <t>13.590.605</t>
  </si>
  <si>
    <t>16.393.877</t>
  </si>
  <si>
    <t>1.490.825</t>
  </si>
  <si>
    <t>17.884.702</t>
  </si>
  <si>
    <t>9.365.211</t>
  </si>
  <si>
    <t>10.128.387</t>
  </si>
  <si>
    <t>19.493.598</t>
  </si>
  <si>
    <t>10.795.925</t>
  </si>
  <si>
    <t>10.417.925</t>
  </si>
  <si>
    <t>21.213.850</t>
  </si>
  <si>
    <t>10.861.634</t>
  </si>
  <si>
    <t>15.980.650</t>
  </si>
  <si>
    <t>26.842.284</t>
  </si>
  <si>
    <t>14.557.621</t>
  </si>
  <si>
    <t>24.833.009</t>
  </si>
  <si>
    <t>39.390.630</t>
  </si>
  <si>
    <t>7.609.609</t>
  </si>
  <si>
    <t>28.650.996</t>
  </si>
  <si>
    <t>36.260.605</t>
  </si>
  <si>
    <t>7.690.024</t>
  </si>
  <si>
    <t>25.489.967</t>
  </si>
  <si>
    <t>33.179.991</t>
  </si>
  <si>
    <t>21.357.375</t>
  </si>
  <si>
    <t>1.212.049</t>
  </si>
  <si>
    <t>22.569.423</t>
  </si>
  <si>
    <t>17.224.111</t>
  </si>
  <si>
    <t>15.792.170</t>
  </si>
  <si>
    <t>33.016.281</t>
  </si>
  <si>
    <t>13.606.850</t>
  </si>
  <si>
    <t>18.406.762</t>
  </si>
  <si>
    <t>32.013.612</t>
  </si>
  <si>
    <t>10.623.900</t>
  </si>
  <si>
    <t>19.689.648</t>
  </si>
  <si>
    <t>30.313.548</t>
  </si>
  <si>
    <t>9.361.888</t>
  </si>
  <si>
    <t>19.868.538</t>
  </si>
  <si>
    <t>29.230.425</t>
  </si>
  <si>
    <t>7.065.099</t>
  </si>
  <si>
    <t>46.434.450</t>
  </si>
  <si>
    <t>53.499.549</t>
  </si>
  <si>
    <t>Tanggal</t>
  </si>
  <si>
    <t>Total</t>
  </si>
  <si>
    <t>13.433.148</t>
  </si>
  <si>
    <t>20.139.087</t>
  </si>
  <si>
    <t>33.572.235</t>
  </si>
  <si>
    <t>31/12/2017</t>
  </si>
  <si>
    <t>30/12/2017</t>
  </si>
  <si>
    <t>29/12/2017</t>
  </si>
  <si>
    <t>28/12/2017</t>
  </si>
  <si>
    <t>27/12/2017</t>
  </si>
  <si>
    <t>26/12/2017</t>
  </si>
  <si>
    <t>25/12/2017</t>
  </si>
  <si>
    <t>24/12/2017</t>
  </si>
  <si>
    <t>23/12/2017</t>
  </si>
  <si>
    <t>22/12/2017</t>
  </si>
  <si>
    <t>21/12/2017</t>
  </si>
  <si>
    <t>20/12/2017</t>
  </si>
  <si>
    <t>19/12/2017</t>
  </si>
  <si>
    <t>18/12/2017</t>
  </si>
  <si>
    <t>17/12/2017</t>
  </si>
  <si>
    <t>16/12/2017</t>
  </si>
  <si>
    <t>15/12/2017</t>
  </si>
  <si>
    <t>14/12/2017</t>
  </si>
  <si>
    <t>13/12/2017</t>
  </si>
  <si>
    <t>30/11/2017</t>
  </si>
  <si>
    <t>29/11/2017</t>
  </si>
  <si>
    <t>28/11/2017</t>
  </si>
  <si>
    <t>27/11/2017</t>
  </si>
  <si>
    <t>26/11/2017</t>
  </si>
  <si>
    <t>25/11/2017</t>
  </si>
  <si>
    <t>24/11/2017</t>
  </si>
  <si>
    <t>23/11/2017</t>
  </si>
  <si>
    <t>22/11/2017</t>
  </si>
  <si>
    <t>21/11/2017</t>
  </si>
  <si>
    <t>20/11/2017</t>
  </si>
  <si>
    <t>19/11/2017</t>
  </si>
  <si>
    <t>18/11/2017</t>
  </si>
  <si>
    <t>17/11/2017</t>
  </si>
  <si>
    <t>16/11/2017</t>
  </si>
  <si>
    <t>15/11/2017</t>
  </si>
  <si>
    <t>14/11/2017</t>
  </si>
  <si>
    <t>13/11/2017</t>
  </si>
  <si>
    <t>31/10/2017</t>
  </si>
  <si>
    <t>30/10/2017</t>
  </si>
  <si>
    <t>29/10/2017</t>
  </si>
  <si>
    <t>28/10/2017</t>
  </si>
  <si>
    <t>27/10/2017</t>
  </si>
  <si>
    <t>26/10/2017</t>
  </si>
  <si>
    <t>25/10/2017</t>
  </si>
  <si>
    <t>24/10/2017</t>
  </si>
  <si>
    <t>23/10/2017</t>
  </si>
  <si>
    <t>22/10/2017</t>
  </si>
  <si>
    <t>21/10/2017</t>
  </si>
  <si>
    <t>20/10/2017</t>
  </si>
  <si>
    <t>19/10/2017</t>
  </si>
  <si>
    <t>18/10/2017</t>
  </si>
  <si>
    <t>17/10/2017</t>
  </si>
  <si>
    <t>16/10/2017</t>
  </si>
  <si>
    <t>15/10/2017</t>
  </si>
  <si>
    <t>14/10/2017</t>
  </si>
  <si>
    <t>13/10/2017</t>
  </si>
  <si>
    <t>30/9/2017</t>
  </si>
  <si>
    <t>29/9/2017</t>
  </si>
  <si>
    <t>28/9/2017</t>
  </si>
  <si>
    <t>27/9/2017</t>
  </si>
  <si>
    <t>26/9/2017</t>
  </si>
  <si>
    <t>25/9/2017</t>
  </si>
  <si>
    <t>24/9/2017</t>
  </si>
  <si>
    <t>23/9/2017</t>
  </si>
  <si>
    <t>22/9/2017</t>
  </si>
  <si>
    <t>21/9/2017</t>
  </si>
  <si>
    <t>20/9/2017</t>
  </si>
  <si>
    <t>19/9/2017</t>
  </si>
  <si>
    <t>18/9/2017</t>
  </si>
  <si>
    <t>17/9/2017</t>
  </si>
  <si>
    <t>16/9/2017</t>
  </si>
  <si>
    <t>15/9/2017</t>
  </si>
  <si>
    <t>14/9/2017</t>
  </si>
  <si>
    <t>13/9/2017</t>
  </si>
  <si>
    <t>31/8/2017</t>
  </si>
  <si>
    <t>30/8/2017</t>
  </si>
  <si>
    <t>29/8/2017</t>
  </si>
  <si>
    <t>28/8/2017</t>
  </si>
  <si>
    <t>27/8/2017</t>
  </si>
  <si>
    <t>26/8/2017</t>
  </si>
  <si>
    <t>25/8/2017</t>
  </si>
  <si>
    <t>24/8/2017</t>
  </si>
  <si>
    <t>23/8/2017</t>
  </si>
  <si>
    <t>22/8/2017</t>
  </si>
  <si>
    <t>21/8/2017</t>
  </si>
  <si>
    <t>20/8/2017</t>
  </si>
  <si>
    <t>19/8/2017</t>
  </si>
  <si>
    <t>18/8/2017</t>
  </si>
  <si>
    <t>16/8/2017</t>
  </si>
  <si>
    <t>15/8/2017</t>
  </si>
  <si>
    <t>14/8/2017</t>
  </si>
  <si>
    <t>13/8/2017</t>
  </si>
  <si>
    <t>31/7/2017</t>
  </si>
  <si>
    <t>30/7/2017</t>
  </si>
  <si>
    <t>29/7/2017</t>
  </si>
  <si>
    <t>28/7/2017</t>
  </si>
  <si>
    <t>27/7/2017</t>
  </si>
  <si>
    <t>26/7/2017</t>
  </si>
  <si>
    <t>25/7/2017</t>
  </si>
  <si>
    <t>24/7/2017</t>
  </si>
  <si>
    <t>23/7/2017</t>
  </si>
  <si>
    <t>22/7/2017</t>
  </si>
  <si>
    <t>21/7/2017</t>
  </si>
  <si>
    <t>20/7/2017</t>
  </si>
  <si>
    <t>19/7/2017</t>
  </si>
  <si>
    <t>18/7/2017</t>
  </si>
  <si>
    <t>17/7/2017</t>
  </si>
  <si>
    <t>16/7/2017</t>
  </si>
  <si>
    <t>15/7/2017</t>
  </si>
  <si>
    <t>14/7/2017</t>
  </si>
  <si>
    <t>13/7/2017</t>
  </si>
  <si>
    <t>21/6/2017</t>
  </si>
  <si>
    <t>20/6/2017</t>
  </si>
  <si>
    <t>19/6/2017</t>
  </si>
  <si>
    <t>18/6/2017</t>
  </si>
  <si>
    <t>17/6/2017</t>
  </si>
  <si>
    <t>16/6/2017</t>
  </si>
  <si>
    <t>15/6/2017</t>
  </si>
  <si>
    <t>14/6/2017</t>
  </si>
  <si>
    <t>13/6/2017</t>
  </si>
  <si>
    <t>31/5/2017</t>
  </si>
  <si>
    <t>30/5/2017</t>
  </si>
  <si>
    <t>29/5/2017</t>
  </si>
  <si>
    <t>28/5/2017</t>
  </si>
  <si>
    <t>27/5/2017</t>
  </si>
  <si>
    <t>26/5/2017</t>
  </si>
  <si>
    <t>25/5/2017</t>
  </si>
  <si>
    <t>24/5/2017</t>
  </si>
  <si>
    <t>23/5/2017</t>
  </si>
  <si>
    <t>22/5/2017</t>
  </si>
  <si>
    <t>21/5/2017</t>
  </si>
  <si>
    <t>20/5/2017</t>
  </si>
  <si>
    <t>19/5/2017</t>
  </si>
  <si>
    <t>18/5/2017</t>
  </si>
  <si>
    <t>17/5/2017</t>
  </si>
  <si>
    <t>16/5/2017</t>
  </si>
  <si>
    <t>15/5/2017</t>
  </si>
  <si>
    <t>14/5/2017</t>
  </si>
  <si>
    <t>13/5/2017</t>
  </si>
  <si>
    <t>30/4/2017</t>
  </si>
  <si>
    <t>29/4/2017</t>
  </si>
  <si>
    <t>28/4/2017</t>
  </si>
  <si>
    <t>27/4/2017</t>
  </si>
  <si>
    <t>26/4/2017</t>
  </si>
  <si>
    <t>25/4/2017</t>
  </si>
  <si>
    <t>24/4/2017</t>
  </si>
  <si>
    <t>23/4/2017</t>
  </si>
  <si>
    <t>22/4/2017</t>
  </si>
  <si>
    <t>21/4/2017</t>
  </si>
  <si>
    <t>20/4/2017</t>
  </si>
  <si>
    <t>19/4/2017</t>
  </si>
  <si>
    <t>18/4/2017</t>
  </si>
  <si>
    <t>17/4/2017</t>
  </si>
  <si>
    <t>16/4/2017</t>
  </si>
  <si>
    <t>15/4/2017</t>
  </si>
  <si>
    <t>14/4/2017</t>
  </si>
  <si>
    <t>13/4/2017</t>
  </si>
  <si>
    <t>31/3/2017</t>
  </si>
  <si>
    <t>30/3/2017</t>
  </si>
  <si>
    <t>29/3/2017</t>
  </si>
  <si>
    <t>28/3/2017</t>
  </si>
  <si>
    <t>27/3/2017</t>
  </si>
  <si>
    <t>26/3/2017</t>
  </si>
  <si>
    <t>25/3/2017</t>
  </si>
  <si>
    <t>24/3/2017</t>
  </si>
  <si>
    <t>23/3/2017</t>
  </si>
  <si>
    <t>22/3/2017</t>
  </si>
  <si>
    <t>21/3/2017</t>
  </si>
  <si>
    <t>20/3/2017</t>
  </si>
  <si>
    <t>19/3/2017</t>
  </si>
  <si>
    <t>18/3/2017</t>
  </si>
  <si>
    <t>17/3/2017</t>
  </si>
  <si>
    <t>16/3/2017</t>
  </si>
  <si>
    <t>15/3/2017</t>
  </si>
  <si>
    <t>14/3/2017</t>
  </si>
  <si>
    <t>13/3/2017</t>
  </si>
  <si>
    <t>28/2/2017</t>
  </si>
  <si>
    <t>27/2/2017</t>
  </si>
  <si>
    <t>26/2/2017</t>
  </si>
  <si>
    <t>25/2/2017</t>
  </si>
  <si>
    <t>24/2/2017</t>
  </si>
  <si>
    <t>23/2/2017</t>
  </si>
  <si>
    <t>22/2/2017</t>
  </si>
  <si>
    <t>21/2/2017</t>
  </si>
  <si>
    <t>20/2/2017</t>
  </si>
  <si>
    <t>19/2/2017</t>
  </si>
  <si>
    <t>18/2/2017</t>
  </si>
  <si>
    <t>17/2/2017</t>
  </si>
  <si>
    <t>16/2/2017</t>
  </si>
  <si>
    <t>15/2/2017</t>
  </si>
  <si>
    <t>14/2/2017</t>
  </si>
  <si>
    <t>13/2/2017</t>
  </si>
  <si>
    <t>31/1/2017</t>
  </si>
  <si>
    <t>30/1/2017</t>
  </si>
  <si>
    <t>29/1/2017</t>
  </si>
  <si>
    <t>28/1/2017</t>
  </si>
  <si>
    <t>27/1/2017</t>
  </si>
  <si>
    <t>26/1/2017</t>
  </si>
  <si>
    <t>25/1/2017</t>
  </si>
  <si>
    <t>24/1/2017</t>
  </si>
  <si>
    <t>23/1/2017</t>
  </si>
  <si>
    <t>22/1/2017</t>
  </si>
  <si>
    <t>21/1/2017</t>
  </si>
  <si>
    <t>20/1/2017</t>
  </si>
  <si>
    <t>19/1/2017</t>
  </si>
  <si>
    <t>18/1/2017</t>
  </si>
  <si>
    <t>17/1/2017</t>
  </si>
  <si>
    <t>16/1/2017</t>
  </si>
  <si>
    <t>15/1/2017</t>
  </si>
  <si>
    <t>14/1/2017</t>
  </si>
  <si>
    <t>13/1/2017</t>
  </si>
  <si>
    <t>Transfer</t>
  </si>
  <si>
    <t>Cash</t>
  </si>
  <si>
    <t>SUM per hari</t>
  </si>
  <si>
    <t>SUM per bulan</t>
  </si>
  <si>
    <t>Nilai</t>
  </si>
  <si>
    <t>Estimasi Total Maret</t>
  </si>
  <si>
    <t>Inficlo</t>
  </si>
  <si>
    <t>Blackkelly</t>
  </si>
  <si>
    <t>PENJUALAN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</si>
  <si>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</si>
  <si>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</si>
  <si>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</si>
  <si>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</si>
  <si>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</si>
  <si>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</si>
  <si>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</si>
  <si>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</si>
  <si>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</si>
  <si>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</si>
  <si>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Nopember</t>
  </si>
  <si>
    <t>Desember</t>
  </si>
  <si>
    <t>KATALOG</t>
  </si>
  <si>
    <t>BULAN</t>
  </si>
  <si>
    <t>JANUARI</t>
  </si>
  <si>
    <t>TOTAL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</si>
  <si>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</si>
  <si>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</si>
  <si>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</si>
  <si>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</si>
  <si>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</si>
  <si>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</si>
  <si>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</si>
  <si>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</si>
  <si>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</si>
  <si>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NOPEMBER</t>
  </si>
  <si>
    <t>DESEMBER</t>
  </si>
  <si>
    <t>TOAL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</si>
</sst>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" fillId="0" borderId="0"/>
  </cellStyleXfs>
  <cellXfs count="56"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2" fillId="0" borderId="0" xfId="1" applyNumberFormat="1" applyFont="1"/>
    <xf numFmtId="164" fontId="0" fillId="0" borderId="0" xfId="0" applyNumberFormat="1"/>
    <xf numFmtId="43" fontId="0" fillId="0" borderId="0" xfId="0" applyNumberFormat="1"/>
    <xf numFmtId="0" fontId="0" fillId="2" borderId="0" xfId="0" applyFill="1"/>
    <xf numFmtId="164" fontId="0" fillId="2" borderId="0" xfId="0" applyNumberFormat="1" applyFill="1"/>
    <xf numFmtId="1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3" fontId="0" fillId="3" borderId="0" xfId="0" applyNumberFormat="1" applyFill="1" applyAlignment="1">
      <alignment vertical="center" wrapText="1"/>
    </xf>
    <xf numFmtId="41" fontId="2" fillId="3" borderId="0" xfId="2" applyFont="1" applyFill="1" applyAlignment="1">
      <alignment vertical="center" wrapText="1"/>
    </xf>
    <xf numFmtId="3" fontId="0" fillId="0" borderId="0" xfId="0" applyNumberFormat="1"/>
    <xf numFmtId="164" fontId="0" fillId="0" borderId="0" xfId="0" applyNumberFormat="1" applyFill="1"/>
    <xf numFmtId="0" fontId="0" fillId="3" borderId="0" xfId="0" applyFill="1" applyAlignment="1">
      <alignment vertical="center" wrapText="1"/>
    </xf>
    <xf numFmtId="41" fontId="2" fillId="0" borderId="0" xfId="2" applyFont="1"/>
    <xf numFmtId="0" fontId="0" fillId="0" borderId="1" xfId="0" applyBorder="1"/>
    <xf numFmtId="41" fontId="2" fillId="0" borderId="1" xfId="2" applyFont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4" fontId="2" fillId="0" borderId="1" xfId="1" applyNumberFormat="1" applyFont="1" applyBorder="1"/>
    <xf numFmtId="164" fontId="0" fillId="0" borderId="1" xfId="0" applyNumberFormat="1" applyBorder="1"/>
    <xf numFmtId="14" fontId="0" fillId="0" borderId="0" xfId="0" applyNumberFormat="1" applyBorder="1" applyAlignment="1">
      <alignment horizontal="center"/>
    </xf>
    <xf numFmtId="164" fontId="2" fillId="0" borderId="0" xfId="1" applyNumberFormat="1" applyFont="1" applyBorder="1"/>
    <xf numFmtId="164" fontId="0" fillId="0" borderId="0" xfId="0" applyNumberFormat="1" applyBorder="1"/>
    <xf numFmtId="164" fontId="0" fillId="0" borderId="1" xfId="0" applyNumberFormat="1" applyFill="1" applyBorder="1"/>
    <xf numFmtId="3" fontId="0" fillId="0" borderId="1" xfId="0" applyNumberFormat="1" applyBorder="1" applyAlignment="1">
      <alignment vertical="center" wrapText="1"/>
    </xf>
    <xf numFmtId="3" fontId="0" fillId="0" borderId="1" xfId="0" applyNumberFormat="1" applyBorder="1"/>
    <xf numFmtId="1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3" fontId="0" fillId="3" borderId="1" xfId="0" applyNumberForma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41" fontId="2" fillId="3" borderId="1" xfId="2" applyFont="1" applyFill="1" applyBorder="1" applyAlignment="1">
      <alignment vertical="center" wrapText="1"/>
    </xf>
    <xf numFmtId="3" fontId="0" fillId="3" borderId="1" xfId="0" applyNumberFormat="1" applyFill="1" applyBorder="1"/>
    <xf numFmtId="41" fontId="2" fillId="3" borderId="1" xfId="2" applyFont="1" applyFill="1" applyBorder="1"/>
    <xf numFmtId="0" fontId="0" fillId="0" borderId="1" xfId="0" applyFill="1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1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41" fontId="2" fillId="0" borderId="1" xfId="2" applyFont="1" applyBorder="1" applyAlignment="1">
      <alignment vertical="center" wrapText="1"/>
    </xf>
    <xf numFmtId="0" fontId="1" fillId="0" borderId="1" xfId="3" applyBorder="1" applyAlignment="1">
      <alignment vertical="center" wrapText="1"/>
    </xf>
    <xf numFmtId="3" fontId="1" fillId="0" borderId="1" xfId="3" applyNumberFormat="1" applyBorder="1" applyAlignment="1">
      <alignment vertical="center" wrapText="1"/>
    </xf>
    <xf numFmtId="0" fontId="4" fillId="0" borderId="3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</cellXfs>
  <cellStyles count="4">
    <cellStyle name="Comma" xfId="1" builtinId="3"/>
    <cellStyle name="Comma [0]" xfId="2" builtinId="6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/>
              <a:t>PENJUALAN</a:t>
            </a:r>
          </a:p>
        </c:rich>
      </c:tx>
      <c:layout>
        <c:manualLayout>
          <c:xMode val="edge"/>
          <c:yMode val="edge"/>
          <c:x val="0.45955506805430413"/>
          <c:y val="2.8368794326241134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Summary!$C$3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Summary!$B$4:$B$15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  <c:pt idx="6">
                  <c:v>Juli</c:v>
                </c:pt>
                <c:pt idx="7">
                  <c:v>Agustus</c:v>
                </c:pt>
                <c:pt idx="8">
                  <c:v>September</c:v>
                </c:pt>
                <c:pt idx="9">
                  <c:v>Oktober</c:v>
                </c:pt>
                <c:pt idx="10">
                  <c:v>Nopember</c:v>
                </c:pt>
                <c:pt idx="11">
                  <c:v>Desember</c:v>
                </c:pt>
              </c:strCache>
            </c:strRef>
          </c:cat>
          <c:val>
            <c:numRef>
              <c:f>Summary!$C$4:$C$15</c:f>
              <c:numCache>
                <c:formatCode>_(* #,##0_);_(* \(#,##0\);_(* "-"_);_(@_)</c:formatCode>
                <c:ptCount val="12"/>
                <c:pt idx="0">
                  <c:v>966072863</c:v>
                </c:pt>
                <c:pt idx="1">
                  <c:v>1719535163</c:v>
                </c:pt>
                <c:pt idx="2">
                  <c:v>2490571945</c:v>
                </c:pt>
                <c:pt idx="3">
                  <c:v>2418403026</c:v>
                </c:pt>
                <c:pt idx="4">
                  <c:v>2550312708</c:v>
                </c:pt>
                <c:pt idx="5">
                  <c:v>2358489377</c:v>
                </c:pt>
                <c:pt idx="6">
                  <c:v>936983733</c:v>
                </c:pt>
                <c:pt idx="7">
                  <c:v>1343580278</c:v>
                </c:pt>
                <c:pt idx="8">
                  <c:v>1103249039</c:v>
                </c:pt>
                <c:pt idx="9">
                  <c:v>1251230988</c:v>
                </c:pt>
                <c:pt idx="10">
                  <c:v>1084600952</c:v>
                </c:pt>
                <c:pt idx="11">
                  <c:v>919204419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Summary!$D$3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Summary!$B$4:$B$15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  <c:pt idx="6">
                  <c:v>Juli</c:v>
                </c:pt>
                <c:pt idx="7">
                  <c:v>Agustus</c:v>
                </c:pt>
                <c:pt idx="8">
                  <c:v>September</c:v>
                </c:pt>
                <c:pt idx="9">
                  <c:v>Oktober</c:v>
                </c:pt>
                <c:pt idx="10">
                  <c:v>Nopember</c:v>
                </c:pt>
                <c:pt idx="11">
                  <c:v>Desember</c:v>
                </c:pt>
              </c:strCache>
            </c:strRef>
          </c:cat>
          <c:val>
            <c:numRef>
              <c:f>Summary!$D$4:$D$15</c:f>
              <c:numCache>
                <c:formatCode>_(* #,##0_);_(* \(#,##0\);_(* "-"_);_(@_)</c:formatCode>
                <c:ptCount val="12"/>
                <c:pt idx="0">
                  <c:v>741138963</c:v>
                </c:pt>
                <c:pt idx="1">
                  <c:v>1019714581</c:v>
                </c:pt>
                <c:pt idx="2">
                  <c:v>1591287316</c:v>
                </c:pt>
                <c:pt idx="3">
                  <c:v>965223507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953664"/>
        <c:axId val="117955584"/>
      </c:lineChart>
      <c:catAx>
        <c:axId val="117953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17955584"/>
        <c:crosses val="autoZero"/>
        <c:auto val="1"/>
        <c:lblAlgn val="ctr"/>
        <c:lblOffset val="100"/>
        <c:noMultiLvlLbl val="0"/>
      </c:catAx>
      <c:valAx>
        <c:axId val="117955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179536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/>
              <a:t>KATALOG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Summary!$G$3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Summary!$F$4:$F$15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  <c:pt idx="6">
                  <c:v>Juli</c:v>
                </c:pt>
                <c:pt idx="7">
                  <c:v>Agustus</c:v>
                </c:pt>
                <c:pt idx="8">
                  <c:v>September</c:v>
                </c:pt>
                <c:pt idx="9">
                  <c:v>Oktober</c:v>
                </c:pt>
                <c:pt idx="10">
                  <c:v>Nopember</c:v>
                </c:pt>
                <c:pt idx="11">
                  <c:v>Desember</c:v>
                </c:pt>
              </c:strCache>
            </c:strRef>
          </c:cat>
          <c:val>
            <c:numRef>
              <c:f>Summary!$G$4:$G$15</c:f>
              <c:numCache>
                <c:formatCode>_(* #,##0_);_(* \(#,##0\);_(* "-"_);_(@_)</c:formatCode>
                <c:ptCount val="12"/>
                <c:pt idx="0">
                  <c:v>19366</c:v>
                </c:pt>
                <c:pt idx="1">
                  <c:v>16348</c:v>
                </c:pt>
                <c:pt idx="2">
                  <c:v>8272</c:v>
                </c:pt>
                <c:pt idx="3">
                  <c:v>7920</c:v>
                </c:pt>
                <c:pt idx="4">
                  <c:v>6436</c:v>
                </c:pt>
                <c:pt idx="5">
                  <c:v>4556</c:v>
                </c:pt>
                <c:pt idx="6">
                  <c:v>11394</c:v>
                </c:pt>
                <c:pt idx="7">
                  <c:v>6308</c:v>
                </c:pt>
                <c:pt idx="8">
                  <c:v>5806</c:v>
                </c:pt>
                <c:pt idx="9">
                  <c:v>1855</c:v>
                </c:pt>
                <c:pt idx="10">
                  <c:v>69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Summary!$H$3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Summary!$F$4:$F$15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  <c:pt idx="6">
                  <c:v>Juli</c:v>
                </c:pt>
                <c:pt idx="7">
                  <c:v>Agustus</c:v>
                </c:pt>
                <c:pt idx="8">
                  <c:v>September</c:v>
                </c:pt>
                <c:pt idx="9">
                  <c:v>Oktober</c:v>
                </c:pt>
                <c:pt idx="10">
                  <c:v>Nopember</c:v>
                </c:pt>
                <c:pt idx="11">
                  <c:v>Desember</c:v>
                </c:pt>
              </c:strCache>
            </c:strRef>
          </c:cat>
          <c:val>
            <c:numRef>
              <c:f>Summary!$H$4:$H$15</c:f>
              <c:numCache>
                <c:formatCode>_(* #,##0_);_(* \(#,##0\);_(* "-"_);_(@_)</c:formatCode>
                <c:ptCount val="12"/>
                <c:pt idx="0">
                  <c:v>10550</c:v>
                </c:pt>
                <c:pt idx="1">
                  <c:v>15384</c:v>
                </c:pt>
                <c:pt idx="2">
                  <c:v>9642</c:v>
                </c:pt>
                <c:pt idx="3">
                  <c:v>2869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64864"/>
        <c:axId val="41379328"/>
      </c:lineChart>
      <c:catAx>
        <c:axId val="413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41379328"/>
        <c:crosses val="autoZero"/>
        <c:auto val="1"/>
        <c:lblAlgn val="ctr"/>
        <c:lblOffset val="100"/>
        <c:noMultiLvlLbl val="0"/>
      </c:catAx>
      <c:valAx>
        <c:axId val="41379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413648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609600</xdr:colOff>
      <xdr:row>1</xdr:row>
      <xdr:rowOff>0</xdr:rowOff>
    </xdr:from>
    <xdr:to>
      <xdr:col>19</xdr:col>
      <xdr:colOff>514350</xdr:colOff>
      <xdr:row>15</xdr:row>
      <xdr:rowOff>19050</xdr:rowOff>
    </xdr:to>
    <xdr:graphicFrame macro="">
      <xdr:nvGraphicFramePr>
        <xdr:cNvPr id="104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17</xdr:row>
      <xdr:rowOff>0</xdr:rowOff>
    </xdr:from>
    <xdr:to>
      <xdr:col>19</xdr:col>
      <xdr:colOff>495300</xdr:colOff>
      <xdr:row>31</xdr:row>
      <xdr:rowOff>76200</xdr:rowOff>
    </xdr:to>
    <xdr:graphicFrame macro="">
      <xdr:nvGraphicFramePr>
        <xdr:cNvPr id="104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386"/>
  <sheetViews>
    <sheetView workbookViewId="0">
      <pane ySplit="3" topLeftCell="A106" activePane="bottomLeft" state="frozen"/>
      <selection pane="bottomLeft" activeCell="K120" sqref="K120"/>
    </sheetView>
  </sheetViews>
  <sheetFormatPr defaultRowHeight="15" x14ac:dyDescent="0.25"/>
  <cols>
    <col min="1" max="1" width="2" customWidth="1"/>
    <col min="2" max="2" width="10.7109375" style="3" bestFit="1" customWidth="1"/>
    <col min="3" max="5" width="14.28515625" bestFit="1" customWidth="1"/>
    <col min="6" max="6" width="15.7109375" customWidth="1"/>
    <col min="7" max="7" width="14.28515625" bestFit="1" customWidth="1"/>
    <col min="8" max="8" width="4" customWidth="1"/>
    <col min="9" max="9" width="12.42578125" customWidth="1"/>
    <col min="10" max="10" width="12.5703125" customWidth="1"/>
    <col min="11" max="11" width="13" customWidth="1"/>
    <col min="12" max="12" width="14.140625" customWidth="1"/>
    <col min="13" max="13" width="19.140625" bestFit="1" customWidth="1"/>
    <col min="14" max="14" width="14.7109375" customWidth="1"/>
    <col min="15" max="15" width="6.42578125" customWidth="1"/>
    <col min="16" max="16" width="12.5703125" bestFit="1" customWidth="1"/>
    <col min="17" max="17" width="19.140625" bestFit="1" customWidth="1"/>
  </cols>
  <sheetData>
    <row r="2" spans="2:17" ht="15.75" x14ac:dyDescent="0.25">
      <c r="B2" s="49">
        <v>2017</v>
      </c>
      <c r="C2" s="49"/>
      <c r="D2" s="49"/>
      <c r="E2" s="49"/>
      <c r="F2" s="49"/>
      <c r="G2" s="49"/>
      <c r="I2" s="49">
        <v>2018</v>
      </c>
      <c r="J2" s="49"/>
      <c r="K2" s="49"/>
      <c r="L2" s="49"/>
      <c r="M2" s="49"/>
      <c r="N2" s="49"/>
    </row>
    <row r="3" spans="2:17" s="45" customFormat="1" x14ac:dyDescent="0.25">
      <c r="B3" s="43" t="s">
        <v>1035</v>
      </c>
      <c r="C3" s="43" t="s">
        <v>1252</v>
      </c>
      <c r="D3" s="43" t="s">
        <v>1251</v>
      </c>
      <c r="E3" s="43" t="s">
        <v>1036</v>
      </c>
      <c r="F3" s="43" t="s">
        <v>1253</v>
      </c>
      <c r="G3" s="43" t="s">
        <v>1254</v>
      </c>
      <c r="H3" s="44"/>
      <c r="I3" s="43" t="s">
        <v>1035</v>
      </c>
      <c r="J3" s="43" t="s">
        <v>1252</v>
      </c>
      <c r="K3" s="43" t="s">
        <v>1251</v>
      </c>
      <c r="L3" s="43" t="s">
        <v>1036</v>
      </c>
      <c r="M3" s="43" t="s">
        <v>1253</v>
      </c>
      <c r="N3" s="43" t="s">
        <v>1254</v>
      </c>
    </row>
    <row r="4" spans="2:17" x14ac:dyDescent="0.25">
      <c r="B4" s="50" t="s">
        <v>1274</v>
      </c>
      <c r="C4" s="50"/>
      <c r="D4" s="50"/>
      <c r="E4" s="50"/>
      <c r="F4" s="50"/>
      <c r="G4" s="50"/>
      <c r="I4" s="50" t="s">
        <v>1274</v>
      </c>
      <c r="J4" s="50"/>
      <c r="K4" s="50"/>
      <c r="L4" s="50"/>
      <c r="M4" s="50"/>
      <c r="N4" s="50"/>
    </row>
    <row r="5" spans="2:17" x14ac:dyDescent="0.25">
      <c r="B5" s="22">
        <v>42737</v>
      </c>
      <c r="C5" s="23">
        <v>13433148</v>
      </c>
      <c r="D5" s="23">
        <v>20139087</v>
      </c>
      <c r="E5" s="23">
        <v>33572235</v>
      </c>
      <c r="F5" s="24">
        <f>E5</f>
        <v>33572235</v>
      </c>
      <c r="G5" s="19"/>
      <c r="I5" s="22">
        <v>43102</v>
      </c>
      <c r="J5" s="23">
        <v>15941921</v>
      </c>
      <c r="K5" s="23">
        <v>14164823</v>
      </c>
      <c r="L5" s="23">
        <v>30106744</v>
      </c>
      <c r="M5" s="24">
        <f>L5</f>
        <v>30106744</v>
      </c>
      <c r="N5" s="19"/>
      <c r="P5" s="7"/>
      <c r="Q5" s="8">
        <f>G75-N75</f>
        <v>898371196</v>
      </c>
    </row>
    <row r="6" spans="2:17" x14ac:dyDescent="0.25">
      <c r="B6" s="22">
        <v>42738</v>
      </c>
      <c r="C6" s="23">
        <v>7065099</v>
      </c>
      <c r="D6" s="23">
        <v>46434450</v>
      </c>
      <c r="E6" s="23">
        <v>53499549</v>
      </c>
      <c r="F6" s="24">
        <f t="shared" ref="F6:F40" si="0">E6+F5</f>
        <v>87071784</v>
      </c>
      <c r="G6" s="19"/>
      <c r="I6" s="22">
        <v>43103</v>
      </c>
      <c r="J6" s="23">
        <v>13830875</v>
      </c>
      <c r="K6" s="23">
        <v>36150625</v>
      </c>
      <c r="L6" s="23">
        <v>49981500</v>
      </c>
      <c r="M6" s="24">
        <f>L6+M5</f>
        <v>80088244</v>
      </c>
      <c r="N6" s="19"/>
      <c r="P6" s="7"/>
      <c r="Q6" s="8">
        <f>F75-M75</f>
        <v>1123305104</v>
      </c>
    </row>
    <row r="7" spans="2:17" x14ac:dyDescent="0.25">
      <c r="B7" s="22">
        <v>42739</v>
      </c>
      <c r="C7" s="23">
        <v>9361888</v>
      </c>
      <c r="D7" s="23">
        <v>19868538</v>
      </c>
      <c r="E7" s="23">
        <v>29230425</v>
      </c>
      <c r="F7" s="24">
        <f t="shared" si="0"/>
        <v>116302209</v>
      </c>
      <c r="G7" s="19"/>
      <c r="I7" s="22">
        <v>43104</v>
      </c>
      <c r="J7" s="23">
        <v>14194786</v>
      </c>
      <c r="K7" s="23">
        <v>16431299</v>
      </c>
      <c r="L7" s="23">
        <v>30626085</v>
      </c>
      <c r="M7" s="24">
        <f t="shared" ref="M7:M88" si="1">L7+M6</f>
        <v>110714329</v>
      </c>
      <c r="N7" s="19"/>
    </row>
    <row r="8" spans="2:17" x14ac:dyDescent="0.25">
      <c r="B8" s="22">
        <v>42740</v>
      </c>
      <c r="C8" s="23">
        <v>10623900</v>
      </c>
      <c r="D8" s="23">
        <v>19689648</v>
      </c>
      <c r="E8" s="23">
        <v>30313548</v>
      </c>
      <c r="F8" s="24">
        <f t="shared" si="0"/>
        <v>146615757</v>
      </c>
      <c r="G8" s="19"/>
      <c r="I8" s="22">
        <v>43105</v>
      </c>
      <c r="J8" s="23">
        <v>10357550</v>
      </c>
      <c r="K8" s="23">
        <v>7122723</v>
      </c>
      <c r="L8" s="23">
        <v>17480273</v>
      </c>
      <c r="M8" s="24">
        <f t="shared" si="1"/>
        <v>128194602</v>
      </c>
      <c r="N8" s="19"/>
    </row>
    <row r="9" spans="2:17" x14ac:dyDescent="0.25">
      <c r="B9" s="22">
        <v>42741</v>
      </c>
      <c r="C9" s="23">
        <v>13606850</v>
      </c>
      <c r="D9" s="23">
        <v>18406762</v>
      </c>
      <c r="E9" s="23">
        <v>32013612</v>
      </c>
      <c r="F9" s="24">
        <f t="shared" si="0"/>
        <v>178629369</v>
      </c>
      <c r="G9" s="19"/>
      <c r="I9" s="22">
        <v>43106</v>
      </c>
      <c r="J9" s="23">
        <v>14807188</v>
      </c>
      <c r="K9" s="23">
        <v>6524613</v>
      </c>
      <c r="L9" s="23">
        <v>21331800</v>
      </c>
      <c r="M9" s="24">
        <f t="shared" si="1"/>
        <v>149526402</v>
      </c>
      <c r="N9" s="19"/>
      <c r="P9" t="s">
        <v>1255</v>
      </c>
      <c r="Q9" t="s">
        <v>1256</v>
      </c>
    </row>
    <row r="10" spans="2:17" x14ac:dyDescent="0.25">
      <c r="B10" s="22">
        <v>42742</v>
      </c>
      <c r="C10" s="23">
        <v>17224111</v>
      </c>
      <c r="D10" s="23">
        <v>15792170</v>
      </c>
      <c r="E10" s="23">
        <v>33016281</v>
      </c>
      <c r="F10" s="24">
        <f t="shared" si="0"/>
        <v>211645650</v>
      </c>
      <c r="G10" s="19"/>
      <c r="I10" s="22">
        <v>43107</v>
      </c>
      <c r="J10" s="23">
        <v>11530225</v>
      </c>
      <c r="K10" s="23">
        <v>2280250</v>
      </c>
      <c r="L10" s="23">
        <v>13810475</v>
      </c>
      <c r="M10" s="24">
        <f t="shared" si="1"/>
        <v>163336877</v>
      </c>
      <c r="N10" s="19"/>
      <c r="P10" s="5">
        <f>AVERAGE(L66:L75)</f>
        <v>172031528.75</v>
      </c>
      <c r="Q10" s="6">
        <f>P10*31</f>
        <v>5332977391.25</v>
      </c>
    </row>
    <row r="11" spans="2:17" x14ac:dyDescent="0.25">
      <c r="B11" s="22">
        <v>42743</v>
      </c>
      <c r="C11" s="23">
        <v>21357375</v>
      </c>
      <c r="D11" s="23">
        <v>1212049</v>
      </c>
      <c r="E11" s="23">
        <v>22569423</v>
      </c>
      <c r="F11" s="24">
        <f t="shared" si="0"/>
        <v>234215073</v>
      </c>
      <c r="G11" s="19"/>
      <c r="I11" s="22">
        <v>43108</v>
      </c>
      <c r="J11" s="23">
        <v>18592838</v>
      </c>
      <c r="K11" s="23">
        <v>12019175</v>
      </c>
      <c r="L11" s="23">
        <v>30612013</v>
      </c>
      <c r="M11" s="24">
        <f t="shared" si="1"/>
        <v>193948890</v>
      </c>
      <c r="N11" s="19"/>
      <c r="P11" s="5">
        <f>AVERAGE(E66:E75)</f>
        <v>284327928.25</v>
      </c>
      <c r="Q11" s="6">
        <f>G99</f>
        <v>4210107102</v>
      </c>
    </row>
    <row r="12" spans="2:17" x14ac:dyDescent="0.25">
      <c r="B12" s="22">
        <v>42744</v>
      </c>
      <c r="C12" s="23">
        <v>7690024</v>
      </c>
      <c r="D12" s="23">
        <v>25489967</v>
      </c>
      <c r="E12" s="23">
        <v>33179991</v>
      </c>
      <c r="F12" s="24">
        <f t="shared" si="0"/>
        <v>267395064</v>
      </c>
      <c r="G12" s="19"/>
      <c r="I12" s="22">
        <v>43109</v>
      </c>
      <c r="J12" s="23">
        <v>15839186</v>
      </c>
      <c r="K12" s="23">
        <v>26667783</v>
      </c>
      <c r="L12" s="23">
        <v>42506969</v>
      </c>
      <c r="M12" s="24">
        <f t="shared" si="1"/>
        <v>236455859</v>
      </c>
      <c r="N12" s="19"/>
    </row>
    <row r="13" spans="2:17" x14ac:dyDescent="0.25">
      <c r="B13" s="22">
        <v>42745</v>
      </c>
      <c r="C13" s="23">
        <v>7609609</v>
      </c>
      <c r="D13" s="23">
        <v>28650996</v>
      </c>
      <c r="E13" s="23">
        <v>36260605</v>
      </c>
      <c r="F13" s="24">
        <f t="shared" si="0"/>
        <v>303655669</v>
      </c>
      <c r="G13" s="19"/>
      <c r="I13" s="22">
        <v>43110</v>
      </c>
      <c r="J13" s="23">
        <v>8496036</v>
      </c>
      <c r="K13" s="23">
        <v>7610312</v>
      </c>
      <c r="L13" s="23">
        <v>16106348</v>
      </c>
      <c r="M13" s="24">
        <f t="shared" si="1"/>
        <v>252562207</v>
      </c>
      <c r="N13" s="19"/>
    </row>
    <row r="14" spans="2:17" x14ac:dyDescent="0.25">
      <c r="B14" s="22">
        <v>42746</v>
      </c>
      <c r="C14" s="23">
        <v>14557621</v>
      </c>
      <c r="D14" s="23">
        <v>24833009</v>
      </c>
      <c r="E14" s="23">
        <v>39390630</v>
      </c>
      <c r="F14" s="24">
        <f t="shared" si="0"/>
        <v>343046299</v>
      </c>
      <c r="G14" s="19"/>
      <c r="I14" s="22">
        <v>43111</v>
      </c>
      <c r="J14" s="23">
        <v>27015975</v>
      </c>
      <c r="K14" s="23">
        <v>11610113</v>
      </c>
      <c r="L14" s="23">
        <v>38626088</v>
      </c>
      <c r="M14" s="24">
        <f t="shared" si="1"/>
        <v>291188295</v>
      </c>
      <c r="N14" s="19"/>
    </row>
    <row r="15" spans="2:17" x14ac:dyDescent="0.25">
      <c r="B15" s="22">
        <v>42747</v>
      </c>
      <c r="C15" s="23">
        <v>10861634</v>
      </c>
      <c r="D15" s="23">
        <v>15980650</v>
      </c>
      <c r="E15" s="23">
        <v>26842284</v>
      </c>
      <c r="F15" s="24">
        <f t="shared" si="0"/>
        <v>369888583</v>
      </c>
      <c r="G15" s="19"/>
      <c r="I15" s="22">
        <v>43112</v>
      </c>
      <c r="J15" s="23">
        <v>10455987</v>
      </c>
      <c r="K15" s="23">
        <v>16647837</v>
      </c>
      <c r="L15" s="23">
        <v>27103824</v>
      </c>
      <c r="M15" s="24">
        <f t="shared" si="1"/>
        <v>318292119</v>
      </c>
      <c r="N15" s="19"/>
    </row>
    <row r="16" spans="2:17" x14ac:dyDescent="0.25">
      <c r="B16" s="22">
        <v>42748</v>
      </c>
      <c r="C16" s="23">
        <v>10795925</v>
      </c>
      <c r="D16" s="23">
        <v>10417925</v>
      </c>
      <c r="E16" s="23">
        <v>21213850</v>
      </c>
      <c r="F16" s="24">
        <f t="shared" si="0"/>
        <v>391102433</v>
      </c>
      <c r="G16" s="19"/>
      <c r="I16" s="22">
        <v>43113</v>
      </c>
      <c r="J16" s="23">
        <v>10515400</v>
      </c>
      <c r="K16" s="23">
        <v>2484125</v>
      </c>
      <c r="L16" s="23">
        <v>12999525</v>
      </c>
      <c r="M16" s="24">
        <f t="shared" si="1"/>
        <v>331291644</v>
      </c>
      <c r="N16" s="19"/>
    </row>
    <row r="17" spans="2:14" x14ac:dyDescent="0.25">
      <c r="B17" s="22">
        <v>42749</v>
      </c>
      <c r="C17" s="23">
        <v>9365211</v>
      </c>
      <c r="D17" s="23">
        <v>10128387</v>
      </c>
      <c r="E17" s="23">
        <v>19493598</v>
      </c>
      <c r="F17" s="24">
        <f t="shared" si="0"/>
        <v>410596031</v>
      </c>
      <c r="G17" s="19"/>
      <c r="I17" s="22">
        <v>43114</v>
      </c>
      <c r="J17" s="23">
        <v>7097825</v>
      </c>
      <c r="K17" s="23">
        <v>2685988</v>
      </c>
      <c r="L17" s="23">
        <v>9783813</v>
      </c>
      <c r="M17" s="24">
        <f t="shared" si="1"/>
        <v>341075457</v>
      </c>
      <c r="N17" s="19"/>
    </row>
    <row r="18" spans="2:14" x14ac:dyDescent="0.25">
      <c r="B18" s="22">
        <v>42750</v>
      </c>
      <c r="C18" s="23">
        <v>16393877</v>
      </c>
      <c r="D18" s="23">
        <v>1490825</v>
      </c>
      <c r="E18" s="23">
        <v>17884702</v>
      </c>
      <c r="F18" s="24">
        <f t="shared" si="0"/>
        <v>428480733</v>
      </c>
      <c r="G18" s="19"/>
      <c r="I18" s="22">
        <v>43115</v>
      </c>
      <c r="J18" s="23">
        <v>10663071</v>
      </c>
      <c r="K18" s="23">
        <v>16087399</v>
      </c>
      <c r="L18" s="23">
        <v>26750470</v>
      </c>
      <c r="M18" s="24">
        <f t="shared" si="1"/>
        <v>367825927</v>
      </c>
      <c r="N18" s="19"/>
    </row>
    <row r="19" spans="2:14" x14ac:dyDescent="0.25">
      <c r="B19" s="22">
        <v>42751</v>
      </c>
      <c r="C19" s="23">
        <v>13590605</v>
      </c>
      <c r="D19" s="23">
        <v>0</v>
      </c>
      <c r="E19" s="23">
        <v>13590605</v>
      </c>
      <c r="F19" s="24">
        <f t="shared" si="0"/>
        <v>442071338</v>
      </c>
      <c r="G19" s="19"/>
      <c r="I19" s="22">
        <v>43116</v>
      </c>
      <c r="J19" s="23">
        <v>6579388</v>
      </c>
      <c r="K19" s="23">
        <v>19300400</v>
      </c>
      <c r="L19" s="23">
        <v>25879788</v>
      </c>
      <c r="M19" s="24">
        <f t="shared" si="1"/>
        <v>393705715</v>
      </c>
      <c r="N19" s="19"/>
    </row>
    <row r="20" spans="2:14" x14ac:dyDescent="0.25">
      <c r="B20" s="22">
        <v>42752</v>
      </c>
      <c r="C20" s="23">
        <v>18294237</v>
      </c>
      <c r="D20" s="23">
        <v>37477317</v>
      </c>
      <c r="E20" s="23">
        <v>55771554</v>
      </c>
      <c r="F20" s="24">
        <f t="shared" si="0"/>
        <v>497842892</v>
      </c>
      <c r="G20" s="19"/>
      <c r="I20" s="22">
        <v>43117</v>
      </c>
      <c r="J20" s="23">
        <v>10614150</v>
      </c>
      <c r="K20" s="23">
        <v>5851679</v>
      </c>
      <c r="L20" s="23">
        <v>16465829</v>
      </c>
      <c r="M20" s="24">
        <f t="shared" si="1"/>
        <v>410171544</v>
      </c>
      <c r="N20" s="19"/>
    </row>
    <row r="21" spans="2:14" x14ac:dyDescent="0.25">
      <c r="B21" s="22">
        <v>42753</v>
      </c>
      <c r="C21" s="23">
        <v>17985450</v>
      </c>
      <c r="D21" s="23">
        <v>15122362</v>
      </c>
      <c r="E21" s="23">
        <v>33107812</v>
      </c>
      <c r="F21" s="24">
        <f t="shared" si="0"/>
        <v>530950704</v>
      </c>
      <c r="G21" s="19"/>
      <c r="I21" s="22">
        <v>43118</v>
      </c>
      <c r="J21" s="23">
        <v>12575300</v>
      </c>
      <c r="K21" s="23">
        <v>12467613</v>
      </c>
      <c r="L21" s="23">
        <v>25042913</v>
      </c>
      <c r="M21" s="24">
        <f t="shared" si="1"/>
        <v>435214457</v>
      </c>
      <c r="N21" s="19"/>
    </row>
    <row r="22" spans="2:14" x14ac:dyDescent="0.25">
      <c r="B22" s="22">
        <v>42754</v>
      </c>
      <c r="C22" s="23">
        <v>20144329</v>
      </c>
      <c r="D22" s="23">
        <v>12783486</v>
      </c>
      <c r="E22" s="23">
        <v>32927815</v>
      </c>
      <c r="F22" s="24">
        <f t="shared" si="0"/>
        <v>563878519</v>
      </c>
      <c r="G22" s="19"/>
      <c r="I22" s="22">
        <v>43119</v>
      </c>
      <c r="J22" s="23">
        <v>11858949</v>
      </c>
      <c r="K22" s="23">
        <v>8217211</v>
      </c>
      <c r="L22" s="23">
        <v>20076160</v>
      </c>
      <c r="M22" s="24">
        <f t="shared" si="1"/>
        <v>455290617</v>
      </c>
      <c r="N22" s="19"/>
    </row>
    <row r="23" spans="2:14" x14ac:dyDescent="0.25">
      <c r="B23" s="22">
        <v>42755</v>
      </c>
      <c r="C23" s="23">
        <v>11848586</v>
      </c>
      <c r="D23" s="23">
        <v>18549385</v>
      </c>
      <c r="E23" s="23">
        <v>30397971</v>
      </c>
      <c r="F23" s="24">
        <f t="shared" si="0"/>
        <v>594276490</v>
      </c>
      <c r="G23" s="19"/>
      <c r="I23" s="22">
        <v>43120</v>
      </c>
      <c r="J23" s="23">
        <v>9280811</v>
      </c>
      <c r="K23" s="23">
        <v>7394363</v>
      </c>
      <c r="L23" s="23">
        <v>16675173</v>
      </c>
      <c r="M23" s="24">
        <f t="shared" si="1"/>
        <v>471965790</v>
      </c>
      <c r="N23" s="19"/>
    </row>
    <row r="24" spans="2:14" x14ac:dyDescent="0.25">
      <c r="B24" s="22">
        <v>42756</v>
      </c>
      <c r="C24" s="23">
        <v>30923162</v>
      </c>
      <c r="D24" s="23">
        <v>15754900</v>
      </c>
      <c r="E24" s="23">
        <v>46678062</v>
      </c>
      <c r="F24" s="24">
        <f t="shared" si="0"/>
        <v>640954552</v>
      </c>
      <c r="G24" s="19"/>
      <c r="I24" s="22">
        <v>43121</v>
      </c>
      <c r="J24" s="23">
        <v>9875150</v>
      </c>
      <c r="K24" s="23">
        <v>7480112</v>
      </c>
      <c r="L24" s="23">
        <v>17355262</v>
      </c>
      <c r="M24" s="24">
        <f t="shared" si="1"/>
        <v>489321052</v>
      </c>
      <c r="N24" s="19"/>
    </row>
    <row r="25" spans="2:14" x14ac:dyDescent="0.25">
      <c r="B25" s="22">
        <v>42757</v>
      </c>
      <c r="C25" s="23">
        <v>14399697</v>
      </c>
      <c r="D25" s="23">
        <v>1444975</v>
      </c>
      <c r="E25" s="23">
        <v>15844672</v>
      </c>
      <c r="F25" s="24">
        <f t="shared" si="0"/>
        <v>656799224</v>
      </c>
      <c r="G25" s="19"/>
      <c r="I25" s="22">
        <v>43122</v>
      </c>
      <c r="J25" s="23">
        <v>12572823</v>
      </c>
      <c r="K25" s="23">
        <v>23859587</v>
      </c>
      <c r="L25" s="23">
        <v>36432409</v>
      </c>
      <c r="M25" s="24">
        <f t="shared" si="1"/>
        <v>525753461</v>
      </c>
      <c r="N25" s="19"/>
    </row>
    <row r="26" spans="2:14" x14ac:dyDescent="0.25">
      <c r="B26" s="22">
        <v>42758</v>
      </c>
      <c r="C26" s="23">
        <v>16638648</v>
      </c>
      <c r="D26" s="23">
        <v>23641636</v>
      </c>
      <c r="E26" s="23">
        <v>40280283</v>
      </c>
      <c r="F26" s="24">
        <f t="shared" si="0"/>
        <v>697079507</v>
      </c>
      <c r="G26" s="19"/>
      <c r="I26" s="22">
        <v>43123</v>
      </c>
      <c r="J26" s="23">
        <v>12003423</v>
      </c>
      <c r="K26" s="23">
        <v>10479699</v>
      </c>
      <c r="L26" s="23">
        <v>22483122</v>
      </c>
      <c r="M26" s="24">
        <f t="shared" si="1"/>
        <v>548236583</v>
      </c>
      <c r="N26" s="19"/>
    </row>
    <row r="27" spans="2:14" x14ac:dyDescent="0.25">
      <c r="B27" s="22">
        <v>42759</v>
      </c>
      <c r="C27" s="23">
        <v>17466393</v>
      </c>
      <c r="D27" s="23">
        <v>12720654</v>
      </c>
      <c r="E27" s="23">
        <v>30187047</v>
      </c>
      <c r="F27" s="24">
        <f t="shared" si="0"/>
        <v>727266554</v>
      </c>
      <c r="G27" s="19"/>
      <c r="I27" s="22">
        <v>43124</v>
      </c>
      <c r="J27" s="23">
        <v>12865913</v>
      </c>
      <c r="K27" s="23">
        <v>20055788</v>
      </c>
      <c r="L27" s="23">
        <v>32921700</v>
      </c>
      <c r="M27" s="24">
        <f t="shared" si="1"/>
        <v>581158283</v>
      </c>
      <c r="N27" s="19"/>
    </row>
    <row r="28" spans="2:14" x14ac:dyDescent="0.25">
      <c r="B28" s="22">
        <v>42760</v>
      </c>
      <c r="C28" s="23">
        <v>12936478</v>
      </c>
      <c r="D28" s="23">
        <v>8439216</v>
      </c>
      <c r="E28" s="23">
        <v>21375694</v>
      </c>
      <c r="F28" s="24">
        <f t="shared" si="0"/>
        <v>748642248</v>
      </c>
      <c r="G28" s="19"/>
      <c r="I28" s="22">
        <v>43125</v>
      </c>
      <c r="J28" s="23">
        <v>6408935</v>
      </c>
      <c r="K28" s="23">
        <v>9232912</v>
      </c>
      <c r="L28" s="23">
        <v>15641847</v>
      </c>
      <c r="M28" s="24">
        <f t="shared" si="1"/>
        <v>596800130</v>
      </c>
      <c r="N28" s="19"/>
    </row>
    <row r="29" spans="2:14" x14ac:dyDescent="0.25">
      <c r="B29" s="22">
        <v>42761</v>
      </c>
      <c r="C29" s="23">
        <v>32382345</v>
      </c>
      <c r="D29" s="23">
        <v>10945983</v>
      </c>
      <c r="E29" s="23">
        <v>43328328</v>
      </c>
      <c r="F29" s="24">
        <f t="shared" si="0"/>
        <v>791970576</v>
      </c>
      <c r="G29" s="19"/>
      <c r="I29" s="22">
        <v>43126</v>
      </c>
      <c r="J29" s="23">
        <v>6208213</v>
      </c>
      <c r="K29" s="23">
        <v>10796013</v>
      </c>
      <c r="L29" s="23">
        <v>17004225</v>
      </c>
      <c r="M29" s="24">
        <f t="shared" si="1"/>
        <v>613804355</v>
      </c>
      <c r="N29" s="19"/>
    </row>
    <row r="30" spans="2:14" x14ac:dyDescent="0.25">
      <c r="B30" s="22">
        <v>42762</v>
      </c>
      <c r="C30" s="23">
        <v>23191258</v>
      </c>
      <c r="D30" s="23">
        <v>11064722</v>
      </c>
      <c r="E30" s="23">
        <v>34255980</v>
      </c>
      <c r="F30" s="24">
        <f t="shared" si="0"/>
        <v>826226556</v>
      </c>
      <c r="G30" s="19"/>
      <c r="I30" s="22">
        <v>43127</v>
      </c>
      <c r="J30" s="23">
        <v>8040200</v>
      </c>
      <c r="K30" s="23">
        <v>6580788</v>
      </c>
      <c r="L30" s="23">
        <v>14620988</v>
      </c>
      <c r="M30" s="24">
        <f t="shared" si="1"/>
        <v>628425343</v>
      </c>
      <c r="N30" s="19"/>
    </row>
    <row r="31" spans="2:14" x14ac:dyDescent="0.25">
      <c r="B31" s="22">
        <v>42763</v>
      </c>
      <c r="C31" s="23">
        <v>21428716</v>
      </c>
      <c r="D31" s="23">
        <v>11690470</v>
      </c>
      <c r="E31" s="23">
        <v>33119186</v>
      </c>
      <c r="F31" s="24">
        <f t="shared" si="0"/>
        <v>859345742</v>
      </c>
      <c r="G31" s="19"/>
      <c r="I31" s="22">
        <v>43128</v>
      </c>
      <c r="J31" s="23">
        <v>18014151</v>
      </c>
      <c r="K31" s="23">
        <v>1582963</v>
      </c>
      <c r="L31" s="23">
        <v>19597113</v>
      </c>
      <c r="M31" s="24">
        <f t="shared" si="1"/>
        <v>648022456</v>
      </c>
      <c r="N31" s="19"/>
    </row>
    <row r="32" spans="2:14" x14ac:dyDescent="0.25">
      <c r="B32" s="22">
        <v>42764</v>
      </c>
      <c r="C32" s="23">
        <v>21688789</v>
      </c>
      <c r="D32" s="23">
        <v>422449</v>
      </c>
      <c r="E32" s="23">
        <v>22111238</v>
      </c>
      <c r="F32" s="24">
        <f t="shared" si="0"/>
        <v>881456980</v>
      </c>
      <c r="G32" s="19"/>
      <c r="I32" s="22">
        <v>43129</v>
      </c>
      <c r="J32" s="23">
        <v>17473600</v>
      </c>
      <c r="K32" s="23">
        <v>20230963</v>
      </c>
      <c r="L32" s="23">
        <v>37704563</v>
      </c>
      <c r="M32" s="24">
        <f t="shared" si="1"/>
        <v>685727019</v>
      </c>
      <c r="N32" s="19"/>
    </row>
    <row r="33" spans="2:14" x14ac:dyDescent="0.25">
      <c r="B33" s="22">
        <v>42765</v>
      </c>
      <c r="C33" s="23">
        <v>17211761</v>
      </c>
      <c r="D33" s="23">
        <v>24310402</v>
      </c>
      <c r="E33" s="23">
        <v>41522162</v>
      </c>
      <c r="F33" s="24">
        <f t="shared" si="0"/>
        <v>922979142</v>
      </c>
      <c r="G33" s="19"/>
      <c r="I33" s="22">
        <v>43130</v>
      </c>
      <c r="J33" s="23">
        <v>15005988</v>
      </c>
      <c r="K33" s="23">
        <v>13835750</v>
      </c>
      <c r="L33" s="23">
        <v>28841738</v>
      </c>
      <c r="M33" s="24">
        <f t="shared" si="1"/>
        <v>714568757</v>
      </c>
      <c r="N33" s="19"/>
    </row>
    <row r="34" spans="2:14" x14ac:dyDescent="0.25">
      <c r="B34" s="22">
        <v>42766</v>
      </c>
      <c r="C34" s="23">
        <v>31023586</v>
      </c>
      <c r="D34" s="23">
        <v>12070131</v>
      </c>
      <c r="E34" s="23">
        <v>43093717</v>
      </c>
      <c r="F34" s="24">
        <f t="shared" si="0"/>
        <v>966072859</v>
      </c>
      <c r="G34" s="23">
        <f>SUM(E5:E34)</f>
        <v>966072859</v>
      </c>
      <c r="H34" s="4"/>
      <c r="I34" s="22">
        <v>43131</v>
      </c>
      <c r="J34" s="23">
        <v>12312775</v>
      </c>
      <c r="K34" s="23">
        <v>14257425</v>
      </c>
      <c r="L34" s="23">
        <v>26570200</v>
      </c>
      <c r="M34" s="24">
        <f t="shared" si="1"/>
        <v>741138957</v>
      </c>
      <c r="N34" s="23">
        <f>SUM(L5:L34)</f>
        <v>741138957</v>
      </c>
    </row>
    <row r="35" spans="2:14" x14ac:dyDescent="0.25">
      <c r="B35" s="22" t="s">
        <v>1275</v>
      </c>
      <c r="C35" s="23">
        <f>SUM(C5:C34)</f>
        <v>491100312</v>
      </c>
      <c r="D35" s="23">
        <f>SUM(D5:D34)</f>
        <v>474972551</v>
      </c>
      <c r="E35" s="23">
        <f>C35+D35</f>
        <v>966072863</v>
      </c>
      <c r="F35" s="24"/>
      <c r="G35" s="23"/>
      <c r="H35" s="4"/>
      <c r="I35" s="22" t="s">
        <v>1275</v>
      </c>
      <c r="J35" s="23">
        <f>SUM(J5:J34)</f>
        <v>371028632</v>
      </c>
      <c r="K35" s="23">
        <f>SUM(K5:K34)</f>
        <v>370110331</v>
      </c>
      <c r="L35" s="23">
        <f>J35+K35</f>
        <v>741138963</v>
      </c>
      <c r="M35" s="24"/>
      <c r="N35" s="23"/>
    </row>
    <row r="36" spans="2:14" x14ac:dyDescent="0.25">
      <c r="B36" s="25"/>
      <c r="C36" s="26"/>
      <c r="D36" s="26"/>
      <c r="E36" s="26"/>
      <c r="F36" s="27"/>
      <c r="G36" s="26"/>
      <c r="H36" s="4"/>
      <c r="I36" s="2"/>
      <c r="J36" s="4"/>
      <c r="K36" s="4"/>
      <c r="L36" s="4"/>
      <c r="M36" s="5"/>
      <c r="N36" s="4"/>
    </row>
    <row r="37" spans="2:14" x14ac:dyDescent="0.25">
      <c r="B37" s="51" t="s">
        <v>1276</v>
      </c>
      <c r="C37" s="51"/>
      <c r="D37" s="51"/>
      <c r="E37" s="51"/>
      <c r="F37" s="51"/>
      <c r="G37" s="51"/>
      <c r="H37" s="4"/>
      <c r="I37" s="51" t="s">
        <v>1276</v>
      </c>
      <c r="J37" s="51"/>
      <c r="K37" s="51"/>
      <c r="L37" s="51"/>
      <c r="M37" s="51"/>
      <c r="N37" s="51"/>
    </row>
    <row r="38" spans="2:14" x14ac:dyDescent="0.25">
      <c r="B38" s="22">
        <v>42767</v>
      </c>
      <c r="C38" s="23">
        <v>21190217</v>
      </c>
      <c r="D38" s="23">
        <v>15897595</v>
      </c>
      <c r="E38" s="23">
        <v>37087812</v>
      </c>
      <c r="F38" s="24">
        <f>E38+F34</f>
        <v>1003160671</v>
      </c>
      <c r="G38" s="19"/>
      <c r="I38" s="22">
        <v>43132</v>
      </c>
      <c r="J38" s="23">
        <v>8710713</v>
      </c>
      <c r="K38" s="23">
        <v>11977525</v>
      </c>
      <c r="L38" s="23">
        <v>20688238</v>
      </c>
      <c r="M38" s="24">
        <f>L38+M34</f>
        <v>761827195</v>
      </c>
      <c r="N38" s="19"/>
    </row>
    <row r="39" spans="2:14" x14ac:dyDescent="0.25">
      <c r="B39" s="22">
        <v>42768</v>
      </c>
      <c r="C39" s="23">
        <v>20236805</v>
      </c>
      <c r="D39" s="23">
        <v>16453754</v>
      </c>
      <c r="E39" s="23">
        <v>36690559</v>
      </c>
      <c r="F39" s="24">
        <f t="shared" si="0"/>
        <v>1039851230</v>
      </c>
      <c r="G39" s="19"/>
      <c r="I39" s="22">
        <v>43133</v>
      </c>
      <c r="J39" s="23">
        <v>17651113</v>
      </c>
      <c r="K39" s="23">
        <v>10916114</v>
      </c>
      <c r="L39" s="23">
        <v>28567226</v>
      </c>
      <c r="M39" s="24">
        <f t="shared" si="1"/>
        <v>790394421</v>
      </c>
      <c r="N39" s="19"/>
    </row>
    <row r="40" spans="2:14" x14ac:dyDescent="0.25">
      <c r="B40" s="22">
        <v>42769</v>
      </c>
      <c r="C40" s="23">
        <v>28028601</v>
      </c>
      <c r="D40" s="23">
        <v>13082992</v>
      </c>
      <c r="E40" s="23">
        <v>41111593</v>
      </c>
      <c r="F40" s="24">
        <f t="shared" si="0"/>
        <v>1080962823</v>
      </c>
      <c r="G40" s="19"/>
      <c r="I40" s="22">
        <v>43134</v>
      </c>
      <c r="J40" s="23">
        <v>22440025</v>
      </c>
      <c r="K40" s="23">
        <v>10123050</v>
      </c>
      <c r="L40" s="23">
        <v>32563075</v>
      </c>
      <c r="M40" s="24">
        <f t="shared" si="1"/>
        <v>822957496</v>
      </c>
      <c r="N40" s="19"/>
    </row>
    <row r="41" spans="2:14" x14ac:dyDescent="0.25">
      <c r="B41" s="22">
        <v>42770</v>
      </c>
      <c r="C41" s="23">
        <v>29131612</v>
      </c>
      <c r="D41" s="23">
        <v>20051884</v>
      </c>
      <c r="E41" s="23">
        <v>49183496</v>
      </c>
      <c r="F41" s="24">
        <f t="shared" ref="F41:F75" si="2">E41+F40</f>
        <v>1130146319</v>
      </c>
      <c r="G41" s="19"/>
      <c r="I41" s="22">
        <v>43135</v>
      </c>
      <c r="J41" s="23">
        <v>16629175</v>
      </c>
      <c r="K41" s="23">
        <v>4172088</v>
      </c>
      <c r="L41" s="23">
        <v>20801263</v>
      </c>
      <c r="M41" s="24">
        <f t="shared" si="1"/>
        <v>843758759</v>
      </c>
      <c r="N41" s="19"/>
    </row>
    <row r="42" spans="2:14" x14ac:dyDescent="0.25">
      <c r="B42" s="22">
        <v>42771</v>
      </c>
      <c r="C42" s="23">
        <v>46301468</v>
      </c>
      <c r="D42" s="23">
        <v>3395421</v>
      </c>
      <c r="E42" s="23">
        <v>49696889</v>
      </c>
      <c r="F42" s="24">
        <f t="shared" si="2"/>
        <v>1179843208</v>
      </c>
      <c r="G42" s="19"/>
      <c r="I42" s="22">
        <v>43136</v>
      </c>
      <c r="J42" s="23">
        <v>11489800</v>
      </c>
      <c r="K42" s="23">
        <v>22049238</v>
      </c>
      <c r="L42" s="23">
        <v>33539038</v>
      </c>
      <c r="M42" s="24">
        <f t="shared" si="1"/>
        <v>877297797</v>
      </c>
      <c r="N42" s="19"/>
    </row>
    <row r="43" spans="2:14" x14ac:dyDescent="0.25">
      <c r="B43" s="22">
        <v>42772</v>
      </c>
      <c r="C43" s="23">
        <v>31609533</v>
      </c>
      <c r="D43" s="23">
        <v>47794629</v>
      </c>
      <c r="E43" s="23">
        <v>79404162</v>
      </c>
      <c r="F43" s="24">
        <f t="shared" si="2"/>
        <v>1259247370</v>
      </c>
      <c r="G43" s="19"/>
      <c r="I43" s="22">
        <v>43137</v>
      </c>
      <c r="J43" s="23">
        <v>13716238</v>
      </c>
      <c r="K43" s="23">
        <v>32619250</v>
      </c>
      <c r="L43" s="23">
        <v>46335487</v>
      </c>
      <c r="M43" s="24">
        <f t="shared" si="1"/>
        <v>923633284</v>
      </c>
      <c r="N43" s="19"/>
    </row>
    <row r="44" spans="2:14" x14ac:dyDescent="0.25">
      <c r="B44" s="22">
        <v>42773</v>
      </c>
      <c r="C44" s="23">
        <v>30451383</v>
      </c>
      <c r="D44" s="23">
        <v>23201293</v>
      </c>
      <c r="E44" s="23">
        <v>53652676</v>
      </c>
      <c r="F44" s="24">
        <f t="shared" si="2"/>
        <v>1312900046</v>
      </c>
      <c r="G44" s="19"/>
      <c r="I44" s="22">
        <v>43138</v>
      </c>
      <c r="J44" s="23">
        <v>24130588</v>
      </c>
      <c r="K44" s="23">
        <v>8282462</v>
      </c>
      <c r="L44" s="23">
        <v>32413050</v>
      </c>
      <c r="M44" s="24">
        <f t="shared" si="1"/>
        <v>956046334</v>
      </c>
      <c r="N44" s="19"/>
    </row>
    <row r="45" spans="2:14" x14ac:dyDescent="0.25">
      <c r="B45" s="22">
        <v>42774</v>
      </c>
      <c r="C45" s="23">
        <v>45011636</v>
      </c>
      <c r="D45" s="23">
        <v>20113271</v>
      </c>
      <c r="E45" s="23">
        <v>65124907</v>
      </c>
      <c r="F45" s="24">
        <f t="shared" si="2"/>
        <v>1378024953</v>
      </c>
      <c r="G45" s="19"/>
      <c r="I45" s="22">
        <v>43139</v>
      </c>
      <c r="J45" s="23">
        <v>27359413</v>
      </c>
      <c r="K45" s="23">
        <v>11336413</v>
      </c>
      <c r="L45" s="23">
        <v>38695825</v>
      </c>
      <c r="M45" s="24">
        <f t="shared" si="1"/>
        <v>994742159</v>
      </c>
      <c r="N45" s="19"/>
    </row>
    <row r="46" spans="2:14" x14ac:dyDescent="0.25">
      <c r="B46" s="22">
        <v>42775</v>
      </c>
      <c r="C46" s="23">
        <v>44458574</v>
      </c>
      <c r="D46" s="23">
        <v>31049921</v>
      </c>
      <c r="E46" s="23">
        <v>75508495</v>
      </c>
      <c r="F46" s="24">
        <f t="shared" si="2"/>
        <v>1453533448</v>
      </c>
      <c r="G46" s="19"/>
      <c r="I46" s="22">
        <v>43140</v>
      </c>
      <c r="J46" s="23">
        <v>25272288</v>
      </c>
      <c r="K46" s="23">
        <v>14721189</v>
      </c>
      <c r="L46" s="23">
        <v>39993476</v>
      </c>
      <c r="M46" s="24">
        <f t="shared" si="1"/>
        <v>1034735635</v>
      </c>
      <c r="N46" s="19"/>
    </row>
    <row r="47" spans="2:14" x14ac:dyDescent="0.25">
      <c r="B47" s="22">
        <v>42776</v>
      </c>
      <c r="C47" s="23">
        <v>29116647</v>
      </c>
      <c r="D47" s="23">
        <v>9633824</v>
      </c>
      <c r="E47" s="23">
        <v>38750471</v>
      </c>
      <c r="F47" s="24">
        <f t="shared" si="2"/>
        <v>1492283919</v>
      </c>
      <c r="G47" s="19"/>
      <c r="I47" s="22">
        <v>43141</v>
      </c>
      <c r="J47" s="23">
        <v>19520463</v>
      </c>
      <c r="K47" s="23">
        <v>7873338</v>
      </c>
      <c r="L47" s="23">
        <v>27393800</v>
      </c>
      <c r="M47" s="24">
        <f t="shared" si="1"/>
        <v>1062129435</v>
      </c>
      <c r="N47" s="19"/>
    </row>
    <row r="48" spans="2:14" x14ac:dyDescent="0.25">
      <c r="B48" s="22">
        <v>42777</v>
      </c>
      <c r="C48" s="23">
        <v>45321237</v>
      </c>
      <c r="D48" s="23">
        <v>29718163</v>
      </c>
      <c r="E48" s="23">
        <v>75039400</v>
      </c>
      <c r="F48" s="24">
        <f t="shared" si="2"/>
        <v>1567323319</v>
      </c>
      <c r="G48" s="19"/>
      <c r="I48" s="22">
        <v>43142</v>
      </c>
      <c r="J48" s="23">
        <v>19483200</v>
      </c>
      <c r="K48" s="23">
        <v>3783500</v>
      </c>
      <c r="L48" s="23">
        <v>23266700</v>
      </c>
      <c r="M48" s="24">
        <f t="shared" si="1"/>
        <v>1085396135</v>
      </c>
      <c r="N48" s="19"/>
    </row>
    <row r="49" spans="2:14" x14ac:dyDescent="0.25">
      <c r="B49" s="22">
        <v>42778</v>
      </c>
      <c r="C49" s="23">
        <v>48689625</v>
      </c>
      <c r="D49" s="23">
        <v>1683413</v>
      </c>
      <c r="E49" s="23">
        <v>50373038</v>
      </c>
      <c r="F49" s="24">
        <f t="shared" si="2"/>
        <v>1617696357</v>
      </c>
      <c r="G49" s="19"/>
      <c r="I49" s="22">
        <v>43143</v>
      </c>
      <c r="J49" s="23">
        <v>24697925</v>
      </c>
      <c r="K49" s="23">
        <v>10258750</v>
      </c>
      <c r="L49" s="23">
        <v>34956675</v>
      </c>
      <c r="M49" s="24">
        <f t="shared" si="1"/>
        <v>1120352810</v>
      </c>
      <c r="N49" s="19"/>
    </row>
    <row r="50" spans="2:14" x14ac:dyDescent="0.25">
      <c r="B50" s="22">
        <v>42779</v>
      </c>
      <c r="C50" s="23">
        <v>29897388</v>
      </c>
      <c r="D50" s="23">
        <v>56607163</v>
      </c>
      <c r="E50" s="23">
        <v>86504550</v>
      </c>
      <c r="F50" s="24">
        <f t="shared" si="2"/>
        <v>1704200907</v>
      </c>
      <c r="G50" s="19"/>
      <c r="I50" s="22">
        <v>43144</v>
      </c>
      <c r="J50" s="23">
        <v>24700300</v>
      </c>
      <c r="K50" s="23">
        <v>17743600</v>
      </c>
      <c r="L50" s="23">
        <v>42443900</v>
      </c>
      <c r="M50" s="24">
        <f t="shared" si="1"/>
        <v>1162796710</v>
      </c>
      <c r="N50" s="19"/>
    </row>
    <row r="51" spans="2:14" x14ac:dyDescent="0.25">
      <c r="B51" s="22">
        <v>42780</v>
      </c>
      <c r="C51" s="23">
        <v>36056032</v>
      </c>
      <c r="D51" s="23">
        <v>21041137</v>
      </c>
      <c r="E51" s="23">
        <v>57097168</v>
      </c>
      <c r="F51" s="24">
        <f t="shared" si="2"/>
        <v>1761298075</v>
      </c>
      <c r="G51" s="19"/>
      <c r="I51" s="22">
        <v>43145</v>
      </c>
      <c r="J51" s="23">
        <v>23226738</v>
      </c>
      <c r="K51" s="23">
        <v>27860263</v>
      </c>
      <c r="L51" s="23">
        <v>51087000</v>
      </c>
      <c r="M51" s="24">
        <f t="shared" si="1"/>
        <v>1213883710</v>
      </c>
      <c r="N51" s="19"/>
    </row>
    <row r="52" spans="2:14" x14ac:dyDescent="0.25">
      <c r="B52" s="22">
        <v>42781</v>
      </c>
      <c r="C52" s="23">
        <v>41402283</v>
      </c>
      <c r="D52" s="23">
        <v>21311911</v>
      </c>
      <c r="E52" s="23">
        <v>62714194</v>
      </c>
      <c r="F52" s="24">
        <f t="shared" si="2"/>
        <v>1824012269</v>
      </c>
      <c r="G52" s="19"/>
      <c r="I52" s="22">
        <v>43146</v>
      </c>
      <c r="J52" s="23">
        <v>15678975</v>
      </c>
      <c r="K52" s="23">
        <v>3361925</v>
      </c>
      <c r="L52" s="23">
        <v>19040900</v>
      </c>
      <c r="M52" s="24">
        <f t="shared" si="1"/>
        <v>1232924610</v>
      </c>
      <c r="N52" s="19"/>
    </row>
    <row r="53" spans="2:14" x14ac:dyDescent="0.25">
      <c r="B53" s="22">
        <v>42782</v>
      </c>
      <c r="C53" s="23">
        <v>25656926</v>
      </c>
      <c r="D53" s="23">
        <v>17829562</v>
      </c>
      <c r="E53" s="23">
        <v>43486488</v>
      </c>
      <c r="F53" s="24">
        <f t="shared" si="2"/>
        <v>1867498757</v>
      </c>
      <c r="G53" s="19"/>
      <c r="I53" s="22">
        <v>43147</v>
      </c>
      <c r="J53" s="23">
        <v>23364338</v>
      </c>
      <c r="K53" s="23">
        <v>26247113</v>
      </c>
      <c r="L53" s="23">
        <v>49611450</v>
      </c>
      <c r="M53" s="24">
        <f t="shared" si="1"/>
        <v>1282536060</v>
      </c>
      <c r="N53" s="19"/>
    </row>
    <row r="54" spans="2:14" x14ac:dyDescent="0.25">
      <c r="B54" s="22">
        <v>42783</v>
      </c>
      <c r="C54" s="23">
        <v>47245013</v>
      </c>
      <c r="D54" s="23">
        <v>27929911</v>
      </c>
      <c r="E54" s="23">
        <v>75174923</v>
      </c>
      <c r="F54" s="24">
        <f t="shared" si="2"/>
        <v>1942673680</v>
      </c>
      <c r="G54" s="19"/>
      <c r="I54" s="22">
        <v>43148</v>
      </c>
      <c r="J54" s="23">
        <v>18520488</v>
      </c>
      <c r="K54" s="23">
        <v>7035115</v>
      </c>
      <c r="L54" s="23">
        <v>25555602</v>
      </c>
      <c r="M54" s="24">
        <f t="shared" si="1"/>
        <v>1308091662</v>
      </c>
      <c r="N54" s="19"/>
    </row>
    <row r="55" spans="2:14" x14ac:dyDescent="0.25">
      <c r="B55" s="22">
        <v>42784</v>
      </c>
      <c r="C55" s="23">
        <v>56145236</v>
      </c>
      <c r="D55" s="23">
        <v>24557438</v>
      </c>
      <c r="E55" s="23">
        <v>80702674</v>
      </c>
      <c r="F55" s="24">
        <f t="shared" si="2"/>
        <v>2023376354</v>
      </c>
      <c r="G55" s="19"/>
      <c r="I55" s="22">
        <v>43149</v>
      </c>
      <c r="J55" s="23">
        <v>20682562</v>
      </c>
      <c r="K55" s="23">
        <v>2063582</v>
      </c>
      <c r="L55" s="23">
        <v>22746144</v>
      </c>
      <c r="M55" s="24">
        <f t="shared" si="1"/>
        <v>1330837806</v>
      </c>
      <c r="N55" s="19"/>
    </row>
    <row r="56" spans="2:14" x14ac:dyDescent="0.25">
      <c r="B56" s="22">
        <v>42785</v>
      </c>
      <c r="C56" s="23">
        <v>52360838</v>
      </c>
      <c r="D56" s="23">
        <v>4774175</v>
      </c>
      <c r="E56" s="23">
        <v>57135013</v>
      </c>
      <c r="F56" s="24">
        <f t="shared" si="2"/>
        <v>2080511367</v>
      </c>
      <c r="G56" s="19"/>
      <c r="I56" s="22">
        <v>43150</v>
      </c>
      <c r="J56" s="23">
        <v>37459675</v>
      </c>
      <c r="K56" s="23">
        <v>10039438</v>
      </c>
      <c r="L56" s="23">
        <v>47499113</v>
      </c>
      <c r="M56" s="24">
        <f t="shared" si="1"/>
        <v>1378336919</v>
      </c>
      <c r="N56" s="19"/>
    </row>
    <row r="57" spans="2:14" x14ac:dyDescent="0.25">
      <c r="B57" s="22">
        <v>42786</v>
      </c>
      <c r="C57" s="23">
        <v>25880900</v>
      </c>
      <c r="D57" s="23">
        <v>27903750</v>
      </c>
      <c r="E57" s="23">
        <v>53784650</v>
      </c>
      <c r="F57" s="24">
        <f t="shared" si="2"/>
        <v>2134296017</v>
      </c>
      <c r="G57" s="19"/>
      <c r="I57" s="22">
        <v>43151</v>
      </c>
      <c r="J57" s="23">
        <v>20910875</v>
      </c>
      <c r="K57" s="23">
        <v>31168650</v>
      </c>
      <c r="L57" s="23">
        <v>52079525</v>
      </c>
      <c r="M57" s="24">
        <f t="shared" si="1"/>
        <v>1430416444</v>
      </c>
      <c r="N57" s="19"/>
    </row>
    <row r="58" spans="2:14" x14ac:dyDescent="0.25">
      <c r="B58" s="22">
        <v>42787</v>
      </c>
      <c r="C58" s="23">
        <v>31606923</v>
      </c>
      <c r="D58" s="23">
        <v>41826436</v>
      </c>
      <c r="E58" s="23">
        <v>73433359</v>
      </c>
      <c r="F58" s="24">
        <f t="shared" si="2"/>
        <v>2207729376</v>
      </c>
      <c r="G58" s="19"/>
      <c r="I58" s="22">
        <v>43152</v>
      </c>
      <c r="J58" s="23">
        <v>28250163</v>
      </c>
      <c r="K58" s="23">
        <v>23215863</v>
      </c>
      <c r="L58" s="23">
        <v>51466026</v>
      </c>
      <c r="M58" s="24">
        <f t="shared" si="1"/>
        <v>1481882470</v>
      </c>
      <c r="N58" s="19"/>
    </row>
    <row r="59" spans="2:14" x14ac:dyDescent="0.25">
      <c r="B59" s="22">
        <v>42788</v>
      </c>
      <c r="C59" s="23">
        <v>25765513</v>
      </c>
      <c r="D59" s="23">
        <v>33418163</v>
      </c>
      <c r="E59" s="23">
        <v>59183675</v>
      </c>
      <c r="F59" s="24">
        <f t="shared" si="2"/>
        <v>2266913051</v>
      </c>
      <c r="G59" s="19"/>
      <c r="I59" s="22">
        <v>43153</v>
      </c>
      <c r="J59" s="23">
        <v>26583463</v>
      </c>
      <c r="K59" s="23">
        <v>12055875</v>
      </c>
      <c r="L59" s="23">
        <v>38639338</v>
      </c>
      <c r="M59" s="24">
        <f t="shared" si="1"/>
        <v>1520521808</v>
      </c>
      <c r="N59" s="19"/>
    </row>
    <row r="60" spans="2:14" x14ac:dyDescent="0.25">
      <c r="B60" s="22">
        <v>42789</v>
      </c>
      <c r="C60" s="23">
        <v>34190901</v>
      </c>
      <c r="D60" s="23">
        <v>11851737</v>
      </c>
      <c r="E60" s="23">
        <v>46042638</v>
      </c>
      <c r="F60" s="24">
        <f t="shared" si="2"/>
        <v>2312955689</v>
      </c>
      <c r="G60" s="19"/>
      <c r="I60" s="22">
        <v>43154</v>
      </c>
      <c r="J60" s="23">
        <v>16856263</v>
      </c>
      <c r="K60" s="23">
        <v>2418938</v>
      </c>
      <c r="L60" s="23">
        <v>19275200</v>
      </c>
      <c r="M60" s="24">
        <f t="shared" si="1"/>
        <v>1539797008</v>
      </c>
      <c r="N60" s="19"/>
    </row>
    <row r="61" spans="2:14" x14ac:dyDescent="0.25">
      <c r="B61" s="22">
        <v>42790</v>
      </c>
      <c r="C61" s="23">
        <v>29811591</v>
      </c>
      <c r="D61" s="23">
        <v>42522463</v>
      </c>
      <c r="E61" s="23">
        <v>72334053</v>
      </c>
      <c r="F61" s="24">
        <f t="shared" si="2"/>
        <v>2385289742</v>
      </c>
      <c r="G61" s="19"/>
      <c r="I61" s="22">
        <v>43155</v>
      </c>
      <c r="J61" s="23">
        <v>30145863</v>
      </c>
      <c r="K61" s="23">
        <v>31730038</v>
      </c>
      <c r="L61" s="23">
        <v>61875900</v>
      </c>
      <c r="M61" s="24">
        <f t="shared" si="1"/>
        <v>1601672908</v>
      </c>
      <c r="N61" s="19"/>
    </row>
    <row r="62" spans="2:14" x14ac:dyDescent="0.25">
      <c r="B62" s="22">
        <v>42791</v>
      </c>
      <c r="C62" s="23">
        <v>43959720</v>
      </c>
      <c r="D62" s="23">
        <v>17966283</v>
      </c>
      <c r="E62" s="23">
        <v>61926003</v>
      </c>
      <c r="F62" s="24">
        <f t="shared" si="2"/>
        <v>2447215745</v>
      </c>
      <c r="G62" s="19"/>
      <c r="I62" s="22">
        <v>43156</v>
      </c>
      <c r="J62" s="23">
        <v>17730825</v>
      </c>
      <c r="K62" s="23">
        <v>1287213</v>
      </c>
      <c r="L62" s="23">
        <v>19018038</v>
      </c>
      <c r="M62" s="24">
        <f t="shared" si="1"/>
        <v>1620690946</v>
      </c>
      <c r="N62" s="19"/>
    </row>
    <row r="63" spans="2:14" x14ac:dyDescent="0.25">
      <c r="B63" s="22">
        <v>42792</v>
      </c>
      <c r="C63" s="23">
        <v>47906183</v>
      </c>
      <c r="D63" s="23">
        <v>9289825</v>
      </c>
      <c r="E63" s="23">
        <v>57196008</v>
      </c>
      <c r="F63" s="24">
        <f t="shared" si="2"/>
        <v>2504411753</v>
      </c>
      <c r="G63" s="19"/>
      <c r="I63" s="22">
        <v>43157</v>
      </c>
      <c r="J63" s="23">
        <v>27415238</v>
      </c>
      <c r="K63" s="23">
        <v>9933476</v>
      </c>
      <c r="L63" s="23">
        <v>37348713</v>
      </c>
      <c r="M63" s="24">
        <f t="shared" si="1"/>
        <v>1658039659</v>
      </c>
      <c r="N63" s="19"/>
    </row>
    <row r="64" spans="2:14" x14ac:dyDescent="0.25">
      <c r="B64" s="22">
        <v>42793</v>
      </c>
      <c r="C64" s="23">
        <v>43996809</v>
      </c>
      <c r="D64" s="23">
        <v>39966605</v>
      </c>
      <c r="E64" s="23">
        <v>83963414</v>
      </c>
      <c r="F64" s="24">
        <f>E64+F63</f>
        <v>2588375167</v>
      </c>
      <c r="G64" s="19"/>
      <c r="I64" s="22">
        <v>43158</v>
      </c>
      <c r="J64" s="23">
        <v>20260238</v>
      </c>
      <c r="K64" s="23">
        <v>21032667</v>
      </c>
      <c r="L64" s="23">
        <v>41292905</v>
      </c>
      <c r="M64" s="24">
        <f>L64+M63</f>
        <v>1699332564</v>
      </c>
      <c r="N64" s="19"/>
    </row>
    <row r="65" spans="2:14" x14ac:dyDescent="0.25">
      <c r="B65" s="22">
        <v>42794</v>
      </c>
      <c r="C65" s="23">
        <v>52305112</v>
      </c>
      <c r="D65" s="23">
        <v>44927738</v>
      </c>
      <c r="E65" s="23">
        <v>97232850</v>
      </c>
      <c r="F65" s="24">
        <f t="shared" si="2"/>
        <v>2685608017</v>
      </c>
      <c r="G65" s="24">
        <f>SUM(E38:E65)</f>
        <v>1719535158</v>
      </c>
      <c r="H65" s="5"/>
      <c r="I65" s="22">
        <v>43159</v>
      </c>
      <c r="J65" s="23">
        <v>24170713</v>
      </c>
      <c r="K65" s="23">
        <v>37350250</v>
      </c>
      <c r="L65" s="23">
        <v>61520963</v>
      </c>
      <c r="M65" s="24">
        <f t="shared" si="1"/>
        <v>1760853527</v>
      </c>
      <c r="N65" s="24">
        <f>SUM(L38:L65)</f>
        <v>1019714570</v>
      </c>
    </row>
    <row r="66" spans="2:14" x14ac:dyDescent="0.25">
      <c r="B66" s="22" t="s">
        <v>1275</v>
      </c>
      <c r="C66" s="23">
        <f>SUM(C38:C65)</f>
        <v>1043734706</v>
      </c>
      <c r="D66" s="23">
        <f>SUM(D38:D65)</f>
        <v>675800457</v>
      </c>
      <c r="E66" s="23">
        <f>C66+D66</f>
        <v>1719535163</v>
      </c>
      <c r="F66" s="24"/>
      <c r="G66" s="19"/>
      <c r="I66" s="22" t="s">
        <v>1275</v>
      </c>
      <c r="J66" s="23">
        <f>SUM(J38:J65)</f>
        <v>607057658</v>
      </c>
      <c r="K66" s="23">
        <f>SUM(K38:K65)</f>
        <v>412656923</v>
      </c>
      <c r="L66" s="23">
        <f>J66+K66</f>
        <v>1019714581</v>
      </c>
      <c r="M66" s="24"/>
      <c r="N66" s="24"/>
    </row>
    <row r="67" spans="2:14" x14ac:dyDescent="0.25">
      <c r="B67" s="2"/>
      <c r="C67" s="4"/>
      <c r="D67" s="4"/>
      <c r="E67" s="4"/>
      <c r="F67" s="5"/>
      <c r="I67" s="2"/>
      <c r="J67" s="4"/>
      <c r="K67" s="4"/>
      <c r="L67" s="4"/>
      <c r="M67" s="5"/>
      <c r="N67" s="5"/>
    </row>
    <row r="68" spans="2:14" x14ac:dyDescent="0.25">
      <c r="B68" s="51" t="s">
        <v>1277</v>
      </c>
      <c r="C68" s="51"/>
      <c r="D68" s="51"/>
      <c r="E68" s="51"/>
      <c r="F68" s="51"/>
      <c r="G68" s="51"/>
      <c r="I68" s="51" t="s">
        <v>1277</v>
      </c>
      <c r="J68" s="51"/>
      <c r="K68" s="51"/>
      <c r="L68" s="51"/>
      <c r="M68" s="51"/>
      <c r="N68" s="51"/>
    </row>
    <row r="69" spans="2:14" x14ac:dyDescent="0.25">
      <c r="B69" s="22">
        <v>42738</v>
      </c>
      <c r="C69" s="23">
        <v>47658858</v>
      </c>
      <c r="D69" s="23">
        <v>22836275</v>
      </c>
      <c r="E69" s="23">
        <v>70495133</v>
      </c>
      <c r="F69" s="24">
        <f>E69+F65</f>
        <v>2756103150</v>
      </c>
      <c r="G69" s="19"/>
      <c r="I69" s="22">
        <v>43160</v>
      </c>
      <c r="J69" s="23">
        <v>43166188</v>
      </c>
      <c r="K69" s="23">
        <v>15631064</v>
      </c>
      <c r="L69" s="23">
        <v>58797251</v>
      </c>
      <c r="M69" s="24">
        <f>L69+M65</f>
        <v>1819650778</v>
      </c>
      <c r="N69" s="24"/>
    </row>
    <row r="70" spans="2:14" x14ac:dyDescent="0.25">
      <c r="B70" s="22">
        <v>42795</v>
      </c>
      <c r="C70" s="23">
        <v>45105102</v>
      </c>
      <c r="D70" s="23">
        <v>22228732</v>
      </c>
      <c r="E70" s="23">
        <v>67333834</v>
      </c>
      <c r="F70" s="24">
        <f>E70+F69</f>
        <v>2823436984</v>
      </c>
      <c r="G70" s="19"/>
      <c r="I70" s="22">
        <v>43161</v>
      </c>
      <c r="J70" s="23">
        <v>28900686</v>
      </c>
      <c r="K70" s="23">
        <v>9738238</v>
      </c>
      <c r="L70" s="23">
        <v>38638923</v>
      </c>
      <c r="M70" s="24">
        <f>L70+M69</f>
        <v>1858289701</v>
      </c>
      <c r="N70" s="19"/>
    </row>
    <row r="71" spans="2:14" x14ac:dyDescent="0.25">
      <c r="B71" s="22">
        <v>42796</v>
      </c>
      <c r="C71" s="23">
        <v>35384213</v>
      </c>
      <c r="D71" s="23">
        <v>32065038</v>
      </c>
      <c r="E71" s="23">
        <v>67449250</v>
      </c>
      <c r="F71" s="24">
        <f t="shared" si="2"/>
        <v>2890886234</v>
      </c>
      <c r="G71" s="19"/>
      <c r="I71" s="22">
        <v>43162</v>
      </c>
      <c r="J71" s="23">
        <v>29640713</v>
      </c>
      <c r="K71" s="23">
        <v>17957713</v>
      </c>
      <c r="L71" s="23">
        <v>47598425</v>
      </c>
      <c r="M71" s="24">
        <f t="shared" si="1"/>
        <v>1905888126</v>
      </c>
      <c r="N71" s="19"/>
    </row>
    <row r="72" spans="2:14" x14ac:dyDescent="0.25">
      <c r="B72" s="22">
        <v>42797</v>
      </c>
      <c r="C72" s="23">
        <v>58244222</v>
      </c>
      <c r="D72" s="23">
        <v>35232663</v>
      </c>
      <c r="E72" s="23">
        <v>93476884</v>
      </c>
      <c r="F72" s="24">
        <f t="shared" si="2"/>
        <v>2984363118</v>
      </c>
      <c r="G72" s="19"/>
      <c r="I72" s="22">
        <v>43163</v>
      </c>
      <c r="J72" s="23">
        <v>33188600</v>
      </c>
      <c r="K72" s="23">
        <v>4762275</v>
      </c>
      <c r="L72" s="23">
        <v>37950875</v>
      </c>
      <c r="M72" s="24">
        <f t="shared" si="1"/>
        <v>1943839001</v>
      </c>
      <c r="N72" s="19"/>
    </row>
    <row r="73" spans="2:14" x14ac:dyDescent="0.25">
      <c r="B73" s="22">
        <v>42798</v>
      </c>
      <c r="C73" s="23">
        <v>43470887</v>
      </c>
      <c r="D73" s="23">
        <v>4445963</v>
      </c>
      <c r="E73" s="23">
        <v>47916849</v>
      </c>
      <c r="F73" s="24">
        <f t="shared" si="2"/>
        <v>3032279967</v>
      </c>
      <c r="G73" s="19"/>
      <c r="I73" s="22">
        <v>43164</v>
      </c>
      <c r="J73" s="23">
        <v>26304250</v>
      </c>
      <c r="K73" s="23">
        <v>24642979</v>
      </c>
      <c r="L73" s="23">
        <v>50947229</v>
      </c>
      <c r="M73" s="24">
        <f t="shared" si="1"/>
        <v>1994786230</v>
      </c>
      <c r="N73" s="19"/>
    </row>
    <row r="74" spans="2:14" x14ac:dyDescent="0.25">
      <c r="B74" s="22">
        <v>42799</v>
      </c>
      <c r="C74" s="23">
        <v>47841538</v>
      </c>
      <c r="D74" s="23">
        <v>65561038</v>
      </c>
      <c r="E74" s="23">
        <v>113402575</v>
      </c>
      <c r="F74" s="24">
        <f t="shared" si="2"/>
        <v>3145682542</v>
      </c>
      <c r="G74" s="19"/>
      <c r="I74" s="22">
        <v>43165</v>
      </c>
      <c r="J74" s="23">
        <v>44528879</v>
      </c>
      <c r="K74" s="23">
        <v>36789154</v>
      </c>
      <c r="L74" s="23">
        <v>81318033</v>
      </c>
      <c r="M74" s="24">
        <f t="shared" si="1"/>
        <v>2076104263</v>
      </c>
      <c r="N74" s="19"/>
    </row>
    <row r="75" spans="2:14" x14ac:dyDescent="0.25">
      <c r="B75" s="22">
        <v>42800</v>
      </c>
      <c r="C75" s="23">
        <v>44091937</v>
      </c>
      <c r="D75" s="23">
        <v>50921801</v>
      </c>
      <c r="E75" s="23">
        <v>95013738</v>
      </c>
      <c r="F75" s="28">
        <f t="shared" si="2"/>
        <v>3240696280</v>
      </c>
      <c r="G75" s="28">
        <f>SUM(E66:E75)</f>
        <v>2274623426</v>
      </c>
      <c r="H75" s="16"/>
      <c r="I75" s="22">
        <v>43166</v>
      </c>
      <c r="J75" s="23">
        <v>23622850</v>
      </c>
      <c r="K75" s="23">
        <v>17664063</v>
      </c>
      <c r="L75" s="23">
        <v>41286913</v>
      </c>
      <c r="M75" s="28">
        <f t="shared" si="1"/>
        <v>2117391176</v>
      </c>
      <c r="N75" s="28">
        <f>SUM(L66:L75)</f>
        <v>1376252230</v>
      </c>
    </row>
    <row r="76" spans="2:14" x14ac:dyDescent="0.25">
      <c r="B76" s="22">
        <v>42801</v>
      </c>
      <c r="C76" s="23">
        <v>47651361</v>
      </c>
      <c r="D76" s="23">
        <v>24946302</v>
      </c>
      <c r="E76" s="23">
        <v>72597663</v>
      </c>
      <c r="F76" s="24">
        <f>E76+F75</f>
        <v>3313293943</v>
      </c>
      <c r="G76" s="19"/>
      <c r="I76" s="22">
        <v>43167</v>
      </c>
      <c r="J76" s="29">
        <v>34429763</v>
      </c>
      <c r="K76" s="29">
        <v>20425575</v>
      </c>
      <c r="L76" s="29">
        <v>54855338</v>
      </c>
      <c r="M76" s="28">
        <f t="shared" si="1"/>
        <v>2172246514</v>
      </c>
      <c r="N76" s="19"/>
    </row>
    <row r="77" spans="2:14" x14ac:dyDescent="0.25">
      <c r="B77" s="22">
        <v>42802</v>
      </c>
      <c r="C77" s="23">
        <v>38565975</v>
      </c>
      <c r="D77" s="23">
        <v>26231588</v>
      </c>
      <c r="E77" s="23">
        <v>64797563</v>
      </c>
      <c r="F77" s="24">
        <f>E77+F76</f>
        <v>3378091506</v>
      </c>
      <c r="G77" s="19"/>
      <c r="I77" s="22">
        <v>43168</v>
      </c>
      <c r="J77" s="29">
        <v>28176563</v>
      </c>
      <c r="K77" s="29">
        <v>13638688</v>
      </c>
      <c r="L77" s="29">
        <v>41815250</v>
      </c>
      <c r="M77" s="28">
        <f t="shared" si="1"/>
        <v>2214061764</v>
      </c>
      <c r="N77" s="19"/>
    </row>
    <row r="78" spans="2:14" x14ac:dyDescent="0.25">
      <c r="B78" s="22">
        <v>42803</v>
      </c>
      <c r="C78" s="23">
        <v>51004800</v>
      </c>
      <c r="D78" s="23">
        <v>22010550</v>
      </c>
      <c r="E78" s="23">
        <v>73015350</v>
      </c>
      <c r="F78" s="24">
        <f t="shared" ref="F78:F147" si="3">E78+F77</f>
        <v>3451106856</v>
      </c>
      <c r="G78" s="19"/>
      <c r="I78" s="22">
        <v>43169</v>
      </c>
      <c r="J78" s="29">
        <v>32459225</v>
      </c>
      <c r="K78" s="29">
        <v>24895063</v>
      </c>
      <c r="L78" s="29">
        <v>57354288</v>
      </c>
      <c r="M78" s="28">
        <f t="shared" si="1"/>
        <v>2271416052</v>
      </c>
      <c r="N78" s="19"/>
    </row>
    <row r="79" spans="2:14" x14ac:dyDescent="0.25">
      <c r="B79" s="22">
        <v>42804</v>
      </c>
      <c r="C79" s="23">
        <v>67471053</v>
      </c>
      <c r="D79" s="23">
        <v>36059323</v>
      </c>
      <c r="E79" s="23">
        <v>103530376</v>
      </c>
      <c r="F79" s="24">
        <f t="shared" si="3"/>
        <v>3554637232</v>
      </c>
      <c r="G79" s="19"/>
      <c r="I79" s="22">
        <v>43170</v>
      </c>
      <c r="J79" s="29">
        <v>38356175</v>
      </c>
      <c r="K79" s="29">
        <v>5256525</v>
      </c>
      <c r="L79" s="29">
        <v>43612700</v>
      </c>
      <c r="M79" s="28">
        <f t="shared" si="1"/>
        <v>2315028752</v>
      </c>
      <c r="N79" s="19"/>
    </row>
    <row r="80" spans="2:14" x14ac:dyDescent="0.25">
      <c r="B80" s="22">
        <v>42805</v>
      </c>
      <c r="C80" s="23">
        <v>48063312</v>
      </c>
      <c r="D80" s="23">
        <v>3388788</v>
      </c>
      <c r="E80" s="23">
        <v>51452100</v>
      </c>
      <c r="F80" s="24">
        <f t="shared" si="3"/>
        <v>3606089332</v>
      </c>
      <c r="G80" s="19"/>
      <c r="I80" s="22">
        <v>43171</v>
      </c>
      <c r="J80" s="29">
        <v>32858713</v>
      </c>
      <c r="K80" s="29">
        <v>20275063</v>
      </c>
      <c r="L80" s="29">
        <v>53133775</v>
      </c>
      <c r="M80" s="28">
        <f t="shared" si="1"/>
        <v>2368162527</v>
      </c>
      <c r="N80" s="19"/>
    </row>
    <row r="81" spans="2:14" x14ac:dyDescent="0.25">
      <c r="B81" s="22">
        <v>42806</v>
      </c>
      <c r="C81" s="23">
        <v>35903675</v>
      </c>
      <c r="D81" s="23">
        <v>38290875</v>
      </c>
      <c r="E81" s="23">
        <v>74194550</v>
      </c>
      <c r="F81" s="24">
        <f t="shared" si="3"/>
        <v>3680283882</v>
      </c>
      <c r="G81" s="19"/>
      <c r="I81" s="22">
        <v>43172</v>
      </c>
      <c r="J81" s="29">
        <v>30828000</v>
      </c>
      <c r="K81" s="29">
        <v>21400238</v>
      </c>
      <c r="L81" s="29">
        <v>52228238</v>
      </c>
      <c r="M81" s="28">
        <f t="shared" si="1"/>
        <v>2420390765</v>
      </c>
      <c r="N81" s="19"/>
    </row>
    <row r="82" spans="2:14" x14ac:dyDescent="0.25">
      <c r="B82" s="22">
        <v>42807</v>
      </c>
      <c r="C82" s="23">
        <v>38239336</v>
      </c>
      <c r="D82" s="23">
        <v>54213074</v>
      </c>
      <c r="E82" s="23">
        <v>92452410</v>
      </c>
      <c r="F82" s="24">
        <f t="shared" si="3"/>
        <v>3772736292</v>
      </c>
      <c r="G82" s="19"/>
      <c r="I82" s="22">
        <v>43173</v>
      </c>
      <c r="J82" s="29">
        <v>32920975</v>
      </c>
      <c r="K82" s="29">
        <v>45022848</v>
      </c>
      <c r="L82" s="29">
        <v>77943823</v>
      </c>
      <c r="M82" s="28">
        <f t="shared" si="1"/>
        <v>2498334588</v>
      </c>
      <c r="N82" s="19"/>
    </row>
    <row r="83" spans="2:14" x14ac:dyDescent="0.25">
      <c r="B83" s="22">
        <v>42808</v>
      </c>
      <c r="C83" s="23">
        <v>49312373</v>
      </c>
      <c r="D83" s="23">
        <v>20342645</v>
      </c>
      <c r="E83" s="23">
        <v>69655018</v>
      </c>
      <c r="F83" s="24">
        <f t="shared" si="3"/>
        <v>3842391310</v>
      </c>
      <c r="G83" s="19"/>
      <c r="I83" s="22">
        <v>43174</v>
      </c>
      <c r="J83" s="29">
        <v>34100000</v>
      </c>
      <c r="K83" s="29">
        <v>25119850</v>
      </c>
      <c r="L83" s="29">
        <v>59219850</v>
      </c>
      <c r="M83" s="28">
        <f t="shared" si="1"/>
        <v>2557554438</v>
      </c>
      <c r="N83" s="19"/>
    </row>
    <row r="84" spans="2:14" x14ac:dyDescent="0.25">
      <c r="B84" s="22">
        <v>42809</v>
      </c>
      <c r="C84" s="23">
        <v>35343663</v>
      </c>
      <c r="D84" s="23">
        <v>24109713</v>
      </c>
      <c r="E84" s="23">
        <v>59453376</v>
      </c>
      <c r="F84" s="24">
        <f t="shared" si="3"/>
        <v>3901844686</v>
      </c>
      <c r="G84" s="19"/>
      <c r="I84" s="22">
        <v>43175</v>
      </c>
      <c r="J84" s="29">
        <v>27998688</v>
      </c>
      <c r="K84" s="29">
        <v>14461038</v>
      </c>
      <c r="L84" s="29">
        <v>42459725</v>
      </c>
      <c r="M84" s="28">
        <f t="shared" si="1"/>
        <v>2600014163</v>
      </c>
      <c r="N84" s="19"/>
    </row>
    <row r="85" spans="2:14" x14ac:dyDescent="0.25">
      <c r="B85" s="22">
        <v>42810</v>
      </c>
      <c r="C85" s="23">
        <v>65284400</v>
      </c>
      <c r="D85" s="23">
        <v>42648392</v>
      </c>
      <c r="E85" s="23">
        <v>107932792</v>
      </c>
      <c r="F85" s="24">
        <f t="shared" si="3"/>
        <v>4009777478</v>
      </c>
      <c r="G85" s="19"/>
      <c r="I85" s="22">
        <v>43176</v>
      </c>
      <c r="J85" s="29">
        <v>39950363</v>
      </c>
      <c r="K85" s="29">
        <v>2229389</v>
      </c>
      <c r="L85" s="29">
        <v>42179751</v>
      </c>
      <c r="M85" s="28">
        <f t="shared" si="1"/>
        <v>2642193914</v>
      </c>
      <c r="N85" s="19"/>
    </row>
    <row r="86" spans="2:14" x14ac:dyDescent="0.25">
      <c r="B86" s="22">
        <v>42811</v>
      </c>
      <c r="C86" s="23">
        <v>80715111</v>
      </c>
      <c r="D86" s="23">
        <v>29837224</v>
      </c>
      <c r="E86" s="23">
        <v>110552335</v>
      </c>
      <c r="F86" s="24">
        <f t="shared" si="3"/>
        <v>4120329813</v>
      </c>
      <c r="G86" s="19"/>
      <c r="I86" s="22">
        <v>43177</v>
      </c>
      <c r="J86" s="29">
        <v>33238189</v>
      </c>
      <c r="K86" s="29">
        <v>2114875</v>
      </c>
      <c r="L86" s="29">
        <v>35353064</v>
      </c>
      <c r="M86" s="28">
        <f t="shared" si="1"/>
        <v>2677546978</v>
      </c>
      <c r="N86" s="19"/>
    </row>
    <row r="87" spans="2:14" x14ac:dyDescent="0.25">
      <c r="B87" s="22">
        <v>42812</v>
      </c>
      <c r="C87" s="23">
        <v>46632650</v>
      </c>
      <c r="D87" s="23">
        <v>6095563</v>
      </c>
      <c r="E87" s="23">
        <v>52728213</v>
      </c>
      <c r="F87" s="24">
        <f t="shared" si="3"/>
        <v>4173058026</v>
      </c>
      <c r="G87" s="19"/>
      <c r="I87" s="22">
        <v>43178</v>
      </c>
      <c r="J87" s="29">
        <v>26468013</v>
      </c>
      <c r="K87" s="29">
        <v>26119800</v>
      </c>
      <c r="L87" s="29">
        <v>52587813</v>
      </c>
      <c r="M87" s="28">
        <f t="shared" si="1"/>
        <v>2730134791</v>
      </c>
      <c r="N87" s="19"/>
    </row>
    <row r="88" spans="2:14" x14ac:dyDescent="0.25">
      <c r="B88" s="22">
        <v>42813</v>
      </c>
      <c r="C88" s="23">
        <v>42774810</v>
      </c>
      <c r="D88" s="23">
        <v>37509200</v>
      </c>
      <c r="E88" s="23">
        <v>80284010</v>
      </c>
      <c r="F88" s="24">
        <f t="shared" si="3"/>
        <v>4253342036</v>
      </c>
      <c r="G88" s="19"/>
      <c r="I88" s="22">
        <v>43179</v>
      </c>
      <c r="J88" s="29">
        <v>20599275</v>
      </c>
      <c r="K88" s="29">
        <v>17331164</v>
      </c>
      <c r="L88" s="29">
        <v>37930439</v>
      </c>
      <c r="M88" s="28">
        <f t="shared" si="1"/>
        <v>2768065230</v>
      </c>
      <c r="N88" s="19"/>
    </row>
    <row r="89" spans="2:14" x14ac:dyDescent="0.25">
      <c r="B89" s="22">
        <v>42814</v>
      </c>
      <c r="C89" s="23">
        <v>49685346</v>
      </c>
      <c r="D89" s="23">
        <v>36656848</v>
      </c>
      <c r="E89" s="23">
        <v>86342194</v>
      </c>
      <c r="F89" s="24">
        <f t="shared" si="3"/>
        <v>4339684230</v>
      </c>
      <c r="G89" s="19"/>
      <c r="I89" s="22">
        <v>43180</v>
      </c>
      <c r="J89" s="29">
        <v>40213075</v>
      </c>
      <c r="K89" s="29">
        <v>21270014</v>
      </c>
      <c r="L89" s="29">
        <v>61483089</v>
      </c>
      <c r="M89" s="28">
        <f t="shared" ref="M89:M99" si="4">L89+M88</f>
        <v>2829548319</v>
      </c>
      <c r="N89" s="19"/>
    </row>
    <row r="90" spans="2:14" x14ac:dyDescent="0.25">
      <c r="B90" s="22">
        <v>42815</v>
      </c>
      <c r="C90" s="23">
        <v>38456411</v>
      </c>
      <c r="D90" s="23">
        <v>57274786</v>
      </c>
      <c r="E90" s="23">
        <v>95731196</v>
      </c>
      <c r="F90" s="24">
        <f t="shared" si="3"/>
        <v>4435415426</v>
      </c>
      <c r="G90" s="19"/>
      <c r="I90" s="22">
        <v>43181</v>
      </c>
      <c r="J90" s="29">
        <v>19432425</v>
      </c>
      <c r="K90" s="29">
        <v>21613575</v>
      </c>
      <c r="L90" s="29">
        <v>41046000</v>
      </c>
      <c r="M90" s="28">
        <f t="shared" si="4"/>
        <v>2870594319</v>
      </c>
      <c r="N90" s="19"/>
    </row>
    <row r="91" spans="2:14" x14ac:dyDescent="0.25">
      <c r="B91" s="22">
        <v>42816</v>
      </c>
      <c r="C91" s="23">
        <v>44315484</v>
      </c>
      <c r="D91" s="23">
        <v>41460601</v>
      </c>
      <c r="E91" s="23">
        <v>85776085</v>
      </c>
      <c r="F91" s="24">
        <f t="shared" si="3"/>
        <v>4521191511</v>
      </c>
      <c r="G91" s="19"/>
      <c r="I91" s="22">
        <v>43182</v>
      </c>
      <c r="J91" s="29">
        <v>34459950</v>
      </c>
      <c r="K91" s="29">
        <v>17428250</v>
      </c>
      <c r="L91" s="29">
        <v>51888200</v>
      </c>
      <c r="M91" s="28">
        <f t="shared" si="4"/>
        <v>2922482519</v>
      </c>
      <c r="N91" s="19"/>
    </row>
    <row r="92" spans="2:14" x14ac:dyDescent="0.25">
      <c r="B92" s="22">
        <v>42817</v>
      </c>
      <c r="C92" s="23">
        <v>28459289</v>
      </c>
      <c r="D92" s="23">
        <v>34935687</v>
      </c>
      <c r="E92" s="23">
        <v>63394976</v>
      </c>
      <c r="F92" s="24">
        <f t="shared" si="3"/>
        <v>4584586487</v>
      </c>
      <c r="G92" s="19"/>
      <c r="I92" s="22">
        <v>43183</v>
      </c>
      <c r="J92" s="29">
        <v>27011688</v>
      </c>
      <c r="K92" s="29">
        <v>15490838</v>
      </c>
      <c r="L92" s="29">
        <v>42502525</v>
      </c>
      <c r="M92" s="28">
        <f t="shared" si="4"/>
        <v>2964985044</v>
      </c>
      <c r="N92" s="19"/>
    </row>
    <row r="93" spans="2:14" x14ac:dyDescent="0.25">
      <c r="B93" s="22">
        <v>42818</v>
      </c>
      <c r="C93" s="23">
        <v>54804413</v>
      </c>
      <c r="D93" s="23">
        <v>27765850</v>
      </c>
      <c r="E93" s="23">
        <v>82570263</v>
      </c>
      <c r="F93" s="24">
        <f t="shared" si="3"/>
        <v>4667156750</v>
      </c>
      <c r="G93" s="19"/>
      <c r="I93" s="22">
        <v>43184</v>
      </c>
      <c r="J93" s="29">
        <v>32305363</v>
      </c>
      <c r="K93" s="29">
        <v>1547438</v>
      </c>
      <c r="L93" s="29">
        <v>33852800</v>
      </c>
      <c r="M93" s="28">
        <f t="shared" si="4"/>
        <v>2998837844</v>
      </c>
      <c r="N93" s="19"/>
    </row>
    <row r="94" spans="2:14" x14ac:dyDescent="0.25">
      <c r="B94" s="22">
        <v>42819</v>
      </c>
      <c r="C94" s="23">
        <v>55783000</v>
      </c>
      <c r="D94" s="23">
        <v>13825350</v>
      </c>
      <c r="E94" s="23">
        <v>69608350</v>
      </c>
      <c r="F94" s="24">
        <f t="shared" si="3"/>
        <v>4736765100</v>
      </c>
      <c r="G94" s="19"/>
      <c r="I94" s="22">
        <v>43185</v>
      </c>
      <c r="J94" s="29">
        <v>32127438</v>
      </c>
      <c r="K94" s="29">
        <v>20661638</v>
      </c>
      <c r="L94" s="29">
        <v>52789075</v>
      </c>
      <c r="M94" s="28">
        <f t="shared" si="4"/>
        <v>3051626919</v>
      </c>
      <c r="N94" s="19"/>
    </row>
    <row r="95" spans="2:14" x14ac:dyDescent="0.25">
      <c r="B95" s="22">
        <v>42820</v>
      </c>
      <c r="C95" s="23">
        <v>57951950</v>
      </c>
      <c r="D95" s="23">
        <v>69921730</v>
      </c>
      <c r="E95" s="23">
        <v>127873680</v>
      </c>
      <c r="F95" s="24">
        <f t="shared" si="3"/>
        <v>4864638780</v>
      </c>
      <c r="G95" s="24">
        <f>SUM(E66:E95)</f>
        <v>3898565926</v>
      </c>
      <c r="I95" s="22">
        <v>43186</v>
      </c>
      <c r="J95" s="29">
        <v>17419050</v>
      </c>
      <c r="K95" s="29">
        <v>1503950</v>
      </c>
      <c r="L95" s="29">
        <v>18923000</v>
      </c>
      <c r="M95" s="28">
        <f t="shared" si="4"/>
        <v>3070549919</v>
      </c>
      <c r="N95" s="24"/>
    </row>
    <row r="96" spans="2:14" x14ac:dyDescent="0.25">
      <c r="B96" s="22">
        <v>42821</v>
      </c>
      <c r="C96" s="23">
        <v>58309183</v>
      </c>
      <c r="D96" s="23">
        <v>39839357</v>
      </c>
      <c r="E96" s="23">
        <v>98148540</v>
      </c>
      <c r="F96" s="24">
        <f t="shared" si="3"/>
        <v>4962787320</v>
      </c>
      <c r="G96" s="19"/>
      <c r="I96" s="22">
        <v>43187</v>
      </c>
      <c r="J96" s="29">
        <v>29566250</v>
      </c>
      <c r="K96" s="29">
        <v>27098838</v>
      </c>
      <c r="L96" s="29">
        <v>56665088</v>
      </c>
      <c r="M96" s="28">
        <f>L96+M95</f>
        <v>3127215007</v>
      </c>
      <c r="N96" s="19"/>
    </row>
    <row r="97" spans="2:15" x14ac:dyDescent="0.25">
      <c r="B97" s="22">
        <v>42822</v>
      </c>
      <c r="C97" s="23">
        <v>29671420</v>
      </c>
      <c r="D97" s="23">
        <v>28767836</v>
      </c>
      <c r="E97" s="23">
        <v>58439255</v>
      </c>
      <c r="F97" s="24">
        <f t="shared" si="3"/>
        <v>5021226575</v>
      </c>
      <c r="G97" s="19"/>
      <c r="I97" s="22">
        <v>43188</v>
      </c>
      <c r="J97" s="29">
        <v>30657950</v>
      </c>
      <c r="K97" s="29">
        <v>24233475</v>
      </c>
      <c r="L97" s="29">
        <v>54891425</v>
      </c>
      <c r="M97" s="28">
        <f t="shared" si="4"/>
        <v>3182106432</v>
      </c>
      <c r="N97" s="19"/>
    </row>
    <row r="98" spans="2:15" x14ac:dyDescent="0.25">
      <c r="B98" s="22">
        <v>42823</v>
      </c>
      <c r="C98" s="23">
        <v>48702935</v>
      </c>
      <c r="D98" s="23">
        <v>47030547</v>
      </c>
      <c r="E98" s="23">
        <v>95733482</v>
      </c>
      <c r="F98" s="24">
        <f t="shared" si="3"/>
        <v>5116960057</v>
      </c>
      <c r="G98" s="19"/>
      <c r="I98" s="22">
        <v>43189</v>
      </c>
      <c r="J98" s="29">
        <v>26388313</v>
      </c>
      <c r="K98" s="29">
        <v>11226950</v>
      </c>
      <c r="L98" s="29">
        <v>37615263</v>
      </c>
      <c r="M98" s="28">
        <f t="shared" si="4"/>
        <v>3219721695</v>
      </c>
      <c r="N98" s="19"/>
    </row>
    <row r="99" spans="2:15" x14ac:dyDescent="0.25">
      <c r="B99" s="22">
        <v>42824</v>
      </c>
      <c r="C99" s="23">
        <v>35563499</v>
      </c>
      <c r="D99" s="23">
        <v>23656400</v>
      </c>
      <c r="E99" s="23">
        <v>59219899</v>
      </c>
      <c r="F99" s="24">
        <f t="shared" si="3"/>
        <v>5176179956</v>
      </c>
      <c r="G99" s="24">
        <f>SUM(E66:E99)</f>
        <v>4210107102</v>
      </c>
      <c r="H99" s="5"/>
      <c r="I99" s="22">
        <v>43190</v>
      </c>
      <c r="J99" s="29">
        <v>69932300</v>
      </c>
      <c r="K99" s="29">
        <v>62486838</v>
      </c>
      <c r="L99" s="29">
        <v>7445463</v>
      </c>
      <c r="M99" s="28">
        <f t="shared" si="4"/>
        <v>3227167158</v>
      </c>
      <c r="N99" s="24">
        <f>M99-M65</f>
        <v>1466313631</v>
      </c>
    </row>
    <row r="100" spans="2:15" x14ac:dyDescent="0.25">
      <c r="B100" s="22" t="s">
        <v>1275</v>
      </c>
      <c r="C100" s="23">
        <f>SUM(C69:C99)</f>
        <v>1470462206</v>
      </c>
      <c r="D100" s="23">
        <f>SUM(D69:D99)</f>
        <v>1020109739</v>
      </c>
      <c r="E100" s="23">
        <f>C100+D100</f>
        <v>2490571945</v>
      </c>
      <c r="F100" s="24"/>
      <c r="G100" s="24"/>
      <c r="H100" s="5"/>
      <c r="I100" s="22" t="s">
        <v>1275</v>
      </c>
      <c r="J100" s="29">
        <f>SUM(J69:J99)</f>
        <v>1001249910</v>
      </c>
      <c r="K100" s="29">
        <f>SUM(K69:K99)</f>
        <v>590037406</v>
      </c>
      <c r="L100" s="29">
        <f>J100+K100</f>
        <v>1591287316</v>
      </c>
      <c r="M100" s="28"/>
      <c r="N100" s="24"/>
    </row>
    <row r="101" spans="2:15" x14ac:dyDescent="0.25">
      <c r="B101" s="25"/>
      <c r="C101" s="26"/>
      <c r="D101" s="26"/>
      <c r="E101" s="26"/>
      <c r="F101" s="27"/>
      <c r="G101" s="27"/>
      <c r="H101" s="5"/>
      <c r="I101" s="2"/>
      <c r="J101" s="11"/>
      <c r="K101" s="11"/>
      <c r="L101" s="11"/>
      <c r="M101" s="16"/>
      <c r="N101" s="5"/>
    </row>
    <row r="102" spans="2:15" x14ac:dyDescent="0.25">
      <c r="B102" s="51" t="s">
        <v>1278</v>
      </c>
      <c r="C102" s="51"/>
      <c r="D102" s="51"/>
      <c r="E102" s="51"/>
      <c r="F102" s="51"/>
      <c r="G102" s="51"/>
      <c r="H102" s="5"/>
      <c r="I102" s="51" t="s">
        <v>1278</v>
      </c>
      <c r="J102" s="51"/>
      <c r="K102" s="51"/>
      <c r="L102" s="51"/>
      <c r="M102" s="51"/>
      <c r="N102" s="51"/>
    </row>
    <row r="103" spans="2:15" x14ac:dyDescent="0.25">
      <c r="B103" s="22">
        <v>42826</v>
      </c>
      <c r="C103" s="23">
        <v>59215363</v>
      </c>
      <c r="D103" s="23">
        <v>20778363</v>
      </c>
      <c r="E103" s="23">
        <v>79993725</v>
      </c>
      <c r="F103" s="24">
        <f>E103+F99</f>
        <v>5256173681</v>
      </c>
      <c r="G103" s="19"/>
      <c r="I103" s="22">
        <v>43191</v>
      </c>
      <c r="J103" s="46">
        <v>26218400</v>
      </c>
      <c r="K103" s="46">
        <v>1756300</v>
      </c>
      <c r="L103" s="46">
        <f>J103+K103</f>
        <v>27974700</v>
      </c>
      <c r="M103" s="28">
        <f>L103+M99</f>
        <v>3255141858</v>
      </c>
      <c r="N103" s="19"/>
    </row>
    <row r="104" spans="2:15" x14ac:dyDescent="0.25">
      <c r="B104" s="22">
        <v>42827</v>
      </c>
      <c r="C104" s="23">
        <v>59528675</v>
      </c>
      <c r="D104" s="23">
        <v>2128963</v>
      </c>
      <c r="E104" s="23">
        <v>61657638</v>
      </c>
      <c r="F104" s="24">
        <f t="shared" si="3"/>
        <v>5317831319</v>
      </c>
      <c r="G104" s="19"/>
      <c r="I104" s="22">
        <v>43192</v>
      </c>
      <c r="J104" s="46">
        <v>39877950</v>
      </c>
      <c r="K104" s="46">
        <v>9043400</v>
      </c>
      <c r="L104" s="46">
        <f t="shared" ref="L104:L132" si="5">J104+K104</f>
        <v>48921350</v>
      </c>
      <c r="M104" s="28">
        <f>L104+M103</f>
        <v>3304063208</v>
      </c>
      <c r="N104" s="19"/>
    </row>
    <row r="105" spans="2:15" x14ac:dyDescent="0.25">
      <c r="B105" s="22">
        <v>42828</v>
      </c>
      <c r="C105" s="23">
        <v>38027931</v>
      </c>
      <c r="D105" s="23">
        <v>38499538</v>
      </c>
      <c r="E105" s="23">
        <v>76527469</v>
      </c>
      <c r="F105" s="24">
        <f t="shared" si="3"/>
        <v>5394358788</v>
      </c>
      <c r="G105" s="19"/>
      <c r="I105" s="22">
        <v>43193</v>
      </c>
      <c r="J105" s="46">
        <v>34835138</v>
      </c>
      <c r="K105" s="46">
        <v>38367002</v>
      </c>
      <c r="L105" s="46">
        <f t="shared" si="5"/>
        <v>73202140</v>
      </c>
      <c r="M105" s="28">
        <f>L105+M104</f>
        <v>3377265348</v>
      </c>
      <c r="N105" s="19"/>
    </row>
    <row r="106" spans="2:15" x14ac:dyDescent="0.25">
      <c r="B106" s="22">
        <v>42829</v>
      </c>
      <c r="C106" s="23">
        <v>42871150</v>
      </c>
      <c r="D106" s="23">
        <v>39867713</v>
      </c>
      <c r="E106" s="23">
        <v>82738863</v>
      </c>
      <c r="F106" s="24">
        <f t="shared" si="3"/>
        <v>5477097651</v>
      </c>
      <c r="G106" s="19"/>
      <c r="I106" s="22">
        <v>43194</v>
      </c>
      <c r="J106" s="20">
        <v>33796263</v>
      </c>
      <c r="K106" s="20">
        <v>31234263</v>
      </c>
      <c r="L106" s="46">
        <f t="shared" si="5"/>
        <v>65030526</v>
      </c>
      <c r="M106" s="28">
        <f>L106+M105</f>
        <v>3442295874</v>
      </c>
      <c r="N106" s="19"/>
    </row>
    <row r="107" spans="2:15" x14ac:dyDescent="0.25">
      <c r="B107" s="22">
        <v>42830</v>
      </c>
      <c r="C107" s="23">
        <v>44449073</v>
      </c>
      <c r="D107" s="23">
        <v>64464695</v>
      </c>
      <c r="E107" s="23">
        <v>108913768</v>
      </c>
      <c r="F107" s="24">
        <f t="shared" si="3"/>
        <v>5586011419</v>
      </c>
      <c r="G107" s="19"/>
      <c r="I107" s="22">
        <v>43195</v>
      </c>
      <c r="J107" s="20">
        <v>24409088</v>
      </c>
      <c r="K107" s="20">
        <v>29836540</v>
      </c>
      <c r="L107" s="46">
        <f t="shared" si="5"/>
        <v>54245628</v>
      </c>
      <c r="M107" s="28">
        <f>L107+M106</f>
        <v>3496541502</v>
      </c>
      <c r="N107" s="19"/>
    </row>
    <row r="108" spans="2:15" x14ac:dyDescent="0.25">
      <c r="B108" s="22">
        <v>42831</v>
      </c>
      <c r="C108" s="23">
        <v>39440986</v>
      </c>
      <c r="D108" s="23">
        <v>32710436</v>
      </c>
      <c r="E108" s="23">
        <v>72151422</v>
      </c>
      <c r="F108" s="24">
        <f t="shared" si="3"/>
        <v>5658162841</v>
      </c>
      <c r="G108" s="19"/>
      <c r="I108" s="22">
        <v>43196</v>
      </c>
      <c r="J108" s="29">
        <v>37568050</v>
      </c>
      <c r="K108" s="29">
        <v>11198075</v>
      </c>
      <c r="L108" s="46">
        <f t="shared" si="5"/>
        <v>48766125</v>
      </c>
      <c r="M108" s="28">
        <f>L108+M107</f>
        <v>3545307627</v>
      </c>
      <c r="N108" s="19"/>
    </row>
    <row r="109" spans="2:15" x14ac:dyDescent="0.25">
      <c r="B109" s="22">
        <v>42832</v>
      </c>
      <c r="C109" s="23">
        <v>52066170</v>
      </c>
      <c r="D109" s="23">
        <v>35992914</v>
      </c>
      <c r="E109" s="23">
        <v>88059084</v>
      </c>
      <c r="F109" s="24">
        <f t="shared" si="3"/>
        <v>5746221925</v>
      </c>
      <c r="G109" s="19"/>
      <c r="I109" s="22">
        <v>43197</v>
      </c>
      <c r="J109" s="29">
        <v>25854063</v>
      </c>
      <c r="K109" s="29">
        <v>14962514</v>
      </c>
      <c r="L109" s="46">
        <f t="shared" si="5"/>
        <v>40816577</v>
      </c>
      <c r="M109" s="28">
        <f t="shared" ref="M109:M132" si="6">L109+M108</f>
        <v>3586124204</v>
      </c>
      <c r="N109" s="19"/>
      <c r="O109" s="5"/>
    </row>
    <row r="110" spans="2:15" x14ac:dyDescent="0.25">
      <c r="B110" s="22">
        <v>42833</v>
      </c>
      <c r="C110" s="23">
        <v>84237732</v>
      </c>
      <c r="D110" s="23">
        <v>17300435</v>
      </c>
      <c r="E110" s="23">
        <v>101538166</v>
      </c>
      <c r="F110" s="24">
        <f t="shared" si="3"/>
        <v>5847760091</v>
      </c>
      <c r="G110" s="19"/>
      <c r="I110" s="22">
        <v>43198</v>
      </c>
      <c r="J110" s="29">
        <v>43940238</v>
      </c>
      <c r="K110" s="29">
        <v>1504913</v>
      </c>
      <c r="L110" s="46">
        <f t="shared" si="5"/>
        <v>45445151</v>
      </c>
      <c r="M110" s="28">
        <f t="shared" si="6"/>
        <v>3631569355</v>
      </c>
      <c r="N110" s="19"/>
    </row>
    <row r="111" spans="2:15" x14ac:dyDescent="0.25">
      <c r="B111" s="22">
        <v>42834</v>
      </c>
      <c r="C111" s="23">
        <v>73339213</v>
      </c>
      <c r="D111" s="23">
        <v>5371538</v>
      </c>
      <c r="E111" s="23">
        <v>78710750</v>
      </c>
      <c r="F111" s="24">
        <f t="shared" si="3"/>
        <v>5926470841</v>
      </c>
      <c r="G111" s="19"/>
      <c r="I111" s="22">
        <v>43199</v>
      </c>
      <c r="J111" s="29">
        <v>29494338</v>
      </c>
      <c r="K111" s="29">
        <v>36826079</v>
      </c>
      <c r="L111" s="46">
        <f t="shared" si="5"/>
        <v>66320417</v>
      </c>
      <c r="M111" s="28">
        <f t="shared" si="6"/>
        <v>3697889772</v>
      </c>
      <c r="N111" s="19"/>
    </row>
    <row r="112" spans="2:15" x14ac:dyDescent="0.25">
      <c r="B112" s="22">
        <v>42835</v>
      </c>
      <c r="C112" s="23">
        <v>44637249</v>
      </c>
      <c r="D112" s="23">
        <v>55070894</v>
      </c>
      <c r="E112" s="23">
        <v>99708143</v>
      </c>
      <c r="F112" s="24">
        <f t="shared" si="3"/>
        <v>6026178984</v>
      </c>
      <c r="G112" s="19"/>
      <c r="I112" s="22">
        <v>43200</v>
      </c>
      <c r="J112" s="29">
        <v>26515700</v>
      </c>
      <c r="K112" s="29">
        <v>18921613</v>
      </c>
      <c r="L112" s="46">
        <f t="shared" si="5"/>
        <v>45437313</v>
      </c>
      <c r="M112" s="28">
        <f t="shared" si="6"/>
        <v>3743327085</v>
      </c>
      <c r="N112" s="19"/>
    </row>
    <row r="113" spans="2:14" x14ac:dyDescent="0.25">
      <c r="B113" s="22">
        <v>42836</v>
      </c>
      <c r="C113" s="23">
        <v>51069018</v>
      </c>
      <c r="D113" s="23">
        <v>37220458</v>
      </c>
      <c r="E113" s="23">
        <v>88289476</v>
      </c>
      <c r="F113" s="24">
        <f t="shared" si="3"/>
        <v>6114468460</v>
      </c>
      <c r="G113" s="19"/>
      <c r="I113" s="22">
        <v>43201</v>
      </c>
      <c r="J113" s="29">
        <v>65342413</v>
      </c>
      <c r="K113" s="29">
        <v>15344938</v>
      </c>
      <c r="L113" s="46">
        <f t="shared" si="5"/>
        <v>80687351</v>
      </c>
      <c r="M113" s="28">
        <f t="shared" si="6"/>
        <v>3824014436</v>
      </c>
      <c r="N113" s="19"/>
    </row>
    <row r="114" spans="2:14" x14ac:dyDescent="0.25">
      <c r="B114" s="22">
        <v>42837</v>
      </c>
      <c r="C114" s="23">
        <v>39712097</v>
      </c>
      <c r="D114" s="23">
        <v>30549736</v>
      </c>
      <c r="E114" s="23">
        <v>70261832</v>
      </c>
      <c r="F114" s="24">
        <f t="shared" si="3"/>
        <v>6184730292</v>
      </c>
      <c r="G114" s="19"/>
      <c r="I114" s="22">
        <v>43202</v>
      </c>
      <c r="J114" s="48">
        <v>26733850</v>
      </c>
      <c r="K114" s="48">
        <v>17537013</v>
      </c>
      <c r="L114" s="46">
        <f t="shared" si="5"/>
        <v>44270863</v>
      </c>
      <c r="M114" s="28">
        <f t="shared" si="6"/>
        <v>3868285299</v>
      </c>
      <c r="N114" s="19"/>
    </row>
    <row r="115" spans="2:14" x14ac:dyDescent="0.25">
      <c r="B115" s="22">
        <v>42838</v>
      </c>
      <c r="C115" s="23">
        <v>45433844</v>
      </c>
      <c r="D115" s="23">
        <v>37273774</v>
      </c>
      <c r="E115" s="23">
        <v>82707617</v>
      </c>
      <c r="F115" s="24">
        <f t="shared" si="3"/>
        <v>6267437909</v>
      </c>
      <c r="G115" s="19"/>
      <c r="I115" s="22">
        <v>43203</v>
      </c>
      <c r="J115" s="48">
        <v>36265250</v>
      </c>
      <c r="K115" s="48">
        <v>27799275</v>
      </c>
      <c r="L115" s="46">
        <f t="shared" si="5"/>
        <v>64064525</v>
      </c>
      <c r="M115" s="28">
        <f t="shared" si="6"/>
        <v>3932349824</v>
      </c>
      <c r="N115" s="19"/>
    </row>
    <row r="116" spans="2:14" x14ac:dyDescent="0.25">
      <c r="B116" s="22">
        <v>42839</v>
      </c>
      <c r="C116" s="23">
        <v>51944860</v>
      </c>
      <c r="D116" s="23">
        <v>40380536</v>
      </c>
      <c r="E116" s="23">
        <v>92325396</v>
      </c>
      <c r="F116" s="24">
        <f t="shared" si="3"/>
        <v>6359763305</v>
      </c>
      <c r="G116" s="19"/>
      <c r="I116" s="22">
        <v>43204</v>
      </c>
      <c r="J116" s="29">
        <v>50592588</v>
      </c>
      <c r="K116" s="29">
        <v>20824213</v>
      </c>
      <c r="L116" s="46">
        <f t="shared" si="5"/>
        <v>71416801</v>
      </c>
      <c r="M116" s="28">
        <f t="shared" si="6"/>
        <v>4003766625</v>
      </c>
      <c r="N116" s="19"/>
    </row>
    <row r="117" spans="2:14" x14ac:dyDescent="0.25">
      <c r="B117" s="22">
        <v>42840</v>
      </c>
      <c r="C117" s="23">
        <v>49855487</v>
      </c>
      <c r="D117" s="23">
        <v>20683313</v>
      </c>
      <c r="E117" s="23">
        <v>70538799</v>
      </c>
      <c r="F117" s="24">
        <f t="shared" si="3"/>
        <v>6430302104</v>
      </c>
      <c r="G117" s="19"/>
      <c r="I117" s="22">
        <v>43205</v>
      </c>
      <c r="J117" s="29">
        <v>20769700</v>
      </c>
      <c r="K117" s="29">
        <v>2419900</v>
      </c>
      <c r="L117" s="46">
        <f t="shared" si="5"/>
        <v>23189600</v>
      </c>
      <c r="M117" s="28">
        <f t="shared" si="6"/>
        <v>4026956225</v>
      </c>
      <c r="N117" s="19"/>
    </row>
    <row r="118" spans="2:14" x14ac:dyDescent="0.25">
      <c r="B118" s="22">
        <v>42841</v>
      </c>
      <c r="C118" s="23">
        <v>45329300</v>
      </c>
      <c r="D118" s="23">
        <v>5116563</v>
      </c>
      <c r="E118" s="23">
        <v>50445863</v>
      </c>
      <c r="F118" s="24">
        <f t="shared" si="3"/>
        <v>6480747967</v>
      </c>
      <c r="G118" s="19"/>
      <c r="I118" s="22">
        <v>43206</v>
      </c>
      <c r="J118" s="29">
        <v>37520275</v>
      </c>
      <c r="K118" s="29">
        <v>27994663</v>
      </c>
      <c r="L118" s="46">
        <f t="shared" si="5"/>
        <v>65514938</v>
      </c>
      <c r="M118" s="28">
        <f t="shared" si="6"/>
        <v>4092471163</v>
      </c>
      <c r="N118" s="19"/>
    </row>
    <row r="119" spans="2:14" x14ac:dyDescent="0.25">
      <c r="B119" s="22">
        <v>42842</v>
      </c>
      <c r="C119" s="23">
        <v>57976013</v>
      </c>
      <c r="D119" s="23">
        <v>62294975</v>
      </c>
      <c r="E119" s="23">
        <v>120270988</v>
      </c>
      <c r="F119" s="24">
        <f t="shared" si="3"/>
        <v>6601018955</v>
      </c>
      <c r="G119" s="19"/>
      <c r="I119" s="22">
        <v>43207</v>
      </c>
      <c r="J119" s="29">
        <v>27844863</v>
      </c>
      <c r="K119" s="29">
        <v>20509125</v>
      </c>
      <c r="L119" s="46">
        <f t="shared" si="5"/>
        <v>48353988</v>
      </c>
      <c r="M119" s="28">
        <f t="shared" si="6"/>
        <v>4140825151</v>
      </c>
      <c r="N119" s="19"/>
    </row>
    <row r="120" spans="2:14" x14ac:dyDescent="0.25">
      <c r="B120" s="22">
        <v>42843</v>
      </c>
      <c r="C120" s="23">
        <v>73721761</v>
      </c>
      <c r="D120" s="23">
        <v>37651050</v>
      </c>
      <c r="E120" s="23">
        <v>111372811</v>
      </c>
      <c r="F120" s="24">
        <f t="shared" si="3"/>
        <v>6712391766</v>
      </c>
      <c r="G120" s="19"/>
      <c r="I120" s="22">
        <v>43208</v>
      </c>
      <c r="J120" s="11">
        <v>38851488</v>
      </c>
      <c r="K120" s="11">
        <v>12714026</v>
      </c>
      <c r="L120" s="46">
        <f t="shared" si="5"/>
        <v>51565514</v>
      </c>
      <c r="M120" s="28">
        <f t="shared" si="6"/>
        <v>4192390665</v>
      </c>
      <c r="N120" s="19"/>
    </row>
    <row r="121" spans="2:14" x14ac:dyDescent="0.25">
      <c r="B121" s="22">
        <v>42844</v>
      </c>
      <c r="C121" s="23">
        <v>50013863</v>
      </c>
      <c r="D121" s="23">
        <v>36448912</v>
      </c>
      <c r="E121" s="23">
        <v>86462775</v>
      </c>
      <c r="F121" s="24">
        <f t="shared" si="3"/>
        <v>6798854541</v>
      </c>
      <c r="G121" s="19"/>
      <c r="I121" s="22">
        <v>43209</v>
      </c>
      <c r="J121" s="20"/>
      <c r="K121" s="20"/>
      <c r="L121" s="46">
        <f t="shared" si="5"/>
        <v>0</v>
      </c>
      <c r="M121" s="28">
        <f t="shared" si="6"/>
        <v>4192390665</v>
      </c>
      <c r="N121" s="19"/>
    </row>
    <row r="122" spans="2:14" x14ac:dyDescent="0.25">
      <c r="B122" s="22">
        <v>42845</v>
      </c>
      <c r="C122" s="23">
        <v>28779620</v>
      </c>
      <c r="D122" s="23">
        <v>12366710</v>
      </c>
      <c r="E122" s="23">
        <v>41146330</v>
      </c>
      <c r="F122" s="24">
        <f t="shared" si="3"/>
        <v>6840000871</v>
      </c>
      <c r="G122" s="19"/>
      <c r="I122" s="22">
        <v>43210</v>
      </c>
      <c r="J122" s="20"/>
      <c r="K122" s="20"/>
      <c r="L122" s="46">
        <f t="shared" si="5"/>
        <v>0</v>
      </c>
      <c r="M122" s="28">
        <f t="shared" si="6"/>
        <v>4192390665</v>
      </c>
      <c r="N122" s="19"/>
    </row>
    <row r="123" spans="2:14" x14ac:dyDescent="0.25">
      <c r="B123" s="22">
        <v>42846</v>
      </c>
      <c r="C123" s="23">
        <v>50792662</v>
      </c>
      <c r="D123" s="23">
        <v>50469950</v>
      </c>
      <c r="E123" s="23">
        <v>101262612</v>
      </c>
      <c r="F123" s="24">
        <f t="shared" si="3"/>
        <v>6941263483</v>
      </c>
      <c r="G123" s="19"/>
      <c r="I123" s="22">
        <v>43211</v>
      </c>
      <c r="J123" s="20"/>
      <c r="K123" s="20"/>
      <c r="L123" s="46">
        <f t="shared" si="5"/>
        <v>0</v>
      </c>
      <c r="M123" s="28">
        <f t="shared" si="6"/>
        <v>4192390665</v>
      </c>
      <c r="N123" s="19"/>
    </row>
    <row r="124" spans="2:14" x14ac:dyDescent="0.25">
      <c r="B124" s="22">
        <v>42847</v>
      </c>
      <c r="C124" s="23">
        <v>60442325</v>
      </c>
      <c r="D124" s="23">
        <v>21018824</v>
      </c>
      <c r="E124" s="23">
        <v>81461149</v>
      </c>
      <c r="F124" s="24">
        <f t="shared" si="3"/>
        <v>7022724632</v>
      </c>
      <c r="G124" s="19"/>
      <c r="I124" s="22">
        <v>43212</v>
      </c>
      <c r="J124" s="20"/>
      <c r="K124" s="20"/>
      <c r="L124" s="46">
        <f t="shared" si="5"/>
        <v>0</v>
      </c>
      <c r="M124" s="28">
        <f t="shared" si="6"/>
        <v>4192390665</v>
      </c>
      <c r="N124" s="19"/>
    </row>
    <row r="125" spans="2:14" x14ac:dyDescent="0.25">
      <c r="B125" s="22">
        <v>42848</v>
      </c>
      <c r="C125" s="23">
        <v>34643438</v>
      </c>
      <c r="D125" s="23">
        <v>1089288</v>
      </c>
      <c r="E125" s="23">
        <v>35732725</v>
      </c>
      <c r="F125" s="24">
        <f t="shared" si="3"/>
        <v>7058457357</v>
      </c>
      <c r="G125" s="19"/>
      <c r="I125" s="22">
        <v>43213</v>
      </c>
      <c r="J125" s="20"/>
      <c r="K125" s="20"/>
      <c r="L125" s="46">
        <f t="shared" si="5"/>
        <v>0</v>
      </c>
      <c r="M125" s="28">
        <f t="shared" si="6"/>
        <v>4192390665</v>
      </c>
      <c r="N125" s="19"/>
    </row>
    <row r="126" spans="2:14" x14ac:dyDescent="0.25">
      <c r="B126" s="22">
        <v>42849</v>
      </c>
      <c r="C126" s="23">
        <v>52864020</v>
      </c>
      <c r="D126" s="23">
        <v>35683544</v>
      </c>
      <c r="E126" s="23">
        <v>88547564</v>
      </c>
      <c r="F126" s="24">
        <f t="shared" si="3"/>
        <v>7147004921</v>
      </c>
      <c r="G126" s="19"/>
      <c r="I126" s="22">
        <v>43214</v>
      </c>
      <c r="J126" s="20"/>
      <c r="K126" s="20"/>
      <c r="L126" s="46">
        <f t="shared" si="5"/>
        <v>0</v>
      </c>
      <c r="M126" s="28">
        <f t="shared" si="6"/>
        <v>4192390665</v>
      </c>
      <c r="N126" s="19"/>
    </row>
    <row r="127" spans="2:14" x14ac:dyDescent="0.25">
      <c r="B127" s="22">
        <v>42850</v>
      </c>
      <c r="C127" s="23">
        <v>27024450</v>
      </c>
      <c r="D127" s="23">
        <v>61026088</v>
      </c>
      <c r="E127" s="23">
        <v>88050538</v>
      </c>
      <c r="F127" s="24">
        <f t="shared" si="3"/>
        <v>7235055459</v>
      </c>
      <c r="G127" s="19"/>
      <c r="I127" s="22">
        <v>43215</v>
      </c>
      <c r="J127" s="20"/>
      <c r="K127" s="20"/>
      <c r="L127" s="46">
        <f t="shared" si="5"/>
        <v>0</v>
      </c>
      <c r="M127" s="28">
        <f t="shared" si="6"/>
        <v>4192390665</v>
      </c>
      <c r="N127" s="19"/>
    </row>
    <row r="128" spans="2:14" x14ac:dyDescent="0.25">
      <c r="B128" s="22">
        <v>42851</v>
      </c>
      <c r="C128" s="23">
        <v>42370400</v>
      </c>
      <c r="D128" s="23">
        <v>27563275</v>
      </c>
      <c r="E128" s="23">
        <v>69933675</v>
      </c>
      <c r="F128" s="24">
        <f t="shared" si="3"/>
        <v>7304989134</v>
      </c>
      <c r="G128" s="19"/>
      <c r="I128" s="22">
        <v>43216</v>
      </c>
      <c r="J128" s="20"/>
      <c r="K128" s="20"/>
      <c r="L128" s="46">
        <f t="shared" si="5"/>
        <v>0</v>
      </c>
      <c r="M128" s="28">
        <f t="shared" si="6"/>
        <v>4192390665</v>
      </c>
      <c r="N128" s="19"/>
    </row>
    <row r="129" spans="2:14" x14ac:dyDescent="0.25">
      <c r="B129" s="22">
        <v>42852</v>
      </c>
      <c r="C129" s="23">
        <v>44193361</v>
      </c>
      <c r="D129" s="23">
        <v>25197893</v>
      </c>
      <c r="E129" s="23">
        <v>69391254</v>
      </c>
      <c r="F129" s="24">
        <f t="shared" si="3"/>
        <v>7374380388</v>
      </c>
      <c r="G129" s="19"/>
      <c r="I129" s="22">
        <v>43217</v>
      </c>
      <c r="J129" s="20"/>
      <c r="K129" s="20"/>
      <c r="L129" s="46">
        <f t="shared" si="5"/>
        <v>0</v>
      </c>
      <c r="M129" s="28">
        <f t="shared" si="6"/>
        <v>4192390665</v>
      </c>
      <c r="N129" s="19"/>
    </row>
    <row r="130" spans="2:14" x14ac:dyDescent="0.25">
      <c r="B130" s="22">
        <v>42853</v>
      </c>
      <c r="C130" s="23">
        <v>59927036</v>
      </c>
      <c r="D130" s="23">
        <v>24167250</v>
      </c>
      <c r="E130" s="23">
        <v>84094286</v>
      </c>
      <c r="F130" s="24">
        <f t="shared" si="3"/>
        <v>7458474674</v>
      </c>
      <c r="G130" s="19"/>
      <c r="I130" s="22">
        <v>43218</v>
      </c>
      <c r="J130" s="20"/>
      <c r="K130" s="20"/>
      <c r="L130" s="46">
        <f t="shared" si="5"/>
        <v>0</v>
      </c>
      <c r="M130" s="28">
        <f t="shared" si="6"/>
        <v>4192390665</v>
      </c>
      <c r="N130" s="19"/>
    </row>
    <row r="131" spans="2:14" x14ac:dyDescent="0.25">
      <c r="B131" s="22">
        <v>42854</v>
      </c>
      <c r="C131" s="23">
        <v>56731063</v>
      </c>
      <c r="D131" s="23">
        <v>26982900</v>
      </c>
      <c r="E131" s="23">
        <v>83713962</v>
      </c>
      <c r="F131" s="24">
        <f t="shared" si="3"/>
        <v>7542188636</v>
      </c>
      <c r="G131" s="19"/>
      <c r="I131" s="22">
        <v>43219</v>
      </c>
      <c r="J131" s="20"/>
      <c r="K131" s="20"/>
      <c r="L131" s="46">
        <f t="shared" si="5"/>
        <v>0</v>
      </c>
      <c r="M131" s="28">
        <f t="shared" si="6"/>
        <v>4192390665</v>
      </c>
      <c r="N131" s="19"/>
    </row>
    <row r="132" spans="2:14" x14ac:dyDescent="0.25">
      <c r="B132" s="22">
        <v>42855</v>
      </c>
      <c r="C132" s="23">
        <v>51212825</v>
      </c>
      <c r="D132" s="23">
        <v>1181513</v>
      </c>
      <c r="E132" s="23">
        <v>52394337</v>
      </c>
      <c r="F132" s="24">
        <f t="shared" si="3"/>
        <v>7594582973</v>
      </c>
      <c r="G132" s="24">
        <f>F132-F99</f>
        <v>2418403017</v>
      </c>
      <c r="I132" s="22">
        <v>43220</v>
      </c>
      <c r="J132" s="20"/>
      <c r="K132" s="20"/>
      <c r="L132" s="46">
        <f t="shared" si="5"/>
        <v>0</v>
      </c>
      <c r="M132" s="28">
        <f t="shared" si="6"/>
        <v>4192390665</v>
      </c>
      <c r="N132" s="24"/>
    </row>
    <row r="133" spans="2:14" x14ac:dyDescent="0.25">
      <c r="B133" s="21" t="s">
        <v>1275</v>
      </c>
      <c r="C133" s="23">
        <f>SUM(C103:C132)</f>
        <v>1511850985</v>
      </c>
      <c r="D133" s="23">
        <f>SUM(D103:D132)</f>
        <v>906552041</v>
      </c>
      <c r="E133" s="23">
        <f>C133+D133</f>
        <v>2418403026</v>
      </c>
      <c r="F133" s="24"/>
      <c r="G133" s="24"/>
      <c r="I133" s="22" t="s">
        <v>1275</v>
      </c>
      <c r="J133" s="30">
        <f>SUM(J103:J132)</f>
        <v>626429655</v>
      </c>
      <c r="K133" s="30">
        <f>SUM(K103:K132)</f>
        <v>338793852</v>
      </c>
      <c r="L133" s="30">
        <f>SUM(J133:K133)</f>
        <v>965223507</v>
      </c>
      <c r="M133" s="30"/>
      <c r="N133" s="24"/>
    </row>
    <row r="134" spans="2:14" x14ac:dyDescent="0.25">
      <c r="C134" s="4"/>
      <c r="D134" s="4"/>
      <c r="E134" s="4"/>
      <c r="F134" s="5"/>
      <c r="G134" s="5"/>
      <c r="I134" s="2"/>
      <c r="J134" s="15"/>
      <c r="K134" s="15"/>
      <c r="L134" s="15"/>
      <c r="M134" s="15"/>
      <c r="N134" s="5"/>
    </row>
    <row r="135" spans="2:14" x14ac:dyDescent="0.25">
      <c r="B135" s="50" t="s">
        <v>1279</v>
      </c>
      <c r="C135" s="50"/>
      <c r="D135" s="50"/>
      <c r="E135" s="50"/>
      <c r="F135" s="50"/>
      <c r="G135" s="50"/>
      <c r="I135" s="2"/>
      <c r="J135" s="15"/>
      <c r="K135" s="15"/>
      <c r="L135" s="15"/>
      <c r="M135" s="15"/>
      <c r="N135" s="5"/>
    </row>
    <row r="136" spans="2:14" x14ac:dyDescent="0.25">
      <c r="B136" s="22">
        <v>42856</v>
      </c>
      <c r="C136" s="23">
        <v>37892420</v>
      </c>
      <c r="D136" s="23">
        <v>16222670</v>
      </c>
      <c r="E136" s="23">
        <v>54115089</v>
      </c>
      <c r="F136" s="24">
        <f>E136+F132</f>
        <v>7648698062</v>
      </c>
      <c r="G136" s="19"/>
      <c r="I136" s="2">
        <v>43191</v>
      </c>
      <c r="M136" s="18"/>
    </row>
    <row r="137" spans="2:14" x14ac:dyDescent="0.25">
      <c r="B137" s="22">
        <v>42857</v>
      </c>
      <c r="C137" s="23">
        <v>43525108</v>
      </c>
      <c r="D137" s="23">
        <v>54253596</v>
      </c>
      <c r="E137" s="23">
        <v>97778704</v>
      </c>
      <c r="F137" s="24">
        <f t="shared" si="3"/>
        <v>7746476766</v>
      </c>
      <c r="G137" s="19"/>
      <c r="I137" s="2">
        <v>43192</v>
      </c>
    </row>
    <row r="138" spans="2:14" x14ac:dyDescent="0.25">
      <c r="B138" s="22">
        <v>42858</v>
      </c>
      <c r="C138" s="23">
        <v>35451647</v>
      </c>
      <c r="D138" s="23">
        <v>41753347</v>
      </c>
      <c r="E138" s="23">
        <v>77204993</v>
      </c>
      <c r="F138" s="24">
        <f t="shared" si="3"/>
        <v>7823681759</v>
      </c>
      <c r="G138" s="19"/>
      <c r="I138" s="2">
        <v>43193</v>
      </c>
    </row>
    <row r="139" spans="2:14" x14ac:dyDescent="0.25">
      <c r="B139" s="22">
        <v>42859</v>
      </c>
      <c r="C139" s="23">
        <v>56195118</v>
      </c>
      <c r="D139" s="23">
        <v>38459174</v>
      </c>
      <c r="E139" s="23">
        <v>94654291</v>
      </c>
      <c r="F139" s="24">
        <f t="shared" si="3"/>
        <v>7918336050</v>
      </c>
      <c r="G139" s="19"/>
      <c r="I139" s="2">
        <v>43194</v>
      </c>
    </row>
    <row r="140" spans="2:14" x14ac:dyDescent="0.25">
      <c r="B140" s="22">
        <v>42860</v>
      </c>
      <c r="C140" s="23">
        <v>41753472</v>
      </c>
      <c r="D140" s="23">
        <v>34756899</v>
      </c>
      <c r="E140" s="23">
        <v>76510370</v>
      </c>
      <c r="F140" s="24">
        <f t="shared" si="3"/>
        <v>7994846420</v>
      </c>
      <c r="G140" s="19"/>
      <c r="I140" s="2">
        <v>43195</v>
      </c>
    </row>
    <row r="141" spans="2:14" x14ac:dyDescent="0.25">
      <c r="B141" s="22">
        <v>42861</v>
      </c>
      <c r="C141" s="23">
        <v>62201785</v>
      </c>
      <c r="D141" s="23">
        <v>31072387</v>
      </c>
      <c r="E141" s="23">
        <v>93274172</v>
      </c>
      <c r="F141" s="24">
        <f t="shared" si="3"/>
        <v>8088120592</v>
      </c>
      <c r="G141" s="19"/>
      <c r="I141" s="2">
        <v>43196</v>
      </c>
    </row>
    <row r="142" spans="2:14" x14ac:dyDescent="0.25">
      <c r="B142" s="22">
        <v>42862</v>
      </c>
      <c r="C142" s="23">
        <v>54074905</v>
      </c>
      <c r="D142" s="23">
        <v>3573475</v>
      </c>
      <c r="E142" s="23">
        <v>57648380</v>
      </c>
      <c r="F142" s="24">
        <f t="shared" si="3"/>
        <v>8145768972</v>
      </c>
      <c r="G142" s="19"/>
      <c r="I142" s="2">
        <v>43197</v>
      </c>
    </row>
    <row r="143" spans="2:14" x14ac:dyDescent="0.25">
      <c r="B143" s="22">
        <v>42863</v>
      </c>
      <c r="C143" s="23">
        <v>66944893</v>
      </c>
      <c r="D143" s="23">
        <v>63527722</v>
      </c>
      <c r="E143" s="23">
        <v>130472615</v>
      </c>
      <c r="F143" s="24">
        <f t="shared" si="3"/>
        <v>8276241587</v>
      </c>
      <c r="G143" s="19"/>
      <c r="I143" s="2">
        <v>43198</v>
      </c>
    </row>
    <row r="144" spans="2:14" x14ac:dyDescent="0.25">
      <c r="B144" s="22">
        <v>42864</v>
      </c>
      <c r="C144" s="23">
        <v>51683803</v>
      </c>
      <c r="D144" s="23">
        <v>59351218</v>
      </c>
      <c r="E144" s="23">
        <v>111035021</v>
      </c>
      <c r="F144" s="24">
        <f t="shared" si="3"/>
        <v>8387276608</v>
      </c>
      <c r="G144" s="19"/>
      <c r="I144" s="2">
        <v>43199</v>
      </c>
    </row>
    <row r="145" spans="2:9" x14ac:dyDescent="0.25">
      <c r="B145" s="22">
        <v>42865</v>
      </c>
      <c r="C145" s="23">
        <v>32628305</v>
      </c>
      <c r="D145" s="23">
        <v>39885647</v>
      </c>
      <c r="E145" s="23">
        <v>72513952</v>
      </c>
      <c r="F145" s="24">
        <f t="shared" si="3"/>
        <v>8459790560</v>
      </c>
      <c r="G145" s="19"/>
      <c r="I145" s="2">
        <v>43200</v>
      </c>
    </row>
    <row r="146" spans="2:9" x14ac:dyDescent="0.25">
      <c r="B146" s="22">
        <v>42866</v>
      </c>
      <c r="C146" s="23">
        <v>66899408</v>
      </c>
      <c r="D146" s="23">
        <v>20842810</v>
      </c>
      <c r="E146" s="23">
        <v>87742218</v>
      </c>
      <c r="F146" s="24">
        <f t="shared" si="3"/>
        <v>8547532778</v>
      </c>
      <c r="G146" s="19"/>
      <c r="I146" s="2">
        <v>43201</v>
      </c>
    </row>
    <row r="147" spans="2:9" x14ac:dyDescent="0.25">
      <c r="B147" s="22">
        <v>42867</v>
      </c>
      <c r="C147" s="23">
        <v>43081755</v>
      </c>
      <c r="D147" s="23">
        <v>15935447</v>
      </c>
      <c r="E147" s="23">
        <v>59017202</v>
      </c>
      <c r="F147" s="24">
        <f t="shared" si="3"/>
        <v>8606549980</v>
      </c>
      <c r="G147" s="19"/>
      <c r="I147" s="2">
        <v>43202</v>
      </c>
    </row>
    <row r="148" spans="2:9" x14ac:dyDescent="0.25">
      <c r="B148" s="22">
        <v>42868</v>
      </c>
      <c r="C148" s="23">
        <v>58508248</v>
      </c>
      <c r="D148" s="23">
        <v>15553850</v>
      </c>
      <c r="E148" s="23">
        <v>74062098</v>
      </c>
      <c r="F148" s="24">
        <f t="shared" ref="F148:F217" si="7">E148+F147</f>
        <v>8680612078</v>
      </c>
      <c r="G148" s="19"/>
      <c r="I148" s="2">
        <v>43203</v>
      </c>
    </row>
    <row r="149" spans="2:9" x14ac:dyDescent="0.25">
      <c r="B149" s="22">
        <v>42869</v>
      </c>
      <c r="C149" s="23">
        <v>54993075</v>
      </c>
      <c r="D149" s="23">
        <v>1916238</v>
      </c>
      <c r="E149" s="23">
        <v>56909313</v>
      </c>
      <c r="F149" s="24">
        <f t="shared" si="7"/>
        <v>8737521391</v>
      </c>
      <c r="G149" s="19"/>
      <c r="I149" s="2">
        <v>43204</v>
      </c>
    </row>
    <row r="150" spans="2:9" x14ac:dyDescent="0.25">
      <c r="B150" s="22">
        <v>42870</v>
      </c>
      <c r="C150" s="23">
        <v>36987849</v>
      </c>
      <c r="D150" s="23">
        <v>24510975</v>
      </c>
      <c r="E150" s="23">
        <v>61498824</v>
      </c>
      <c r="F150" s="24">
        <f t="shared" si="7"/>
        <v>8799020215</v>
      </c>
      <c r="G150" s="19"/>
      <c r="I150" s="2">
        <v>43205</v>
      </c>
    </row>
    <row r="151" spans="2:9" x14ac:dyDescent="0.25">
      <c r="B151" s="22">
        <v>42871</v>
      </c>
      <c r="C151" s="23">
        <v>56581783</v>
      </c>
      <c r="D151" s="23">
        <v>84807631</v>
      </c>
      <c r="E151" s="23">
        <v>141389414</v>
      </c>
      <c r="F151" s="24">
        <f t="shared" si="7"/>
        <v>8940409629</v>
      </c>
      <c r="G151" s="19"/>
      <c r="I151" s="2">
        <v>43206</v>
      </c>
    </row>
    <row r="152" spans="2:9" x14ac:dyDescent="0.25">
      <c r="B152" s="22">
        <v>42872</v>
      </c>
      <c r="C152" s="23">
        <v>37490123</v>
      </c>
      <c r="D152" s="23">
        <v>38448702</v>
      </c>
      <c r="E152" s="23">
        <v>75938824</v>
      </c>
      <c r="F152" s="24">
        <f t="shared" si="7"/>
        <v>9016348453</v>
      </c>
      <c r="G152" s="19"/>
      <c r="I152" s="2">
        <v>43207</v>
      </c>
    </row>
    <row r="153" spans="2:9" x14ac:dyDescent="0.25">
      <c r="B153" s="22">
        <v>42873</v>
      </c>
      <c r="C153" s="23">
        <v>64172149</v>
      </c>
      <c r="D153" s="23">
        <v>27779262</v>
      </c>
      <c r="E153" s="23">
        <v>91951411</v>
      </c>
      <c r="F153" s="24">
        <f t="shared" si="7"/>
        <v>9108299864</v>
      </c>
      <c r="G153" s="19"/>
      <c r="I153" s="2">
        <v>43208</v>
      </c>
    </row>
    <row r="154" spans="2:9" x14ac:dyDescent="0.25">
      <c r="B154" s="22">
        <v>42874</v>
      </c>
      <c r="C154" s="23">
        <v>50451025</v>
      </c>
      <c r="D154" s="23">
        <v>24908327</v>
      </c>
      <c r="E154" s="23">
        <v>75359352</v>
      </c>
      <c r="F154" s="24">
        <f t="shared" si="7"/>
        <v>9183659216</v>
      </c>
      <c r="G154" s="19"/>
      <c r="I154" s="2">
        <v>43209</v>
      </c>
    </row>
    <row r="155" spans="2:9" x14ac:dyDescent="0.25">
      <c r="B155" s="22">
        <v>42875</v>
      </c>
      <c r="C155" s="23">
        <v>52278442</v>
      </c>
      <c r="D155" s="23">
        <v>11772686</v>
      </c>
      <c r="E155" s="23">
        <v>64051128</v>
      </c>
      <c r="F155" s="24">
        <f t="shared" si="7"/>
        <v>9247710344</v>
      </c>
      <c r="G155" s="19"/>
      <c r="I155" s="2">
        <v>43210</v>
      </c>
    </row>
    <row r="156" spans="2:9" x14ac:dyDescent="0.25">
      <c r="B156" s="22">
        <v>42876</v>
      </c>
      <c r="C156" s="23">
        <v>82510288</v>
      </c>
      <c r="D156" s="23">
        <v>6694450</v>
      </c>
      <c r="E156" s="23">
        <v>89204738</v>
      </c>
      <c r="F156" s="24">
        <f t="shared" si="7"/>
        <v>9336915082</v>
      </c>
      <c r="G156" s="19"/>
      <c r="I156" s="2">
        <v>43211</v>
      </c>
    </row>
    <row r="157" spans="2:9" x14ac:dyDescent="0.25">
      <c r="B157" s="22">
        <v>42877</v>
      </c>
      <c r="C157" s="23">
        <v>41277291</v>
      </c>
      <c r="D157" s="23">
        <v>43123471</v>
      </c>
      <c r="E157" s="23">
        <v>84400762</v>
      </c>
      <c r="F157" s="24">
        <f t="shared" si="7"/>
        <v>9421315844</v>
      </c>
      <c r="G157" s="19"/>
      <c r="I157" s="2">
        <v>43212</v>
      </c>
    </row>
    <row r="158" spans="2:9" x14ac:dyDescent="0.25">
      <c r="B158" s="22">
        <v>42878</v>
      </c>
      <c r="C158" s="23">
        <v>41188944</v>
      </c>
      <c r="D158" s="23">
        <v>13678574</v>
      </c>
      <c r="E158" s="23">
        <v>54867518</v>
      </c>
      <c r="F158" s="24">
        <f t="shared" si="7"/>
        <v>9476183362</v>
      </c>
      <c r="G158" s="19"/>
      <c r="I158" s="2">
        <v>43213</v>
      </c>
    </row>
    <row r="159" spans="2:9" x14ac:dyDescent="0.25">
      <c r="B159" s="22">
        <v>42879</v>
      </c>
      <c r="C159" s="23">
        <v>42884845</v>
      </c>
      <c r="D159" s="23">
        <v>66702612</v>
      </c>
      <c r="E159" s="23">
        <v>109587456</v>
      </c>
      <c r="F159" s="24">
        <f t="shared" si="7"/>
        <v>9585770818</v>
      </c>
      <c r="G159" s="19"/>
      <c r="I159" s="2">
        <v>43214</v>
      </c>
    </row>
    <row r="160" spans="2:9" x14ac:dyDescent="0.25">
      <c r="B160" s="22">
        <v>42880</v>
      </c>
      <c r="C160" s="23">
        <v>42157977</v>
      </c>
      <c r="D160" s="23">
        <v>20502036</v>
      </c>
      <c r="E160" s="23">
        <v>62660013</v>
      </c>
      <c r="F160" s="24">
        <f t="shared" si="7"/>
        <v>9648430831</v>
      </c>
      <c r="G160" s="19"/>
      <c r="I160" s="2">
        <v>43215</v>
      </c>
    </row>
    <row r="161" spans="2:9" x14ac:dyDescent="0.25">
      <c r="B161" s="22">
        <v>42881</v>
      </c>
      <c r="C161" s="23">
        <v>31117411</v>
      </c>
      <c r="D161" s="23">
        <v>30820650</v>
      </c>
      <c r="E161" s="23">
        <v>61938060</v>
      </c>
      <c r="F161" s="24">
        <f t="shared" si="7"/>
        <v>9710368891</v>
      </c>
      <c r="G161" s="19"/>
      <c r="I161" s="2">
        <v>43216</v>
      </c>
    </row>
    <row r="162" spans="2:9" x14ac:dyDescent="0.25">
      <c r="B162" s="22">
        <v>42882</v>
      </c>
      <c r="C162" s="23">
        <v>37737261</v>
      </c>
      <c r="D162" s="23">
        <v>13923723</v>
      </c>
      <c r="E162" s="23">
        <v>51660984</v>
      </c>
      <c r="F162" s="24">
        <f t="shared" si="7"/>
        <v>9762029875</v>
      </c>
      <c r="G162" s="19"/>
      <c r="I162" s="2">
        <v>43217</v>
      </c>
    </row>
    <row r="163" spans="2:9" x14ac:dyDescent="0.25">
      <c r="B163" s="22">
        <v>42883</v>
      </c>
      <c r="C163" s="23">
        <v>49502975</v>
      </c>
      <c r="D163" s="23">
        <v>19253662</v>
      </c>
      <c r="E163" s="23">
        <v>68756637</v>
      </c>
      <c r="F163" s="24">
        <f t="shared" si="7"/>
        <v>9830786512</v>
      </c>
      <c r="G163" s="19"/>
      <c r="I163" s="2">
        <v>43218</v>
      </c>
    </row>
    <row r="164" spans="2:9" x14ac:dyDescent="0.25">
      <c r="B164" s="22">
        <v>42884</v>
      </c>
      <c r="C164" s="23">
        <v>68999912</v>
      </c>
      <c r="D164" s="23">
        <v>40118136</v>
      </c>
      <c r="E164" s="23">
        <v>109118048</v>
      </c>
      <c r="F164" s="24">
        <f t="shared" si="7"/>
        <v>9939904560</v>
      </c>
      <c r="G164" s="19"/>
      <c r="I164" s="2">
        <v>43219</v>
      </c>
    </row>
    <row r="165" spans="2:9" x14ac:dyDescent="0.25">
      <c r="B165" s="22">
        <v>42885</v>
      </c>
      <c r="C165" s="23">
        <v>33026779</v>
      </c>
      <c r="D165" s="23">
        <v>105866936</v>
      </c>
      <c r="E165" s="23">
        <v>138893714</v>
      </c>
      <c r="F165" s="24">
        <f t="shared" si="7"/>
        <v>10078798274</v>
      </c>
      <c r="G165" s="19"/>
      <c r="I165" s="2">
        <v>43220</v>
      </c>
    </row>
    <row r="166" spans="2:9" x14ac:dyDescent="0.25">
      <c r="B166" s="22">
        <v>42886</v>
      </c>
      <c r="C166" s="23">
        <v>41471231</v>
      </c>
      <c r="D166" s="23">
        <v>24626168</v>
      </c>
      <c r="E166" s="23">
        <v>66097399</v>
      </c>
      <c r="F166" s="24">
        <f t="shared" si="7"/>
        <v>10144895673</v>
      </c>
      <c r="G166" s="24">
        <f>F166-F132</f>
        <v>2550312700</v>
      </c>
      <c r="I166" s="2">
        <v>43221</v>
      </c>
    </row>
    <row r="167" spans="2:9" x14ac:dyDescent="0.25">
      <c r="B167" s="22" t="s">
        <v>1275</v>
      </c>
      <c r="C167" s="23">
        <f>SUM(C136:C166)</f>
        <v>1515670227</v>
      </c>
      <c r="D167" s="23">
        <f>SUM(D136:D166)</f>
        <v>1034642481</v>
      </c>
      <c r="E167" s="23">
        <f>C167+D167</f>
        <v>2550312708</v>
      </c>
      <c r="F167" s="24"/>
      <c r="G167" s="24"/>
      <c r="I167" s="2"/>
    </row>
    <row r="168" spans="2:9" x14ac:dyDescent="0.25">
      <c r="B168" s="2"/>
      <c r="C168" s="4"/>
      <c r="D168" s="4"/>
      <c r="E168" s="4"/>
      <c r="F168" s="5"/>
      <c r="G168" s="5"/>
      <c r="I168" s="2"/>
    </row>
    <row r="169" spans="2:9" x14ac:dyDescent="0.25">
      <c r="B169" s="51" t="s">
        <v>1280</v>
      </c>
      <c r="C169" s="51"/>
      <c r="D169" s="51"/>
      <c r="E169" s="51"/>
      <c r="F169" s="51"/>
      <c r="G169" s="51"/>
      <c r="I169" s="2"/>
    </row>
    <row r="170" spans="2:9" x14ac:dyDescent="0.25">
      <c r="B170" s="22">
        <v>42887</v>
      </c>
      <c r="C170" s="23">
        <v>87298431</v>
      </c>
      <c r="D170" s="23">
        <v>39501786</v>
      </c>
      <c r="E170" s="23">
        <v>126800217</v>
      </c>
      <c r="F170" s="24">
        <f>E170+F166</f>
        <v>10271695890</v>
      </c>
      <c r="G170" s="19"/>
      <c r="I170" s="2">
        <v>43222</v>
      </c>
    </row>
    <row r="171" spans="2:9" x14ac:dyDescent="0.25">
      <c r="B171" s="22">
        <v>42888</v>
      </c>
      <c r="C171" s="23">
        <v>40900497</v>
      </c>
      <c r="D171" s="23">
        <v>23170763</v>
      </c>
      <c r="E171" s="23">
        <v>64071259</v>
      </c>
      <c r="F171" s="24">
        <f t="shared" si="7"/>
        <v>10335767149</v>
      </c>
      <c r="G171" s="19"/>
      <c r="I171" s="2">
        <v>43223</v>
      </c>
    </row>
    <row r="172" spans="2:9" x14ac:dyDescent="0.25">
      <c r="B172" s="22">
        <v>42889</v>
      </c>
      <c r="C172" s="23">
        <v>55283725</v>
      </c>
      <c r="D172" s="23">
        <v>43312063</v>
      </c>
      <c r="E172" s="23">
        <v>98595788</v>
      </c>
      <c r="F172" s="24">
        <f t="shared" si="7"/>
        <v>10434362937</v>
      </c>
      <c r="G172" s="19"/>
      <c r="I172" s="2">
        <v>43224</v>
      </c>
    </row>
    <row r="173" spans="2:9" x14ac:dyDescent="0.25">
      <c r="B173" s="22">
        <v>42890</v>
      </c>
      <c r="C173" s="23">
        <v>68357225</v>
      </c>
      <c r="D173" s="23">
        <v>4667450</v>
      </c>
      <c r="E173" s="23">
        <v>73024675</v>
      </c>
      <c r="F173" s="24">
        <f t="shared" si="7"/>
        <v>10507387612</v>
      </c>
      <c r="G173" s="19"/>
      <c r="I173" s="2">
        <v>43225</v>
      </c>
    </row>
    <row r="174" spans="2:9" x14ac:dyDescent="0.25">
      <c r="B174" s="22">
        <v>42891</v>
      </c>
      <c r="C174" s="23">
        <v>59716675</v>
      </c>
      <c r="D174" s="23">
        <v>87425211</v>
      </c>
      <c r="E174" s="23">
        <v>147141886</v>
      </c>
      <c r="F174" s="24">
        <f t="shared" si="7"/>
        <v>10654529498</v>
      </c>
      <c r="G174" s="19"/>
      <c r="I174" s="2">
        <v>43226</v>
      </c>
    </row>
    <row r="175" spans="2:9" x14ac:dyDescent="0.25">
      <c r="B175" s="22">
        <v>42892</v>
      </c>
      <c r="C175" s="23">
        <v>48371483</v>
      </c>
      <c r="D175" s="23">
        <v>37488675</v>
      </c>
      <c r="E175" s="23">
        <v>85860158</v>
      </c>
      <c r="F175" s="24">
        <f t="shared" si="7"/>
        <v>10740389656</v>
      </c>
      <c r="G175" s="19"/>
      <c r="I175" s="2">
        <v>43227</v>
      </c>
    </row>
    <row r="176" spans="2:9" x14ac:dyDescent="0.25">
      <c r="B176" s="22">
        <v>42893</v>
      </c>
      <c r="C176" s="23">
        <v>72078034</v>
      </c>
      <c r="D176" s="23">
        <v>48224033</v>
      </c>
      <c r="E176" s="23">
        <v>120302067</v>
      </c>
      <c r="F176" s="24">
        <f t="shared" si="7"/>
        <v>10860691723</v>
      </c>
      <c r="G176" s="19"/>
      <c r="I176" s="2">
        <v>43228</v>
      </c>
    </row>
    <row r="177" spans="2:9" x14ac:dyDescent="0.25">
      <c r="B177" s="22">
        <v>42894</v>
      </c>
      <c r="C177" s="23">
        <v>109110395</v>
      </c>
      <c r="D177" s="23">
        <v>42490869</v>
      </c>
      <c r="E177" s="23">
        <v>151601264</v>
      </c>
      <c r="F177" s="24">
        <f t="shared" si="7"/>
        <v>11012292987</v>
      </c>
      <c r="G177" s="19"/>
      <c r="I177" s="2">
        <v>43229</v>
      </c>
    </row>
    <row r="178" spans="2:9" x14ac:dyDescent="0.25">
      <c r="B178" s="22">
        <v>42895</v>
      </c>
      <c r="C178" s="23">
        <v>53376389</v>
      </c>
      <c r="D178" s="23">
        <v>19673474</v>
      </c>
      <c r="E178" s="23">
        <v>73049863</v>
      </c>
      <c r="F178" s="24">
        <f t="shared" si="7"/>
        <v>11085342850</v>
      </c>
      <c r="G178" s="19"/>
      <c r="I178" s="2">
        <v>43230</v>
      </c>
    </row>
    <row r="179" spans="2:9" x14ac:dyDescent="0.25">
      <c r="B179" s="22">
        <v>42896</v>
      </c>
      <c r="C179" s="23">
        <v>106483890</v>
      </c>
      <c r="D179" s="23">
        <v>65063339</v>
      </c>
      <c r="E179" s="23">
        <v>171547229</v>
      </c>
      <c r="F179" s="24">
        <f t="shared" si="7"/>
        <v>11256890079</v>
      </c>
      <c r="G179" s="19"/>
      <c r="I179" s="2">
        <v>43231</v>
      </c>
    </row>
    <row r="180" spans="2:9" x14ac:dyDescent="0.25">
      <c r="B180" s="22">
        <v>42897</v>
      </c>
      <c r="C180" s="23">
        <v>95787550</v>
      </c>
      <c r="D180" s="23">
        <v>2499961</v>
      </c>
      <c r="E180" s="23">
        <v>98287511</v>
      </c>
      <c r="F180" s="24">
        <f t="shared" si="7"/>
        <v>11355177590</v>
      </c>
      <c r="G180" s="19"/>
      <c r="I180" s="2">
        <v>43232</v>
      </c>
    </row>
    <row r="181" spans="2:9" x14ac:dyDescent="0.25">
      <c r="B181" s="22">
        <v>42898</v>
      </c>
      <c r="C181" s="23">
        <v>72369858</v>
      </c>
      <c r="D181" s="23">
        <v>84720188</v>
      </c>
      <c r="E181" s="23">
        <v>157090045</v>
      </c>
      <c r="F181" s="24">
        <f t="shared" si="7"/>
        <v>11512267635</v>
      </c>
      <c r="G181" s="19"/>
      <c r="I181" s="2">
        <v>43233</v>
      </c>
    </row>
    <row r="182" spans="2:9" x14ac:dyDescent="0.25">
      <c r="B182" s="22">
        <v>42899</v>
      </c>
      <c r="C182" s="23">
        <v>60669737</v>
      </c>
      <c r="D182" s="23">
        <v>44839921</v>
      </c>
      <c r="E182" s="23">
        <v>105509658</v>
      </c>
      <c r="F182" s="24">
        <f t="shared" si="7"/>
        <v>11617777293</v>
      </c>
      <c r="G182" s="19"/>
      <c r="I182" s="2">
        <v>43234</v>
      </c>
    </row>
    <row r="183" spans="2:9" x14ac:dyDescent="0.25">
      <c r="B183" s="22">
        <v>42900</v>
      </c>
      <c r="C183" s="23">
        <v>77228129</v>
      </c>
      <c r="D183" s="23">
        <v>45564534</v>
      </c>
      <c r="E183" s="23">
        <v>122792663</v>
      </c>
      <c r="F183" s="24">
        <f t="shared" si="7"/>
        <v>11740569956</v>
      </c>
      <c r="G183" s="19"/>
      <c r="I183" s="2">
        <v>43235</v>
      </c>
    </row>
    <row r="184" spans="2:9" x14ac:dyDescent="0.25">
      <c r="B184" s="22">
        <v>42901</v>
      </c>
      <c r="C184" s="23">
        <v>64499506</v>
      </c>
      <c r="D184" s="23">
        <v>40926721</v>
      </c>
      <c r="E184" s="23">
        <v>105426227</v>
      </c>
      <c r="F184" s="24">
        <f t="shared" si="7"/>
        <v>11845996183</v>
      </c>
      <c r="G184" s="19"/>
      <c r="I184" s="2">
        <v>43236</v>
      </c>
    </row>
    <row r="185" spans="2:9" x14ac:dyDescent="0.25">
      <c r="B185" s="22">
        <v>42902</v>
      </c>
      <c r="C185" s="23">
        <v>55412748</v>
      </c>
      <c r="D185" s="23">
        <v>28440469</v>
      </c>
      <c r="E185" s="23">
        <v>83853216</v>
      </c>
      <c r="F185" s="24">
        <f t="shared" si="7"/>
        <v>11929849399</v>
      </c>
      <c r="G185" s="19"/>
      <c r="I185" s="2">
        <v>43237</v>
      </c>
    </row>
    <row r="186" spans="2:9" x14ac:dyDescent="0.25">
      <c r="B186" s="22">
        <v>42903</v>
      </c>
      <c r="C186" s="23">
        <v>70163183</v>
      </c>
      <c r="D186" s="23">
        <v>34128210</v>
      </c>
      <c r="E186" s="23">
        <v>104291393</v>
      </c>
      <c r="F186" s="24">
        <f t="shared" si="7"/>
        <v>12034140792</v>
      </c>
      <c r="G186" s="19"/>
      <c r="I186" s="2">
        <v>43238</v>
      </c>
    </row>
    <row r="187" spans="2:9" x14ac:dyDescent="0.25">
      <c r="B187" s="22">
        <v>42904</v>
      </c>
      <c r="C187" s="23">
        <v>108213328</v>
      </c>
      <c r="D187" s="23">
        <v>7415623</v>
      </c>
      <c r="E187" s="23">
        <v>115628951</v>
      </c>
      <c r="F187" s="24">
        <f t="shared" si="7"/>
        <v>12149769743</v>
      </c>
      <c r="G187" s="19"/>
      <c r="I187" s="2">
        <v>43239</v>
      </c>
    </row>
    <row r="188" spans="2:9" x14ac:dyDescent="0.25">
      <c r="B188" s="22">
        <v>42905</v>
      </c>
      <c r="C188" s="23">
        <v>68857320</v>
      </c>
      <c r="D188" s="23">
        <v>101608586</v>
      </c>
      <c r="E188" s="23">
        <v>170465906</v>
      </c>
      <c r="F188" s="24">
        <f t="shared" si="7"/>
        <v>12320235649</v>
      </c>
      <c r="G188" s="19"/>
      <c r="I188" s="2">
        <v>43240</v>
      </c>
    </row>
    <row r="189" spans="2:9" x14ac:dyDescent="0.25">
      <c r="B189" s="22">
        <v>42906</v>
      </c>
      <c r="C189" s="23">
        <v>56084633</v>
      </c>
      <c r="D189" s="23">
        <v>72383361</v>
      </c>
      <c r="E189" s="23">
        <v>128467994</v>
      </c>
      <c r="F189" s="24">
        <f t="shared" si="7"/>
        <v>12448703643</v>
      </c>
      <c r="G189" s="19"/>
      <c r="I189" s="2">
        <v>43241</v>
      </c>
    </row>
    <row r="190" spans="2:9" x14ac:dyDescent="0.25">
      <c r="B190" s="22">
        <v>42907</v>
      </c>
      <c r="C190" s="23">
        <v>39436454</v>
      </c>
      <c r="D190" s="23">
        <v>15244950</v>
      </c>
      <c r="E190" s="23">
        <v>54681404</v>
      </c>
      <c r="F190" s="24">
        <f t="shared" si="7"/>
        <v>12503385047</v>
      </c>
      <c r="G190" s="24">
        <f>F190-F166</f>
        <v>2358489374</v>
      </c>
      <c r="I190" s="2">
        <v>43242</v>
      </c>
    </row>
    <row r="191" spans="2:9" x14ac:dyDescent="0.25">
      <c r="B191" s="22" t="s">
        <v>1275</v>
      </c>
      <c r="C191" s="23">
        <f>SUM(C170:C190)</f>
        <v>1469699190</v>
      </c>
      <c r="D191" s="23">
        <f>SUM(D170:D190)</f>
        <v>888790187</v>
      </c>
      <c r="E191" s="23">
        <f>C191+D191</f>
        <v>2358489377</v>
      </c>
      <c r="F191" s="24"/>
      <c r="G191" s="24"/>
      <c r="I191" s="2"/>
    </row>
    <row r="192" spans="2:9" x14ac:dyDescent="0.25">
      <c r="B192" s="2"/>
      <c r="C192" s="4"/>
      <c r="D192" s="4"/>
      <c r="E192" s="4"/>
      <c r="F192" s="5"/>
      <c r="G192" s="5"/>
      <c r="I192" s="2"/>
    </row>
    <row r="193" spans="2:9" x14ac:dyDescent="0.25">
      <c r="B193" s="51" t="s">
        <v>1281</v>
      </c>
      <c r="C193" s="51"/>
      <c r="D193" s="51"/>
      <c r="E193" s="51"/>
      <c r="F193" s="51"/>
      <c r="G193" s="51"/>
      <c r="I193" s="2"/>
    </row>
    <row r="194" spans="2:9" x14ac:dyDescent="0.25">
      <c r="B194" s="22">
        <v>42922</v>
      </c>
      <c r="C194" s="23">
        <v>23743650</v>
      </c>
      <c r="D194" s="23">
        <v>9704620</v>
      </c>
      <c r="E194" s="23">
        <v>33448270</v>
      </c>
      <c r="F194" s="24">
        <f>E194+F190</f>
        <v>12536833317</v>
      </c>
      <c r="G194" s="19"/>
      <c r="I194" s="2">
        <v>43243</v>
      </c>
    </row>
    <row r="195" spans="2:9" x14ac:dyDescent="0.25">
      <c r="B195" s="22">
        <v>42923</v>
      </c>
      <c r="C195" s="23">
        <v>10480073</v>
      </c>
      <c r="D195" s="23">
        <v>20671088</v>
      </c>
      <c r="E195" s="23">
        <v>31151161</v>
      </c>
      <c r="F195" s="24">
        <f t="shared" si="7"/>
        <v>12567984478</v>
      </c>
      <c r="G195" s="19"/>
      <c r="I195" s="2">
        <v>43244</v>
      </c>
    </row>
    <row r="196" spans="2:9" x14ac:dyDescent="0.25">
      <c r="B196" s="22">
        <v>42924</v>
      </c>
      <c r="C196" s="23">
        <v>17877738</v>
      </c>
      <c r="D196" s="23">
        <v>3357638</v>
      </c>
      <c r="E196" s="23">
        <v>21235375</v>
      </c>
      <c r="F196" s="24">
        <f t="shared" si="7"/>
        <v>12589219853</v>
      </c>
      <c r="G196" s="19"/>
      <c r="I196" s="2">
        <v>43245</v>
      </c>
    </row>
    <row r="197" spans="2:9" x14ac:dyDescent="0.25">
      <c r="B197" s="22">
        <v>42925</v>
      </c>
      <c r="C197" s="23">
        <v>10305049</v>
      </c>
      <c r="D197" s="23">
        <v>1136538</v>
      </c>
      <c r="E197" s="23">
        <v>11441586</v>
      </c>
      <c r="F197" s="24">
        <f t="shared" si="7"/>
        <v>12600661439</v>
      </c>
      <c r="G197" s="19"/>
      <c r="I197" s="2">
        <v>43246</v>
      </c>
    </row>
    <row r="198" spans="2:9" x14ac:dyDescent="0.25">
      <c r="B198" s="22">
        <v>42926</v>
      </c>
      <c r="C198" s="23">
        <v>23013085</v>
      </c>
      <c r="D198" s="23">
        <v>27985385</v>
      </c>
      <c r="E198" s="23">
        <v>50998470</v>
      </c>
      <c r="F198" s="24">
        <f t="shared" si="7"/>
        <v>12651659909</v>
      </c>
      <c r="G198" s="19"/>
      <c r="I198" s="2">
        <v>43247</v>
      </c>
    </row>
    <row r="199" spans="2:9" x14ac:dyDescent="0.25">
      <c r="B199" s="22">
        <v>42927</v>
      </c>
      <c r="C199" s="23">
        <v>18072331</v>
      </c>
      <c r="D199" s="23">
        <v>23013110</v>
      </c>
      <c r="E199" s="23">
        <v>41085441</v>
      </c>
      <c r="F199" s="24">
        <f t="shared" si="7"/>
        <v>12692745350</v>
      </c>
      <c r="G199" s="19"/>
      <c r="I199" s="2">
        <v>43248</v>
      </c>
    </row>
    <row r="200" spans="2:9" x14ac:dyDescent="0.25">
      <c r="B200" s="22">
        <v>42928</v>
      </c>
      <c r="C200" s="23">
        <v>24133813</v>
      </c>
      <c r="D200" s="23">
        <v>22855063</v>
      </c>
      <c r="E200" s="23">
        <v>46988875</v>
      </c>
      <c r="F200" s="24">
        <f t="shared" si="7"/>
        <v>12739734225</v>
      </c>
      <c r="G200" s="19"/>
      <c r="I200" s="2">
        <v>43249</v>
      </c>
    </row>
    <row r="201" spans="2:9" x14ac:dyDescent="0.25">
      <c r="B201" s="22">
        <v>42929</v>
      </c>
      <c r="C201" s="23">
        <v>24178697</v>
      </c>
      <c r="D201" s="23">
        <v>3948262</v>
      </c>
      <c r="E201" s="23">
        <v>28126959</v>
      </c>
      <c r="F201" s="24">
        <f t="shared" si="7"/>
        <v>12767861184</v>
      </c>
      <c r="G201" s="19"/>
      <c r="I201" s="2">
        <v>43250</v>
      </c>
    </row>
    <row r="202" spans="2:9" x14ac:dyDescent="0.25">
      <c r="B202" s="22">
        <v>42930</v>
      </c>
      <c r="C202" s="23">
        <v>18237460</v>
      </c>
      <c r="D202" s="23">
        <v>24848275</v>
      </c>
      <c r="E202" s="23">
        <v>43085735</v>
      </c>
      <c r="F202" s="24">
        <f t="shared" si="7"/>
        <v>12810946919</v>
      </c>
      <c r="G202" s="19"/>
      <c r="I202" s="2">
        <v>43251</v>
      </c>
    </row>
    <row r="203" spans="2:9" x14ac:dyDescent="0.25">
      <c r="B203" s="22">
        <v>42931</v>
      </c>
      <c r="C203" s="23">
        <v>23246381</v>
      </c>
      <c r="D203" s="23">
        <v>5995674</v>
      </c>
      <c r="E203" s="23">
        <v>29242055</v>
      </c>
      <c r="F203" s="24">
        <f t="shared" si="7"/>
        <v>12840188974</v>
      </c>
      <c r="G203" s="19"/>
      <c r="I203" s="2">
        <v>43252</v>
      </c>
    </row>
    <row r="204" spans="2:9" x14ac:dyDescent="0.25">
      <c r="B204" s="22">
        <v>42932</v>
      </c>
      <c r="C204" s="23">
        <v>17025400</v>
      </c>
      <c r="D204" s="23">
        <v>2340275</v>
      </c>
      <c r="E204" s="23">
        <v>19365675</v>
      </c>
      <c r="F204" s="24">
        <f t="shared" si="7"/>
        <v>12859554649</v>
      </c>
      <c r="G204" s="19"/>
      <c r="I204" s="2">
        <v>43253</v>
      </c>
    </row>
    <row r="205" spans="2:9" x14ac:dyDescent="0.25">
      <c r="B205" s="22">
        <v>42933</v>
      </c>
      <c r="C205" s="23">
        <v>26307823</v>
      </c>
      <c r="D205" s="23">
        <v>15478988</v>
      </c>
      <c r="E205" s="23">
        <v>41786811</v>
      </c>
      <c r="F205" s="24">
        <f t="shared" si="7"/>
        <v>12901341460</v>
      </c>
      <c r="G205" s="19"/>
      <c r="I205" s="2">
        <v>43254</v>
      </c>
    </row>
    <row r="206" spans="2:9" x14ac:dyDescent="0.25">
      <c r="B206" s="22">
        <v>42934</v>
      </c>
      <c r="C206" s="23">
        <v>20946236</v>
      </c>
      <c r="D206" s="23">
        <v>47257011</v>
      </c>
      <c r="E206" s="23">
        <v>68203247</v>
      </c>
      <c r="F206" s="24">
        <f t="shared" si="7"/>
        <v>12969544707</v>
      </c>
      <c r="G206" s="19"/>
      <c r="I206" s="2">
        <v>43255</v>
      </c>
    </row>
    <row r="207" spans="2:9" x14ac:dyDescent="0.25">
      <c r="B207" s="22">
        <v>42935</v>
      </c>
      <c r="C207" s="23">
        <v>17233386</v>
      </c>
      <c r="D207" s="23">
        <v>18766450</v>
      </c>
      <c r="E207" s="23">
        <v>35999836</v>
      </c>
      <c r="F207" s="24">
        <f t="shared" si="7"/>
        <v>13005544543</v>
      </c>
      <c r="G207" s="19"/>
      <c r="I207" s="2">
        <v>43256</v>
      </c>
    </row>
    <row r="208" spans="2:9" x14ac:dyDescent="0.25">
      <c r="B208" s="22">
        <v>42936</v>
      </c>
      <c r="C208" s="23">
        <v>17280492</v>
      </c>
      <c r="D208" s="23">
        <v>19701529</v>
      </c>
      <c r="E208" s="23">
        <v>36982020</v>
      </c>
      <c r="F208" s="24">
        <f t="shared" si="7"/>
        <v>13042526563</v>
      </c>
      <c r="G208" s="19"/>
      <c r="I208" s="2">
        <v>43257</v>
      </c>
    </row>
    <row r="209" spans="2:9" x14ac:dyDescent="0.25">
      <c r="B209" s="22">
        <v>42937</v>
      </c>
      <c r="C209" s="23">
        <v>18541199</v>
      </c>
      <c r="D209" s="23">
        <v>14968713</v>
      </c>
      <c r="E209" s="23">
        <v>33509911</v>
      </c>
      <c r="F209" s="24">
        <f t="shared" si="7"/>
        <v>13076036474</v>
      </c>
      <c r="G209" s="19"/>
      <c r="I209" s="2">
        <v>43258</v>
      </c>
    </row>
    <row r="210" spans="2:9" x14ac:dyDescent="0.25">
      <c r="B210" s="22">
        <v>42938</v>
      </c>
      <c r="C210" s="23">
        <v>21791584</v>
      </c>
      <c r="D210" s="23">
        <v>9153287</v>
      </c>
      <c r="E210" s="23">
        <v>30944871</v>
      </c>
      <c r="F210" s="24">
        <f t="shared" si="7"/>
        <v>13106981345</v>
      </c>
      <c r="G210" s="19"/>
      <c r="I210" s="2">
        <v>43259</v>
      </c>
    </row>
    <row r="211" spans="2:9" x14ac:dyDescent="0.25">
      <c r="B211" s="22">
        <v>42939</v>
      </c>
      <c r="C211" s="23">
        <v>19538750</v>
      </c>
      <c r="D211" s="23">
        <v>554925</v>
      </c>
      <c r="E211" s="23">
        <v>20093675</v>
      </c>
      <c r="F211" s="24">
        <f t="shared" si="7"/>
        <v>13127075020</v>
      </c>
      <c r="G211" s="19"/>
      <c r="I211" s="2">
        <v>43260</v>
      </c>
    </row>
    <row r="212" spans="2:9" x14ac:dyDescent="0.25">
      <c r="B212" s="22">
        <v>42940</v>
      </c>
      <c r="C212" s="23">
        <v>21576263</v>
      </c>
      <c r="D212" s="23">
        <v>11637488</v>
      </c>
      <c r="E212" s="23">
        <v>33213750</v>
      </c>
      <c r="F212" s="24">
        <f t="shared" si="7"/>
        <v>13160288770</v>
      </c>
      <c r="G212" s="19"/>
      <c r="I212" s="2">
        <v>43261</v>
      </c>
    </row>
    <row r="213" spans="2:9" x14ac:dyDescent="0.25">
      <c r="B213" s="22">
        <v>42941</v>
      </c>
      <c r="C213" s="23">
        <v>15156313</v>
      </c>
      <c r="D213" s="23">
        <v>26912699</v>
      </c>
      <c r="E213" s="23">
        <v>42069012</v>
      </c>
      <c r="F213" s="24">
        <f t="shared" si="7"/>
        <v>13202357782</v>
      </c>
      <c r="G213" s="19"/>
      <c r="I213" s="2">
        <v>43262</v>
      </c>
    </row>
    <row r="214" spans="2:9" x14ac:dyDescent="0.25">
      <c r="B214" s="22">
        <v>42942</v>
      </c>
      <c r="C214" s="23">
        <v>21757138</v>
      </c>
      <c r="D214" s="23">
        <v>27495038</v>
      </c>
      <c r="E214" s="23">
        <v>49252175</v>
      </c>
      <c r="F214" s="24">
        <f t="shared" si="7"/>
        <v>13251609957</v>
      </c>
      <c r="G214" s="19"/>
      <c r="I214" s="2">
        <v>43263</v>
      </c>
    </row>
    <row r="215" spans="2:9" x14ac:dyDescent="0.25">
      <c r="B215" s="22">
        <v>42943</v>
      </c>
      <c r="C215" s="23">
        <v>29293188</v>
      </c>
      <c r="D215" s="23">
        <v>19282238</v>
      </c>
      <c r="E215" s="23">
        <v>48575425</v>
      </c>
      <c r="F215" s="24">
        <f t="shared" si="7"/>
        <v>13300185382</v>
      </c>
      <c r="G215" s="19"/>
      <c r="I215" s="2">
        <v>43264</v>
      </c>
    </row>
    <row r="216" spans="2:9" x14ac:dyDescent="0.25">
      <c r="B216" s="22">
        <v>42944</v>
      </c>
      <c r="C216" s="23">
        <v>21397200</v>
      </c>
      <c r="D216" s="23">
        <v>12998913</v>
      </c>
      <c r="E216" s="23">
        <v>34396113</v>
      </c>
      <c r="F216" s="24">
        <f t="shared" si="7"/>
        <v>13334581495</v>
      </c>
      <c r="G216" s="19"/>
      <c r="I216" s="2">
        <v>43265</v>
      </c>
    </row>
    <row r="217" spans="2:9" x14ac:dyDescent="0.25">
      <c r="B217" s="22">
        <v>42945</v>
      </c>
      <c r="C217" s="23">
        <v>21538825</v>
      </c>
      <c r="D217" s="23">
        <v>11424963</v>
      </c>
      <c r="E217" s="23">
        <v>32963788</v>
      </c>
      <c r="F217" s="24">
        <f t="shared" si="7"/>
        <v>13367545283</v>
      </c>
      <c r="G217" s="19"/>
      <c r="I217" s="2">
        <v>43266</v>
      </c>
    </row>
    <row r="218" spans="2:9" x14ac:dyDescent="0.25">
      <c r="B218" s="22">
        <v>42946</v>
      </c>
      <c r="C218" s="23">
        <v>29330913</v>
      </c>
      <c r="D218" s="23">
        <v>2771213</v>
      </c>
      <c r="E218" s="23">
        <v>32102125</v>
      </c>
      <c r="F218" s="24">
        <f t="shared" ref="F218:F290" si="8">E218+F217</f>
        <v>13399647408</v>
      </c>
      <c r="G218" s="19"/>
      <c r="I218" s="2">
        <v>43267</v>
      </c>
    </row>
    <row r="219" spans="2:9" x14ac:dyDescent="0.25">
      <c r="B219" s="22">
        <v>42947</v>
      </c>
      <c r="C219" s="23">
        <v>27749400</v>
      </c>
      <c r="D219" s="23">
        <v>12971963</v>
      </c>
      <c r="E219" s="23">
        <v>40721363</v>
      </c>
      <c r="F219" s="24">
        <f t="shared" si="8"/>
        <v>13440368771</v>
      </c>
      <c r="G219" s="24">
        <f>F219-F190</f>
        <v>936983724</v>
      </c>
      <c r="I219" s="2">
        <v>43268</v>
      </c>
    </row>
    <row r="220" spans="2:9" x14ac:dyDescent="0.25">
      <c r="B220" s="22" t="s">
        <v>1275</v>
      </c>
      <c r="C220" s="23">
        <f>SUM(C194:C219)</f>
        <v>539752387</v>
      </c>
      <c r="D220" s="23">
        <f>SUM(D194:D219)</f>
        <v>397231346</v>
      </c>
      <c r="E220" s="23">
        <f>C220+D220</f>
        <v>936983733</v>
      </c>
      <c r="F220" s="24"/>
      <c r="G220" s="24"/>
      <c r="I220" s="2"/>
    </row>
    <row r="221" spans="2:9" x14ac:dyDescent="0.25">
      <c r="B221" s="2"/>
      <c r="C221" s="4"/>
      <c r="D221" s="4"/>
      <c r="E221" s="4"/>
      <c r="F221" s="5"/>
      <c r="G221" s="5"/>
      <c r="I221" s="2"/>
    </row>
    <row r="222" spans="2:9" x14ac:dyDescent="0.25">
      <c r="B222" s="51" t="s">
        <v>1282</v>
      </c>
      <c r="C222" s="51"/>
      <c r="D222" s="51"/>
      <c r="E222" s="51"/>
      <c r="F222" s="51"/>
      <c r="G222" s="51"/>
      <c r="I222" s="2"/>
    </row>
    <row r="223" spans="2:9" x14ac:dyDescent="0.25">
      <c r="B223" s="22">
        <v>42948</v>
      </c>
      <c r="C223" s="23">
        <v>23724138</v>
      </c>
      <c r="D223" s="23">
        <v>17363063</v>
      </c>
      <c r="E223" s="23">
        <v>41087200</v>
      </c>
      <c r="F223" s="24">
        <f>E223+F219</f>
        <v>13481455971</v>
      </c>
      <c r="G223" s="19"/>
      <c r="I223" s="2">
        <v>43269</v>
      </c>
    </row>
    <row r="224" spans="2:9" x14ac:dyDescent="0.25">
      <c r="B224" s="22">
        <v>42949</v>
      </c>
      <c r="C224" s="23">
        <v>19727038</v>
      </c>
      <c r="D224" s="23">
        <v>24143263</v>
      </c>
      <c r="E224" s="23">
        <v>43870300</v>
      </c>
      <c r="F224" s="24">
        <f t="shared" si="8"/>
        <v>13525326271</v>
      </c>
      <c r="G224" s="19"/>
      <c r="I224" s="2">
        <v>43270</v>
      </c>
    </row>
    <row r="225" spans="2:9" x14ac:dyDescent="0.25">
      <c r="B225" s="22">
        <v>42950</v>
      </c>
      <c r="C225" s="23">
        <v>17949688</v>
      </c>
      <c r="D225" s="23">
        <v>34860750</v>
      </c>
      <c r="E225" s="23">
        <v>52810437</v>
      </c>
      <c r="F225" s="24">
        <f t="shared" si="8"/>
        <v>13578136708</v>
      </c>
      <c r="G225" s="19"/>
      <c r="I225" s="2">
        <v>43271</v>
      </c>
    </row>
    <row r="226" spans="2:9" x14ac:dyDescent="0.25">
      <c r="B226" s="22">
        <v>42951</v>
      </c>
      <c r="C226" s="23">
        <v>19637738</v>
      </c>
      <c r="D226" s="23">
        <v>16247400</v>
      </c>
      <c r="E226" s="23">
        <v>35885138</v>
      </c>
      <c r="F226" s="24">
        <f t="shared" si="8"/>
        <v>13614021846</v>
      </c>
      <c r="G226" s="19"/>
      <c r="I226" s="2">
        <v>43272</v>
      </c>
    </row>
    <row r="227" spans="2:9" x14ac:dyDescent="0.25">
      <c r="B227" s="22">
        <v>42952</v>
      </c>
      <c r="C227" s="23">
        <v>17462988</v>
      </c>
      <c r="D227" s="23">
        <v>12318163</v>
      </c>
      <c r="E227" s="23">
        <v>29781150</v>
      </c>
      <c r="F227" s="24">
        <f t="shared" si="8"/>
        <v>13643802996</v>
      </c>
      <c r="G227" s="19"/>
      <c r="I227" s="2">
        <v>43273</v>
      </c>
    </row>
    <row r="228" spans="2:9" x14ac:dyDescent="0.25">
      <c r="B228" s="22">
        <v>42953</v>
      </c>
      <c r="C228" s="23">
        <v>24010788</v>
      </c>
      <c r="D228" s="23">
        <v>2987863</v>
      </c>
      <c r="E228" s="23">
        <v>26998650</v>
      </c>
      <c r="F228" s="24">
        <f t="shared" si="8"/>
        <v>13670801646</v>
      </c>
      <c r="G228" s="19"/>
      <c r="I228" s="2">
        <v>43274</v>
      </c>
    </row>
    <row r="229" spans="2:9" x14ac:dyDescent="0.25">
      <c r="B229" s="22">
        <v>42954</v>
      </c>
      <c r="C229" s="23">
        <v>52366488</v>
      </c>
      <c r="D229" s="23">
        <v>15200410</v>
      </c>
      <c r="E229" s="23">
        <v>67566897</v>
      </c>
      <c r="F229" s="24">
        <f t="shared" si="8"/>
        <v>13738368543</v>
      </c>
      <c r="G229" s="19"/>
      <c r="I229" s="2">
        <v>43275</v>
      </c>
    </row>
    <row r="230" spans="2:9" x14ac:dyDescent="0.25">
      <c r="B230" s="22">
        <v>42955</v>
      </c>
      <c r="C230" s="23">
        <v>21730075</v>
      </c>
      <c r="D230" s="23">
        <v>32911338</v>
      </c>
      <c r="E230" s="23">
        <v>54641413</v>
      </c>
      <c r="F230" s="24">
        <f t="shared" si="8"/>
        <v>13793009956</v>
      </c>
      <c r="G230" s="19"/>
      <c r="I230" s="2">
        <v>43276</v>
      </c>
    </row>
    <row r="231" spans="2:9" x14ac:dyDescent="0.25">
      <c r="B231" s="22">
        <v>42956</v>
      </c>
      <c r="C231" s="23">
        <v>29442175</v>
      </c>
      <c r="D231" s="23">
        <v>10884614</v>
      </c>
      <c r="E231" s="23">
        <v>40326789</v>
      </c>
      <c r="F231" s="24">
        <f t="shared" si="8"/>
        <v>13833336745</v>
      </c>
      <c r="G231" s="19"/>
      <c r="I231" s="2">
        <v>43277</v>
      </c>
    </row>
    <row r="232" spans="2:9" x14ac:dyDescent="0.25">
      <c r="B232" s="22">
        <v>42957</v>
      </c>
      <c r="C232" s="23">
        <v>24353200</v>
      </c>
      <c r="D232" s="23">
        <v>33508388</v>
      </c>
      <c r="E232" s="23">
        <v>57861588</v>
      </c>
      <c r="F232" s="24">
        <f t="shared" si="8"/>
        <v>13891198333</v>
      </c>
      <c r="G232" s="19"/>
      <c r="I232" s="2">
        <v>43278</v>
      </c>
    </row>
    <row r="233" spans="2:9" x14ac:dyDescent="0.25">
      <c r="B233" s="22">
        <v>42958</v>
      </c>
      <c r="C233" s="23">
        <v>23935588</v>
      </c>
      <c r="D233" s="23">
        <v>10869663</v>
      </c>
      <c r="E233" s="23">
        <v>34805250</v>
      </c>
      <c r="F233" s="24">
        <f t="shared" si="8"/>
        <v>13926003583</v>
      </c>
      <c r="G233" s="19"/>
      <c r="I233" s="2">
        <v>43279</v>
      </c>
    </row>
    <row r="234" spans="2:9" x14ac:dyDescent="0.25">
      <c r="B234" s="22">
        <v>42959</v>
      </c>
      <c r="C234" s="23">
        <v>33558838</v>
      </c>
      <c r="D234" s="23">
        <v>10857788</v>
      </c>
      <c r="E234" s="23">
        <v>44416625</v>
      </c>
      <c r="F234" s="24">
        <f t="shared" si="8"/>
        <v>13970420208</v>
      </c>
      <c r="G234" s="19"/>
      <c r="I234" s="2">
        <v>43280</v>
      </c>
    </row>
    <row r="235" spans="2:9" x14ac:dyDescent="0.25">
      <c r="B235" s="22">
        <v>42960</v>
      </c>
      <c r="C235" s="23">
        <v>20817288</v>
      </c>
      <c r="D235" s="23">
        <v>3158313</v>
      </c>
      <c r="E235" s="23">
        <v>23975600</v>
      </c>
      <c r="F235" s="24">
        <f t="shared" si="8"/>
        <v>13994395808</v>
      </c>
      <c r="G235" s="19"/>
      <c r="I235" s="2">
        <v>43281</v>
      </c>
    </row>
    <row r="236" spans="2:9" x14ac:dyDescent="0.25">
      <c r="B236" s="22">
        <v>42961</v>
      </c>
      <c r="C236" s="23">
        <v>36736738</v>
      </c>
      <c r="D236" s="23">
        <v>13616050</v>
      </c>
      <c r="E236" s="23">
        <v>50352788</v>
      </c>
      <c r="F236" s="24">
        <f t="shared" si="8"/>
        <v>14044748596</v>
      </c>
      <c r="G236" s="19"/>
      <c r="I236" s="2">
        <v>43282</v>
      </c>
    </row>
    <row r="237" spans="2:9" x14ac:dyDescent="0.25">
      <c r="B237" s="22">
        <v>42962</v>
      </c>
      <c r="C237" s="23">
        <v>14029925</v>
      </c>
      <c r="D237" s="23">
        <v>40179562</v>
      </c>
      <c r="E237" s="23">
        <v>54209487</v>
      </c>
      <c r="F237" s="24">
        <f t="shared" si="8"/>
        <v>14098958083</v>
      </c>
      <c r="G237" s="19"/>
      <c r="I237" s="2">
        <v>43283</v>
      </c>
    </row>
    <row r="238" spans="2:9" x14ac:dyDescent="0.25">
      <c r="B238" s="22">
        <v>42963</v>
      </c>
      <c r="C238" s="23">
        <v>45469275</v>
      </c>
      <c r="D238" s="23">
        <v>28059763</v>
      </c>
      <c r="E238" s="23">
        <v>73529038</v>
      </c>
      <c r="F238" s="24">
        <f t="shared" si="8"/>
        <v>14172487121</v>
      </c>
      <c r="G238" s="19"/>
      <c r="I238" s="2">
        <v>43284</v>
      </c>
    </row>
    <row r="239" spans="2:9" x14ac:dyDescent="0.25">
      <c r="B239" s="22">
        <v>42965</v>
      </c>
      <c r="C239" s="23">
        <v>26664850</v>
      </c>
      <c r="D239" s="23">
        <v>31866825</v>
      </c>
      <c r="E239" s="23">
        <v>58531675</v>
      </c>
      <c r="F239" s="24">
        <f t="shared" si="8"/>
        <v>14231018796</v>
      </c>
      <c r="G239" s="19"/>
      <c r="I239" s="2">
        <v>43285</v>
      </c>
    </row>
    <row r="240" spans="2:9" x14ac:dyDescent="0.25">
      <c r="B240" s="22">
        <v>42966</v>
      </c>
      <c r="C240" s="23">
        <v>41446550</v>
      </c>
      <c r="D240" s="23">
        <v>22290550</v>
      </c>
      <c r="E240" s="23">
        <v>63737100</v>
      </c>
      <c r="F240" s="24">
        <f t="shared" si="8"/>
        <v>14294755896</v>
      </c>
      <c r="G240" s="19"/>
      <c r="I240" s="2">
        <v>43286</v>
      </c>
    </row>
    <row r="241" spans="2:9" x14ac:dyDescent="0.25">
      <c r="B241" s="22">
        <v>42967</v>
      </c>
      <c r="C241" s="23">
        <v>22100399</v>
      </c>
      <c r="D241" s="23">
        <v>961013</v>
      </c>
      <c r="E241" s="23">
        <v>23061412</v>
      </c>
      <c r="F241" s="24">
        <f t="shared" si="8"/>
        <v>14317817308</v>
      </c>
      <c r="G241" s="19"/>
      <c r="I241" s="2">
        <v>43287</v>
      </c>
    </row>
    <row r="242" spans="2:9" x14ac:dyDescent="0.25">
      <c r="B242" s="22">
        <v>42968</v>
      </c>
      <c r="C242" s="23">
        <v>25213275</v>
      </c>
      <c r="D242" s="23">
        <v>14342825</v>
      </c>
      <c r="E242" s="23">
        <v>39556100</v>
      </c>
      <c r="F242" s="24">
        <f t="shared" si="8"/>
        <v>14357373408</v>
      </c>
      <c r="G242" s="19"/>
      <c r="I242" s="2">
        <v>43288</v>
      </c>
    </row>
    <row r="243" spans="2:9" x14ac:dyDescent="0.25">
      <c r="B243" s="22">
        <v>42969</v>
      </c>
      <c r="C243" s="23">
        <v>18828588</v>
      </c>
      <c r="D243" s="23">
        <v>22054026</v>
      </c>
      <c r="E243" s="23">
        <v>40882613</v>
      </c>
      <c r="F243" s="24">
        <f t="shared" si="8"/>
        <v>14398256021</v>
      </c>
      <c r="G243" s="19"/>
      <c r="I243" s="2">
        <v>43289</v>
      </c>
    </row>
    <row r="244" spans="2:9" x14ac:dyDescent="0.25">
      <c r="B244" s="22">
        <v>42970</v>
      </c>
      <c r="C244" s="23">
        <v>17807275</v>
      </c>
      <c r="D244" s="23">
        <v>21616788</v>
      </c>
      <c r="E244" s="23">
        <v>39424063</v>
      </c>
      <c r="F244" s="24">
        <f t="shared" si="8"/>
        <v>14437680084</v>
      </c>
      <c r="G244" s="19"/>
      <c r="I244" s="2">
        <v>43290</v>
      </c>
    </row>
    <row r="245" spans="2:9" x14ac:dyDescent="0.25">
      <c r="B245" s="22">
        <v>42971</v>
      </c>
      <c r="C245" s="23">
        <v>15724537</v>
      </c>
      <c r="D245" s="23">
        <v>15369638</v>
      </c>
      <c r="E245" s="23">
        <v>31094175</v>
      </c>
      <c r="F245" s="24">
        <f t="shared" si="8"/>
        <v>14468774259</v>
      </c>
      <c r="G245" s="19"/>
      <c r="I245" s="2">
        <v>43291</v>
      </c>
    </row>
    <row r="246" spans="2:9" x14ac:dyDescent="0.25">
      <c r="B246" s="22">
        <v>42972</v>
      </c>
      <c r="C246" s="23">
        <v>23025975</v>
      </c>
      <c r="D246" s="23">
        <v>14202500</v>
      </c>
      <c r="E246" s="23">
        <v>37228475</v>
      </c>
      <c r="F246" s="24">
        <f t="shared" si="8"/>
        <v>14506002734</v>
      </c>
      <c r="G246" s="19"/>
      <c r="I246" s="2">
        <v>43292</v>
      </c>
    </row>
    <row r="247" spans="2:9" x14ac:dyDescent="0.25">
      <c r="B247" s="22">
        <v>42973</v>
      </c>
      <c r="C247" s="23">
        <v>31154463</v>
      </c>
      <c r="D247" s="23">
        <v>11681389</v>
      </c>
      <c r="E247" s="23">
        <v>42835851</v>
      </c>
      <c r="F247" s="24">
        <f t="shared" si="8"/>
        <v>14548838585</v>
      </c>
      <c r="G247" s="19"/>
      <c r="I247" s="2">
        <v>43293</v>
      </c>
    </row>
    <row r="248" spans="2:9" x14ac:dyDescent="0.25">
      <c r="B248" s="22">
        <v>42974</v>
      </c>
      <c r="C248" s="23">
        <v>32814576</v>
      </c>
      <c r="D248" s="23">
        <v>1172850</v>
      </c>
      <c r="E248" s="23">
        <v>33987426</v>
      </c>
      <c r="F248" s="24">
        <f t="shared" si="8"/>
        <v>14582826011</v>
      </c>
      <c r="G248" s="19"/>
      <c r="I248" s="2">
        <v>43294</v>
      </c>
    </row>
    <row r="249" spans="2:9" x14ac:dyDescent="0.25">
      <c r="B249" s="22">
        <v>42975</v>
      </c>
      <c r="C249" s="23">
        <v>33584875</v>
      </c>
      <c r="D249" s="23">
        <v>32434325</v>
      </c>
      <c r="E249" s="23">
        <v>66019200</v>
      </c>
      <c r="F249" s="24">
        <f t="shared" si="8"/>
        <v>14648845211</v>
      </c>
      <c r="G249" s="19"/>
      <c r="I249" s="2">
        <v>43295</v>
      </c>
    </row>
    <row r="250" spans="2:9" x14ac:dyDescent="0.25">
      <c r="B250" s="22">
        <v>42976</v>
      </c>
      <c r="C250" s="23">
        <v>38619875</v>
      </c>
      <c r="D250" s="23">
        <v>22970313</v>
      </c>
      <c r="E250" s="23">
        <v>61590188</v>
      </c>
      <c r="F250" s="24">
        <f t="shared" si="8"/>
        <v>14710435399</v>
      </c>
      <c r="G250" s="19"/>
      <c r="I250" s="2">
        <v>43296</v>
      </c>
    </row>
    <row r="251" spans="2:9" x14ac:dyDescent="0.25">
      <c r="B251" s="22">
        <v>42977</v>
      </c>
      <c r="C251" s="23">
        <v>24122013</v>
      </c>
      <c r="D251" s="23">
        <v>10183163</v>
      </c>
      <c r="E251" s="23">
        <v>34305175</v>
      </c>
      <c r="F251" s="24">
        <f t="shared" si="8"/>
        <v>14744740574</v>
      </c>
      <c r="G251" s="19"/>
      <c r="I251" s="2">
        <v>43297</v>
      </c>
    </row>
    <row r="252" spans="2:9" x14ac:dyDescent="0.25">
      <c r="B252" s="22">
        <v>42978</v>
      </c>
      <c r="C252" s="23">
        <v>24737975</v>
      </c>
      <c r="D252" s="23">
        <v>14470488</v>
      </c>
      <c r="E252" s="23">
        <v>39208463</v>
      </c>
      <c r="F252" s="24">
        <f t="shared" si="8"/>
        <v>14783949037</v>
      </c>
      <c r="G252" s="24">
        <f>F252-F219</f>
        <v>1343580266</v>
      </c>
      <c r="I252" s="2">
        <v>43298</v>
      </c>
    </row>
    <row r="253" spans="2:9" x14ac:dyDescent="0.25">
      <c r="B253" s="22" t="s">
        <v>1275</v>
      </c>
      <c r="C253" s="23">
        <f>SUM(C223:C252)</f>
        <v>800797194</v>
      </c>
      <c r="D253" s="23">
        <f>SUM(D223:D252)</f>
        <v>542783084</v>
      </c>
      <c r="E253" s="23">
        <f>C253+D253</f>
        <v>1343580278</v>
      </c>
      <c r="F253" s="24"/>
      <c r="G253" s="24"/>
      <c r="I253" s="2"/>
    </row>
    <row r="254" spans="2:9" x14ac:dyDescent="0.25">
      <c r="B254" s="2"/>
      <c r="C254" s="4"/>
      <c r="D254" s="4"/>
      <c r="E254" s="4"/>
      <c r="F254" s="5"/>
      <c r="G254" s="5"/>
      <c r="I254" s="2"/>
    </row>
    <row r="255" spans="2:9" x14ac:dyDescent="0.25">
      <c r="B255" s="51" t="s">
        <v>1283</v>
      </c>
      <c r="C255" s="51"/>
      <c r="D255" s="51"/>
      <c r="E255" s="51"/>
      <c r="F255" s="51"/>
      <c r="G255" s="51"/>
      <c r="I255" s="2"/>
    </row>
    <row r="256" spans="2:9" x14ac:dyDescent="0.25">
      <c r="B256" s="22">
        <v>42980</v>
      </c>
      <c r="C256" s="23">
        <v>25651200</v>
      </c>
      <c r="D256" s="23">
        <v>3043863</v>
      </c>
      <c r="E256" s="23">
        <v>28695063</v>
      </c>
      <c r="F256" s="24">
        <f>E256+F252</f>
        <v>14812644100</v>
      </c>
      <c r="G256" s="19"/>
      <c r="I256" s="2">
        <v>43299</v>
      </c>
    </row>
    <row r="257" spans="2:9" x14ac:dyDescent="0.25">
      <c r="B257" s="22">
        <v>42981</v>
      </c>
      <c r="C257" s="23">
        <v>23203000</v>
      </c>
      <c r="D257" s="23">
        <v>2094050</v>
      </c>
      <c r="E257" s="23">
        <v>25297050</v>
      </c>
      <c r="F257" s="24">
        <f t="shared" si="8"/>
        <v>14837941150</v>
      </c>
      <c r="G257" s="19"/>
      <c r="I257" s="2">
        <v>43300</v>
      </c>
    </row>
    <row r="258" spans="2:9" x14ac:dyDescent="0.25">
      <c r="B258" s="22">
        <v>42982</v>
      </c>
      <c r="C258" s="23">
        <v>21953138</v>
      </c>
      <c r="D258" s="23">
        <v>42904138</v>
      </c>
      <c r="E258" s="23">
        <v>64857276</v>
      </c>
      <c r="F258" s="24">
        <f t="shared" si="8"/>
        <v>14902798426</v>
      </c>
      <c r="G258" s="19"/>
      <c r="I258" s="2">
        <v>43301</v>
      </c>
    </row>
    <row r="259" spans="2:9" x14ac:dyDescent="0.25">
      <c r="B259" s="22">
        <v>42983</v>
      </c>
      <c r="C259" s="23">
        <v>26191813</v>
      </c>
      <c r="D259" s="23">
        <v>22632950</v>
      </c>
      <c r="E259" s="23">
        <v>48824763</v>
      </c>
      <c r="F259" s="24">
        <f t="shared" si="8"/>
        <v>14951623189</v>
      </c>
      <c r="G259" s="19"/>
      <c r="I259" s="2">
        <v>43302</v>
      </c>
    </row>
    <row r="260" spans="2:9" x14ac:dyDescent="0.25">
      <c r="B260" s="22">
        <v>42984</v>
      </c>
      <c r="C260" s="23">
        <v>23497075</v>
      </c>
      <c r="D260" s="23">
        <v>11169800</v>
      </c>
      <c r="E260" s="23">
        <v>34666875</v>
      </c>
      <c r="F260" s="24">
        <f t="shared" si="8"/>
        <v>14986290064</v>
      </c>
      <c r="G260" s="19"/>
      <c r="I260" s="2">
        <v>43303</v>
      </c>
    </row>
    <row r="261" spans="2:9" x14ac:dyDescent="0.25">
      <c r="B261" s="22">
        <v>42985</v>
      </c>
      <c r="C261" s="23">
        <v>17030475</v>
      </c>
      <c r="D261" s="23">
        <v>16071738</v>
      </c>
      <c r="E261" s="23">
        <v>33102213</v>
      </c>
      <c r="F261" s="24">
        <f t="shared" si="8"/>
        <v>15019392277</v>
      </c>
      <c r="G261" s="19"/>
      <c r="I261" s="2">
        <v>43304</v>
      </c>
    </row>
    <row r="262" spans="2:9" x14ac:dyDescent="0.25">
      <c r="B262" s="22">
        <v>42986</v>
      </c>
      <c r="C262" s="23">
        <v>36120275</v>
      </c>
      <c r="D262" s="23">
        <v>12689250</v>
      </c>
      <c r="E262" s="23">
        <v>48809525</v>
      </c>
      <c r="F262" s="24">
        <f t="shared" si="8"/>
        <v>15068201802</v>
      </c>
      <c r="G262" s="19"/>
      <c r="I262" s="2">
        <v>43305</v>
      </c>
    </row>
    <row r="263" spans="2:9" x14ac:dyDescent="0.25">
      <c r="B263" s="22">
        <v>42987</v>
      </c>
      <c r="C263" s="23">
        <v>21189125</v>
      </c>
      <c r="D263" s="23">
        <v>12048038</v>
      </c>
      <c r="E263" s="23">
        <v>33237163</v>
      </c>
      <c r="F263" s="24">
        <f t="shared" si="8"/>
        <v>15101438965</v>
      </c>
      <c r="G263" s="19"/>
      <c r="I263" s="2">
        <v>43306</v>
      </c>
    </row>
    <row r="264" spans="2:9" x14ac:dyDescent="0.25">
      <c r="B264" s="22">
        <v>42988</v>
      </c>
      <c r="C264" s="23">
        <v>41845186</v>
      </c>
      <c r="D264" s="23">
        <v>3352175</v>
      </c>
      <c r="E264" s="23">
        <v>45197361</v>
      </c>
      <c r="F264" s="24">
        <f t="shared" si="8"/>
        <v>15146636326</v>
      </c>
      <c r="G264" s="19"/>
      <c r="I264" s="2">
        <v>43307</v>
      </c>
    </row>
    <row r="265" spans="2:9" x14ac:dyDescent="0.25">
      <c r="B265" s="22">
        <v>42989</v>
      </c>
      <c r="C265" s="23">
        <v>43551238</v>
      </c>
      <c r="D265" s="23">
        <v>6974713</v>
      </c>
      <c r="E265" s="23">
        <v>50525950</v>
      </c>
      <c r="F265" s="24">
        <f t="shared" si="8"/>
        <v>15197162276</v>
      </c>
      <c r="G265" s="19"/>
      <c r="I265" s="2">
        <v>43308</v>
      </c>
    </row>
    <row r="266" spans="2:9" x14ac:dyDescent="0.25">
      <c r="B266" s="22">
        <v>42990</v>
      </c>
      <c r="C266" s="23">
        <v>18211501</v>
      </c>
      <c r="D266" s="23">
        <v>36898313</v>
      </c>
      <c r="E266" s="23">
        <v>55109813</v>
      </c>
      <c r="F266" s="24">
        <f t="shared" si="8"/>
        <v>15252272089</v>
      </c>
      <c r="G266" s="19"/>
      <c r="I266" s="2">
        <v>43309</v>
      </c>
    </row>
    <row r="267" spans="2:9" x14ac:dyDescent="0.25">
      <c r="B267" s="22">
        <v>42991</v>
      </c>
      <c r="C267" s="23">
        <v>31724025</v>
      </c>
      <c r="D267" s="23">
        <v>22602863</v>
      </c>
      <c r="E267" s="23">
        <v>54326887</v>
      </c>
      <c r="F267" s="24">
        <f t="shared" si="8"/>
        <v>15306598976</v>
      </c>
      <c r="G267" s="19"/>
      <c r="I267" s="2">
        <v>43310</v>
      </c>
    </row>
    <row r="268" spans="2:9" x14ac:dyDescent="0.25">
      <c r="B268" s="22">
        <v>42992</v>
      </c>
      <c r="C268" s="23">
        <v>16825988</v>
      </c>
      <c r="D268" s="23">
        <v>8434650</v>
      </c>
      <c r="E268" s="23">
        <v>25260638</v>
      </c>
      <c r="F268" s="24">
        <f t="shared" si="8"/>
        <v>15331859614</v>
      </c>
      <c r="G268" s="19"/>
      <c r="I268" s="2">
        <v>43311</v>
      </c>
    </row>
    <row r="269" spans="2:9" x14ac:dyDescent="0.25">
      <c r="B269" s="22">
        <v>42993</v>
      </c>
      <c r="C269" s="23">
        <v>13953975</v>
      </c>
      <c r="D269" s="23">
        <v>20959313</v>
      </c>
      <c r="E269" s="23">
        <v>34913288</v>
      </c>
      <c r="F269" s="24">
        <f t="shared" si="8"/>
        <v>15366772902</v>
      </c>
      <c r="G269" s="19"/>
      <c r="I269" s="2">
        <v>43312</v>
      </c>
    </row>
    <row r="270" spans="2:9" x14ac:dyDescent="0.25">
      <c r="B270" s="22">
        <v>42994</v>
      </c>
      <c r="C270" s="23">
        <v>19658000</v>
      </c>
      <c r="D270" s="23">
        <v>11197813</v>
      </c>
      <c r="E270" s="23">
        <v>30855813</v>
      </c>
      <c r="F270" s="24">
        <f t="shared" si="8"/>
        <v>15397628715</v>
      </c>
      <c r="G270" s="19"/>
      <c r="I270" s="2">
        <v>43313</v>
      </c>
    </row>
    <row r="271" spans="2:9" x14ac:dyDescent="0.25">
      <c r="B271" s="22">
        <v>42995</v>
      </c>
      <c r="C271" s="23">
        <v>17738788</v>
      </c>
      <c r="D271" s="23">
        <v>671688</v>
      </c>
      <c r="E271" s="23">
        <v>18410475</v>
      </c>
      <c r="F271" s="24">
        <f t="shared" si="8"/>
        <v>15416039190</v>
      </c>
      <c r="G271" s="19"/>
      <c r="I271" s="2">
        <v>43314</v>
      </c>
    </row>
    <row r="272" spans="2:9" x14ac:dyDescent="0.25">
      <c r="B272" s="22">
        <v>42996</v>
      </c>
      <c r="C272" s="23">
        <v>32892263</v>
      </c>
      <c r="D272" s="23">
        <v>14793413</v>
      </c>
      <c r="E272" s="23">
        <v>47685675</v>
      </c>
      <c r="F272" s="24">
        <f t="shared" si="8"/>
        <v>15463724865</v>
      </c>
      <c r="G272" s="19"/>
      <c r="I272" s="2">
        <v>43315</v>
      </c>
    </row>
    <row r="273" spans="2:9" x14ac:dyDescent="0.25">
      <c r="B273" s="22">
        <v>42997</v>
      </c>
      <c r="C273" s="23">
        <v>23412300</v>
      </c>
      <c r="D273" s="23">
        <v>12931101</v>
      </c>
      <c r="E273" s="23">
        <v>36343401</v>
      </c>
      <c r="F273" s="24">
        <f t="shared" si="8"/>
        <v>15500068266</v>
      </c>
      <c r="G273" s="19"/>
      <c r="I273" s="2">
        <v>43316</v>
      </c>
    </row>
    <row r="274" spans="2:9" x14ac:dyDescent="0.25">
      <c r="B274" s="22">
        <v>42998</v>
      </c>
      <c r="C274" s="23">
        <v>16496725</v>
      </c>
      <c r="D274" s="23">
        <v>11353913</v>
      </c>
      <c r="E274" s="23">
        <v>27850638</v>
      </c>
      <c r="F274" s="24">
        <f t="shared" si="8"/>
        <v>15527918904</v>
      </c>
      <c r="G274" s="19"/>
      <c r="I274" s="2">
        <v>43317</v>
      </c>
    </row>
    <row r="275" spans="2:9" x14ac:dyDescent="0.25">
      <c r="B275" s="22">
        <v>42999</v>
      </c>
      <c r="C275" s="23">
        <v>17759175</v>
      </c>
      <c r="D275" s="23">
        <v>9251463</v>
      </c>
      <c r="E275" s="23">
        <v>27010638</v>
      </c>
      <c r="F275" s="24">
        <f t="shared" si="8"/>
        <v>15554929542</v>
      </c>
      <c r="G275" s="19"/>
      <c r="I275" s="2">
        <v>43318</v>
      </c>
    </row>
    <row r="276" spans="2:9" x14ac:dyDescent="0.25">
      <c r="B276" s="22">
        <v>43000</v>
      </c>
      <c r="C276" s="23">
        <v>29517975</v>
      </c>
      <c r="D276" s="23">
        <v>18025612</v>
      </c>
      <c r="E276" s="23">
        <v>47543587</v>
      </c>
      <c r="F276" s="24">
        <f t="shared" si="8"/>
        <v>15602473129</v>
      </c>
      <c r="G276" s="19"/>
      <c r="I276" s="2">
        <v>43319</v>
      </c>
    </row>
    <row r="277" spans="2:9" x14ac:dyDescent="0.25">
      <c r="B277" s="22">
        <v>43001</v>
      </c>
      <c r="C277" s="23">
        <v>23102363</v>
      </c>
      <c r="D277" s="23">
        <v>22974613</v>
      </c>
      <c r="E277" s="23">
        <v>46076975</v>
      </c>
      <c r="F277" s="24">
        <f t="shared" si="8"/>
        <v>15648550104</v>
      </c>
      <c r="G277" s="19"/>
      <c r="I277" s="2">
        <v>43320</v>
      </c>
    </row>
    <row r="278" spans="2:9" x14ac:dyDescent="0.25">
      <c r="B278" s="22">
        <v>43002</v>
      </c>
      <c r="C278" s="23">
        <v>15428245</v>
      </c>
      <c r="D278" s="23">
        <v>2851175</v>
      </c>
      <c r="E278" s="23">
        <v>18279420</v>
      </c>
      <c r="F278" s="24">
        <f t="shared" si="8"/>
        <v>15666829524</v>
      </c>
      <c r="G278" s="19"/>
      <c r="I278" s="2">
        <v>43321</v>
      </c>
    </row>
    <row r="279" spans="2:9" x14ac:dyDescent="0.25">
      <c r="B279" s="22">
        <v>43003</v>
      </c>
      <c r="C279" s="23">
        <v>20963425</v>
      </c>
      <c r="D279" s="23">
        <v>11169025</v>
      </c>
      <c r="E279" s="23">
        <v>32132450</v>
      </c>
      <c r="F279" s="24">
        <f t="shared" si="8"/>
        <v>15698961974</v>
      </c>
      <c r="G279" s="19"/>
      <c r="I279" s="2">
        <v>43322</v>
      </c>
    </row>
    <row r="280" spans="2:9" x14ac:dyDescent="0.25">
      <c r="B280" s="22">
        <v>43004</v>
      </c>
      <c r="C280" s="23">
        <v>17038700</v>
      </c>
      <c r="D280" s="23">
        <v>27642300</v>
      </c>
      <c r="E280" s="23">
        <v>44681000</v>
      </c>
      <c r="F280" s="24">
        <f t="shared" si="8"/>
        <v>15743642974</v>
      </c>
      <c r="G280" s="19"/>
      <c r="I280" s="2">
        <v>43323</v>
      </c>
    </row>
    <row r="281" spans="2:9" x14ac:dyDescent="0.25">
      <c r="B281" s="22">
        <v>43005</v>
      </c>
      <c r="C281" s="23">
        <v>18238550</v>
      </c>
      <c r="D281" s="23">
        <v>7700675</v>
      </c>
      <c r="E281" s="23">
        <v>25939225</v>
      </c>
      <c r="F281" s="24">
        <f t="shared" si="8"/>
        <v>15769582199</v>
      </c>
      <c r="G281" s="19"/>
      <c r="I281" s="2">
        <v>43324</v>
      </c>
    </row>
    <row r="282" spans="2:9" x14ac:dyDescent="0.25">
      <c r="B282" s="22">
        <v>43006</v>
      </c>
      <c r="C282" s="23">
        <v>29201100</v>
      </c>
      <c r="D282" s="23">
        <v>16525075</v>
      </c>
      <c r="E282" s="23">
        <v>45726175</v>
      </c>
      <c r="F282" s="24">
        <f t="shared" si="8"/>
        <v>15815308374</v>
      </c>
      <c r="G282" s="19"/>
      <c r="I282" s="2">
        <v>43325</v>
      </c>
    </row>
    <row r="283" spans="2:9" x14ac:dyDescent="0.25">
      <c r="B283" s="22">
        <v>43007</v>
      </c>
      <c r="C283" s="23">
        <v>23901000</v>
      </c>
      <c r="D283" s="23">
        <v>14390583</v>
      </c>
      <c r="E283" s="23">
        <v>38291583</v>
      </c>
      <c r="F283" s="24">
        <f t="shared" si="8"/>
        <v>15853599957</v>
      </c>
      <c r="G283" s="19"/>
      <c r="I283" s="2">
        <v>43326</v>
      </c>
    </row>
    <row r="284" spans="2:9" x14ac:dyDescent="0.25">
      <c r="B284" s="22">
        <v>43008</v>
      </c>
      <c r="C284" s="23">
        <v>26426000</v>
      </c>
      <c r="D284" s="23">
        <v>7172113</v>
      </c>
      <c r="E284" s="23">
        <v>33598113</v>
      </c>
      <c r="F284" s="24">
        <f t="shared" si="8"/>
        <v>15887198070</v>
      </c>
      <c r="G284" s="24">
        <f>F284-F252</f>
        <v>1103249033</v>
      </c>
      <c r="I284" s="2">
        <v>43327</v>
      </c>
    </row>
    <row r="285" spans="2:9" x14ac:dyDescent="0.25">
      <c r="B285" s="22" t="s">
        <v>1275</v>
      </c>
      <c r="C285" s="23">
        <f>SUM(C256:C284)</f>
        <v>692722623</v>
      </c>
      <c r="D285" s="23">
        <f>SUM(D256:D284)</f>
        <v>410526416</v>
      </c>
      <c r="E285" s="23">
        <f>C285+D285</f>
        <v>1103249039</v>
      </c>
      <c r="F285" s="24"/>
      <c r="G285" s="24"/>
      <c r="I285" s="2"/>
    </row>
    <row r="286" spans="2:9" x14ac:dyDescent="0.25">
      <c r="B286" s="2"/>
      <c r="C286" s="4"/>
      <c r="D286" s="4"/>
      <c r="E286" s="4"/>
      <c r="F286" s="5"/>
      <c r="G286" s="5"/>
      <c r="I286" s="2"/>
    </row>
    <row r="287" spans="2:9" x14ac:dyDescent="0.25">
      <c r="B287" s="51" t="s">
        <v>1284</v>
      </c>
      <c r="C287" s="51"/>
      <c r="D287" s="51"/>
      <c r="E287" s="51"/>
      <c r="F287" s="51"/>
      <c r="G287" s="51"/>
      <c r="I287" s="2"/>
    </row>
    <row r="288" spans="2:9" x14ac:dyDescent="0.25">
      <c r="B288" s="22">
        <v>43009</v>
      </c>
      <c r="C288" s="23">
        <v>24900288</v>
      </c>
      <c r="D288" s="23">
        <v>1806088</v>
      </c>
      <c r="E288" s="23">
        <v>26706375</v>
      </c>
      <c r="F288" s="24">
        <f>E288+F284</f>
        <v>15913904445</v>
      </c>
      <c r="G288" s="19"/>
      <c r="I288" s="2">
        <v>43328</v>
      </c>
    </row>
    <row r="289" spans="2:9" x14ac:dyDescent="0.25">
      <c r="B289" s="22">
        <v>43010</v>
      </c>
      <c r="C289" s="23">
        <v>35701950</v>
      </c>
      <c r="D289" s="23">
        <v>41777863</v>
      </c>
      <c r="E289" s="23">
        <v>77479813</v>
      </c>
      <c r="F289" s="24">
        <f t="shared" si="8"/>
        <v>15991384258</v>
      </c>
      <c r="G289" s="19"/>
      <c r="I289" s="2">
        <v>43329</v>
      </c>
    </row>
    <row r="290" spans="2:9" x14ac:dyDescent="0.25">
      <c r="B290" s="22">
        <v>43011</v>
      </c>
      <c r="C290" s="23">
        <v>18856075</v>
      </c>
      <c r="D290" s="23">
        <v>22737738</v>
      </c>
      <c r="E290" s="23">
        <v>41593813</v>
      </c>
      <c r="F290" s="24">
        <f t="shared" si="8"/>
        <v>16032978071</v>
      </c>
      <c r="G290" s="19"/>
      <c r="I290" s="2">
        <v>43330</v>
      </c>
    </row>
    <row r="291" spans="2:9" x14ac:dyDescent="0.25">
      <c r="B291" s="22">
        <v>43012</v>
      </c>
      <c r="C291" s="23">
        <v>24948350</v>
      </c>
      <c r="D291" s="23">
        <v>22435613</v>
      </c>
      <c r="E291" s="23">
        <v>47383963</v>
      </c>
      <c r="F291" s="24">
        <f t="shared" ref="F291:F360" si="9">E291+F290</f>
        <v>16080362034</v>
      </c>
      <c r="G291" s="19"/>
      <c r="I291" s="2">
        <v>43331</v>
      </c>
    </row>
    <row r="292" spans="2:9" x14ac:dyDescent="0.25">
      <c r="B292" s="22">
        <v>43013</v>
      </c>
      <c r="C292" s="23">
        <v>20435975</v>
      </c>
      <c r="D292" s="23">
        <v>13519100</v>
      </c>
      <c r="E292" s="23">
        <v>33955075</v>
      </c>
      <c r="F292" s="24">
        <f t="shared" si="9"/>
        <v>16114317109</v>
      </c>
      <c r="G292" s="19"/>
      <c r="I292" s="2">
        <v>43332</v>
      </c>
    </row>
    <row r="293" spans="2:9" x14ac:dyDescent="0.25">
      <c r="B293" s="22">
        <v>43014</v>
      </c>
      <c r="C293" s="23">
        <v>22475600</v>
      </c>
      <c r="D293" s="23">
        <v>9101138</v>
      </c>
      <c r="E293" s="23">
        <v>31576738</v>
      </c>
      <c r="F293" s="24">
        <f t="shared" si="9"/>
        <v>16145893847</v>
      </c>
      <c r="G293" s="19"/>
      <c r="I293" s="2">
        <v>43333</v>
      </c>
    </row>
    <row r="294" spans="2:9" x14ac:dyDescent="0.25">
      <c r="B294" s="22">
        <v>43015</v>
      </c>
      <c r="C294" s="23">
        <v>22657600</v>
      </c>
      <c r="D294" s="23">
        <v>14969563</v>
      </c>
      <c r="E294" s="23">
        <v>37627163</v>
      </c>
      <c r="F294" s="24">
        <f t="shared" si="9"/>
        <v>16183521010</v>
      </c>
      <c r="G294" s="19"/>
      <c r="I294" s="2">
        <v>43334</v>
      </c>
    </row>
    <row r="295" spans="2:9" x14ac:dyDescent="0.25">
      <c r="B295" s="22">
        <v>43016</v>
      </c>
      <c r="C295" s="23">
        <v>31707673</v>
      </c>
      <c r="D295" s="23">
        <v>3424138</v>
      </c>
      <c r="E295" s="23">
        <v>35131811</v>
      </c>
      <c r="F295" s="24">
        <f t="shared" si="9"/>
        <v>16218652821</v>
      </c>
      <c r="G295" s="19"/>
      <c r="I295" s="2">
        <v>43335</v>
      </c>
    </row>
    <row r="296" spans="2:9" x14ac:dyDescent="0.25">
      <c r="B296" s="22">
        <v>43017</v>
      </c>
      <c r="C296" s="23">
        <v>40264550</v>
      </c>
      <c r="D296" s="23">
        <v>24198226</v>
      </c>
      <c r="E296" s="23">
        <v>64462776</v>
      </c>
      <c r="F296" s="24">
        <f t="shared" si="9"/>
        <v>16283115597</v>
      </c>
      <c r="G296" s="19"/>
      <c r="I296" s="2">
        <v>43336</v>
      </c>
    </row>
    <row r="297" spans="2:9" x14ac:dyDescent="0.25">
      <c r="B297" s="22">
        <v>43018</v>
      </c>
      <c r="C297" s="23">
        <v>26082063</v>
      </c>
      <c r="D297" s="23">
        <v>37156175</v>
      </c>
      <c r="E297" s="23">
        <v>63238238</v>
      </c>
      <c r="F297" s="24">
        <f t="shared" si="9"/>
        <v>16346353835</v>
      </c>
      <c r="G297" s="19"/>
      <c r="I297" s="2">
        <v>43337</v>
      </c>
    </row>
    <row r="298" spans="2:9" x14ac:dyDescent="0.25">
      <c r="B298" s="22">
        <v>43019</v>
      </c>
      <c r="C298" s="23">
        <v>26018263</v>
      </c>
      <c r="D298" s="23">
        <v>12462825</v>
      </c>
      <c r="E298" s="23">
        <v>38481088</v>
      </c>
      <c r="F298" s="24">
        <f t="shared" si="9"/>
        <v>16384834923</v>
      </c>
      <c r="G298" s="19"/>
      <c r="I298" s="2">
        <v>43338</v>
      </c>
    </row>
    <row r="299" spans="2:9" x14ac:dyDescent="0.25">
      <c r="B299" s="22">
        <v>43020</v>
      </c>
      <c r="C299" s="23">
        <v>22605688</v>
      </c>
      <c r="D299" s="23">
        <v>18154200</v>
      </c>
      <c r="E299" s="23">
        <v>40759888</v>
      </c>
      <c r="F299" s="24">
        <f t="shared" si="9"/>
        <v>16425594811</v>
      </c>
      <c r="G299" s="19"/>
      <c r="I299" s="2">
        <v>43339</v>
      </c>
    </row>
    <row r="300" spans="2:9" x14ac:dyDescent="0.25">
      <c r="B300" s="22">
        <v>43021</v>
      </c>
      <c r="C300" s="23">
        <v>22976625</v>
      </c>
      <c r="D300" s="23">
        <v>18939463</v>
      </c>
      <c r="E300" s="23">
        <v>41916088</v>
      </c>
      <c r="F300" s="24">
        <f t="shared" si="9"/>
        <v>16467510899</v>
      </c>
      <c r="G300" s="19"/>
      <c r="I300" s="2">
        <v>43340</v>
      </c>
    </row>
    <row r="301" spans="2:9" x14ac:dyDescent="0.25">
      <c r="B301" s="22">
        <v>43022</v>
      </c>
      <c r="C301" s="23">
        <v>18752912</v>
      </c>
      <c r="D301" s="23">
        <v>13883884</v>
      </c>
      <c r="E301" s="23">
        <v>32636796</v>
      </c>
      <c r="F301" s="24">
        <f t="shared" si="9"/>
        <v>16500147695</v>
      </c>
      <c r="G301" s="19"/>
      <c r="I301" s="2">
        <v>43341</v>
      </c>
    </row>
    <row r="302" spans="2:9" x14ac:dyDescent="0.25">
      <c r="B302" s="22">
        <v>43023</v>
      </c>
      <c r="C302" s="23">
        <v>19112624</v>
      </c>
      <c r="D302" s="23">
        <v>1953263</v>
      </c>
      <c r="E302" s="23">
        <v>21065886</v>
      </c>
      <c r="F302" s="24">
        <f t="shared" si="9"/>
        <v>16521213581</v>
      </c>
      <c r="G302" s="19"/>
      <c r="I302" s="2">
        <v>43342</v>
      </c>
    </row>
    <row r="303" spans="2:9" x14ac:dyDescent="0.25">
      <c r="B303" s="22">
        <v>43024</v>
      </c>
      <c r="C303" s="23">
        <v>27163238</v>
      </c>
      <c r="D303" s="23">
        <v>27194288</v>
      </c>
      <c r="E303" s="23">
        <v>54357525</v>
      </c>
      <c r="F303" s="24">
        <f t="shared" si="9"/>
        <v>16575571106</v>
      </c>
      <c r="G303" s="19"/>
      <c r="I303" s="2">
        <v>43343</v>
      </c>
    </row>
    <row r="304" spans="2:9" x14ac:dyDescent="0.25">
      <c r="B304" s="22">
        <v>43025</v>
      </c>
      <c r="C304" s="23">
        <v>22549075</v>
      </c>
      <c r="D304" s="23">
        <v>14136875</v>
      </c>
      <c r="E304" s="23">
        <v>36685950</v>
      </c>
      <c r="F304" s="24">
        <f t="shared" si="9"/>
        <v>16612257056</v>
      </c>
      <c r="G304" s="19"/>
      <c r="I304" s="2">
        <v>43344</v>
      </c>
    </row>
    <row r="305" spans="2:9" x14ac:dyDescent="0.25">
      <c r="B305" s="22">
        <v>43026</v>
      </c>
      <c r="C305" s="23">
        <v>31328775</v>
      </c>
      <c r="D305" s="23">
        <v>25149512</v>
      </c>
      <c r="E305" s="23">
        <v>56478287</v>
      </c>
      <c r="F305" s="24">
        <f t="shared" si="9"/>
        <v>16668735343</v>
      </c>
      <c r="G305" s="19"/>
      <c r="I305" s="2">
        <v>43345</v>
      </c>
    </row>
    <row r="306" spans="2:9" x14ac:dyDescent="0.25">
      <c r="B306" s="22">
        <v>43027</v>
      </c>
      <c r="C306" s="23">
        <v>28923100</v>
      </c>
      <c r="D306" s="23">
        <v>9374225</v>
      </c>
      <c r="E306" s="23">
        <v>38297325</v>
      </c>
      <c r="F306" s="24">
        <f t="shared" si="9"/>
        <v>16707032668</v>
      </c>
      <c r="G306" s="19"/>
      <c r="I306" s="2">
        <v>43346</v>
      </c>
    </row>
    <row r="307" spans="2:9" x14ac:dyDescent="0.25">
      <c r="B307" s="22">
        <v>43028</v>
      </c>
      <c r="C307" s="23">
        <v>13791200</v>
      </c>
      <c r="D307" s="23">
        <v>11374825</v>
      </c>
      <c r="E307" s="23">
        <v>25166025</v>
      </c>
      <c r="F307" s="24">
        <f t="shared" si="9"/>
        <v>16732198693</v>
      </c>
      <c r="G307" s="19"/>
      <c r="I307" s="2">
        <v>43347</v>
      </c>
    </row>
    <row r="308" spans="2:9" x14ac:dyDescent="0.25">
      <c r="B308" s="22">
        <v>43029</v>
      </c>
      <c r="C308" s="23">
        <v>27592363</v>
      </c>
      <c r="D308" s="23">
        <v>17263738</v>
      </c>
      <c r="E308" s="23">
        <v>44856100</v>
      </c>
      <c r="F308" s="24">
        <f t="shared" si="9"/>
        <v>16777054793</v>
      </c>
      <c r="G308" s="19"/>
      <c r="I308" s="2">
        <v>43348</v>
      </c>
    </row>
    <row r="309" spans="2:9" x14ac:dyDescent="0.25">
      <c r="B309" s="22">
        <v>43030</v>
      </c>
      <c r="C309" s="23">
        <v>17362840</v>
      </c>
      <c r="D309" s="23">
        <v>2202900</v>
      </c>
      <c r="E309" s="23">
        <v>19565740</v>
      </c>
      <c r="F309" s="24">
        <f t="shared" si="9"/>
        <v>16796620533</v>
      </c>
      <c r="G309" s="19"/>
      <c r="I309" s="2">
        <v>43349</v>
      </c>
    </row>
    <row r="310" spans="2:9" x14ac:dyDescent="0.25">
      <c r="B310" s="22">
        <v>43031</v>
      </c>
      <c r="C310" s="23">
        <v>16786263</v>
      </c>
      <c r="D310" s="23">
        <v>13174438</v>
      </c>
      <c r="E310" s="23">
        <v>29960700</v>
      </c>
      <c r="F310" s="24">
        <f t="shared" si="9"/>
        <v>16826581233</v>
      </c>
      <c r="G310" s="19"/>
      <c r="I310" s="2">
        <v>43350</v>
      </c>
    </row>
    <row r="311" spans="2:9" x14ac:dyDescent="0.25">
      <c r="B311" s="22">
        <v>43032</v>
      </c>
      <c r="C311" s="23">
        <v>24432825</v>
      </c>
      <c r="D311" s="23">
        <v>16120475</v>
      </c>
      <c r="E311" s="23">
        <v>40553300</v>
      </c>
      <c r="F311" s="24">
        <f t="shared" si="9"/>
        <v>16867134533</v>
      </c>
      <c r="G311" s="19"/>
      <c r="I311" s="2">
        <v>43351</v>
      </c>
    </row>
    <row r="312" spans="2:9" x14ac:dyDescent="0.25">
      <c r="B312" s="22">
        <v>43033</v>
      </c>
      <c r="C312" s="23">
        <v>17938453</v>
      </c>
      <c r="D312" s="23">
        <v>25425663</v>
      </c>
      <c r="E312" s="23">
        <v>43364115</v>
      </c>
      <c r="F312" s="24">
        <f t="shared" si="9"/>
        <v>16910498648</v>
      </c>
      <c r="G312" s="19"/>
      <c r="I312" s="2">
        <v>43352</v>
      </c>
    </row>
    <row r="313" spans="2:9" x14ac:dyDescent="0.25">
      <c r="B313" s="22">
        <v>43034</v>
      </c>
      <c r="C313" s="23">
        <v>13403338</v>
      </c>
      <c r="D313" s="23">
        <v>25583538</v>
      </c>
      <c r="E313" s="23">
        <v>38986875</v>
      </c>
      <c r="F313" s="24">
        <f t="shared" si="9"/>
        <v>16949485523</v>
      </c>
      <c r="G313" s="19"/>
      <c r="I313" s="2">
        <v>43353</v>
      </c>
    </row>
    <row r="314" spans="2:9" x14ac:dyDescent="0.25">
      <c r="B314" s="22">
        <v>43035</v>
      </c>
      <c r="C314" s="23">
        <v>14063963</v>
      </c>
      <c r="D314" s="23">
        <v>14814275</v>
      </c>
      <c r="E314" s="23">
        <v>28878238</v>
      </c>
      <c r="F314" s="24">
        <f t="shared" si="9"/>
        <v>16978363761</v>
      </c>
      <c r="G314" s="19"/>
      <c r="I314" s="2">
        <v>43354</v>
      </c>
    </row>
    <row r="315" spans="2:9" x14ac:dyDescent="0.25">
      <c r="B315" s="22">
        <v>43036</v>
      </c>
      <c r="C315" s="23">
        <v>26863988</v>
      </c>
      <c r="D315" s="23">
        <v>9805775</v>
      </c>
      <c r="E315" s="23">
        <v>36669763</v>
      </c>
      <c r="F315" s="24">
        <f t="shared" si="9"/>
        <v>17015033524</v>
      </c>
      <c r="G315" s="19"/>
      <c r="I315" s="2">
        <v>43355</v>
      </c>
    </row>
    <row r="316" spans="2:9" x14ac:dyDescent="0.25">
      <c r="B316" s="22">
        <v>43037</v>
      </c>
      <c r="C316" s="23">
        <v>26589350</v>
      </c>
      <c r="D316" s="23">
        <v>1529500</v>
      </c>
      <c r="E316" s="23">
        <v>28118850</v>
      </c>
      <c r="F316" s="24">
        <f t="shared" si="9"/>
        <v>17043152374</v>
      </c>
      <c r="G316" s="19"/>
      <c r="I316" s="2">
        <v>43356</v>
      </c>
    </row>
    <row r="317" spans="2:9" x14ac:dyDescent="0.25">
      <c r="B317" s="22">
        <v>43038</v>
      </c>
      <c r="C317" s="23">
        <v>22763838</v>
      </c>
      <c r="D317" s="23">
        <v>20131450</v>
      </c>
      <c r="E317" s="23">
        <v>42895288</v>
      </c>
      <c r="F317" s="24">
        <f t="shared" si="9"/>
        <v>17086047662</v>
      </c>
      <c r="G317" s="19"/>
      <c r="I317" s="2">
        <v>43357</v>
      </c>
    </row>
    <row r="318" spans="2:9" x14ac:dyDescent="0.25">
      <c r="B318" s="22">
        <v>43039</v>
      </c>
      <c r="C318" s="23">
        <v>14789163</v>
      </c>
      <c r="D318" s="23">
        <v>37592226</v>
      </c>
      <c r="E318" s="23">
        <v>52381389</v>
      </c>
      <c r="F318" s="24">
        <f t="shared" si="9"/>
        <v>17138429051</v>
      </c>
      <c r="G318" s="24">
        <f>F318-F284</f>
        <v>1251230981</v>
      </c>
      <c r="I318" s="2">
        <v>43358</v>
      </c>
    </row>
    <row r="319" spans="2:9" x14ac:dyDescent="0.25">
      <c r="B319" s="22" t="s">
        <v>1275</v>
      </c>
      <c r="C319" s="23">
        <f>SUM(C288:C318)</f>
        <v>723838008</v>
      </c>
      <c r="D319" s="23">
        <f>SUM(D288:D318)</f>
        <v>527392980</v>
      </c>
      <c r="E319" s="23">
        <f>C319+D319</f>
        <v>1251230988</v>
      </c>
      <c r="F319" s="24"/>
      <c r="G319" s="24"/>
      <c r="I319" s="2"/>
    </row>
    <row r="320" spans="2:9" x14ac:dyDescent="0.25">
      <c r="B320" s="2"/>
      <c r="C320" s="4"/>
      <c r="D320" s="4"/>
      <c r="E320" s="4"/>
      <c r="F320" s="5"/>
      <c r="G320" s="5"/>
      <c r="I320" s="2"/>
    </row>
    <row r="321" spans="2:9" x14ac:dyDescent="0.25">
      <c r="B321" s="51" t="s">
        <v>1285</v>
      </c>
      <c r="C321" s="51"/>
      <c r="D321" s="51"/>
      <c r="E321" s="51"/>
      <c r="F321" s="51"/>
      <c r="G321" s="51"/>
      <c r="I321" s="2"/>
    </row>
    <row r="322" spans="2:9" x14ac:dyDescent="0.25">
      <c r="B322" s="22">
        <v>43040</v>
      </c>
      <c r="C322" s="23">
        <v>23569998</v>
      </c>
      <c r="D322" s="23">
        <v>18808703</v>
      </c>
      <c r="E322" s="23">
        <v>42378701</v>
      </c>
      <c r="F322" s="24">
        <f>E322+F318</f>
        <v>17180807752</v>
      </c>
      <c r="G322" s="19"/>
      <c r="I322" s="2">
        <v>43359</v>
      </c>
    </row>
    <row r="323" spans="2:9" x14ac:dyDescent="0.25">
      <c r="B323" s="22">
        <v>43041</v>
      </c>
      <c r="C323" s="23">
        <v>21151638</v>
      </c>
      <c r="D323" s="23">
        <v>9325663</v>
      </c>
      <c r="E323" s="23">
        <v>30477300</v>
      </c>
      <c r="F323" s="24">
        <f t="shared" si="9"/>
        <v>17211285052</v>
      </c>
      <c r="G323" s="19"/>
      <c r="I323" s="2">
        <v>43360</v>
      </c>
    </row>
    <row r="324" spans="2:9" x14ac:dyDescent="0.25">
      <c r="B324" s="22">
        <v>43042</v>
      </c>
      <c r="C324" s="23">
        <v>15205838</v>
      </c>
      <c r="D324" s="23">
        <v>17605000</v>
      </c>
      <c r="E324" s="23">
        <v>32810838</v>
      </c>
      <c r="F324" s="24">
        <f t="shared" si="9"/>
        <v>17244095890</v>
      </c>
      <c r="G324" s="19"/>
      <c r="I324" s="2">
        <v>43361</v>
      </c>
    </row>
    <row r="325" spans="2:9" x14ac:dyDescent="0.25">
      <c r="B325" s="22">
        <v>43043</v>
      </c>
      <c r="C325" s="23">
        <v>27923788</v>
      </c>
      <c r="D325" s="23">
        <v>9560910</v>
      </c>
      <c r="E325" s="23">
        <v>37484698</v>
      </c>
      <c r="F325" s="24">
        <f t="shared" si="9"/>
        <v>17281580588</v>
      </c>
      <c r="G325" s="19"/>
      <c r="I325" s="2">
        <v>43362</v>
      </c>
    </row>
    <row r="326" spans="2:9" x14ac:dyDescent="0.25">
      <c r="B326" s="22">
        <v>43044</v>
      </c>
      <c r="C326" s="23">
        <v>14053087</v>
      </c>
      <c r="D326" s="23">
        <v>17793388</v>
      </c>
      <c r="E326" s="23">
        <v>31846474</v>
      </c>
      <c r="F326" s="24">
        <f t="shared" si="9"/>
        <v>17313427062</v>
      </c>
      <c r="G326" s="19"/>
      <c r="I326" s="2">
        <v>43363</v>
      </c>
    </row>
    <row r="327" spans="2:9" x14ac:dyDescent="0.25">
      <c r="B327" s="22">
        <v>43045</v>
      </c>
      <c r="C327" s="23">
        <v>19737800</v>
      </c>
      <c r="D327" s="23">
        <v>27030926</v>
      </c>
      <c r="E327" s="23">
        <v>46768726</v>
      </c>
      <c r="F327" s="24">
        <f t="shared" si="9"/>
        <v>17360195788</v>
      </c>
      <c r="G327" s="19"/>
      <c r="I327" s="2">
        <v>43364</v>
      </c>
    </row>
    <row r="328" spans="2:9" x14ac:dyDescent="0.25">
      <c r="B328" s="22">
        <v>43046</v>
      </c>
      <c r="C328" s="23">
        <v>21959225</v>
      </c>
      <c r="D328" s="23">
        <v>8128213</v>
      </c>
      <c r="E328" s="23">
        <v>30087438</v>
      </c>
      <c r="F328" s="24">
        <f t="shared" si="9"/>
        <v>17390283226</v>
      </c>
      <c r="G328" s="19"/>
      <c r="I328" s="2">
        <v>43365</v>
      </c>
    </row>
    <row r="329" spans="2:9" x14ac:dyDescent="0.25">
      <c r="B329" s="22">
        <v>43047</v>
      </c>
      <c r="C329" s="23">
        <v>33721050</v>
      </c>
      <c r="D329" s="23">
        <v>29488113</v>
      </c>
      <c r="E329" s="23">
        <v>63209163</v>
      </c>
      <c r="F329" s="24">
        <f t="shared" si="9"/>
        <v>17453492389</v>
      </c>
      <c r="G329" s="19"/>
      <c r="I329" s="2">
        <v>43366</v>
      </c>
    </row>
    <row r="330" spans="2:9" x14ac:dyDescent="0.25">
      <c r="B330" s="22">
        <v>43048</v>
      </c>
      <c r="C330" s="23">
        <v>15213134</v>
      </c>
      <c r="D330" s="23">
        <v>4315674</v>
      </c>
      <c r="E330" s="23">
        <v>19528808</v>
      </c>
      <c r="F330" s="24">
        <f t="shared" si="9"/>
        <v>17473021197</v>
      </c>
      <c r="G330" s="19"/>
      <c r="I330" s="2">
        <v>43367</v>
      </c>
    </row>
    <row r="331" spans="2:9" x14ac:dyDescent="0.25">
      <c r="B331" s="22">
        <v>43049</v>
      </c>
      <c r="C331" s="23">
        <v>19638488</v>
      </c>
      <c r="D331" s="23">
        <v>23208413</v>
      </c>
      <c r="E331" s="23">
        <v>42846900</v>
      </c>
      <c r="F331" s="24">
        <f t="shared" si="9"/>
        <v>17515868097</v>
      </c>
      <c r="G331" s="19"/>
      <c r="I331" s="2">
        <v>43368</v>
      </c>
    </row>
    <row r="332" spans="2:9" x14ac:dyDescent="0.25">
      <c r="B332" s="22">
        <v>43050</v>
      </c>
      <c r="C332" s="23">
        <v>30510250</v>
      </c>
      <c r="D332" s="23">
        <v>8141000</v>
      </c>
      <c r="E332" s="23">
        <v>38651250</v>
      </c>
      <c r="F332" s="24">
        <f t="shared" si="9"/>
        <v>17554519347</v>
      </c>
      <c r="G332" s="19"/>
      <c r="I332" s="2">
        <v>43369</v>
      </c>
    </row>
    <row r="333" spans="2:9" x14ac:dyDescent="0.25">
      <c r="B333" s="22">
        <v>43051</v>
      </c>
      <c r="C333" s="23">
        <v>19279976</v>
      </c>
      <c r="D333" s="23">
        <v>6523150</v>
      </c>
      <c r="E333" s="23">
        <v>25803126</v>
      </c>
      <c r="F333" s="24">
        <f t="shared" si="9"/>
        <v>17580322473</v>
      </c>
      <c r="G333" s="19"/>
      <c r="I333" s="2">
        <v>43370</v>
      </c>
    </row>
    <row r="334" spans="2:9" x14ac:dyDescent="0.25">
      <c r="B334" s="22">
        <v>43052</v>
      </c>
      <c r="C334" s="23">
        <v>18561288</v>
      </c>
      <c r="D334" s="23">
        <v>13625475</v>
      </c>
      <c r="E334" s="23">
        <v>32186763</v>
      </c>
      <c r="F334" s="24">
        <f t="shared" si="9"/>
        <v>17612509236</v>
      </c>
      <c r="G334" s="19"/>
      <c r="I334" s="2">
        <v>43371</v>
      </c>
    </row>
    <row r="335" spans="2:9" x14ac:dyDescent="0.25">
      <c r="B335" s="22">
        <v>43053</v>
      </c>
      <c r="C335" s="23">
        <v>22629325</v>
      </c>
      <c r="D335" s="23">
        <v>31465976</v>
      </c>
      <c r="E335" s="23">
        <v>54095301</v>
      </c>
      <c r="F335" s="24">
        <f t="shared" si="9"/>
        <v>17666604537</v>
      </c>
      <c r="G335" s="19"/>
      <c r="I335" s="2">
        <v>43372</v>
      </c>
    </row>
    <row r="336" spans="2:9" x14ac:dyDescent="0.25">
      <c r="B336" s="22">
        <v>43054</v>
      </c>
      <c r="C336" s="23">
        <v>16667788</v>
      </c>
      <c r="D336" s="23">
        <v>15387400</v>
      </c>
      <c r="E336" s="23">
        <v>32055188</v>
      </c>
      <c r="F336" s="24">
        <f t="shared" si="9"/>
        <v>17698659725</v>
      </c>
      <c r="G336" s="19"/>
      <c r="I336" s="2">
        <v>43373</v>
      </c>
    </row>
    <row r="337" spans="2:9" x14ac:dyDescent="0.25">
      <c r="B337" s="22">
        <v>43055</v>
      </c>
      <c r="C337" s="23">
        <v>22276976</v>
      </c>
      <c r="D337" s="23">
        <v>21275757</v>
      </c>
      <c r="E337" s="23">
        <v>43552733</v>
      </c>
      <c r="F337" s="24">
        <f t="shared" si="9"/>
        <v>17742212458</v>
      </c>
      <c r="G337" s="19"/>
      <c r="I337" s="2">
        <v>43374</v>
      </c>
    </row>
    <row r="338" spans="2:9" x14ac:dyDescent="0.25">
      <c r="B338" s="22">
        <v>43056</v>
      </c>
      <c r="C338" s="23">
        <v>10609550</v>
      </c>
      <c r="D338" s="23">
        <v>10289493</v>
      </c>
      <c r="E338" s="23">
        <v>20899043</v>
      </c>
      <c r="F338" s="24">
        <f t="shared" si="9"/>
        <v>17763111501</v>
      </c>
      <c r="G338" s="19"/>
      <c r="I338" s="2">
        <v>43375</v>
      </c>
    </row>
    <row r="339" spans="2:9" x14ac:dyDescent="0.25">
      <c r="B339" s="22">
        <v>43057</v>
      </c>
      <c r="C339" s="23">
        <v>36096938</v>
      </c>
      <c r="D339" s="23">
        <v>5953762</v>
      </c>
      <c r="E339" s="23">
        <v>42050700</v>
      </c>
      <c r="F339" s="24">
        <f t="shared" si="9"/>
        <v>17805162201</v>
      </c>
      <c r="G339" s="19"/>
      <c r="I339" s="2">
        <v>43376</v>
      </c>
    </row>
    <row r="340" spans="2:9" x14ac:dyDescent="0.25">
      <c r="B340" s="22">
        <v>43058</v>
      </c>
      <c r="C340" s="23">
        <v>19357550</v>
      </c>
      <c r="D340" s="23">
        <v>2210688</v>
      </c>
      <c r="E340" s="23">
        <v>21568238</v>
      </c>
      <c r="F340" s="24">
        <f t="shared" si="9"/>
        <v>17826730439</v>
      </c>
      <c r="G340" s="19"/>
      <c r="I340" s="2">
        <v>43377</v>
      </c>
    </row>
    <row r="341" spans="2:9" x14ac:dyDescent="0.25">
      <c r="B341" s="22">
        <v>43059</v>
      </c>
      <c r="C341" s="23">
        <v>26450388</v>
      </c>
      <c r="D341" s="23">
        <v>12937128</v>
      </c>
      <c r="E341" s="23">
        <v>39387515</v>
      </c>
      <c r="F341" s="24">
        <f t="shared" si="9"/>
        <v>17866117954</v>
      </c>
      <c r="G341" s="19"/>
      <c r="I341" s="2">
        <v>43378</v>
      </c>
    </row>
    <row r="342" spans="2:9" x14ac:dyDescent="0.25">
      <c r="B342" s="22">
        <v>43060</v>
      </c>
      <c r="C342" s="23">
        <v>28135675</v>
      </c>
      <c r="D342" s="23">
        <v>11973265</v>
      </c>
      <c r="E342" s="23">
        <v>40108940</v>
      </c>
      <c r="F342" s="24">
        <f t="shared" si="9"/>
        <v>17906226894</v>
      </c>
      <c r="G342" s="19"/>
      <c r="I342" s="2">
        <v>43379</v>
      </c>
    </row>
    <row r="343" spans="2:9" x14ac:dyDescent="0.25">
      <c r="B343" s="22">
        <v>43061</v>
      </c>
      <c r="C343" s="23">
        <v>6530825</v>
      </c>
      <c r="D343" s="23">
        <v>20058413</v>
      </c>
      <c r="E343" s="23">
        <v>26589238</v>
      </c>
      <c r="F343" s="24">
        <f t="shared" si="9"/>
        <v>17932816132</v>
      </c>
      <c r="G343" s="19"/>
      <c r="I343" s="2">
        <v>43380</v>
      </c>
    </row>
    <row r="344" spans="2:9" x14ac:dyDescent="0.25">
      <c r="B344" s="22">
        <v>43062</v>
      </c>
      <c r="C344" s="23">
        <v>10908538</v>
      </c>
      <c r="D344" s="23">
        <v>16242763</v>
      </c>
      <c r="E344" s="23">
        <v>27151300</v>
      </c>
      <c r="F344" s="24">
        <f t="shared" si="9"/>
        <v>17959967432</v>
      </c>
      <c r="G344" s="19"/>
      <c r="I344" s="2">
        <v>43381</v>
      </c>
    </row>
    <row r="345" spans="2:9" x14ac:dyDescent="0.25">
      <c r="B345" s="22">
        <v>43063</v>
      </c>
      <c r="C345" s="23">
        <v>14662325</v>
      </c>
      <c r="D345" s="23">
        <v>6638000</v>
      </c>
      <c r="E345" s="23">
        <v>21300325</v>
      </c>
      <c r="F345" s="24">
        <f t="shared" si="9"/>
        <v>17981267757</v>
      </c>
      <c r="G345" s="19"/>
      <c r="I345" s="2">
        <v>43382</v>
      </c>
    </row>
    <row r="346" spans="2:9" x14ac:dyDescent="0.25">
      <c r="B346" s="22">
        <v>43064</v>
      </c>
      <c r="C346" s="23">
        <v>18352775</v>
      </c>
      <c r="D346" s="23">
        <v>30932875</v>
      </c>
      <c r="E346" s="23">
        <v>49285650</v>
      </c>
      <c r="F346" s="24">
        <f t="shared" si="9"/>
        <v>18030553407</v>
      </c>
      <c r="G346" s="19"/>
      <c r="I346" s="2">
        <v>43383</v>
      </c>
    </row>
    <row r="347" spans="2:9" x14ac:dyDescent="0.25">
      <c r="B347" s="22">
        <v>43065</v>
      </c>
      <c r="C347" s="23">
        <v>12099763</v>
      </c>
      <c r="D347" s="23">
        <v>2955225</v>
      </c>
      <c r="E347" s="23">
        <v>15054988</v>
      </c>
      <c r="F347" s="24">
        <f t="shared" si="9"/>
        <v>18045608395</v>
      </c>
      <c r="G347" s="19"/>
      <c r="I347" s="2">
        <v>43384</v>
      </c>
    </row>
    <row r="348" spans="2:9" x14ac:dyDescent="0.25">
      <c r="B348" s="22">
        <v>43066</v>
      </c>
      <c r="C348" s="23">
        <v>23413513</v>
      </c>
      <c r="D348" s="23">
        <v>17206725</v>
      </c>
      <c r="E348" s="23">
        <v>40620238</v>
      </c>
      <c r="F348" s="24">
        <f t="shared" si="9"/>
        <v>18086228633</v>
      </c>
      <c r="G348" s="19"/>
      <c r="I348" s="2">
        <v>43385</v>
      </c>
    </row>
    <row r="349" spans="2:9" x14ac:dyDescent="0.25">
      <c r="B349" s="22">
        <v>43067</v>
      </c>
      <c r="C349" s="23">
        <v>38068413</v>
      </c>
      <c r="D349" s="23">
        <v>23215388</v>
      </c>
      <c r="E349" s="23">
        <v>61283801</v>
      </c>
      <c r="F349" s="24">
        <f t="shared" si="9"/>
        <v>18147512434</v>
      </c>
      <c r="G349" s="19"/>
      <c r="I349" s="2">
        <v>43386</v>
      </c>
    </row>
    <row r="350" spans="2:9" x14ac:dyDescent="0.25">
      <c r="B350" s="22">
        <v>43068</v>
      </c>
      <c r="C350" s="23">
        <v>15709650</v>
      </c>
      <c r="D350" s="23">
        <v>29639601</v>
      </c>
      <c r="E350" s="23">
        <v>45349251</v>
      </c>
      <c r="F350" s="24">
        <f t="shared" si="9"/>
        <v>18192861685</v>
      </c>
      <c r="G350" s="19"/>
      <c r="I350" s="2">
        <v>43387</v>
      </c>
    </row>
    <row r="351" spans="2:9" x14ac:dyDescent="0.25">
      <c r="B351" s="22">
        <v>43069</v>
      </c>
      <c r="C351" s="23">
        <v>14396613</v>
      </c>
      <c r="D351" s="23">
        <v>15771700</v>
      </c>
      <c r="E351" s="23">
        <v>30168313</v>
      </c>
      <c r="F351" s="24">
        <f t="shared" si="9"/>
        <v>18223029998</v>
      </c>
      <c r="G351" s="24">
        <f>F351-F318</f>
        <v>1084600947</v>
      </c>
      <c r="I351" s="2">
        <v>43388</v>
      </c>
    </row>
    <row r="352" spans="2:9" x14ac:dyDescent="0.25">
      <c r="B352" s="22" t="s">
        <v>1275</v>
      </c>
      <c r="C352" s="23">
        <f>SUM(C322:C351)</f>
        <v>616892165</v>
      </c>
      <c r="D352" s="23">
        <f>SUM(D322:D351)</f>
        <v>467708787</v>
      </c>
      <c r="E352" s="23">
        <f>SUM(C352+D352)</f>
        <v>1084600952</v>
      </c>
      <c r="F352" s="24"/>
      <c r="G352" s="24"/>
      <c r="I352" s="2"/>
    </row>
    <row r="353" spans="2:9" x14ac:dyDescent="0.25">
      <c r="B353" s="2"/>
      <c r="C353" s="4"/>
      <c r="D353" s="4"/>
      <c r="E353" s="4"/>
      <c r="F353" s="5"/>
      <c r="G353" s="5"/>
      <c r="I353" s="2"/>
    </row>
    <row r="354" spans="2:9" x14ac:dyDescent="0.25">
      <c r="B354" s="51" t="s">
        <v>1286</v>
      </c>
      <c r="C354" s="51"/>
      <c r="D354" s="51"/>
      <c r="E354" s="51"/>
      <c r="F354" s="51"/>
      <c r="G354" s="51"/>
      <c r="I354" s="2"/>
    </row>
    <row r="355" spans="2:9" x14ac:dyDescent="0.25">
      <c r="B355" s="22">
        <v>43070</v>
      </c>
      <c r="C355" s="23">
        <v>25407887</v>
      </c>
      <c r="D355" s="23">
        <v>13194326</v>
      </c>
      <c r="E355" s="23">
        <v>38602212</v>
      </c>
      <c r="F355" s="24">
        <f>E355+F351</f>
        <v>18261632210</v>
      </c>
      <c r="G355" s="19"/>
      <c r="I355" s="2">
        <v>43389</v>
      </c>
    </row>
    <row r="356" spans="2:9" x14ac:dyDescent="0.25">
      <c r="B356" s="22">
        <v>43071</v>
      </c>
      <c r="C356" s="23">
        <v>12841850</v>
      </c>
      <c r="D356" s="23">
        <v>8869263</v>
      </c>
      <c r="E356" s="23">
        <v>21711113</v>
      </c>
      <c r="F356" s="24">
        <f t="shared" si="9"/>
        <v>18283343323</v>
      </c>
      <c r="G356" s="19"/>
      <c r="I356" s="2">
        <v>43390</v>
      </c>
    </row>
    <row r="357" spans="2:9" x14ac:dyDescent="0.25">
      <c r="B357" s="22">
        <v>43072</v>
      </c>
      <c r="C357" s="23">
        <v>10819725</v>
      </c>
      <c r="D357" s="23">
        <v>1042388</v>
      </c>
      <c r="E357" s="23">
        <v>11862113</v>
      </c>
      <c r="F357" s="24">
        <f t="shared" si="9"/>
        <v>18295205436</v>
      </c>
      <c r="G357" s="19"/>
      <c r="I357" s="2">
        <v>43391</v>
      </c>
    </row>
    <row r="358" spans="2:9" x14ac:dyDescent="0.25">
      <c r="B358" s="22">
        <v>43073</v>
      </c>
      <c r="C358" s="23">
        <v>20201038</v>
      </c>
      <c r="D358" s="23">
        <v>17142726</v>
      </c>
      <c r="E358" s="23">
        <v>37343763</v>
      </c>
      <c r="F358" s="24">
        <f t="shared" si="9"/>
        <v>18332549199</v>
      </c>
      <c r="G358" s="19"/>
      <c r="I358" s="2">
        <v>43392</v>
      </c>
    </row>
    <row r="359" spans="2:9" x14ac:dyDescent="0.25">
      <c r="B359" s="22">
        <v>43074</v>
      </c>
      <c r="C359" s="23">
        <v>22241275</v>
      </c>
      <c r="D359" s="23">
        <v>11670964</v>
      </c>
      <c r="E359" s="23">
        <v>33912239</v>
      </c>
      <c r="F359" s="24">
        <f t="shared" si="9"/>
        <v>18366461438</v>
      </c>
      <c r="G359" s="19"/>
      <c r="I359" s="2">
        <v>43393</v>
      </c>
    </row>
    <row r="360" spans="2:9" x14ac:dyDescent="0.25">
      <c r="B360" s="22">
        <v>43075</v>
      </c>
      <c r="C360" s="23">
        <v>12076310</v>
      </c>
      <c r="D360" s="23">
        <v>23706288</v>
      </c>
      <c r="E360" s="23">
        <v>35782597</v>
      </c>
      <c r="F360" s="24">
        <f t="shared" si="9"/>
        <v>18402244035</v>
      </c>
      <c r="G360" s="19"/>
      <c r="I360" s="2">
        <v>43394</v>
      </c>
    </row>
    <row r="361" spans="2:9" x14ac:dyDescent="0.25">
      <c r="B361" s="22">
        <v>43076</v>
      </c>
      <c r="C361" s="23">
        <v>9493838</v>
      </c>
      <c r="D361" s="23">
        <v>5794513</v>
      </c>
      <c r="E361" s="23">
        <v>15288350</v>
      </c>
      <c r="F361" s="24">
        <f t="shared" ref="F361:F385" si="10">E361+F360</f>
        <v>18417532385</v>
      </c>
      <c r="G361" s="19"/>
      <c r="I361" s="2">
        <v>43395</v>
      </c>
    </row>
    <row r="362" spans="2:9" x14ac:dyDescent="0.25">
      <c r="B362" s="22">
        <v>43077</v>
      </c>
      <c r="C362" s="23">
        <v>21345150</v>
      </c>
      <c r="D362" s="23">
        <v>22299113</v>
      </c>
      <c r="E362" s="23">
        <v>43644263</v>
      </c>
      <c r="F362" s="24">
        <f t="shared" si="10"/>
        <v>18461176648</v>
      </c>
      <c r="G362" s="19"/>
      <c r="I362" s="2">
        <v>43396</v>
      </c>
    </row>
    <row r="363" spans="2:9" x14ac:dyDescent="0.25">
      <c r="B363" s="22">
        <v>43078</v>
      </c>
      <c r="C363" s="23">
        <v>26307150</v>
      </c>
      <c r="D363" s="23">
        <v>13255900</v>
      </c>
      <c r="E363" s="23">
        <v>39563050</v>
      </c>
      <c r="F363" s="24">
        <f t="shared" si="10"/>
        <v>18500739698</v>
      </c>
      <c r="G363" s="19"/>
      <c r="I363" s="2">
        <v>43397</v>
      </c>
    </row>
    <row r="364" spans="2:9" x14ac:dyDescent="0.25">
      <c r="B364" s="22">
        <v>43079</v>
      </c>
      <c r="C364" s="23">
        <v>14751888</v>
      </c>
      <c r="D364" s="23">
        <v>3181413</v>
      </c>
      <c r="E364" s="23">
        <v>17933300</v>
      </c>
      <c r="F364" s="24">
        <f t="shared" si="10"/>
        <v>18518672998</v>
      </c>
      <c r="G364" s="19"/>
      <c r="I364" s="2">
        <v>43398</v>
      </c>
    </row>
    <row r="365" spans="2:9" x14ac:dyDescent="0.25">
      <c r="B365" s="22">
        <v>43080</v>
      </c>
      <c r="C365" s="23">
        <v>25260688</v>
      </c>
      <c r="D365" s="23">
        <v>22444189</v>
      </c>
      <c r="E365" s="23">
        <v>47704877</v>
      </c>
      <c r="F365" s="24">
        <f t="shared" si="10"/>
        <v>18566377875</v>
      </c>
      <c r="G365" s="19"/>
      <c r="I365" s="2">
        <v>43399</v>
      </c>
    </row>
    <row r="366" spans="2:9" x14ac:dyDescent="0.25">
      <c r="B366" s="22">
        <v>43081</v>
      </c>
      <c r="C366" s="23">
        <v>17537675</v>
      </c>
      <c r="D366" s="23">
        <v>16356975</v>
      </c>
      <c r="E366" s="23">
        <v>33894650</v>
      </c>
      <c r="F366" s="24">
        <f t="shared" si="10"/>
        <v>18600272525</v>
      </c>
      <c r="G366" s="19"/>
      <c r="I366" s="2">
        <v>43400</v>
      </c>
    </row>
    <row r="367" spans="2:9" x14ac:dyDescent="0.25">
      <c r="B367" s="22">
        <v>43082</v>
      </c>
      <c r="C367" s="23">
        <v>15301099</v>
      </c>
      <c r="D367" s="23">
        <v>13730811</v>
      </c>
      <c r="E367" s="23">
        <v>29031910</v>
      </c>
      <c r="F367" s="24">
        <f t="shared" si="10"/>
        <v>18629304435</v>
      </c>
      <c r="G367" s="19"/>
      <c r="I367" s="2">
        <v>43401</v>
      </c>
    </row>
    <row r="368" spans="2:9" x14ac:dyDescent="0.25">
      <c r="B368" s="22">
        <v>43083</v>
      </c>
      <c r="C368" s="23">
        <v>26304125</v>
      </c>
      <c r="D368" s="23">
        <v>17718313</v>
      </c>
      <c r="E368" s="23">
        <v>44022438</v>
      </c>
      <c r="F368" s="24">
        <f t="shared" si="10"/>
        <v>18673326873</v>
      </c>
      <c r="G368" s="19"/>
      <c r="I368" s="2">
        <v>43402</v>
      </c>
    </row>
    <row r="369" spans="2:9" x14ac:dyDescent="0.25">
      <c r="B369" s="22">
        <v>43084</v>
      </c>
      <c r="C369" s="23">
        <v>11878125</v>
      </c>
      <c r="D369" s="23">
        <v>14311763</v>
      </c>
      <c r="E369" s="23">
        <v>26189888</v>
      </c>
      <c r="F369" s="24">
        <f t="shared" si="10"/>
        <v>18699516761</v>
      </c>
      <c r="G369" s="19"/>
      <c r="I369" s="2">
        <v>43403</v>
      </c>
    </row>
    <row r="370" spans="2:9" x14ac:dyDescent="0.25">
      <c r="B370" s="22">
        <v>43085</v>
      </c>
      <c r="C370" s="23">
        <v>10777638</v>
      </c>
      <c r="D370" s="23">
        <v>31362275</v>
      </c>
      <c r="E370" s="23">
        <v>42139913</v>
      </c>
      <c r="F370" s="24">
        <f t="shared" si="10"/>
        <v>18741656674</v>
      </c>
      <c r="G370" s="19"/>
      <c r="I370" s="2">
        <v>43404</v>
      </c>
    </row>
    <row r="371" spans="2:9" x14ac:dyDescent="0.25">
      <c r="B371" s="22">
        <v>43086</v>
      </c>
      <c r="C371" s="23">
        <v>14387711</v>
      </c>
      <c r="D371" s="23">
        <v>1201726</v>
      </c>
      <c r="E371" s="23">
        <v>15589437</v>
      </c>
      <c r="F371" s="24">
        <f t="shared" si="10"/>
        <v>18757246111</v>
      </c>
      <c r="G371" s="19"/>
      <c r="I371" s="2">
        <v>43405</v>
      </c>
    </row>
    <row r="372" spans="2:9" x14ac:dyDescent="0.25">
      <c r="B372" s="22">
        <v>43087</v>
      </c>
      <c r="C372" s="23">
        <v>34441887</v>
      </c>
      <c r="D372" s="23">
        <v>16787525</v>
      </c>
      <c r="E372" s="23">
        <v>51229412</v>
      </c>
      <c r="F372" s="24">
        <f t="shared" si="10"/>
        <v>18808475523</v>
      </c>
      <c r="G372" s="19"/>
      <c r="I372" s="2">
        <v>43406</v>
      </c>
    </row>
    <row r="373" spans="2:9" x14ac:dyDescent="0.25">
      <c r="B373" s="22">
        <v>43088</v>
      </c>
      <c r="C373" s="23">
        <v>9007263</v>
      </c>
      <c r="D373" s="23">
        <v>11408350</v>
      </c>
      <c r="E373" s="23">
        <v>20415613</v>
      </c>
      <c r="F373" s="24">
        <f t="shared" si="10"/>
        <v>18828891136</v>
      </c>
      <c r="G373" s="19"/>
      <c r="I373" s="2">
        <v>43407</v>
      </c>
    </row>
    <row r="374" spans="2:9" x14ac:dyDescent="0.25">
      <c r="B374" s="22">
        <v>43089</v>
      </c>
      <c r="C374" s="23">
        <v>16673825</v>
      </c>
      <c r="D374" s="23">
        <v>20801025</v>
      </c>
      <c r="E374" s="23">
        <v>37474850</v>
      </c>
      <c r="F374" s="24">
        <f t="shared" si="10"/>
        <v>18866365986</v>
      </c>
      <c r="G374" s="19"/>
      <c r="I374" s="2">
        <v>43408</v>
      </c>
    </row>
    <row r="375" spans="2:9" x14ac:dyDescent="0.25">
      <c r="B375" s="22">
        <v>43090</v>
      </c>
      <c r="C375" s="23">
        <v>20900175</v>
      </c>
      <c r="D375" s="23">
        <v>29219575</v>
      </c>
      <c r="E375" s="23">
        <v>50119750</v>
      </c>
      <c r="F375" s="24">
        <f t="shared" si="10"/>
        <v>18916485736</v>
      </c>
      <c r="G375" s="19"/>
      <c r="I375" s="2">
        <v>43409</v>
      </c>
    </row>
    <row r="376" spans="2:9" x14ac:dyDescent="0.25">
      <c r="B376" s="22">
        <v>43091</v>
      </c>
      <c r="C376" s="23">
        <v>15486185</v>
      </c>
      <c r="D376" s="23">
        <v>13541675</v>
      </c>
      <c r="E376" s="23">
        <v>29027860</v>
      </c>
      <c r="F376" s="24">
        <f t="shared" si="10"/>
        <v>18945513596</v>
      </c>
      <c r="G376" s="19"/>
      <c r="I376" s="2">
        <v>43410</v>
      </c>
    </row>
    <row r="377" spans="2:9" x14ac:dyDescent="0.25">
      <c r="B377" s="22">
        <v>43092</v>
      </c>
      <c r="C377" s="23">
        <v>11838398</v>
      </c>
      <c r="D377" s="23">
        <v>12651535</v>
      </c>
      <c r="E377" s="23">
        <v>24489933</v>
      </c>
      <c r="F377" s="24">
        <f t="shared" si="10"/>
        <v>18970003529</v>
      </c>
      <c r="G377" s="19"/>
      <c r="I377" s="2">
        <v>43411</v>
      </c>
    </row>
    <row r="378" spans="2:9" x14ac:dyDescent="0.25">
      <c r="B378" s="22">
        <v>43093</v>
      </c>
      <c r="C378" s="23">
        <v>5908025</v>
      </c>
      <c r="D378" s="23">
        <v>1378175</v>
      </c>
      <c r="E378" s="23">
        <v>7286200</v>
      </c>
      <c r="F378" s="24">
        <f t="shared" si="10"/>
        <v>18977289729</v>
      </c>
      <c r="G378" s="19"/>
      <c r="I378" s="2">
        <v>43412</v>
      </c>
    </row>
    <row r="379" spans="2:9" x14ac:dyDescent="0.25">
      <c r="B379" s="22">
        <v>43094</v>
      </c>
      <c r="C379" s="23">
        <v>13158513</v>
      </c>
      <c r="D379" s="23">
        <v>8379963</v>
      </c>
      <c r="E379" s="23">
        <v>21538475</v>
      </c>
      <c r="F379" s="24">
        <f t="shared" si="10"/>
        <v>18998828204</v>
      </c>
      <c r="G379" s="19"/>
      <c r="I379" s="2">
        <v>43413</v>
      </c>
    </row>
    <row r="380" spans="2:9" x14ac:dyDescent="0.25">
      <c r="B380" s="22">
        <v>43095</v>
      </c>
      <c r="C380" s="23">
        <v>11402650</v>
      </c>
      <c r="D380" s="23">
        <v>19165121</v>
      </c>
      <c r="E380" s="23">
        <v>30567771</v>
      </c>
      <c r="F380" s="24">
        <f t="shared" si="10"/>
        <v>19029395975</v>
      </c>
      <c r="G380" s="19"/>
      <c r="I380" s="2">
        <v>43414</v>
      </c>
    </row>
    <row r="381" spans="2:9" x14ac:dyDescent="0.25">
      <c r="B381" s="22">
        <v>43096</v>
      </c>
      <c r="C381" s="23">
        <v>12583288</v>
      </c>
      <c r="D381" s="23">
        <v>11001263</v>
      </c>
      <c r="E381" s="23">
        <v>23584551</v>
      </c>
      <c r="F381" s="24">
        <f t="shared" si="10"/>
        <v>19052980526</v>
      </c>
      <c r="G381" s="19"/>
      <c r="I381" s="2">
        <v>43415</v>
      </c>
    </row>
    <row r="382" spans="2:9" x14ac:dyDescent="0.25">
      <c r="B382" s="22">
        <v>43097</v>
      </c>
      <c r="C382" s="23">
        <v>21301550</v>
      </c>
      <c r="D382" s="23">
        <v>8747813</v>
      </c>
      <c r="E382" s="23">
        <v>30049363</v>
      </c>
      <c r="F382" s="24">
        <f t="shared" si="10"/>
        <v>19083029889</v>
      </c>
      <c r="G382" s="19"/>
      <c r="I382" s="2">
        <v>43416</v>
      </c>
    </row>
    <row r="383" spans="2:9" x14ac:dyDescent="0.25">
      <c r="B383" s="22">
        <v>43098</v>
      </c>
      <c r="C383" s="23">
        <v>24309224</v>
      </c>
      <c r="D383" s="23">
        <v>8668263</v>
      </c>
      <c r="E383" s="23">
        <v>32977487</v>
      </c>
      <c r="F383" s="24">
        <f t="shared" si="10"/>
        <v>19116007376</v>
      </c>
      <c r="G383" s="19"/>
      <c r="I383" s="2">
        <v>43417</v>
      </c>
    </row>
    <row r="384" spans="2:9" x14ac:dyDescent="0.25">
      <c r="B384" s="22">
        <v>43099</v>
      </c>
      <c r="C384" s="23">
        <v>13886700</v>
      </c>
      <c r="D384" s="23">
        <v>7342947</v>
      </c>
      <c r="E384" s="23">
        <v>21229647</v>
      </c>
      <c r="F384" s="24">
        <f t="shared" si="10"/>
        <v>19137237023</v>
      </c>
      <c r="G384" s="19"/>
      <c r="I384" s="2">
        <v>43418</v>
      </c>
    </row>
    <row r="385" spans="2:9" x14ac:dyDescent="0.25">
      <c r="B385" s="22">
        <v>43100</v>
      </c>
      <c r="C385" s="23">
        <v>3775363</v>
      </c>
      <c r="D385" s="23">
        <v>1222025</v>
      </c>
      <c r="E385" s="23">
        <v>4997387</v>
      </c>
      <c r="F385" s="24">
        <f t="shared" si="10"/>
        <v>19142234410</v>
      </c>
      <c r="G385" s="24">
        <f>F385-F351</f>
        <v>919204412</v>
      </c>
      <c r="I385" s="2">
        <v>43419</v>
      </c>
    </row>
    <row r="386" spans="2:9" x14ac:dyDescent="0.25">
      <c r="B386" s="21" t="s">
        <v>1275</v>
      </c>
      <c r="C386" s="24">
        <f>SUM(C355:C385)</f>
        <v>511606218</v>
      </c>
      <c r="D386" s="24">
        <f>SUM(D355:D385)</f>
        <v>407598201</v>
      </c>
      <c r="E386" s="24">
        <f>C386+D386</f>
        <v>919204419</v>
      </c>
      <c r="F386" s="19"/>
      <c r="G386" s="19"/>
    </row>
  </sheetData>
  <mergeCells count="18">
    <mergeCell ref="B255:G255"/>
    <mergeCell ref="B287:G287"/>
    <mergeCell ref="B321:G321"/>
    <mergeCell ref="B354:G354"/>
    <mergeCell ref="I4:N4"/>
    <mergeCell ref="I37:N37"/>
    <mergeCell ref="I68:N68"/>
    <mergeCell ref="I102:N102"/>
    <mergeCell ref="B135:G135"/>
    <mergeCell ref="B169:G169"/>
    <mergeCell ref="B193:G193"/>
    <mergeCell ref="B222:G222"/>
    <mergeCell ref="B102:G102"/>
    <mergeCell ref="I2:N2"/>
    <mergeCell ref="B2:G2"/>
    <mergeCell ref="B4:G4"/>
    <mergeCell ref="B37:G37"/>
    <mergeCell ref="B68:G6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1"/>
  <sheetViews>
    <sheetView tabSelected="1" workbookViewId="0">
      <pane ySplit="3" topLeftCell="A100" activePane="bottomLeft" state="frozen"/>
      <selection pane="bottomLeft" activeCell="K114" sqref="K114"/>
    </sheetView>
  </sheetViews>
  <sheetFormatPr defaultRowHeight="15" x14ac:dyDescent="0.25"/>
  <cols>
    <col min="2" max="2" width="10.7109375" bestFit="1" customWidth="1"/>
    <col min="4" max="4" width="11.42578125" bestFit="1" customWidth="1"/>
    <col min="6" max="6" width="12.28515625" bestFit="1" customWidth="1"/>
    <col min="7" max="7" width="14" bestFit="1" customWidth="1"/>
    <col min="9" max="9" width="10.7109375" bestFit="1" customWidth="1"/>
    <col min="11" max="11" width="11.42578125" bestFit="1" customWidth="1"/>
    <col min="13" max="13" width="12.28515625" bestFit="1" customWidth="1"/>
    <col min="14" max="14" width="14" bestFit="1" customWidth="1"/>
  </cols>
  <sheetData>
    <row r="2" spans="2:14" x14ac:dyDescent="0.25">
      <c r="B2" s="54">
        <v>2017</v>
      </c>
      <c r="C2" s="54"/>
      <c r="D2" s="54"/>
      <c r="E2" s="54"/>
      <c r="F2" s="54"/>
      <c r="G2" s="54"/>
      <c r="I2" s="53">
        <v>2018</v>
      </c>
      <c r="J2" s="53"/>
      <c r="K2" s="53"/>
      <c r="L2" s="53"/>
      <c r="M2" s="53"/>
      <c r="N2" s="53"/>
    </row>
    <row r="3" spans="2:14" x14ac:dyDescent="0.25">
      <c r="B3" s="21" t="s">
        <v>1035</v>
      </c>
      <c r="C3" s="21" t="s">
        <v>1257</v>
      </c>
      <c r="D3" s="21" t="s">
        <v>1258</v>
      </c>
      <c r="E3" s="21" t="s">
        <v>1036</v>
      </c>
      <c r="F3" s="21" t="s">
        <v>1253</v>
      </c>
      <c r="G3" s="21" t="s">
        <v>1254</v>
      </c>
      <c r="I3" s="21" t="s">
        <v>1035</v>
      </c>
      <c r="J3" s="21" t="s">
        <v>1257</v>
      </c>
      <c r="K3" s="21" t="s">
        <v>1258</v>
      </c>
      <c r="L3" s="21" t="s">
        <v>1036</v>
      </c>
      <c r="M3" s="21" t="s">
        <v>1253</v>
      </c>
      <c r="N3" s="21" t="s">
        <v>1254</v>
      </c>
    </row>
    <row r="4" spans="2:14" x14ac:dyDescent="0.25">
      <c r="B4" s="52" t="s">
        <v>1274</v>
      </c>
      <c r="C4" s="52"/>
      <c r="D4" s="52"/>
      <c r="E4" s="52"/>
      <c r="F4" s="52"/>
      <c r="G4" s="52"/>
      <c r="I4" s="52" t="s">
        <v>1274</v>
      </c>
      <c r="J4" s="52"/>
      <c r="K4" s="52"/>
      <c r="L4" s="52"/>
      <c r="M4" s="52"/>
      <c r="N4" s="52"/>
    </row>
    <row r="5" spans="2:14" x14ac:dyDescent="0.25">
      <c r="B5" s="31">
        <v>42746</v>
      </c>
      <c r="C5" s="32">
        <v>25</v>
      </c>
      <c r="D5" s="32">
        <v>25</v>
      </c>
      <c r="E5" s="32">
        <v>50</v>
      </c>
      <c r="F5" s="32">
        <f>E5</f>
        <v>50</v>
      </c>
      <c r="G5" s="32"/>
      <c r="I5" s="31">
        <v>43127</v>
      </c>
      <c r="J5" s="29">
        <v>2568</v>
      </c>
      <c r="K5" s="29">
        <v>3092</v>
      </c>
      <c r="L5" s="29">
        <v>5660</v>
      </c>
      <c r="M5" s="30">
        <f>L5</f>
        <v>5660</v>
      </c>
      <c r="N5" s="19"/>
    </row>
    <row r="6" spans="2:14" x14ac:dyDescent="0.25">
      <c r="B6" s="31">
        <v>42747</v>
      </c>
      <c r="C6" s="32">
        <v>901</v>
      </c>
      <c r="D6" s="32">
        <v>899</v>
      </c>
      <c r="E6" s="29">
        <v>1800</v>
      </c>
      <c r="F6" s="29">
        <f>E6+F5</f>
        <v>1850</v>
      </c>
      <c r="G6" s="29"/>
      <c r="I6" s="31">
        <v>43128</v>
      </c>
      <c r="J6" s="32">
        <v>486</v>
      </c>
      <c r="K6" s="32">
        <v>484</v>
      </c>
      <c r="L6" s="32">
        <v>970</v>
      </c>
      <c r="M6" s="30">
        <f>L6+M5</f>
        <v>6630</v>
      </c>
      <c r="N6" s="19"/>
    </row>
    <row r="7" spans="2:14" x14ac:dyDescent="0.25">
      <c r="B7" s="31">
        <v>42748</v>
      </c>
      <c r="C7" s="32">
        <v>301</v>
      </c>
      <c r="D7" s="32">
        <v>301</v>
      </c>
      <c r="E7" s="32">
        <v>602</v>
      </c>
      <c r="F7" s="29">
        <f>E7+F6</f>
        <v>2452</v>
      </c>
      <c r="G7" s="32"/>
      <c r="I7" s="31">
        <v>43129</v>
      </c>
      <c r="J7" s="29">
        <v>1013</v>
      </c>
      <c r="K7" s="29">
        <v>1033</v>
      </c>
      <c r="L7" s="29">
        <v>2046</v>
      </c>
      <c r="M7" s="30">
        <f>L7+M6</f>
        <v>8676</v>
      </c>
      <c r="N7" s="19"/>
    </row>
    <row r="8" spans="2:14" x14ac:dyDescent="0.25">
      <c r="B8" s="31">
        <v>42749</v>
      </c>
      <c r="C8" s="32">
        <v>165</v>
      </c>
      <c r="D8" s="32">
        <v>170</v>
      </c>
      <c r="E8" s="32">
        <v>335</v>
      </c>
      <c r="F8" s="29">
        <f t="shared" ref="F8:F77" si="0">E8+F7</f>
        <v>2787</v>
      </c>
      <c r="G8" s="32"/>
      <c r="I8" s="31">
        <v>43130</v>
      </c>
      <c r="J8" s="32">
        <v>489</v>
      </c>
      <c r="K8" s="32">
        <v>492</v>
      </c>
      <c r="L8" s="32">
        <v>981</v>
      </c>
      <c r="M8" s="30">
        <f>L8+M7</f>
        <v>9657</v>
      </c>
      <c r="N8" s="19"/>
    </row>
    <row r="9" spans="2:14" x14ac:dyDescent="0.25">
      <c r="B9" s="31">
        <v>42750</v>
      </c>
      <c r="C9" s="32">
        <v>213</v>
      </c>
      <c r="D9" s="32">
        <v>213</v>
      </c>
      <c r="E9" s="32">
        <v>426</v>
      </c>
      <c r="F9" s="29">
        <f t="shared" si="0"/>
        <v>3213</v>
      </c>
      <c r="G9" s="32"/>
      <c r="I9" s="31">
        <v>43131</v>
      </c>
      <c r="J9" s="32">
        <v>422</v>
      </c>
      <c r="K9" s="32">
        <v>471</v>
      </c>
      <c r="L9" s="32">
        <v>893</v>
      </c>
      <c r="M9" s="30">
        <f>L9+M8</f>
        <v>10550</v>
      </c>
      <c r="N9" s="37">
        <f>SUM(L5:L9)</f>
        <v>10550</v>
      </c>
    </row>
    <row r="10" spans="2:14" x14ac:dyDescent="0.25">
      <c r="B10" s="31">
        <v>42751</v>
      </c>
      <c r="C10" s="32">
        <v>990</v>
      </c>
      <c r="D10" s="32">
        <v>991</v>
      </c>
      <c r="E10" s="29">
        <v>1981</v>
      </c>
      <c r="F10" s="29">
        <f t="shared" si="0"/>
        <v>5194</v>
      </c>
      <c r="G10" s="29"/>
      <c r="I10" s="19"/>
      <c r="J10" s="19"/>
      <c r="K10" s="19"/>
      <c r="L10" s="19"/>
      <c r="M10" s="19"/>
      <c r="N10" s="19"/>
    </row>
    <row r="11" spans="2:14" x14ac:dyDescent="0.25">
      <c r="B11" s="31">
        <v>42752</v>
      </c>
      <c r="C11" s="32">
        <v>263</v>
      </c>
      <c r="D11" s="32">
        <v>113</v>
      </c>
      <c r="E11" s="32">
        <v>376</v>
      </c>
      <c r="F11" s="29">
        <f t="shared" si="0"/>
        <v>5570</v>
      </c>
      <c r="G11" s="32"/>
      <c r="H11" s="12"/>
      <c r="I11" s="19"/>
      <c r="J11" s="19"/>
      <c r="K11" s="19"/>
      <c r="L11" s="19"/>
      <c r="M11" s="19"/>
      <c r="N11" s="19"/>
    </row>
    <row r="12" spans="2:14" x14ac:dyDescent="0.25">
      <c r="B12" s="31">
        <v>42753</v>
      </c>
      <c r="C12" s="32">
        <v>587</v>
      </c>
      <c r="D12" s="32">
        <v>151</v>
      </c>
      <c r="E12" s="32">
        <v>738</v>
      </c>
      <c r="F12" s="29">
        <f t="shared" si="0"/>
        <v>6308</v>
      </c>
      <c r="G12" s="32"/>
      <c r="H12" s="12"/>
      <c r="I12" s="19"/>
      <c r="J12" s="19"/>
      <c r="K12" s="19"/>
      <c r="L12" s="19"/>
      <c r="M12" s="19"/>
      <c r="N12" s="19"/>
    </row>
    <row r="13" spans="2:14" x14ac:dyDescent="0.25">
      <c r="B13" s="31">
        <v>42754</v>
      </c>
      <c r="C13" s="32">
        <v>848</v>
      </c>
      <c r="D13" s="32">
        <v>226</v>
      </c>
      <c r="E13" s="29">
        <v>1074</v>
      </c>
      <c r="F13" s="29">
        <f t="shared" si="0"/>
        <v>7382</v>
      </c>
      <c r="G13" s="29"/>
      <c r="H13" s="12"/>
      <c r="I13" s="19"/>
      <c r="J13" s="19"/>
      <c r="K13" s="19"/>
      <c r="L13" s="19"/>
      <c r="M13" s="19"/>
      <c r="N13" s="19"/>
    </row>
    <row r="14" spans="2:14" x14ac:dyDescent="0.25">
      <c r="B14" s="31">
        <v>42755</v>
      </c>
      <c r="C14" s="32">
        <v>302</v>
      </c>
      <c r="D14" s="32">
        <v>172</v>
      </c>
      <c r="E14" s="32">
        <v>474</v>
      </c>
      <c r="F14" s="29">
        <f t="shared" si="0"/>
        <v>7856</v>
      </c>
      <c r="G14" s="32"/>
      <c r="H14" s="12"/>
      <c r="I14" s="19"/>
      <c r="J14" s="19"/>
      <c r="K14" s="19"/>
      <c r="L14" s="19"/>
      <c r="M14" s="19"/>
      <c r="N14" s="19"/>
    </row>
    <row r="15" spans="2:14" x14ac:dyDescent="0.25">
      <c r="B15" s="31">
        <v>42756</v>
      </c>
      <c r="C15" s="32">
        <v>453</v>
      </c>
      <c r="D15" s="32">
        <v>596</v>
      </c>
      <c r="E15" s="29">
        <v>1049</v>
      </c>
      <c r="F15" s="29">
        <f t="shared" si="0"/>
        <v>8905</v>
      </c>
      <c r="G15" s="29"/>
      <c r="H15" s="12"/>
      <c r="I15" s="19"/>
      <c r="J15" s="19"/>
      <c r="K15" s="19"/>
      <c r="L15" s="19"/>
      <c r="M15" s="19"/>
      <c r="N15" s="19"/>
    </row>
    <row r="16" spans="2:14" x14ac:dyDescent="0.25">
      <c r="B16" s="31">
        <v>42757</v>
      </c>
      <c r="C16" s="32">
        <v>155</v>
      </c>
      <c r="D16" s="32">
        <v>166</v>
      </c>
      <c r="E16" s="32">
        <v>321</v>
      </c>
      <c r="F16" s="29">
        <f t="shared" si="0"/>
        <v>9226</v>
      </c>
      <c r="G16" s="32"/>
      <c r="H16" s="12"/>
      <c r="I16" s="19"/>
      <c r="J16" s="19"/>
      <c r="K16" s="19"/>
      <c r="L16" s="19"/>
      <c r="M16" s="19"/>
      <c r="N16" s="19"/>
    </row>
    <row r="17" spans="2:14" x14ac:dyDescent="0.25">
      <c r="B17" s="31">
        <v>42758</v>
      </c>
      <c r="C17" s="32">
        <v>127</v>
      </c>
      <c r="D17" s="32">
        <v>177</v>
      </c>
      <c r="E17" s="32">
        <v>304</v>
      </c>
      <c r="F17" s="29">
        <f t="shared" si="0"/>
        <v>9530</v>
      </c>
      <c r="G17" s="32"/>
      <c r="H17" s="12"/>
      <c r="I17" s="19"/>
      <c r="J17" s="19"/>
      <c r="K17" s="19"/>
      <c r="L17" s="19"/>
      <c r="M17" s="19"/>
      <c r="N17" s="19"/>
    </row>
    <row r="18" spans="2:14" x14ac:dyDescent="0.25">
      <c r="B18" s="31">
        <v>42759</v>
      </c>
      <c r="C18" s="32">
        <v>523</v>
      </c>
      <c r="D18" s="32">
        <v>929</v>
      </c>
      <c r="E18" s="29">
        <v>1452</v>
      </c>
      <c r="F18" s="29">
        <f t="shared" si="0"/>
        <v>10982</v>
      </c>
      <c r="G18" s="29"/>
      <c r="H18" s="12"/>
      <c r="I18" s="19"/>
      <c r="J18" s="19"/>
      <c r="K18" s="19"/>
      <c r="L18" s="19"/>
      <c r="M18" s="19"/>
      <c r="N18" s="19"/>
    </row>
    <row r="19" spans="2:14" x14ac:dyDescent="0.25">
      <c r="B19" s="31">
        <v>42760</v>
      </c>
      <c r="C19" s="32">
        <v>695</v>
      </c>
      <c r="D19" s="32">
        <v>545</v>
      </c>
      <c r="E19" s="29">
        <v>1240</v>
      </c>
      <c r="F19" s="29">
        <f t="shared" si="0"/>
        <v>12222</v>
      </c>
      <c r="G19" s="29"/>
      <c r="H19" s="12"/>
      <c r="I19" s="19"/>
      <c r="J19" s="19"/>
      <c r="K19" s="19"/>
      <c r="L19" s="19"/>
      <c r="M19" s="19"/>
      <c r="N19" s="19"/>
    </row>
    <row r="20" spans="2:14" x14ac:dyDescent="0.25">
      <c r="B20" s="31">
        <v>42761</v>
      </c>
      <c r="C20" s="32">
        <v>929</v>
      </c>
      <c r="D20" s="32">
        <v>962</v>
      </c>
      <c r="E20" s="29">
        <v>1891</v>
      </c>
      <c r="F20" s="29">
        <f t="shared" si="0"/>
        <v>14113</v>
      </c>
      <c r="G20" s="29"/>
      <c r="H20" s="12"/>
      <c r="I20" s="19"/>
      <c r="J20" s="19"/>
      <c r="K20" s="19"/>
      <c r="L20" s="19"/>
      <c r="M20" s="19"/>
      <c r="N20" s="19"/>
    </row>
    <row r="21" spans="2:14" x14ac:dyDescent="0.25">
      <c r="B21" s="31">
        <v>42762</v>
      </c>
      <c r="C21" s="32">
        <v>657</v>
      </c>
      <c r="D21" s="32">
        <v>792</v>
      </c>
      <c r="E21" s="29">
        <v>1449</v>
      </c>
      <c r="F21" s="29">
        <f t="shared" si="0"/>
        <v>15562</v>
      </c>
      <c r="G21" s="29"/>
      <c r="H21" s="12"/>
      <c r="I21" s="19"/>
      <c r="J21" s="19"/>
      <c r="K21" s="19"/>
      <c r="L21" s="19"/>
      <c r="M21" s="19"/>
      <c r="N21" s="19"/>
    </row>
    <row r="22" spans="2:14" x14ac:dyDescent="0.25">
      <c r="B22" s="31">
        <v>42763</v>
      </c>
      <c r="C22" s="32">
        <v>931</v>
      </c>
      <c r="D22" s="32">
        <v>768</v>
      </c>
      <c r="E22" s="29">
        <v>1699</v>
      </c>
      <c r="F22" s="29">
        <f t="shared" si="0"/>
        <v>17261</v>
      </c>
      <c r="G22" s="29"/>
      <c r="H22" s="12"/>
      <c r="I22" s="19"/>
      <c r="J22" s="19"/>
      <c r="K22" s="19"/>
      <c r="L22" s="19"/>
      <c r="M22" s="19"/>
      <c r="N22" s="19"/>
    </row>
    <row r="23" spans="2:14" x14ac:dyDescent="0.25">
      <c r="B23" s="31">
        <v>42764</v>
      </c>
      <c r="C23" s="32">
        <v>339</v>
      </c>
      <c r="D23" s="32">
        <v>489</v>
      </c>
      <c r="E23" s="32">
        <v>828</v>
      </c>
      <c r="F23" s="29">
        <f t="shared" si="0"/>
        <v>18089</v>
      </c>
      <c r="G23" s="32"/>
      <c r="H23" s="12"/>
      <c r="I23" s="19"/>
      <c r="J23" s="19"/>
      <c r="K23" s="19"/>
      <c r="L23" s="19"/>
      <c r="M23" s="19"/>
      <c r="N23" s="19"/>
    </row>
    <row r="24" spans="2:14" x14ac:dyDescent="0.25">
      <c r="B24" s="31">
        <v>42765</v>
      </c>
      <c r="C24" s="32">
        <v>371</v>
      </c>
      <c r="D24" s="32">
        <v>367</v>
      </c>
      <c r="E24" s="32">
        <v>738</v>
      </c>
      <c r="F24" s="29">
        <f t="shared" si="0"/>
        <v>18827</v>
      </c>
      <c r="G24" s="32"/>
      <c r="H24" s="12"/>
      <c r="I24" s="19"/>
      <c r="J24" s="19"/>
      <c r="K24" s="19"/>
      <c r="L24" s="19"/>
      <c r="M24" s="19"/>
      <c r="N24" s="19"/>
    </row>
    <row r="25" spans="2:14" x14ac:dyDescent="0.25">
      <c r="B25" s="31">
        <v>42766</v>
      </c>
      <c r="C25" s="32">
        <v>221</v>
      </c>
      <c r="D25" s="32">
        <v>318</v>
      </c>
      <c r="E25" s="32">
        <v>539</v>
      </c>
      <c r="F25" s="29">
        <f t="shared" si="0"/>
        <v>19366</v>
      </c>
      <c r="G25" s="36">
        <f>SUM(E5:E25)</f>
        <v>19366</v>
      </c>
      <c r="H25" s="12"/>
      <c r="I25" s="19"/>
      <c r="J25" s="19"/>
      <c r="K25" s="19"/>
      <c r="L25" s="19"/>
      <c r="M25" s="19"/>
      <c r="N25" s="19"/>
    </row>
    <row r="26" spans="2:14" x14ac:dyDescent="0.25">
      <c r="B26" s="31" t="s">
        <v>1275</v>
      </c>
      <c r="C26" s="32">
        <f>SUM(C5:C25)</f>
        <v>9996</v>
      </c>
      <c r="D26" s="32">
        <f>SUM(D5:D25)</f>
        <v>9370</v>
      </c>
      <c r="E26" s="32">
        <f>C26+D26</f>
        <v>19366</v>
      </c>
      <c r="F26" s="29"/>
      <c r="G26" s="36"/>
      <c r="H26" s="12"/>
      <c r="I26" s="31" t="s">
        <v>1275</v>
      </c>
      <c r="J26" s="29">
        <f>SUM(J5:J25)</f>
        <v>4978</v>
      </c>
      <c r="K26" s="29">
        <f>SUM(K5:K25)</f>
        <v>5572</v>
      </c>
      <c r="L26" s="29">
        <f>J26+K26</f>
        <v>10550</v>
      </c>
      <c r="M26" s="29"/>
      <c r="N26" s="36"/>
    </row>
    <row r="27" spans="2:14" x14ac:dyDescent="0.25">
      <c r="B27" s="9"/>
      <c r="C27" s="10"/>
      <c r="D27" s="10"/>
      <c r="E27" s="10"/>
      <c r="F27" s="11"/>
      <c r="G27" s="14"/>
      <c r="H27" s="12"/>
    </row>
    <row r="28" spans="2:14" x14ac:dyDescent="0.25">
      <c r="B28" s="52" t="s">
        <v>1276</v>
      </c>
      <c r="C28" s="52"/>
      <c r="D28" s="52"/>
      <c r="E28" s="52"/>
      <c r="F28" s="52"/>
      <c r="G28" s="52"/>
      <c r="H28" s="12"/>
      <c r="I28" s="52" t="s">
        <v>1276</v>
      </c>
      <c r="J28" s="52"/>
      <c r="K28" s="52"/>
      <c r="L28" s="52"/>
      <c r="M28" s="52"/>
      <c r="N28" s="52"/>
    </row>
    <row r="29" spans="2:14" x14ac:dyDescent="0.25">
      <c r="B29" s="31">
        <v>42767</v>
      </c>
      <c r="C29" s="32">
        <v>966</v>
      </c>
      <c r="D29" s="29">
        <v>1157</v>
      </c>
      <c r="E29" s="29">
        <v>2123</v>
      </c>
      <c r="F29" s="29">
        <f>E29+F25</f>
        <v>21489</v>
      </c>
      <c r="G29" s="29"/>
      <c r="H29" s="12"/>
      <c r="I29" s="31">
        <v>43132</v>
      </c>
      <c r="J29" s="32">
        <v>67</v>
      </c>
      <c r="K29" s="32">
        <v>69</v>
      </c>
      <c r="L29" s="32">
        <v>136</v>
      </c>
      <c r="M29" s="30">
        <f>L29+M9</f>
        <v>10686</v>
      </c>
      <c r="N29" s="19"/>
    </row>
    <row r="30" spans="2:14" x14ac:dyDescent="0.25">
      <c r="B30" s="31">
        <v>42768</v>
      </c>
      <c r="C30" s="32">
        <v>99</v>
      </c>
      <c r="D30" s="32">
        <v>91</v>
      </c>
      <c r="E30" s="32">
        <v>190</v>
      </c>
      <c r="F30" s="29">
        <f t="shared" si="0"/>
        <v>21679</v>
      </c>
      <c r="G30" s="32"/>
      <c r="H30" s="12"/>
      <c r="I30" s="31">
        <v>43133</v>
      </c>
      <c r="J30" s="32">
        <v>486</v>
      </c>
      <c r="K30" s="32">
        <v>86</v>
      </c>
      <c r="L30" s="32">
        <v>572</v>
      </c>
      <c r="M30" s="30">
        <f t="shared" ref="M30:M56" si="1">L30+M29</f>
        <v>11258</v>
      </c>
      <c r="N30" s="19"/>
    </row>
    <row r="31" spans="2:14" x14ac:dyDescent="0.25">
      <c r="B31" s="31">
        <v>42769</v>
      </c>
      <c r="C31" s="32">
        <v>548</v>
      </c>
      <c r="D31" s="32">
        <v>570</v>
      </c>
      <c r="E31" s="29">
        <v>1118</v>
      </c>
      <c r="F31" s="29">
        <f t="shared" si="0"/>
        <v>22797</v>
      </c>
      <c r="G31" s="29"/>
      <c r="H31" s="12"/>
      <c r="I31" s="31">
        <v>43134</v>
      </c>
      <c r="J31" s="32">
        <v>212</v>
      </c>
      <c r="K31" s="29">
        <v>1350</v>
      </c>
      <c r="L31" s="29">
        <v>1562</v>
      </c>
      <c r="M31" s="30">
        <f t="shared" si="1"/>
        <v>12820</v>
      </c>
      <c r="N31" s="19"/>
    </row>
    <row r="32" spans="2:14" x14ac:dyDescent="0.25">
      <c r="B32" s="31">
        <v>42770</v>
      </c>
      <c r="C32" s="29">
        <v>1282</v>
      </c>
      <c r="D32" s="29">
        <v>1283</v>
      </c>
      <c r="E32" s="29">
        <v>2565</v>
      </c>
      <c r="F32" s="29">
        <f t="shared" si="0"/>
        <v>25362</v>
      </c>
      <c r="G32" s="29"/>
      <c r="H32" s="12"/>
      <c r="I32" s="31">
        <v>43135</v>
      </c>
      <c r="J32" s="32">
        <v>140</v>
      </c>
      <c r="K32" s="32">
        <v>79</v>
      </c>
      <c r="L32" s="32">
        <v>219</v>
      </c>
      <c r="M32" s="30">
        <f t="shared" si="1"/>
        <v>13039</v>
      </c>
      <c r="N32" s="19"/>
    </row>
    <row r="33" spans="2:14" x14ac:dyDescent="0.25">
      <c r="B33" s="31">
        <v>42771</v>
      </c>
      <c r="C33" s="32">
        <v>276</v>
      </c>
      <c r="D33" s="32">
        <v>264</v>
      </c>
      <c r="E33" s="32">
        <v>540</v>
      </c>
      <c r="F33" s="29">
        <f t="shared" si="0"/>
        <v>25902</v>
      </c>
      <c r="G33" s="32"/>
      <c r="H33" s="12"/>
      <c r="I33" s="31">
        <v>43136</v>
      </c>
      <c r="J33" s="32">
        <v>648</v>
      </c>
      <c r="K33" s="32">
        <v>648</v>
      </c>
      <c r="L33" s="29">
        <v>1296</v>
      </c>
      <c r="M33" s="30">
        <f t="shared" si="1"/>
        <v>14335</v>
      </c>
      <c r="N33" s="19"/>
    </row>
    <row r="34" spans="2:14" x14ac:dyDescent="0.25">
      <c r="B34" s="31">
        <v>42772</v>
      </c>
      <c r="C34" s="32">
        <v>936</v>
      </c>
      <c r="D34" s="32">
        <v>945</v>
      </c>
      <c r="E34" s="29">
        <v>1881</v>
      </c>
      <c r="F34" s="29">
        <f t="shared" si="0"/>
        <v>27783</v>
      </c>
      <c r="G34" s="29"/>
      <c r="H34" s="12"/>
      <c r="I34" s="31">
        <v>43137</v>
      </c>
      <c r="J34" s="32">
        <v>289</v>
      </c>
      <c r="K34" s="32">
        <v>385</v>
      </c>
      <c r="L34" s="32">
        <v>674</v>
      </c>
      <c r="M34" s="30">
        <f t="shared" si="1"/>
        <v>15009</v>
      </c>
      <c r="N34" s="19"/>
    </row>
    <row r="35" spans="2:14" x14ac:dyDescent="0.25">
      <c r="B35" s="31">
        <v>42773</v>
      </c>
      <c r="C35" s="32">
        <v>193</v>
      </c>
      <c r="D35" s="32">
        <v>195</v>
      </c>
      <c r="E35" s="32">
        <v>388</v>
      </c>
      <c r="F35" s="29">
        <f t="shared" si="0"/>
        <v>28171</v>
      </c>
      <c r="G35" s="32"/>
      <c r="H35" s="12"/>
      <c r="I35" s="31">
        <v>43138</v>
      </c>
      <c r="J35" s="32">
        <v>507</v>
      </c>
      <c r="K35" s="32">
        <v>507</v>
      </c>
      <c r="L35" s="29">
        <v>1014</v>
      </c>
      <c r="M35" s="30">
        <f t="shared" si="1"/>
        <v>16023</v>
      </c>
      <c r="N35" s="19"/>
    </row>
    <row r="36" spans="2:14" x14ac:dyDescent="0.25">
      <c r="B36" s="31">
        <v>42774</v>
      </c>
      <c r="C36" s="32">
        <v>769</v>
      </c>
      <c r="D36" s="32">
        <v>829</v>
      </c>
      <c r="E36" s="29">
        <v>1598</v>
      </c>
      <c r="F36" s="29">
        <f t="shared" si="0"/>
        <v>29769</v>
      </c>
      <c r="G36" s="29"/>
      <c r="H36" s="12"/>
      <c r="I36" s="31">
        <v>43139</v>
      </c>
      <c r="J36" s="32">
        <v>711</v>
      </c>
      <c r="K36" s="32">
        <v>711</v>
      </c>
      <c r="L36" s="29">
        <v>1422</v>
      </c>
      <c r="M36" s="30">
        <f t="shared" si="1"/>
        <v>17445</v>
      </c>
      <c r="N36" s="19"/>
    </row>
    <row r="37" spans="2:14" x14ac:dyDescent="0.25">
      <c r="B37" s="31">
        <v>42775</v>
      </c>
      <c r="C37" s="32">
        <v>426</v>
      </c>
      <c r="D37" s="32">
        <v>426</v>
      </c>
      <c r="E37" s="32">
        <v>852</v>
      </c>
      <c r="F37" s="29">
        <f t="shared" si="0"/>
        <v>30621</v>
      </c>
      <c r="G37" s="32"/>
      <c r="H37" s="12"/>
      <c r="I37" s="31">
        <v>43140</v>
      </c>
      <c r="J37" s="32">
        <v>537</v>
      </c>
      <c r="K37" s="32">
        <v>539</v>
      </c>
      <c r="L37" s="29">
        <v>1076</v>
      </c>
      <c r="M37" s="30">
        <f t="shared" si="1"/>
        <v>18521</v>
      </c>
      <c r="N37" s="19"/>
    </row>
    <row r="38" spans="2:14" x14ac:dyDescent="0.25">
      <c r="B38" s="31">
        <v>42776</v>
      </c>
      <c r="C38" s="32">
        <v>80</v>
      </c>
      <c r="D38" s="32">
        <v>79</v>
      </c>
      <c r="E38" s="32">
        <v>159</v>
      </c>
      <c r="F38" s="29">
        <f t="shared" si="0"/>
        <v>30780</v>
      </c>
      <c r="G38" s="32"/>
      <c r="H38" s="12"/>
      <c r="I38" s="31">
        <v>43141</v>
      </c>
      <c r="J38" s="32">
        <v>608</v>
      </c>
      <c r="K38" s="32">
        <v>606</v>
      </c>
      <c r="L38" s="29">
        <v>1214</v>
      </c>
      <c r="M38" s="30">
        <f t="shared" si="1"/>
        <v>19735</v>
      </c>
      <c r="N38" s="19"/>
    </row>
    <row r="39" spans="2:14" x14ac:dyDescent="0.25">
      <c r="B39" s="31">
        <v>42777</v>
      </c>
      <c r="C39" s="32">
        <v>230</v>
      </c>
      <c r="D39" s="32">
        <v>228</v>
      </c>
      <c r="E39" s="32">
        <v>458</v>
      </c>
      <c r="F39" s="29">
        <f t="shared" si="0"/>
        <v>31238</v>
      </c>
      <c r="G39" s="32"/>
      <c r="H39" s="12"/>
      <c r="I39" s="31">
        <v>43142</v>
      </c>
      <c r="J39" s="32">
        <v>140</v>
      </c>
      <c r="K39" s="32">
        <v>141</v>
      </c>
      <c r="L39" s="32">
        <v>281</v>
      </c>
      <c r="M39" s="30">
        <f t="shared" si="1"/>
        <v>20016</v>
      </c>
      <c r="N39" s="19"/>
    </row>
    <row r="40" spans="2:14" x14ac:dyDescent="0.25">
      <c r="B40" s="31">
        <v>42778</v>
      </c>
      <c r="C40" s="32">
        <v>146</v>
      </c>
      <c r="D40" s="32">
        <v>146</v>
      </c>
      <c r="E40" s="32">
        <v>292</v>
      </c>
      <c r="F40" s="29">
        <f t="shared" si="0"/>
        <v>31530</v>
      </c>
      <c r="G40" s="32"/>
      <c r="H40" s="12"/>
      <c r="I40" s="31">
        <v>43143</v>
      </c>
      <c r="J40" s="32">
        <v>444</v>
      </c>
      <c r="K40" s="32">
        <v>204</v>
      </c>
      <c r="L40" s="32">
        <v>648</v>
      </c>
      <c r="M40" s="30">
        <f t="shared" si="1"/>
        <v>20664</v>
      </c>
      <c r="N40" s="38">
        <f>SUM(L29:L56)</f>
        <v>15384</v>
      </c>
    </row>
    <row r="41" spans="2:14" x14ac:dyDescent="0.25">
      <c r="B41" s="31">
        <v>42779</v>
      </c>
      <c r="C41" s="32">
        <v>288</v>
      </c>
      <c r="D41" s="32">
        <v>111</v>
      </c>
      <c r="E41" s="32">
        <v>399</v>
      </c>
      <c r="F41" s="29">
        <f t="shared" si="0"/>
        <v>31929</v>
      </c>
      <c r="G41" s="32"/>
      <c r="H41" s="12"/>
      <c r="I41" s="31">
        <v>43144</v>
      </c>
      <c r="J41" s="32">
        <v>61</v>
      </c>
      <c r="K41" s="32">
        <v>61</v>
      </c>
      <c r="L41" s="32">
        <v>122</v>
      </c>
      <c r="M41" s="30">
        <f t="shared" si="1"/>
        <v>20786</v>
      </c>
      <c r="N41" s="19"/>
    </row>
    <row r="42" spans="2:14" x14ac:dyDescent="0.25">
      <c r="B42" s="31">
        <v>42780</v>
      </c>
      <c r="C42" s="32">
        <v>79</v>
      </c>
      <c r="D42" s="32">
        <v>68</v>
      </c>
      <c r="E42" s="32">
        <v>147</v>
      </c>
      <c r="F42" s="29">
        <f t="shared" si="0"/>
        <v>32076</v>
      </c>
      <c r="G42" s="32"/>
      <c r="H42" s="12"/>
      <c r="I42" s="31">
        <v>43145</v>
      </c>
      <c r="J42" s="32">
        <v>40</v>
      </c>
      <c r="K42" s="32">
        <v>40</v>
      </c>
      <c r="L42" s="32">
        <v>80</v>
      </c>
      <c r="M42" s="30">
        <f t="shared" si="1"/>
        <v>20866</v>
      </c>
      <c r="N42" s="19"/>
    </row>
    <row r="43" spans="2:14" x14ac:dyDescent="0.25">
      <c r="B43" s="31">
        <v>42781</v>
      </c>
      <c r="C43" s="32">
        <v>140</v>
      </c>
      <c r="D43" s="32">
        <v>139</v>
      </c>
      <c r="E43" s="32">
        <v>279</v>
      </c>
      <c r="F43" s="29">
        <f t="shared" si="0"/>
        <v>32355</v>
      </c>
      <c r="G43" s="32"/>
      <c r="H43" s="12"/>
      <c r="I43" s="31">
        <v>43146</v>
      </c>
      <c r="J43" s="32">
        <v>489</v>
      </c>
      <c r="K43" s="32">
        <v>359</v>
      </c>
      <c r="L43" s="32">
        <v>848</v>
      </c>
      <c r="M43" s="30">
        <f t="shared" si="1"/>
        <v>21714</v>
      </c>
      <c r="N43" s="19"/>
    </row>
    <row r="44" spans="2:14" x14ac:dyDescent="0.25">
      <c r="B44" s="31">
        <v>42782</v>
      </c>
      <c r="C44" s="32">
        <v>64</v>
      </c>
      <c r="D44" s="32">
        <v>64</v>
      </c>
      <c r="E44" s="32">
        <v>128</v>
      </c>
      <c r="F44" s="29">
        <f t="shared" si="0"/>
        <v>32483</v>
      </c>
      <c r="G44" s="32"/>
      <c r="H44" s="12"/>
      <c r="I44" s="31">
        <v>43147</v>
      </c>
      <c r="J44" s="32">
        <v>110</v>
      </c>
      <c r="K44" s="32">
        <v>112</v>
      </c>
      <c r="L44" s="32">
        <v>222</v>
      </c>
      <c r="M44" s="30">
        <f t="shared" si="1"/>
        <v>21936</v>
      </c>
      <c r="N44" s="19"/>
    </row>
    <row r="45" spans="2:14" x14ac:dyDescent="0.25">
      <c r="B45" s="31">
        <v>42783</v>
      </c>
      <c r="C45" s="32">
        <v>157</v>
      </c>
      <c r="D45" s="32">
        <v>156</v>
      </c>
      <c r="E45" s="32">
        <v>313</v>
      </c>
      <c r="F45" s="29">
        <f t="shared" si="0"/>
        <v>32796</v>
      </c>
      <c r="G45" s="32"/>
      <c r="H45" s="12"/>
      <c r="I45" s="31">
        <v>43148</v>
      </c>
      <c r="J45" s="32">
        <v>229</v>
      </c>
      <c r="K45" s="32">
        <v>249</v>
      </c>
      <c r="L45" s="32">
        <v>478</v>
      </c>
      <c r="M45" s="30">
        <f t="shared" si="1"/>
        <v>22414</v>
      </c>
      <c r="N45" s="19"/>
    </row>
    <row r="46" spans="2:14" x14ac:dyDescent="0.25">
      <c r="B46" s="31">
        <v>42784</v>
      </c>
      <c r="C46" s="32">
        <v>80</v>
      </c>
      <c r="D46" s="32">
        <v>79</v>
      </c>
      <c r="E46" s="32">
        <v>159</v>
      </c>
      <c r="F46" s="29">
        <f t="shared" si="0"/>
        <v>32955</v>
      </c>
      <c r="G46" s="32"/>
      <c r="H46" s="12"/>
      <c r="I46" s="31">
        <v>43149</v>
      </c>
      <c r="J46" s="32">
        <v>94</v>
      </c>
      <c r="K46" s="32">
        <v>93</v>
      </c>
      <c r="L46" s="32">
        <v>187</v>
      </c>
      <c r="M46" s="30">
        <f t="shared" si="1"/>
        <v>22601</v>
      </c>
      <c r="N46" s="19"/>
    </row>
    <row r="47" spans="2:14" x14ac:dyDescent="0.25">
      <c r="B47" s="31">
        <v>42785</v>
      </c>
      <c r="C47" s="32">
        <v>166</v>
      </c>
      <c r="D47" s="32">
        <v>165</v>
      </c>
      <c r="E47" s="32">
        <v>331</v>
      </c>
      <c r="F47" s="29">
        <f t="shared" si="0"/>
        <v>33286</v>
      </c>
      <c r="G47" s="32"/>
      <c r="H47" s="12"/>
      <c r="I47" s="31">
        <v>43150</v>
      </c>
      <c r="J47" s="32">
        <v>68</v>
      </c>
      <c r="K47" s="32">
        <v>68</v>
      </c>
      <c r="L47" s="32">
        <v>136</v>
      </c>
      <c r="M47" s="30">
        <f t="shared" si="1"/>
        <v>22737</v>
      </c>
      <c r="N47" s="19"/>
    </row>
    <row r="48" spans="2:14" x14ac:dyDescent="0.25">
      <c r="B48" s="31">
        <v>42786</v>
      </c>
      <c r="C48" s="32">
        <v>65</v>
      </c>
      <c r="D48" s="32">
        <v>66</v>
      </c>
      <c r="E48" s="32">
        <v>131</v>
      </c>
      <c r="F48" s="29">
        <f t="shared" si="0"/>
        <v>33417</v>
      </c>
      <c r="G48" s="32"/>
      <c r="H48" s="12"/>
      <c r="I48" s="31">
        <v>43151</v>
      </c>
      <c r="J48" s="32">
        <v>377</v>
      </c>
      <c r="K48" s="32">
        <v>377</v>
      </c>
      <c r="L48" s="32">
        <v>754</v>
      </c>
      <c r="M48" s="30">
        <f t="shared" si="1"/>
        <v>23491</v>
      </c>
      <c r="N48" s="19"/>
    </row>
    <row r="49" spans="2:14" x14ac:dyDescent="0.25">
      <c r="B49" s="31">
        <v>42787</v>
      </c>
      <c r="C49" s="32">
        <v>179</v>
      </c>
      <c r="D49" s="32">
        <v>177</v>
      </c>
      <c r="E49" s="32">
        <v>356</v>
      </c>
      <c r="F49" s="29">
        <f t="shared" si="0"/>
        <v>33773</v>
      </c>
      <c r="G49" s="32"/>
      <c r="H49" s="12"/>
      <c r="I49" s="31">
        <v>43152</v>
      </c>
      <c r="J49" s="32">
        <v>340</v>
      </c>
      <c r="K49" s="32">
        <v>340</v>
      </c>
      <c r="L49" s="32">
        <v>680</v>
      </c>
      <c r="M49" s="30">
        <f t="shared" si="1"/>
        <v>24171</v>
      </c>
      <c r="N49" s="19"/>
    </row>
    <row r="50" spans="2:14" x14ac:dyDescent="0.25">
      <c r="B50" s="31">
        <v>42788</v>
      </c>
      <c r="C50" s="32">
        <v>366</v>
      </c>
      <c r="D50" s="32">
        <v>426</v>
      </c>
      <c r="E50" s="32">
        <v>792</v>
      </c>
      <c r="F50" s="29">
        <f t="shared" si="0"/>
        <v>34565</v>
      </c>
      <c r="G50" s="32"/>
      <c r="I50" s="31">
        <v>43153</v>
      </c>
      <c r="J50" s="32">
        <v>389</v>
      </c>
      <c r="K50" s="32">
        <v>388</v>
      </c>
      <c r="L50" s="32">
        <v>777</v>
      </c>
      <c r="M50" s="30">
        <f t="shared" si="1"/>
        <v>24948</v>
      </c>
      <c r="N50" s="19"/>
    </row>
    <row r="51" spans="2:14" x14ac:dyDescent="0.25">
      <c r="B51" s="31">
        <v>42789</v>
      </c>
      <c r="C51" s="32">
        <v>47</v>
      </c>
      <c r="D51" s="32">
        <v>47</v>
      </c>
      <c r="E51" s="32">
        <v>94</v>
      </c>
      <c r="F51" s="29">
        <f t="shared" si="0"/>
        <v>34659</v>
      </c>
      <c r="G51" s="32"/>
      <c r="I51" s="31">
        <v>43154</v>
      </c>
      <c r="J51" s="32">
        <v>92</v>
      </c>
      <c r="K51" s="32">
        <v>92</v>
      </c>
      <c r="L51" s="32">
        <v>184</v>
      </c>
      <c r="M51" s="30">
        <f t="shared" si="1"/>
        <v>25132</v>
      </c>
      <c r="N51" s="19"/>
    </row>
    <row r="52" spans="2:14" x14ac:dyDescent="0.25">
      <c r="B52" s="31">
        <v>42790</v>
      </c>
      <c r="C52" s="32">
        <v>133</v>
      </c>
      <c r="D52" s="32">
        <v>135</v>
      </c>
      <c r="E52" s="32">
        <v>268</v>
      </c>
      <c r="F52" s="29">
        <f t="shared" si="0"/>
        <v>34927</v>
      </c>
      <c r="G52" s="32"/>
      <c r="I52" s="31">
        <v>43155</v>
      </c>
      <c r="J52" s="32">
        <v>79</v>
      </c>
      <c r="K52" s="32">
        <v>75</v>
      </c>
      <c r="L52" s="32">
        <v>154</v>
      </c>
      <c r="M52" s="30">
        <f t="shared" si="1"/>
        <v>25286</v>
      </c>
      <c r="N52" s="19"/>
    </row>
    <row r="53" spans="2:14" x14ac:dyDescent="0.25">
      <c r="B53" s="31">
        <v>42791</v>
      </c>
      <c r="C53" s="32">
        <v>178</v>
      </c>
      <c r="D53" s="32">
        <v>181</v>
      </c>
      <c r="E53" s="32">
        <v>359</v>
      </c>
      <c r="F53" s="29">
        <f t="shared" si="0"/>
        <v>35286</v>
      </c>
      <c r="G53" s="32"/>
      <c r="I53" s="31">
        <v>43156</v>
      </c>
      <c r="J53" s="32">
        <v>81</v>
      </c>
      <c r="K53" s="32">
        <v>86</v>
      </c>
      <c r="L53" s="32">
        <v>167</v>
      </c>
      <c r="M53" s="30">
        <f t="shared" si="1"/>
        <v>25453</v>
      </c>
      <c r="N53" s="19"/>
    </row>
    <row r="54" spans="2:14" x14ac:dyDescent="0.25">
      <c r="B54" s="31">
        <v>42792</v>
      </c>
      <c r="C54" s="32">
        <v>71</v>
      </c>
      <c r="D54" s="32">
        <v>81</v>
      </c>
      <c r="E54" s="32">
        <v>152</v>
      </c>
      <c r="F54" s="29">
        <f t="shared" si="0"/>
        <v>35438</v>
      </c>
      <c r="G54" s="32"/>
      <c r="I54" s="31">
        <v>43157</v>
      </c>
      <c r="J54" s="32">
        <v>140</v>
      </c>
      <c r="K54" s="32">
        <v>139</v>
      </c>
      <c r="L54" s="32">
        <v>279</v>
      </c>
      <c r="M54" s="30">
        <f t="shared" si="1"/>
        <v>25732</v>
      </c>
      <c r="N54" s="19"/>
    </row>
    <row r="55" spans="2:14" x14ac:dyDescent="0.25">
      <c r="B55" s="31">
        <v>42793</v>
      </c>
      <c r="C55" s="32">
        <v>91</v>
      </c>
      <c r="D55" s="32">
        <v>93</v>
      </c>
      <c r="E55" s="32">
        <v>184</v>
      </c>
      <c r="F55" s="29">
        <f t="shared" si="0"/>
        <v>35622</v>
      </c>
      <c r="G55" s="32"/>
      <c r="I55" s="31">
        <v>43158</v>
      </c>
      <c r="J55" s="32">
        <v>17</v>
      </c>
      <c r="K55" s="32">
        <v>17</v>
      </c>
      <c r="L55" s="32">
        <v>34</v>
      </c>
      <c r="M55" s="30">
        <f t="shared" si="1"/>
        <v>25766</v>
      </c>
      <c r="N55" s="19"/>
    </row>
    <row r="56" spans="2:14" x14ac:dyDescent="0.25">
      <c r="B56" s="31">
        <v>42794</v>
      </c>
      <c r="C56" s="32">
        <v>51</v>
      </c>
      <c r="D56" s="32">
        <v>41</v>
      </c>
      <c r="E56" s="32">
        <v>92</v>
      </c>
      <c r="F56" s="29">
        <f t="shared" si="0"/>
        <v>35714</v>
      </c>
      <c r="G56" s="33">
        <f>SUM(E29:E56)</f>
        <v>16348</v>
      </c>
      <c r="I56" s="31">
        <v>43159</v>
      </c>
      <c r="J56" s="32">
        <v>84</v>
      </c>
      <c r="K56" s="32">
        <v>84</v>
      </c>
      <c r="L56" s="32">
        <v>168</v>
      </c>
      <c r="M56" s="30">
        <f t="shared" si="1"/>
        <v>25934</v>
      </c>
      <c r="N56" s="19"/>
    </row>
    <row r="57" spans="2:14" x14ac:dyDescent="0.25">
      <c r="B57" s="31" t="s">
        <v>1275</v>
      </c>
      <c r="C57" s="32">
        <f>SUM(C29:C56)</f>
        <v>8106</v>
      </c>
      <c r="D57" s="32">
        <f>SUM(D29:D56)</f>
        <v>8242</v>
      </c>
      <c r="E57" s="32">
        <f>C57+D57</f>
        <v>16348</v>
      </c>
      <c r="F57" s="29"/>
      <c r="G57" s="33"/>
      <c r="I57" s="31" t="s">
        <v>1275</v>
      </c>
      <c r="J57" s="32">
        <f>SUM(J29:J56)</f>
        <v>7479</v>
      </c>
      <c r="K57" s="32">
        <f>SUM(K29:K56)</f>
        <v>7905</v>
      </c>
      <c r="L57" s="32">
        <f>J57+K57</f>
        <v>15384</v>
      </c>
      <c r="M57" s="29"/>
      <c r="N57" s="33"/>
    </row>
    <row r="58" spans="2:14" x14ac:dyDescent="0.25">
      <c r="B58" s="9"/>
      <c r="C58" s="10"/>
      <c r="D58" s="10"/>
      <c r="E58" s="10"/>
      <c r="F58" s="11"/>
      <c r="G58" s="13"/>
    </row>
    <row r="59" spans="2:14" x14ac:dyDescent="0.25">
      <c r="B59" s="52" t="s">
        <v>1277</v>
      </c>
      <c r="C59" s="52"/>
      <c r="D59" s="52"/>
      <c r="E59" s="52"/>
      <c r="F59" s="52"/>
      <c r="G59" s="52"/>
      <c r="I59" s="52" t="s">
        <v>1277</v>
      </c>
      <c r="J59" s="52"/>
      <c r="K59" s="52"/>
      <c r="L59" s="52"/>
      <c r="M59" s="52"/>
      <c r="N59" s="52"/>
    </row>
    <row r="60" spans="2:14" x14ac:dyDescent="0.25">
      <c r="B60" s="31">
        <v>42795</v>
      </c>
      <c r="C60" s="32">
        <v>405</v>
      </c>
      <c r="D60" s="32">
        <v>406</v>
      </c>
      <c r="E60" s="32">
        <v>811</v>
      </c>
      <c r="F60" s="29">
        <f>E60+F56</f>
        <v>36525</v>
      </c>
      <c r="G60" s="32"/>
      <c r="I60" s="31">
        <v>43160</v>
      </c>
      <c r="J60" s="32">
        <v>279</v>
      </c>
      <c r="K60" s="32">
        <v>337</v>
      </c>
      <c r="L60" s="32">
        <v>616</v>
      </c>
      <c r="M60" s="30">
        <f>L60+M56</f>
        <v>26550</v>
      </c>
      <c r="N60" s="19"/>
    </row>
    <row r="61" spans="2:14" x14ac:dyDescent="0.25">
      <c r="B61" s="31">
        <v>42796</v>
      </c>
      <c r="C61" s="32">
        <v>76</v>
      </c>
      <c r="D61" s="32">
        <v>76</v>
      </c>
      <c r="E61" s="32">
        <v>152</v>
      </c>
      <c r="F61" s="29">
        <f t="shared" si="0"/>
        <v>36677</v>
      </c>
      <c r="G61" s="32"/>
      <c r="I61" s="31">
        <v>43161</v>
      </c>
      <c r="J61" s="32">
        <v>49</v>
      </c>
      <c r="K61" s="32">
        <v>47</v>
      </c>
      <c r="L61" s="32">
        <v>96</v>
      </c>
      <c r="M61" s="30">
        <f t="shared" ref="M61:M90" si="2">L61+M60</f>
        <v>26646</v>
      </c>
      <c r="N61" s="19"/>
    </row>
    <row r="62" spans="2:14" x14ac:dyDescent="0.25">
      <c r="B62" s="31">
        <v>42797</v>
      </c>
      <c r="C62" s="32">
        <v>251</v>
      </c>
      <c r="D62" s="32">
        <v>249</v>
      </c>
      <c r="E62" s="32">
        <v>500</v>
      </c>
      <c r="F62" s="29">
        <f t="shared" si="0"/>
        <v>37177</v>
      </c>
      <c r="G62" s="32"/>
      <c r="I62" s="31">
        <v>43162</v>
      </c>
      <c r="J62" s="32">
        <v>93</v>
      </c>
      <c r="K62" s="32">
        <v>103</v>
      </c>
      <c r="L62" s="32">
        <v>196</v>
      </c>
      <c r="M62" s="30">
        <f t="shared" si="2"/>
        <v>26842</v>
      </c>
      <c r="N62" s="19"/>
    </row>
    <row r="63" spans="2:14" x14ac:dyDescent="0.25">
      <c r="B63" s="31">
        <v>42798</v>
      </c>
      <c r="C63" s="32">
        <v>83</v>
      </c>
      <c r="D63" s="32">
        <v>81</v>
      </c>
      <c r="E63" s="32">
        <v>164</v>
      </c>
      <c r="F63" s="29">
        <f t="shared" si="0"/>
        <v>37341</v>
      </c>
      <c r="G63" s="32"/>
      <c r="I63" s="31">
        <v>43163</v>
      </c>
      <c r="J63" s="32">
        <v>72</v>
      </c>
      <c r="K63" s="32">
        <v>74</v>
      </c>
      <c r="L63" s="32">
        <v>146</v>
      </c>
      <c r="M63" s="30">
        <f t="shared" si="2"/>
        <v>26988</v>
      </c>
      <c r="N63" s="19"/>
    </row>
    <row r="64" spans="2:14" x14ac:dyDescent="0.25">
      <c r="B64" s="31">
        <v>42799</v>
      </c>
      <c r="C64" s="32">
        <v>157</v>
      </c>
      <c r="D64" s="32">
        <v>107</v>
      </c>
      <c r="E64" s="32">
        <v>264</v>
      </c>
      <c r="F64" s="29">
        <f t="shared" si="0"/>
        <v>37605</v>
      </c>
      <c r="G64" s="32"/>
      <c r="I64" s="31">
        <v>43164</v>
      </c>
      <c r="J64" s="32">
        <v>67</v>
      </c>
      <c r="K64" s="32">
        <v>42</v>
      </c>
      <c r="L64" s="32">
        <v>109</v>
      </c>
      <c r="M64" s="30">
        <f t="shared" si="2"/>
        <v>27097</v>
      </c>
      <c r="N64" s="19"/>
    </row>
    <row r="65" spans="2:14" x14ac:dyDescent="0.25">
      <c r="B65" s="31">
        <v>42800</v>
      </c>
      <c r="C65" s="32">
        <v>101</v>
      </c>
      <c r="D65" s="32">
        <v>97</v>
      </c>
      <c r="E65" s="32">
        <v>198</v>
      </c>
      <c r="F65" s="29">
        <f t="shared" si="0"/>
        <v>37803</v>
      </c>
      <c r="G65" s="32"/>
      <c r="I65" s="31">
        <v>43165</v>
      </c>
      <c r="J65" s="32">
        <v>54</v>
      </c>
      <c r="K65" s="32">
        <v>54</v>
      </c>
      <c r="L65" s="32">
        <v>108</v>
      </c>
      <c r="M65" s="30">
        <f t="shared" si="2"/>
        <v>27205</v>
      </c>
      <c r="N65" s="19"/>
    </row>
    <row r="66" spans="2:14" x14ac:dyDescent="0.25">
      <c r="B66" s="31">
        <v>42801</v>
      </c>
      <c r="C66" s="32">
        <v>41</v>
      </c>
      <c r="D66" s="32">
        <v>37</v>
      </c>
      <c r="E66" s="32">
        <v>78</v>
      </c>
      <c r="F66" s="29">
        <f t="shared" si="0"/>
        <v>37881</v>
      </c>
      <c r="G66" s="32"/>
      <c r="I66" s="31">
        <v>43166</v>
      </c>
      <c r="J66" s="32">
        <v>58</v>
      </c>
      <c r="K66" s="32">
        <v>59</v>
      </c>
      <c r="L66" s="32">
        <v>117</v>
      </c>
      <c r="M66" s="30">
        <f t="shared" si="2"/>
        <v>27322</v>
      </c>
      <c r="N66" s="19"/>
    </row>
    <row r="67" spans="2:14" x14ac:dyDescent="0.25">
      <c r="B67" s="31">
        <v>42802</v>
      </c>
      <c r="C67" s="32">
        <v>112</v>
      </c>
      <c r="D67" s="32">
        <v>101</v>
      </c>
      <c r="E67" s="32">
        <v>213</v>
      </c>
      <c r="F67" s="29">
        <f t="shared" si="0"/>
        <v>38094</v>
      </c>
      <c r="G67" s="32"/>
      <c r="I67" s="31">
        <v>43167</v>
      </c>
      <c r="J67" s="32">
        <v>324</v>
      </c>
      <c r="K67" s="32">
        <v>325</v>
      </c>
      <c r="L67" s="32">
        <v>649</v>
      </c>
      <c r="M67" s="30">
        <f t="shared" si="2"/>
        <v>27971</v>
      </c>
      <c r="N67" s="19"/>
    </row>
    <row r="68" spans="2:14" x14ac:dyDescent="0.25">
      <c r="B68" s="31">
        <v>42803</v>
      </c>
      <c r="C68" s="32">
        <v>104</v>
      </c>
      <c r="D68" s="32">
        <v>100</v>
      </c>
      <c r="E68" s="32">
        <v>204</v>
      </c>
      <c r="F68" s="29">
        <f t="shared" si="0"/>
        <v>38298</v>
      </c>
      <c r="G68" s="32"/>
      <c r="I68" s="31">
        <v>43168</v>
      </c>
      <c r="J68" s="32">
        <v>18</v>
      </c>
      <c r="K68" s="32">
        <v>17</v>
      </c>
      <c r="L68" s="32">
        <v>35</v>
      </c>
      <c r="M68" s="30">
        <f t="shared" si="2"/>
        <v>28006</v>
      </c>
      <c r="N68" s="19"/>
    </row>
    <row r="69" spans="2:14" x14ac:dyDescent="0.25">
      <c r="B69" s="31">
        <v>42804</v>
      </c>
      <c r="C69" s="32">
        <v>166</v>
      </c>
      <c r="D69" s="32">
        <v>162</v>
      </c>
      <c r="E69" s="32">
        <v>328</v>
      </c>
      <c r="F69" s="29">
        <f t="shared" si="0"/>
        <v>38626</v>
      </c>
      <c r="G69" s="32"/>
      <c r="I69" s="31">
        <v>43169</v>
      </c>
      <c r="J69" s="32">
        <v>106</v>
      </c>
      <c r="K69" s="32">
        <v>104</v>
      </c>
      <c r="L69" s="32">
        <v>210</v>
      </c>
      <c r="M69" s="30">
        <f t="shared" si="2"/>
        <v>28216</v>
      </c>
      <c r="N69" s="39"/>
    </row>
    <row r="70" spans="2:14" x14ac:dyDescent="0.25">
      <c r="B70" s="31">
        <v>42805</v>
      </c>
      <c r="C70" s="32">
        <v>47</v>
      </c>
      <c r="D70" s="32">
        <v>49</v>
      </c>
      <c r="E70" s="32">
        <v>96</v>
      </c>
      <c r="F70" s="29">
        <f t="shared" si="0"/>
        <v>38722</v>
      </c>
      <c r="G70" s="32"/>
      <c r="I70" s="31">
        <v>43170</v>
      </c>
      <c r="J70" s="32">
        <v>105</v>
      </c>
      <c r="K70" s="32">
        <v>101</v>
      </c>
      <c r="L70" s="32">
        <v>206</v>
      </c>
      <c r="M70" s="30">
        <f t="shared" si="2"/>
        <v>28422</v>
      </c>
      <c r="N70" s="19"/>
    </row>
    <row r="71" spans="2:14" x14ac:dyDescent="0.25">
      <c r="B71" s="31">
        <v>42806</v>
      </c>
      <c r="C71" s="32">
        <v>107</v>
      </c>
      <c r="D71" s="32">
        <v>109</v>
      </c>
      <c r="E71" s="32">
        <v>216</v>
      </c>
      <c r="F71" s="29">
        <f t="shared" si="0"/>
        <v>38938</v>
      </c>
      <c r="G71" s="32"/>
      <c r="I71" s="31">
        <v>43171</v>
      </c>
      <c r="J71" s="32">
        <v>339</v>
      </c>
      <c r="K71" s="32">
        <v>359</v>
      </c>
      <c r="L71" s="32">
        <v>698</v>
      </c>
      <c r="M71" s="30">
        <f t="shared" si="2"/>
        <v>29120</v>
      </c>
      <c r="N71" s="19"/>
    </row>
    <row r="72" spans="2:14" x14ac:dyDescent="0.25">
      <c r="B72" s="31">
        <v>42807</v>
      </c>
      <c r="C72" s="32">
        <v>64</v>
      </c>
      <c r="D72" s="32">
        <v>61</v>
      </c>
      <c r="E72" s="32">
        <v>125</v>
      </c>
      <c r="F72" s="29">
        <f t="shared" si="0"/>
        <v>39063</v>
      </c>
      <c r="G72" s="32"/>
      <c r="I72" s="31">
        <v>43172</v>
      </c>
      <c r="J72" s="32">
        <v>85</v>
      </c>
      <c r="K72" s="32">
        <v>85</v>
      </c>
      <c r="L72" s="32">
        <v>170</v>
      </c>
      <c r="M72" s="30">
        <f t="shared" si="2"/>
        <v>29290</v>
      </c>
      <c r="N72" s="19"/>
    </row>
    <row r="73" spans="2:14" x14ac:dyDescent="0.25">
      <c r="B73" s="31">
        <v>42808</v>
      </c>
      <c r="C73" s="32">
        <v>43</v>
      </c>
      <c r="D73" s="32">
        <v>38</v>
      </c>
      <c r="E73" s="32">
        <v>81</v>
      </c>
      <c r="F73" s="29">
        <f t="shared" si="0"/>
        <v>39144</v>
      </c>
      <c r="G73" s="32"/>
      <c r="I73" s="31">
        <v>43173</v>
      </c>
      <c r="J73" s="32">
        <v>159</v>
      </c>
      <c r="K73" s="32">
        <v>158</v>
      </c>
      <c r="L73" s="32">
        <v>317</v>
      </c>
      <c r="M73" s="30">
        <f t="shared" si="2"/>
        <v>29607</v>
      </c>
      <c r="N73" s="19"/>
    </row>
    <row r="74" spans="2:14" x14ac:dyDescent="0.25">
      <c r="B74" s="31">
        <v>42809</v>
      </c>
      <c r="C74" s="32">
        <v>388</v>
      </c>
      <c r="D74" s="32">
        <v>340</v>
      </c>
      <c r="E74" s="32">
        <v>728</v>
      </c>
      <c r="F74" s="29">
        <f t="shared" si="0"/>
        <v>39872</v>
      </c>
      <c r="G74" s="34"/>
      <c r="I74" s="31">
        <v>43174</v>
      </c>
      <c r="J74" s="32">
        <v>76</v>
      </c>
      <c r="K74" s="32">
        <v>77</v>
      </c>
      <c r="L74" s="32">
        <v>153</v>
      </c>
      <c r="M74" s="30">
        <f t="shared" si="2"/>
        <v>29760</v>
      </c>
      <c r="N74" s="19">
        <f>SUM(L60:L90)</f>
        <v>9642</v>
      </c>
    </row>
    <row r="75" spans="2:14" x14ac:dyDescent="0.25">
      <c r="B75" s="31">
        <v>42810</v>
      </c>
      <c r="C75" s="32">
        <v>45</v>
      </c>
      <c r="D75" s="32">
        <v>36</v>
      </c>
      <c r="E75" s="32">
        <v>81</v>
      </c>
      <c r="F75" s="29">
        <f t="shared" si="0"/>
        <v>39953</v>
      </c>
      <c r="G75" s="32"/>
      <c r="I75" s="31">
        <v>43175</v>
      </c>
      <c r="J75" s="32">
        <v>145</v>
      </c>
      <c r="K75" s="32">
        <v>144</v>
      </c>
      <c r="L75" s="32">
        <v>289</v>
      </c>
      <c r="M75" s="30">
        <f t="shared" si="2"/>
        <v>30049</v>
      </c>
      <c r="N75" s="19"/>
    </row>
    <row r="76" spans="2:14" x14ac:dyDescent="0.25">
      <c r="B76" s="31">
        <v>42811</v>
      </c>
      <c r="C76" s="32">
        <v>39</v>
      </c>
      <c r="D76" s="32">
        <v>45</v>
      </c>
      <c r="E76" s="32">
        <v>84</v>
      </c>
      <c r="F76" s="29">
        <f t="shared" si="0"/>
        <v>40037</v>
      </c>
      <c r="G76" s="32"/>
      <c r="I76" s="31">
        <v>43176</v>
      </c>
      <c r="J76" s="32">
        <v>48</v>
      </c>
      <c r="K76" s="32">
        <v>48</v>
      </c>
      <c r="L76" s="32">
        <v>96</v>
      </c>
      <c r="M76" s="30">
        <f t="shared" si="2"/>
        <v>30145</v>
      </c>
      <c r="N76" s="19"/>
    </row>
    <row r="77" spans="2:14" x14ac:dyDescent="0.25">
      <c r="B77" s="31">
        <v>42812</v>
      </c>
      <c r="C77" s="32">
        <v>125</v>
      </c>
      <c r="D77" s="32">
        <v>122</v>
      </c>
      <c r="E77" s="32">
        <v>247</v>
      </c>
      <c r="F77" s="29">
        <f t="shared" si="0"/>
        <v>40284</v>
      </c>
      <c r="G77" s="32"/>
      <c r="I77" s="31">
        <v>43177</v>
      </c>
      <c r="J77" s="32">
        <v>56</v>
      </c>
      <c r="K77" s="32">
        <v>54</v>
      </c>
      <c r="L77" s="32">
        <v>110</v>
      </c>
      <c r="M77" s="30">
        <f t="shared" si="2"/>
        <v>30255</v>
      </c>
      <c r="N77" s="19"/>
    </row>
    <row r="78" spans="2:14" x14ac:dyDescent="0.25">
      <c r="B78" s="31">
        <v>42813</v>
      </c>
      <c r="C78" s="32">
        <v>102</v>
      </c>
      <c r="D78" s="32">
        <v>97</v>
      </c>
      <c r="E78" s="32">
        <v>199</v>
      </c>
      <c r="F78" s="29">
        <f t="shared" ref="F78:F89" si="3">E78+F77</f>
        <v>40483</v>
      </c>
      <c r="G78" s="32"/>
      <c r="I78" s="31">
        <v>43178</v>
      </c>
      <c r="J78" s="32">
        <v>39</v>
      </c>
      <c r="K78" s="32">
        <v>39</v>
      </c>
      <c r="L78" s="32">
        <v>78</v>
      </c>
      <c r="M78" s="30">
        <f t="shared" si="2"/>
        <v>30333</v>
      </c>
      <c r="N78" s="19"/>
    </row>
    <row r="79" spans="2:14" x14ac:dyDescent="0.25">
      <c r="B79" s="31">
        <v>42814</v>
      </c>
      <c r="C79" s="32">
        <v>503</v>
      </c>
      <c r="D79" s="32">
        <v>501</v>
      </c>
      <c r="E79" s="29">
        <v>1004</v>
      </c>
      <c r="F79" s="29">
        <f t="shared" si="3"/>
        <v>41487</v>
      </c>
      <c r="G79" s="29"/>
      <c r="I79" s="31">
        <v>43179</v>
      </c>
      <c r="J79" s="32">
        <v>347</v>
      </c>
      <c r="K79" s="32">
        <v>366</v>
      </c>
      <c r="L79" s="32">
        <v>713</v>
      </c>
      <c r="M79" s="30">
        <f t="shared" si="2"/>
        <v>31046</v>
      </c>
      <c r="N79" s="19"/>
    </row>
    <row r="80" spans="2:14" x14ac:dyDescent="0.25">
      <c r="B80" s="31">
        <v>42815</v>
      </c>
      <c r="C80" s="32">
        <v>173</v>
      </c>
      <c r="D80" s="32">
        <v>173</v>
      </c>
      <c r="E80" s="32">
        <v>346</v>
      </c>
      <c r="F80" s="29">
        <f t="shared" si="3"/>
        <v>41833</v>
      </c>
      <c r="G80" s="32"/>
      <c r="I80" s="31">
        <v>43180</v>
      </c>
      <c r="J80" s="32">
        <v>468</v>
      </c>
      <c r="K80" s="32">
        <v>468</v>
      </c>
      <c r="L80" s="32">
        <v>936</v>
      </c>
      <c r="M80" s="30">
        <f t="shared" si="2"/>
        <v>31982</v>
      </c>
      <c r="N80" s="19"/>
    </row>
    <row r="81" spans="2:14" x14ac:dyDescent="0.25">
      <c r="B81" s="31">
        <v>42816</v>
      </c>
      <c r="C81" s="32">
        <v>132</v>
      </c>
      <c r="D81" s="32">
        <v>133</v>
      </c>
      <c r="E81" s="32">
        <v>265</v>
      </c>
      <c r="F81" s="29">
        <f t="shared" si="3"/>
        <v>42098</v>
      </c>
      <c r="G81" s="32"/>
      <c r="I81" s="31">
        <v>43181</v>
      </c>
      <c r="J81" s="32">
        <v>39</v>
      </c>
      <c r="K81" s="32">
        <v>39</v>
      </c>
      <c r="L81" s="32">
        <v>78</v>
      </c>
      <c r="M81" s="30">
        <f t="shared" si="2"/>
        <v>32060</v>
      </c>
      <c r="N81" s="19"/>
    </row>
    <row r="82" spans="2:14" x14ac:dyDescent="0.25">
      <c r="B82" s="31">
        <v>42817</v>
      </c>
      <c r="C82" s="32">
        <v>80</v>
      </c>
      <c r="D82" s="32">
        <v>80</v>
      </c>
      <c r="E82" s="32">
        <v>160</v>
      </c>
      <c r="F82" s="29">
        <f t="shared" si="3"/>
        <v>42258</v>
      </c>
      <c r="G82" s="32"/>
      <c r="I82" s="31">
        <v>43182</v>
      </c>
      <c r="J82" s="32">
        <v>173</v>
      </c>
      <c r="K82" s="32">
        <v>193</v>
      </c>
      <c r="L82" s="32">
        <v>366</v>
      </c>
      <c r="M82" s="30">
        <f t="shared" si="2"/>
        <v>32426</v>
      </c>
      <c r="N82" s="19"/>
    </row>
    <row r="83" spans="2:14" x14ac:dyDescent="0.25">
      <c r="B83" s="31">
        <v>42818</v>
      </c>
      <c r="C83" s="32">
        <v>88</v>
      </c>
      <c r="D83" s="32">
        <v>88</v>
      </c>
      <c r="E83" s="32">
        <v>176</v>
      </c>
      <c r="F83" s="29">
        <f t="shared" si="3"/>
        <v>42434</v>
      </c>
      <c r="G83" s="32"/>
      <c r="I83" s="31">
        <v>43183</v>
      </c>
      <c r="J83" s="32">
        <v>361</v>
      </c>
      <c r="K83" s="32">
        <v>371</v>
      </c>
      <c r="L83" s="32">
        <v>732</v>
      </c>
      <c r="M83" s="30">
        <f t="shared" si="2"/>
        <v>33158</v>
      </c>
      <c r="N83" s="19"/>
    </row>
    <row r="84" spans="2:14" x14ac:dyDescent="0.25">
      <c r="B84" s="31">
        <v>42819</v>
      </c>
      <c r="C84" s="32">
        <v>96</v>
      </c>
      <c r="D84" s="32">
        <v>96</v>
      </c>
      <c r="E84" s="32">
        <v>192</v>
      </c>
      <c r="F84" s="29">
        <f t="shared" si="3"/>
        <v>42626</v>
      </c>
      <c r="G84" s="32"/>
      <c r="I84" s="31">
        <v>43184</v>
      </c>
      <c r="J84" s="32">
        <v>261</v>
      </c>
      <c r="K84" s="32">
        <v>259</v>
      </c>
      <c r="L84" s="32">
        <v>520</v>
      </c>
      <c r="M84" s="30">
        <f t="shared" si="2"/>
        <v>33678</v>
      </c>
      <c r="N84" s="19"/>
    </row>
    <row r="85" spans="2:14" x14ac:dyDescent="0.25">
      <c r="B85" s="31">
        <v>42820</v>
      </c>
      <c r="C85" s="32">
        <v>39</v>
      </c>
      <c r="D85" s="32">
        <v>38</v>
      </c>
      <c r="E85" s="32">
        <v>77</v>
      </c>
      <c r="F85" s="29">
        <f t="shared" si="3"/>
        <v>42703</v>
      </c>
      <c r="G85" s="34"/>
      <c r="I85" s="31">
        <v>43185</v>
      </c>
      <c r="J85" s="32">
        <v>219</v>
      </c>
      <c r="K85" s="32">
        <v>208</v>
      </c>
      <c r="L85" s="32">
        <v>427</v>
      </c>
      <c r="M85" s="30">
        <f t="shared" si="2"/>
        <v>34105</v>
      </c>
      <c r="N85" s="19"/>
    </row>
    <row r="86" spans="2:14" x14ac:dyDescent="0.25">
      <c r="B86" s="31">
        <v>42821</v>
      </c>
      <c r="C86" s="32">
        <v>183</v>
      </c>
      <c r="D86" s="32">
        <v>184</v>
      </c>
      <c r="E86" s="32">
        <v>367</v>
      </c>
      <c r="F86" s="29">
        <f t="shared" si="3"/>
        <v>43070</v>
      </c>
      <c r="G86" s="32"/>
      <c r="I86" s="31">
        <v>43186</v>
      </c>
      <c r="J86" s="32">
        <v>18</v>
      </c>
      <c r="K86" s="32">
        <v>18</v>
      </c>
      <c r="L86" s="32">
        <v>36</v>
      </c>
      <c r="M86" s="30">
        <f t="shared" si="2"/>
        <v>34141</v>
      </c>
      <c r="N86" s="19"/>
    </row>
    <row r="87" spans="2:14" x14ac:dyDescent="0.25">
      <c r="B87" s="31">
        <v>42822</v>
      </c>
      <c r="C87" s="32">
        <v>37</v>
      </c>
      <c r="D87" s="32">
        <v>35</v>
      </c>
      <c r="E87" s="32">
        <v>72</v>
      </c>
      <c r="F87" s="29">
        <f t="shared" si="3"/>
        <v>43142</v>
      </c>
      <c r="G87" s="32"/>
      <c r="I87" s="31">
        <v>43187</v>
      </c>
      <c r="J87" s="32">
        <v>22</v>
      </c>
      <c r="K87" s="32">
        <v>23</v>
      </c>
      <c r="L87" s="32">
        <v>45</v>
      </c>
      <c r="M87" s="30">
        <f t="shared" si="2"/>
        <v>34186</v>
      </c>
      <c r="N87" s="19"/>
    </row>
    <row r="88" spans="2:14" x14ac:dyDescent="0.25">
      <c r="B88" s="31">
        <v>42823</v>
      </c>
      <c r="C88" s="32">
        <v>81</v>
      </c>
      <c r="D88" s="32">
        <v>82</v>
      </c>
      <c r="E88" s="32">
        <v>163</v>
      </c>
      <c r="F88" s="29">
        <f t="shared" si="3"/>
        <v>43305</v>
      </c>
      <c r="G88" s="32"/>
      <c r="I88" s="31">
        <v>43188</v>
      </c>
      <c r="J88" s="32">
        <v>178</v>
      </c>
      <c r="K88" s="32">
        <v>178</v>
      </c>
      <c r="L88" s="32">
        <v>356</v>
      </c>
      <c r="M88" s="30">
        <f t="shared" si="2"/>
        <v>34542</v>
      </c>
      <c r="N88" s="19"/>
    </row>
    <row r="89" spans="2:14" x14ac:dyDescent="0.25">
      <c r="B89" s="31">
        <v>42824</v>
      </c>
      <c r="C89" s="32">
        <v>290</v>
      </c>
      <c r="D89" s="32">
        <v>279</v>
      </c>
      <c r="E89" s="32">
        <v>569</v>
      </c>
      <c r="F89" s="29">
        <f t="shared" si="3"/>
        <v>43874</v>
      </c>
      <c r="G89" s="32"/>
      <c r="I89" s="31">
        <v>43189</v>
      </c>
      <c r="J89" s="32">
        <v>25</v>
      </c>
      <c r="K89" s="32">
        <v>25</v>
      </c>
      <c r="L89" s="32">
        <v>50</v>
      </c>
      <c r="M89" s="30">
        <f t="shared" si="2"/>
        <v>34592</v>
      </c>
      <c r="N89" s="19"/>
    </row>
    <row r="90" spans="2:14" x14ac:dyDescent="0.25">
      <c r="B90" s="31">
        <v>42825</v>
      </c>
      <c r="C90" s="32">
        <v>57</v>
      </c>
      <c r="D90" s="32">
        <v>55</v>
      </c>
      <c r="E90" s="32">
        <v>112</v>
      </c>
      <c r="F90" s="29">
        <f>E90+F89</f>
        <v>43986</v>
      </c>
      <c r="G90" s="35">
        <f>SUM(E60:E90)</f>
        <v>8272</v>
      </c>
      <c r="I90" s="31">
        <v>43190</v>
      </c>
      <c r="J90" s="32">
        <v>477</v>
      </c>
      <c r="K90" s="32">
        <v>507</v>
      </c>
      <c r="L90" s="32">
        <v>984</v>
      </c>
      <c r="M90" s="30">
        <f t="shared" si="2"/>
        <v>35576</v>
      </c>
      <c r="N90" s="19"/>
    </row>
    <row r="91" spans="2:14" x14ac:dyDescent="0.25">
      <c r="B91" s="31" t="s">
        <v>1275</v>
      </c>
      <c r="C91" s="32">
        <f>SUM(C60:C90)</f>
        <v>4215</v>
      </c>
      <c r="D91" s="32">
        <f>SUM(D60:D90)</f>
        <v>4057</v>
      </c>
      <c r="E91" s="32">
        <f>C91+D91</f>
        <v>8272</v>
      </c>
      <c r="F91" s="29"/>
      <c r="G91" s="35"/>
      <c r="I91" s="31" t="s">
        <v>1275</v>
      </c>
      <c r="J91" s="32">
        <f>SUM(J60:J90)</f>
        <v>4760</v>
      </c>
      <c r="K91" s="32">
        <f>SUM(K60:K90)</f>
        <v>4882</v>
      </c>
      <c r="L91" s="32">
        <f>J91+K91</f>
        <v>9642</v>
      </c>
      <c r="M91" s="29"/>
      <c r="N91" s="35"/>
    </row>
    <row r="92" spans="2:14" x14ac:dyDescent="0.25">
      <c r="B92" s="9"/>
      <c r="C92" s="10"/>
      <c r="D92" s="10"/>
      <c r="E92" s="10"/>
      <c r="F92" s="11"/>
      <c r="G92" s="17"/>
    </row>
    <row r="93" spans="2:14" x14ac:dyDescent="0.25">
      <c r="B93" s="52" t="s">
        <v>1278</v>
      </c>
      <c r="C93" s="52"/>
      <c r="D93" s="52"/>
      <c r="E93" s="52"/>
      <c r="F93" s="52"/>
      <c r="G93" s="52"/>
      <c r="I93" s="52" t="s">
        <v>1278</v>
      </c>
      <c r="J93" s="52"/>
      <c r="K93" s="52"/>
      <c r="L93" s="52"/>
      <c r="M93" s="52"/>
      <c r="N93" s="52"/>
    </row>
    <row r="94" spans="2:14" x14ac:dyDescent="0.25">
      <c r="B94" s="31">
        <v>42826</v>
      </c>
      <c r="C94" s="32">
        <v>467</v>
      </c>
      <c r="D94" s="32">
        <v>464</v>
      </c>
      <c r="E94" s="32">
        <v>931</v>
      </c>
      <c r="F94" s="29">
        <f>F90+E94</f>
        <v>44917</v>
      </c>
      <c r="G94" s="32"/>
      <c r="I94" s="31">
        <v>43191</v>
      </c>
      <c r="J94" s="32">
        <v>49</v>
      </c>
      <c r="K94" s="32">
        <v>50</v>
      </c>
      <c r="L94" s="32">
        <f>J94+K94</f>
        <v>99</v>
      </c>
      <c r="M94" s="30">
        <f>L94+M90</f>
        <v>35675</v>
      </c>
      <c r="N94" s="19"/>
    </row>
    <row r="95" spans="2:14" x14ac:dyDescent="0.25">
      <c r="B95" s="31">
        <v>42827</v>
      </c>
      <c r="C95" s="32">
        <v>62</v>
      </c>
      <c r="D95" s="32">
        <v>62</v>
      </c>
      <c r="E95" s="32">
        <v>124</v>
      </c>
      <c r="F95" s="29">
        <f>F94+E95</f>
        <v>45041</v>
      </c>
      <c r="G95" s="32"/>
      <c r="I95" s="31">
        <v>43192</v>
      </c>
      <c r="J95" s="32">
        <v>23</v>
      </c>
      <c r="K95" s="32">
        <v>20</v>
      </c>
      <c r="L95" s="32">
        <f>J95+K95</f>
        <v>43</v>
      </c>
      <c r="M95" s="30">
        <f>L95+M94</f>
        <v>35718</v>
      </c>
      <c r="N95" s="19"/>
    </row>
    <row r="96" spans="2:14" x14ac:dyDescent="0.25">
      <c r="B96" s="31">
        <v>42828</v>
      </c>
      <c r="C96" s="32">
        <v>30</v>
      </c>
      <c r="D96" s="32">
        <v>28</v>
      </c>
      <c r="E96" s="32">
        <v>58</v>
      </c>
      <c r="F96" s="29">
        <f t="shared" ref="F96:F123" si="4">F95+E96</f>
        <v>45099</v>
      </c>
      <c r="G96" s="32"/>
      <c r="I96" s="31">
        <v>43193</v>
      </c>
      <c r="J96" s="32">
        <v>60</v>
      </c>
      <c r="K96" s="32">
        <v>64</v>
      </c>
      <c r="L96" s="32">
        <f t="shared" ref="L96:L111" si="5">J96+K96</f>
        <v>124</v>
      </c>
      <c r="M96" s="30">
        <f>L96+M95</f>
        <v>35842</v>
      </c>
      <c r="N96" s="19"/>
    </row>
    <row r="97" spans="2:14" x14ac:dyDescent="0.25">
      <c r="B97" s="31">
        <v>42829</v>
      </c>
      <c r="C97" s="32">
        <v>41</v>
      </c>
      <c r="D97" s="32">
        <v>40</v>
      </c>
      <c r="E97" s="32">
        <v>81</v>
      </c>
      <c r="F97" s="29">
        <f t="shared" si="4"/>
        <v>45180</v>
      </c>
      <c r="G97" s="32"/>
      <c r="I97" s="31">
        <v>43194</v>
      </c>
      <c r="J97" s="32">
        <v>4</v>
      </c>
      <c r="K97" s="32">
        <v>4</v>
      </c>
      <c r="L97" s="32">
        <f t="shared" si="5"/>
        <v>8</v>
      </c>
      <c r="M97" s="30">
        <f t="shared" ref="M97:M111" si="6">L97+M96</f>
        <v>35850</v>
      </c>
      <c r="N97" s="19"/>
    </row>
    <row r="98" spans="2:14" x14ac:dyDescent="0.25">
      <c r="B98" s="31">
        <v>42830</v>
      </c>
      <c r="C98" s="32">
        <v>233</v>
      </c>
      <c r="D98" s="32">
        <v>233</v>
      </c>
      <c r="E98" s="32">
        <v>466</v>
      </c>
      <c r="F98" s="29">
        <f t="shared" si="4"/>
        <v>45646</v>
      </c>
      <c r="G98" s="32"/>
      <c r="I98" s="31">
        <v>43195</v>
      </c>
      <c r="J98" s="32">
        <v>147</v>
      </c>
      <c r="K98" s="32">
        <v>146</v>
      </c>
      <c r="L98" s="32">
        <f t="shared" si="5"/>
        <v>293</v>
      </c>
      <c r="M98" s="30">
        <f t="shared" si="6"/>
        <v>36143</v>
      </c>
      <c r="N98" s="19"/>
    </row>
    <row r="99" spans="2:14" x14ac:dyDescent="0.25">
      <c r="B99" s="31">
        <v>42831</v>
      </c>
      <c r="C99" s="32">
        <v>46</v>
      </c>
      <c r="D99" s="32">
        <v>46</v>
      </c>
      <c r="E99" s="32">
        <v>92</v>
      </c>
      <c r="F99" s="29">
        <f t="shared" si="4"/>
        <v>45738</v>
      </c>
      <c r="G99" s="32"/>
      <c r="I99" s="31">
        <v>43196</v>
      </c>
      <c r="J99" s="32">
        <v>55</v>
      </c>
      <c r="K99" s="32">
        <v>66</v>
      </c>
      <c r="L99" s="32">
        <f t="shared" si="5"/>
        <v>121</v>
      </c>
      <c r="M99" s="30">
        <f t="shared" si="6"/>
        <v>36264</v>
      </c>
      <c r="N99" s="19"/>
    </row>
    <row r="100" spans="2:14" x14ac:dyDescent="0.25">
      <c r="B100" s="31">
        <v>42832</v>
      </c>
      <c r="C100" s="32">
        <v>124</v>
      </c>
      <c r="D100" s="32">
        <v>126</v>
      </c>
      <c r="E100" s="32">
        <v>250</v>
      </c>
      <c r="F100" s="29">
        <f t="shared" si="4"/>
        <v>45988</v>
      </c>
      <c r="G100" s="32"/>
      <c r="I100" s="31">
        <v>43197</v>
      </c>
      <c r="J100" s="32">
        <v>11</v>
      </c>
      <c r="K100" s="32">
        <v>11</v>
      </c>
      <c r="L100" s="32">
        <f t="shared" si="5"/>
        <v>22</v>
      </c>
      <c r="M100" s="30">
        <f t="shared" si="6"/>
        <v>36286</v>
      </c>
      <c r="N100" s="19"/>
    </row>
    <row r="101" spans="2:14" x14ac:dyDescent="0.25">
      <c r="B101" s="31">
        <v>42833</v>
      </c>
      <c r="C101" s="32">
        <v>42</v>
      </c>
      <c r="D101" s="32">
        <v>41</v>
      </c>
      <c r="E101" s="32">
        <v>83</v>
      </c>
      <c r="F101" s="29">
        <f t="shared" si="4"/>
        <v>46071</v>
      </c>
      <c r="G101" s="32"/>
      <c r="I101" s="31">
        <v>43198</v>
      </c>
      <c r="J101" s="32">
        <v>32</v>
      </c>
      <c r="K101" s="32">
        <v>28</v>
      </c>
      <c r="L101" s="32">
        <f t="shared" si="5"/>
        <v>60</v>
      </c>
      <c r="M101" s="30">
        <f t="shared" si="6"/>
        <v>36346</v>
      </c>
      <c r="N101" s="19"/>
    </row>
    <row r="102" spans="2:14" x14ac:dyDescent="0.25">
      <c r="B102" s="31">
        <v>42834</v>
      </c>
      <c r="C102" s="32">
        <v>130</v>
      </c>
      <c r="D102" s="32">
        <v>119</v>
      </c>
      <c r="E102" s="32">
        <v>249</v>
      </c>
      <c r="F102" s="29">
        <f t="shared" si="4"/>
        <v>46320</v>
      </c>
      <c r="G102" s="32"/>
      <c r="I102" s="31">
        <v>43199</v>
      </c>
      <c r="J102" s="32">
        <v>15</v>
      </c>
      <c r="K102" s="32">
        <v>15</v>
      </c>
      <c r="L102" s="32">
        <f t="shared" si="5"/>
        <v>30</v>
      </c>
      <c r="M102" s="30">
        <f t="shared" si="6"/>
        <v>36376</v>
      </c>
      <c r="N102" s="19"/>
    </row>
    <row r="103" spans="2:14" x14ac:dyDescent="0.25">
      <c r="B103" s="31">
        <v>42835</v>
      </c>
      <c r="C103" s="32">
        <v>126</v>
      </c>
      <c r="D103" s="32">
        <v>126</v>
      </c>
      <c r="E103" s="32">
        <v>252</v>
      </c>
      <c r="F103" s="29">
        <f t="shared" si="4"/>
        <v>46572</v>
      </c>
      <c r="G103" s="32"/>
      <c r="I103" s="31">
        <v>43200</v>
      </c>
      <c r="J103" s="47">
        <v>14</v>
      </c>
      <c r="K103" s="47">
        <v>12</v>
      </c>
      <c r="L103" s="32">
        <f t="shared" si="5"/>
        <v>26</v>
      </c>
      <c r="M103" s="30">
        <f t="shared" si="6"/>
        <v>36402</v>
      </c>
      <c r="N103" s="19"/>
    </row>
    <row r="104" spans="2:14" x14ac:dyDescent="0.25">
      <c r="B104" s="31">
        <v>42836</v>
      </c>
      <c r="C104" s="32">
        <v>32</v>
      </c>
      <c r="D104" s="32">
        <v>22</v>
      </c>
      <c r="E104" s="32">
        <v>54</v>
      </c>
      <c r="F104" s="29">
        <f t="shared" si="4"/>
        <v>46626</v>
      </c>
      <c r="G104" s="32"/>
      <c r="I104" s="31">
        <v>43201</v>
      </c>
      <c r="J104" s="47">
        <v>391</v>
      </c>
      <c r="K104" s="47">
        <v>387</v>
      </c>
      <c r="L104" s="32">
        <f t="shared" si="5"/>
        <v>778</v>
      </c>
      <c r="M104" s="30">
        <f t="shared" si="6"/>
        <v>37180</v>
      </c>
      <c r="N104" s="19"/>
    </row>
    <row r="105" spans="2:14" x14ac:dyDescent="0.25">
      <c r="B105" s="31">
        <v>42837</v>
      </c>
      <c r="C105" s="32">
        <v>35</v>
      </c>
      <c r="D105" s="32">
        <v>36</v>
      </c>
      <c r="E105" s="32">
        <v>71</v>
      </c>
      <c r="F105" s="29">
        <f t="shared" si="4"/>
        <v>46697</v>
      </c>
      <c r="G105" s="32"/>
      <c r="I105" s="31">
        <v>43202</v>
      </c>
      <c r="J105" s="47">
        <v>402</v>
      </c>
      <c r="K105" s="47">
        <v>403</v>
      </c>
      <c r="L105" s="32">
        <f t="shared" si="5"/>
        <v>805</v>
      </c>
      <c r="M105" s="30">
        <f t="shared" si="6"/>
        <v>37985</v>
      </c>
      <c r="N105" s="19"/>
    </row>
    <row r="106" spans="2:14" x14ac:dyDescent="0.25">
      <c r="B106" s="31">
        <v>42838</v>
      </c>
      <c r="C106" s="32">
        <v>20</v>
      </c>
      <c r="D106" s="32">
        <v>22</v>
      </c>
      <c r="E106" s="32">
        <v>42</v>
      </c>
      <c r="F106" s="29">
        <f t="shared" si="4"/>
        <v>46739</v>
      </c>
      <c r="G106" s="32"/>
      <c r="I106" s="31">
        <v>43203</v>
      </c>
      <c r="J106" s="47">
        <v>2</v>
      </c>
      <c r="K106" s="47">
        <v>2</v>
      </c>
      <c r="L106" s="32">
        <f t="shared" si="5"/>
        <v>4</v>
      </c>
      <c r="M106" s="30">
        <f t="shared" si="6"/>
        <v>37989</v>
      </c>
      <c r="N106" s="19"/>
    </row>
    <row r="107" spans="2:14" x14ac:dyDescent="0.25">
      <c r="B107" s="31">
        <v>42839</v>
      </c>
      <c r="C107" s="32">
        <v>150</v>
      </c>
      <c r="D107" s="32">
        <v>148</v>
      </c>
      <c r="E107" s="32">
        <v>298</v>
      </c>
      <c r="F107" s="29">
        <f t="shared" si="4"/>
        <v>47037</v>
      </c>
      <c r="G107" s="32"/>
      <c r="I107" s="31">
        <v>43204</v>
      </c>
      <c r="J107" s="32">
        <v>6</v>
      </c>
      <c r="K107" s="32">
        <v>6</v>
      </c>
      <c r="L107" s="32">
        <f t="shared" si="5"/>
        <v>12</v>
      </c>
      <c r="M107" s="30">
        <f t="shared" si="6"/>
        <v>38001</v>
      </c>
      <c r="N107" s="19"/>
    </row>
    <row r="108" spans="2:14" x14ac:dyDescent="0.25">
      <c r="B108" s="31">
        <v>42840</v>
      </c>
      <c r="C108" s="32">
        <v>48</v>
      </c>
      <c r="D108" s="32">
        <v>41</v>
      </c>
      <c r="E108" s="32">
        <v>89</v>
      </c>
      <c r="F108" s="29">
        <f t="shared" si="4"/>
        <v>47126</v>
      </c>
      <c r="G108" s="32"/>
      <c r="I108" s="31">
        <v>43205</v>
      </c>
      <c r="J108" s="32">
        <v>21</v>
      </c>
      <c r="K108" s="32">
        <v>21</v>
      </c>
      <c r="L108" s="32">
        <f t="shared" si="5"/>
        <v>42</v>
      </c>
      <c r="M108" s="30">
        <f t="shared" si="6"/>
        <v>38043</v>
      </c>
      <c r="N108" s="19"/>
    </row>
    <row r="109" spans="2:14" x14ac:dyDescent="0.25">
      <c r="B109" s="31">
        <v>42841</v>
      </c>
      <c r="C109" s="32">
        <v>35</v>
      </c>
      <c r="D109" s="32">
        <v>35</v>
      </c>
      <c r="E109" s="32">
        <v>70</v>
      </c>
      <c r="F109" s="29">
        <f t="shared" si="4"/>
        <v>47196</v>
      </c>
      <c r="G109" s="32"/>
      <c r="I109" s="31">
        <v>43206</v>
      </c>
      <c r="J109" s="32">
        <v>22</v>
      </c>
      <c r="K109" s="32">
        <v>24</v>
      </c>
      <c r="L109" s="32">
        <f t="shared" si="5"/>
        <v>46</v>
      </c>
      <c r="M109" s="30">
        <f t="shared" si="6"/>
        <v>38089</v>
      </c>
      <c r="N109" s="19"/>
    </row>
    <row r="110" spans="2:14" x14ac:dyDescent="0.25">
      <c r="B110" s="31">
        <v>42842</v>
      </c>
      <c r="C110" s="32">
        <v>401</v>
      </c>
      <c r="D110" s="32">
        <v>397</v>
      </c>
      <c r="E110" s="32">
        <v>798</v>
      </c>
      <c r="F110" s="29">
        <f t="shared" si="4"/>
        <v>47994</v>
      </c>
      <c r="G110" s="32"/>
      <c r="I110" s="31">
        <v>43207</v>
      </c>
      <c r="J110" s="32">
        <v>106</v>
      </c>
      <c r="K110" s="32">
        <v>106</v>
      </c>
      <c r="L110" s="32">
        <f t="shared" si="5"/>
        <v>212</v>
      </c>
      <c r="M110" s="30">
        <f t="shared" si="6"/>
        <v>38301</v>
      </c>
      <c r="N110" s="19"/>
    </row>
    <row r="111" spans="2:14" x14ac:dyDescent="0.25">
      <c r="B111" s="31">
        <v>42843</v>
      </c>
      <c r="C111" s="32">
        <v>221</v>
      </c>
      <c r="D111" s="32">
        <v>171</v>
      </c>
      <c r="E111" s="32">
        <v>392</v>
      </c>
      <c r="F111" s="29">
        <f t="shared" si="4"/>
        <v>48386</v>
      </c>
      <c r="G111" s="32"/>
      <c r="I111" s="31">
        <v>43208</v>
      </c>
      <c r="J111" s="32">
        <v>77</v>
      </c>
      <c r="K111" s="32">
        <v>67</v>
      </c>
      <c r="L111" s="32">
        <f t="shared" si="5"/>
        <v>144</v>
      </c>
      <c r="M111" s="30">
        <f t="shared" si="6"/>
        <v>38445</v>
      </c>
      <c r="N111" s="19"/>
    </row>
    <row r="112" spans="2:14" x14ac:dyDescent="0.25">
      <c r="B112" s="31">
        <v>42844</v>
      </c>
      <c r="C112" s="32">
        <v>118</v>
      </c>
      <c r="D112" s="32">
        <v>119</v>
      </c>
      <c r="E112" s="32">
        <v>237</v>
      </c>
      <c r="F112" s="29">
        <f t="shared" si="4"/>
        <v>48623</v>
      </c>
      <c r="G112" s="32"/>
      <c r="I112" s="31">
        <v>43209</v>
      </c>
      <c r="J112" s="19"/>
      <c r="K112" s="19"/>
      <c r="L112" s="19"/>
      <c r="M112" s="19"/>
      <c r="N112" s="19"/>
    </row>
    <row r="113" spans="2:14" x14ac:dyDescent="0.25">
      <c r="B113" s="31">
        <v>42845</v>
      </c>
      <c r="C113" s="32">
        <v>12</v>
      </c>
      <c r="D113" s="32">
        <v>13</v>
      </c>
      <c r="E113" s="32">
        <v>25</v>
      </c>
      <c r="F113" s="29">
        <f t="shared" si="4"/>
        <v>48648</v>
      </c>
      <c r="G113" s="32"/>
      <c r="I113" s="31">
        <v>43210</v>
      </c>
      <c r="J113" s="19"/>
      <c r="K113" s="19"/>
      <c r="L113" s="19"/>
      <c r="M113" s="19"/>
      <c r="N113" s="19"/>
    </row>
    <row r="114" spans="2:14" x14ac:dyDescent="0.25">
      <c r="B114" s="31">
        <v>42846</v>
      </c>
      <c r="C114" s="32">
        <v>177</v>
      </c>
      <c r="D114" s="32">
        <v>175</v>
      </c>
      <c r="E114" s="32">
        <v>352</v>
      </c>
      <c r="F114" s="29">
        <f t="shared" si="4"/>
        <v>49000</v>
      </c>
      <c r="G114" s="32"/>
      <c r="I114" s="31">
        <v>43211</v>
      </c>
      <c r="J114" s="19"/>
      <c r="K114" s="19"/>
      <c r="L114" s="19"/>
      <c r="M114" s="19"/>
      <c r="N114" s="19"/>
    </row>
    <row r="115" spans="2:14" x14ac:dyDescent="0.25">
      <c r="B115" s="31">
        <v>42847</v>
      </c>
      <c r="C115" s="32">
        <v>63</v>
      </c>
      <c r="D115" s="32">
        <v>62</v>
      </c>
      <c r="E115" s="32">
        <v>125</v>
      </c>
      <c r="F115" s="29">
        <f t="shared" si="4"/>
        <v>49125</v>
      </c>
      <c r="G115" s="32"/>
      <c r="I115" s="31">
        <v>43212</v>
      </c>
      <c r="J115" s="19"/>
      <c r="K115" s="19"/>
      <c r="L115" s="19"/>
      <c r="M115" s="19"/>
      <c r="N115" s="19"/>
    </row>
    <row r="116" spans="2:14" x14ac:dyDescent="0.25">
      <c r="B116" s="31">
        <v>42848</v>
      </c>
      <c r="C116" s="32">
        <v>85</v>
      </c>
      <c r="D116" s="32">
        <v>85</v>
      </c>
      <c r="E116" s="32">
        <v>170</v>
      </c>
      <c r="F116" s="29">
        <f t="shared" si="4"/>
        <v>49295</v>
      </c>
      <c r="G116" s="32"/>
      <c r="I116" s="31">
        <v>43213</v>
      </c>
      <c r="J116" s="19"/>
      <c r="K116" s="19"/>
      <c r="L116" s="19"/>
      <c r="M116" s="19"/>
      <c r="N116" s="19"/>
    </row>
    <row r="117" spans="2:14" x14ac:dyDescent="0.25">
      <c r="B117" s="31">
        <v>42849</v>
      </c>
      <c r="C117" s="32">
        <v>273</v>
      </c>
      <c r="D117" s="32">
        <v>273</v>
      </c>
      <c r="E117" s="32">
        <v>546</v>
      </c>
      <c r="F117" s="29">
        <f t="shared" si="4"/>
        <v>49841</v>
      </c>
      <c r="G117" s="32"/>
      <c r="I117" s="31">
        <v>43214</v>
      </c>
      <c r="J117" s="19"/>
      <c r="K117" s="19"/>
      <c r="L117" s="19"/>
      <c r="M117" s="19"/>
      <c r="N117" s="19"/>
    </row>
    <row r="118" spans="2:14" x14ac:dyDescent="0.25">
      <c r="B118" s="31">
        <v>42850</v>
      </c>
      <c r="C118" s="32">
        <v>87</v>
      </c>
      <c r="D118" s="32">
        <v>37</v>
      </c>
      <c r="E118" s="32">
        <v>124</v>
      </c>
      <c r="F118" s="29">
        <f t="shared" si="4"/>
        <v>49965</v>
      </c>
      <c r="G118" s="32"/>
      <c r="I118" s="31">
        <v>43215</v>
      </c>
      <c r="J118" s="19"/>
      <c r="K118" s="19"/>
      <c r="L118" s="19"/>
      <c r="M118" s="19"/>
      <c r="N118" s="19"/>
    </row>
    <row r="119" spans="2:14" x14ac:dyDescent="0.25">
      <c r="B119" s="31">
        <v>42851</v>
      </c>
      <c r="C119" s="32">
        <v>502</v>
      </c>
      <c r="D119" s="32">
        <v>453</v>
      </c>
      <c r="E119" s="32">
        <v>955</v>
      </c>
      <c r="F119" s="29">
        <f t="shared" si="4"/>
        <v>50920</v>
      </c>
      <c r="G119" s="32"/>
      <c r="I119" s="31">
        <v>43216</v>
      </c>
      <c r="J119" s="19"/>
      <c r="K119" s="19"/>
      <c r="L119" s="19"/>
      <c r="M119" s="19"/>
      <c r="N119" s="19"/>
    </row>
    <row r="120" spans="2:14" x14ac:dyDescent="0.25">
      <c r="B120" s="31">
        <v>42852</v>
      </c>
      <c r="C120" s="32">
        <v>129</v>
      </c>
      <c r="D120" s="32">
        <v>129</v>
      </c>
      <c r="E120" s="32">
        <v>258</v>
      </c>
      <c r="F120" s="29">
        <f t="shared" si="4"/>
        <v>51178</v>
      </c>
      <c r="G120" s="32"/>
      <c r="I120" s="31">
        <v>43217</v>
      </c>
      <c r="J120" s="19"/>
      <c r="K120" s="19"/>
      <c r="L120" s="19"/>
      <c r="M120" s="19"/>
      <c r="N120" s="19"/>
    </row>
    <row r="121" spans="2:14" x14ac:dyDescent="0.25">
      <c r="B121" s="31">
        <v>42853</v>
      </c>
      <c r="C121" s="32">
        <v>89</v>
      </c>
      <c r="D121" s="32">
        <v>87</v>
      </c>
      <c r="E121" s="32">
        <v>176</v>
      </c>
      <c r="F121" s="29">
        <f t="shared" si="4"/>
        <v>51354</v>
      </c>
      <c r="G121" s="32"/>
      <c r="I121" s="31">
        <v>43218</v>
      </c>
      <c r="J121" s="19"/>
      <c r="K121" s="19"/>
      <c r="L121" s="19"/>
      <c r="M121" s="19"/>
      <c r="N121" s="19"/>
    </row>
    <row r="122" spans="2:14" x14ac:dyDescent="0.25">
      <c r="B122" s="31">
        <v>42854</v>
      </c>
      <c r="C122" s="32">
        <v>173</v>
      </c>
      <c r="D122" s="32">
        <v>174</v>
      </c>
      <c r="E122" s="32">
        <v>347</v>
      </c>
      <c r="F122" s="29">
        <f t="shared" si="4"/>
        <v>51701</v>
      </c>
      <c r="G122" s="32"/>
      <c r="I122" s="31">
        <v>43219</v>
      </c>
      <c r="J122" s="19"/>
      <c r="K122" s="19"/>
      <c r="L122" s="19"/>
      <c r="M122" s="19"/>
      <c r="N122" s="19"/>
    </row>
    <row r="123" spans="2:14" x14ac:dyDescent="0.25">
      <c r="B123" s="31">
        <v>42855</v>
      </c>
      <c r="C123" s="32">
        <v>96</v>
      </c>
      <c r="D123" s="32">
        <v>109</v>
      </c>
      <c r="E123" s="32">
        <v>205</v>
      </c>
      <c r="F123" s="29">
        <f t="shared" si="4"/>
        <v>51906</v>
      </c>
      <c r="G123" s="32"/>
      <c r="I123" s="31">
        <v>43220</v>
      </c>
      <c r="J123" s="19"/>
      <c r="K123" s="19"/>
      <c r="L123" s="19"/>
      <c r="M123" s="19"/>
      <c r="N123" s="19"/>
    </row>
    <row r="124" spans="2:14" x14ac:dyDescent="0.25">
      <c r="B124" s="31" t="s">
        <v>1275</v>
      </c>
      <c r="C124" s="32">
        <f>SUM(C94:C123)</f>
        <v>4047</v>
      </c>
      <c r="D124" s="32">
        <f>SUM(D94:D123)</f>
        <v>3873</v>
      </c>
      <c r="E124" s="32">
        <f>C124+D124</f>
        <v>7920</v>
      </c>
      <c r="F124" s="32"/>
      <c r="G124" s="32"/>
      <c r="I124" s="31" t="s">
        <v>1275</v>
      </c>
      <c r="J124" s="32">
        <f>SUM(J94:J123)</f>
        <v>1437</v>
      </c>
      <c r="K124" s="32">
        <f>SUM(K94:K123)</f>
        <v>1432</v>
      </c>
      <c r="L124" s="32">
        <f>J124+K124</f>
        <v>2869</v>
      </c>
      <c r="M124" s="32"/>
      <c r="N124" s="32"/>
    </row>
    <row r="125" spans="2:14" x14ac:dyDescent="0.25">
      <c r="B125" s="9"/>
      <c r="C125" s="10"/>
      <c r="D125" s="10"/>
      <c r="E125" s="10"/>
      <c r="F125" s="10"/>
      <c r="G125" s="10"/>
    </row>
    <row r="126" spans="2:14" x14ac:dyDescent="0.25">
      <c r="B126" s="52" t="s">
        <v>1279</v>
      </c>
      <c r="C126" s="52"/>
      <c r="D126" s="52"/>
      <c r="E126" s="52"/>
      <c r="F126" s="52"/>
      <c r="G126" s="52"/>
    </row>
    <row r="127" spans="2:14" x14ac:dyDescent="0.25">
      <c r="B127" s="31">
        <v>42856</v>
      </c>
      <c r="C127" s="32">
        <v>82</v>
      </c>
      <c r="D127" s="32">
        <v>81</v>
      </c>
      <c r="E127" s="32">
        <v>163</v>
      </c>
      <c r="F127" s="29">
        <f>F123+E127</f>
        <v>52069</v>
      </c>
      <c r="G127" s="32"/>
    </row>
    <row r="128" spans="2:14" x14ac:dyDescent="0.25">
      <c r="B128" s="31">
        <v>42857</v>
      </c>
      <c r="C128" s="32">
        <v>44</v>
      </c>
      <c r="D128" s="32">
        <v>35</v>
      </c>
      <c r="E128" s="32">
        <v>79</v>
      </c>
      <c r="F128" s="29">
        <f>F127+E128</f>
        <v>52148</v>
      </c>
      <c r="G128" s="32"/>
    </row>
    <row r="129" spans="2:7" x14ac:dyDescent="0.25">
      <c r="B129" s="31">
        <v>42858</v>
      </c>
      <c r="C129" s="32">
        <v>29</v>
      </c>
      <c r="D129" s="32">
        <v>30</v>
      </c>
      <c r="E129" s="32">
        <v>59</v>
      </c>
      <c r="F129" s="29">
        <f t="shared" ref="F129:F157" si="7">F128+E129</f>
        <v>52207</v>
      </c>
      <c r="G129" s="32"/>
    </row>
    <row r="130" spans="2:7" x14ac:dyDescent="0.25">
      <c r="B130" s="31">
        <v>42859</v>
      </c>
      <c r="C130" s="32">
        <v>311</v>
      </c>
      <c r="D130" s="32">
        <v>305</v>
      </c>
      <c r="E130" s="32">
        <v>616</v>
      </c>
      <c r="F130" s="29">
        <f t="shared" si="7"/>
        <v>52823</v>
      </c>
      <c r="G130" s="32"/>
    </row>
    <row r="131" spans="2:7" x14ac:dyDescent="0.25">
      <c r="B131" s="31">
        <v>42860</v>
      </c>
      <c r="C131" s="32">
        <v>60</v>
      </c>
      <c r="D131" s="32">
        <v>62</v>
      </c>
      <c r="E131" s="32">
        <v>122</v>
      </c>
      <c r="F131" s="29">
        <f t="shared" si="7"/>
        <v>52945</v>
      </c>
      <c r="G131" s="32"/>
    </row>
    <row r="132" spans="2:7" x14ac:dyDescent="0.25">
      <c r="B132" s="31">
        <v>42861</v>
      </c>
      <c r="C132" s="32">
        <v>46</v>
      </c>
      <c r="D132" s="32">
        <v>46</v>
      </c>
      <c r="E132" s="32">
        <v>92</v>
      </c>
      <c r="F132" s="29">
        <f t="shared" si="7"/>
        <v>53037</v>
      </c>
      <c r="G132" s="32"/>
    </row>
    <row r="133" spans="2:7" x14ac:dyDescent="0.25">
      <c r="B133" s="31">
        <v>42862</v>
      </c>
      <c r="C133" s="32">
        <v>76</v>
      </c>
      <c r="D133" s="32">
        <v>86</v>
      </c>
      <c r="E133" s="32">
        <v>162</v>
      </c>
      <c r="F133" s="29">
        <f t="shared" si="7"/>
        <v>53199</v>
      </c>
      <c r="G133" s="32"/>
    </row>
    <row r="134" spans="2:7" x14ac:dyDescent="0.25">
      <c r="B134" s="31">
        <v>42863</v>
      </c>
      <c r="C134" s="32">
        <v>64</v>
      </c>
      <c r="D134" s="32">
        <v>66</v>
      </c>
      <c r="E134" s="32">
        <v>130</v>
      </c>
      <c r="F134" s="29">
        <f t="shared" si="7"/>
        <v>53329</v>
      </c>
      <c r="G134" s="32"/>
    </row>
    <row r="135" spans="2:7" x14ac:dyDescent="0.25">
      <c r="B135" s="31">
        <v>42864</v>
      </c>
      <c r="C135" s="32">
        <v>85</v>
      </c>
      <c r="D135" s="32">
        <v>82</v>
      </c>
      <c r="E135" s="32">
        <v>167</v>
      </c>
      <c r="F135" s="29">
        <f t="shared" si="7"/>
        <v>53496</v>
      </c>
      <c r="G135" s="32"/>
    </row>
    <row r="136" spans="2:7" x14ac:dyDescent="0.25">
      <c r="B136" s="31">
        <v>42865</v>
      </c>
      <c r="C136" s="32">
        <v>130</v>
      </c>
      <c r="D136" s="32">
        <v>179</v>
      </c>
      <c r="E136" s="32">
        <v>309</v>
      </c>
      <c r="F136" s="29">
        <f t="shared" si="7"/>
        <v>53805</v>
      </c>
      <c r="G136" s="32"/>
    </row>
    <row r="137" spans="2:7" x14ac:dyDescent="0.25">
      <c r="B137" s="31">
        <v>42866</v>
      </c>
      <c r="C137" s="32">
        <v>544</v>
      </c>
      <c r="D137" s="32">
        <v>307</v>
      </c>
      <c r="E137" s="32">
        <v>851</v>
      </c>
      <c r="F137" s="29">
        <f t="shared" si="7"/>
        <v>54656</v>
      </c>
      <c r="G137" s="32"/>
    </row>
    <row r="138" spans="2:7" x14ac:dyDescent="0.25">
      <c r="B138" s="31">
        <v>42867</v>
      </c>
      <c r="C138" s="32">
        <v>30</v>
      </c>
      <c r="D138" s="32">
        <v>29</v>
      </c>
      <c r="E138" s="32">
        <v>59</v>
      </c>
      <c r="F138" s="29">
        <f t="shared" si="7"/>
        <v>54715</v>
      </c>
      <c r="G138" s="32"/>
    </row>
    <row r="139" spans="2:7" x14ac:dyDescent="0.25">
      <c r="B139" s="31">
        <v>42868</v>
      </c>
      <c r="C139" s="32">
        <v>157</v>
      </c>
      <c r="D139" s="32">
        <v>147</v>
      </c>
      <c r="E139" s="32">
        <v>304</v>
      </c>
      <c r="F139" s="29">
        <f t="shared" si="7"/>
        <v>55019</v>
      </c>
      <c r="G139" s="32"/>
    </row>
    <row r="140" spans="2:7" x14ac:dyDescent="0.25">
      <c r="B140" s="31">
        <v>42869</v>
      </c>
      <c r="C140" s="32">
        <v>60</v>
      </c>
      <c r="D140" s="32">
        <v>59</v>
      </c>
      <c r="E140" s="32">
        <v>119</v>
      </c>
      <c r="F140" s="29">
        <f t="shared" si="7"/>
        <v>55138</v>
      </c>
      <c r="G140" s="32"/>
    </row>
    <row r="141" spans="2:7" x14ac:dyDescent="0.25">
      <c r="B141" s="31">
        <v>42870</v>
      </c>
      <c r="C141" s="32">
        <v>153</v>
      </c>
      <c r="D141" s="32">
        <v>144</v>
      </c>
      <c r="E141" s="32">
        <v>297</v>
      </c>
      <c r="F141" s="29">
        <f t="shared" si="7"/>
        <v>55435</v>
      </c>
      <c r="G141" s="32"/>
    </row>
    <row r="142" spans="2:7" x14ac:dyDescent="0.25">
      <c r="B142" s="31">
        <v>42871</v>
      </c>
      <c r="C142" s="32">
        <v>77</v>
      </c>
      <c r="D142" s="32">
        <v>77</v>
      </c>
      <c r="E142" s="32">
        <v>154</v>
      </c>
      <c r="F142" s="29">
        <f t="shared" si="7"/>
        <v>55589</v>
      </c>
      <c r="G142" s="32"/>
    </row>
    <row r="143" spans="2:7" x14ac:dyDescent="0.25">
      <c r="B143" s="31">
        <v>42872</v>
      </c>
      <c r="C143" s="32">
        <v>399</v>
      </c>
      <c r="D143" s="32">
        <v>398</v>
      </c>
      <c r="E143" s="32">
        <v>797</v>
      </c>
      <c r="F143" s="29">
        <f t="shared" si="7"/>
        <v>56386</v>
      </c>
      <c r="G143" s="32"/>
    </row>
    <row r="144" spans="2:7" x14ac:dyDescent="0.25">
      <c r="B144" s="31">
        <v>42873</v>
      </c>
      <c r="C144" s="32">
        <v>100</v>
      </c>
      <c r="D144" s="32">
        <v>95</v>
      </c>
      <c r="E144" s="32">
        <v>195</v>
      </c>
      <c r="F144" s="29">
        <f t="shared" si="7"/>
        <v>56581</v>
      </c>
      <c r="G144" s="32"/>
    </row>
    <row r="145" spans="2:7" x14ac:dyDescent="0.25">
      <c r="B145" s="31">
        <v>42874</v>
      </c>
      <c r="C145" s="32">
        <v>10</v>
      </c>
      <c r="D145" s="32">
        <v>10</v>
      </c>
      <c r="E145" s="32">
        <v>20</v>
      </c>
      <c r="F145" s="29">
        <f t="shared" si="7"/>
        <v>56601</v>
      </c>
      <c r="G145" s="32"/>
    </row>
    <row r="146" spans="2:7" x14ac:dyDescent="0.25">
      <c r="B146" s="31">
        <v>42875</v>
      </c>
      <c r="C146" s="32">
        <v>48</v>
      </c>
      <c r="D146" s="32">
        <v>57</v>
      </c>
      <c r="E146" s="32">
        <v>105</v>
      </c>
      <c r="F146" s="29">
        <f t="shared" si="7"/>
        <v>56706</v>
      </c>
      <c r="G146" s="32"/>
    </row>
    <row r="147" spans="2:7" x14ac:dyDescent="0.25">
      <c r="B147" s="31">
        <v>42876</v>
      </c>
      <c r="C147" s="32">
        <v>114</v>
      </c>
      <c r="D147" s="32">
        <v>121</v>
      </c>
      <c r="E147" s="32">
        <v>235</v>
      </c>
      <c r="F147" s="29">
        <f t="shared" si="7"/>
        <v>56941</v>
      </c>
      <c r="G147" s="32"/>
    </row>
    <row r="148" spans="2:7" x14ac:dyDescent="0.25">
      <c r="B148" s="31">
        <v>42877</v>
      </c>
      <c r="C148" s="32">
        <v>13</v>
      </c>
      <c r="D148" s="32">
        <v>13</v>
      </c>
      <c r="E148" s="32">
        <v>26</v>
      </c>
      <c r="F148" s="29">
        <f t="shared" si="7"/>
        <v>56967</v>
      </c>
      <c r="G148" s="32"/>
    </row>
    <row r="149" spans="2:7" x14ac:dyDescent="0.25">
      <c r="B149" s="31">
        <v>42878</v>
      </c>
      <c r="C149" s="32">
        <v>94</v>
      </c>
      <c r="D149" s="32">
        <v>84</v>
      </c>
      <c r="E149" s="32">
        <v>178</v>
      </c>
      <c r="F149" s="29">
        <f t="shared" si="7"/>
        <v>57145</v>
      </c>
      <c r="G149" s="32"/>
    </row>
    <row r="150" spans="2:7" x14ac:dyDescent="0.25">
      <c r="B150" s="31">
        <v>42879</v>
      </c>
      <c r="C150" s="32">
        <v>177</v>
      </c>
      <c r="D150" s="32">
        <v>164</v>
      </c>
      <c r="E150" s="32">
        <v>341</v>
      </c>
      <c r="F150" s="29">
        <f t="shared" si="7"/>
        <v>57486</v>
      </c>
      <c r="G150" s="32"/>
    </row>
    <row r="151" spans="2:7" x14ac:dyDescent="0.25">
      <c r="B151" s="31">
        <v>42880</v>
      </c>
      <c r="C151" s="32">
        <v>35</v>
      </c>
      <c r="D151" s="32">
        <v>30</v>
      </c>
      <c r="E151" s="32">
        <v>65</v>
      </c>
      <c r="F151" s="29">
        <f t="shared" si="7"/>
        <v>57551</v>
      </c>
      <c r="G151" s="32"/>
    </row>
    <row r="152" spans="2:7" x14ac:dyDescent="0.25">
      <c r="B152" s="31">
        <v>42881</v>
      </c>
      <c r="C152" s="32">
        <v>19</v>
      </c>
      <c r="D152" s="32">
        <v>21</v>
      </c>
      <c r="E152" s="32">
        <v>40</v>
      </c>
      <c r="F152" s="29">
        <f t="shared" si="7"/>
        <v>57591</v>
      </c>
      <c r="G152" s="32"/>
    </row>
    <row r="153" spans="2:7" x14ac:dyDescent="0.25">
      <c r="B153" s="31">
        <v>42882</v>
      </c>
      <c r="C153" s="32">
        <v>22</v>
      </c>
      <c r="D153" s="32">
        <v>22</v>
      </c>
      <c r="E153" s="32">
        <v>44</v>
      </c>
      <c r="F153" s="29">
        <f t="shared" si="7"/>
        <v>57635</v>
      </c>
      <c r="G153" s="32"/>
    </row>
    <row r="154" spans="2:7" x14ac:dyDescent="0.25">
      <c r="B154" s="31">
        <v>42883</v>
      </c>
      <c r="C154" s="32">
        <v>39</v>
      </c>
      <c r="D154" s="32">
        <v>41</v>
      </c>
      <c r="E154" s="32">
        <v>80</v>
      </c>
      <c r="F154" s="29">
        <f t="shared" si="7"/>
        <v>57715</v>
      </c>
      <c r="G154" s="32"/>
    </row>
    <row r="155" spans="2:7" x14ac:dyDescent="0.25">
      <c r="B155" s="31">
        <v>42884</v>
      </c>
      <c r="C155" s="32">
        <v>170</v>
      </c>
      <c r="D155" s="32">
        <v>170</v>
      </c>
      <c r="E155" s="32">
        <v>340</v>
      </c>
      <c r="F155" s="29">
        <f t="shared" si="7"/>
        <v>58055</v>
      </c>
      <c r="G155" s="32"/>
    </row>
    <row r="156" spans="2:7" x14ac:dyDescent="0.25">
      <c r="B156" s="31">
        <v>42885</v>
      </c>
      <c r="C156" s="32">
        <v>13</v>
      </c>
      <c r="D156" s="32">
        <v>13</v>
      </c>
      <c r="E156" s="32">
        <v>26</v>
      </c>
      <c r="F156" s="29">
        <f t="shared" si="7"/>
        <v>58081</v>
      </c>
      <c r="G156" s="32"/>
    </row>
    <row r="157" spans="2:7" x14ac:dyDescent="0.25">
      <c r="B157" s="31">
        <v>42886</v>
      </c>
      <c r="C157" s="32">
        <v>108</v>
      </c>
      <c r="D157" s="32">
        <v>153</v>
      </c>
      <c r="E157" s="32">
        <v>261</v>
      </c>
      <c r="F157" s="29">
        <f t="shared" si="7"/>
        <v>58342</v>
      </c>
      <c r="G157" s="32"/>
    </row>
    <row r="158" spans="2:7" x14ac:dyDescent="0.25">
      <c r="B158" s="31" t="s">
        <v>1287</v>
      </c>
      <c r="C158" s="32">
        <f>SUM(C127:C157)</f>
        <v>3309</v>
      </c>
      <c r="D158" s="32">
        <f>SUM(D127:D157)</f>
        <v>3127</v>
      </c>
      <c r="E158" s="32">
        <f>C158+D158</f>
        <v>6436</v>
      </c>
      <c r="F158" s="32"/>
      <c r="G158" s="32"/>
    </row>
    <row r="159" spans="2:7" x14ac:dyDescent="0.25">
      <c r="B159" s="9"/>
      <c r="C159" s="10"/>
      <c r="D159" s="10"/>
      <c r="E159" s="10"/>
      <c r="F159" s="10"/>
      <c r="G159" s="10"/>
    </row>
    <row r="160" spans="2:7" x14ac:dyDescent="0.25">
      <c r="B160" s="52" t="s">
        <v>1280</v>
      </c>
      <c r="C160" s="52"/>
      <c r="D160" s="52"/>
      <c r="E160" s="52"/>
      <c r="F160" s="52"/>
      <c r="G160" s="52"/>
    </row>
    <row r="161" spans="2:7" x14ac:dyDescent="0.25">
      <c r="B161" s="31">
        <v>42887</v>
      </c>
      <c r="C161" s="32">
        <v>40</v>
      </c>
      <c r="D161" s="32">
        <v>41</v>
      </c>
      <c r="E161" s="32">
        <v>81</v>
      </c>
      <c r="F161" s="29">
        <f>F157+E161</f>
        <v>58423</v>
      </c>
      <c r="G161" s="32"/>
    </row>
    <row r="162" spans="2:7" x14ac:dyDescent="0.25">
      <c r="B162" s="31">
        <v>42888</v>
      </c>
      <c r="C162" s="32">
        <v>213</v>
      </c>
      <c r="D162" s="32">
        <v>203</v>
      </c>
      <c r="E162" s="32">
        <v>416</v>
      </c>
      <c r="F162" s="29">
        <f>F161+E162</f>
        <v>58839</v>
      </c>
      <c r="G162" s="32"/>
    </row>
    <row r="163" spans="2:7" x14ac:dyDescent="0.25">
      <c r="B163" s="31">
        <v>42889</v>
      </c>
      <c r="C163" s="32">
        <v>29</v>
      </c>
      <c r="D163" s="32">
        <v>29</v>
      </c>
      <c r="E163" s="32">
        <v>58</v>
      </c>
      <c r="F163" s="29">
        <f t="shared" ref="F163:F181" si="8">F162+E163</f>
        <v>58897</v>
      </c>
      <c r="G163" s="32"/>
    </row>
    <row r="164" spans="2:7" x14ac:dyDescent="0.25">
      <c r="B164" s="31">
        <v>42890</v>
      </c>
      <c r="C164" s="32">
        <v>50</v>
      </c>
      <c r="D164" s="32">
        <v>49</v>
      </c>
      <c r="E164" s="32">
        <v>99</v>
      </c>
      <c r="F164" s="29">
        <f t="shared" si="8"/>
        <v>58996</v>
      </c>
      <c r="G164" s="32"/>
    </row>
    <row r="165" spans="2:7" x14ac:dyDescent="0.25">
      <c r="B165" s="31">
        <v>42891</v>
      </c>
      <c r="C165" s="32">
        <v>91</v>
      </c>
      <c r="D165" s="32">
        <v>91</v>
      </c>
      <c r="E165" s="32">
        <v>182</v>
      </c>
      <c r="F165" s="29">
        <f t="shared" si="8"/>
        <v>59178</v>
      </c>
      <c r="G165" s="32"/>
    </row>
    <row r="166" spans="2:7" x14ac:dyDescent="0.25">
      <c r="B166" s="31">
        <v>42892</v>
      </c>
      <c r="C166" s="32">
        <v>22</v>
      </c>
      <c r="D166" s="32">
        <v>21</v>
      </c>
      <c r="E166" s="32">
        <v>43</v>
      </c>
      <c r="F166" s="29">
        <f t="shared" si="8"/>
        <v>59221</v>
      </c>
      <c r="G166" s="32"/>
    </row>
    <row r="167" spans="2:7" x14ac:dyDescent="0.25">
      <c r="B167" s="31">
        <v>42893</v>
      </c>
      <c r="C167" s="32">
        <v>45</v>
      </c>
      <c r="D167" s="32">
        <v>39</v>
      </c>
      <c r="E167" s="32">
        <v>84</v>
      </c>
      <c r="F167" s="29">
        <f t="shared" si="8"/>
        <v>59305</v>
      </c>
      <c r="G167" s="32"/>
    </row>
    <row r="168" spans="2:7" x14ac:dyDescent="0.25">
      <c r="B168" s="31">
        <v>42894</v>
      </c>
      <c r="C168" s="32">
        <v>314</v>
      </c>
      <c r="D168" s="32">
        <v>253</v>
      </c>
      <c r="E168" s="32">
        <v>567</v>
      </c>
      <c r="F168" s="29">
        <f t="shared" si="8"/>
        <v>59872</v>
      </c>
      <c r="G168" s="32"/>
    </row>
    <row r="169" spans="2:7" x14ac:dyDescent="0.25">
      <c r="B169" s="31">
        <v>42895</v>
      </c>
      <c r="C169" s="32">
        <v>44</v>
      </c>
      <c r="D169" s="32">
        <v>44</v>
      </c>
      <c r="E169" s="32">
        <v>88</v>
      </c>
      <c r="F169" s="29">
        <f t="shared" si="8"/>
        <v>59960</v>
      </c>
      <c r="G169" s="32"/>
    </row>
    <row r="170" spans="2:7" x14ac:dyDescent="0.25">
      <c r="B170" s="31">
        <v>42896</v>
      </c>
      <c r="C170" s="32">
        <v>35</v>
      </c>
      <c r="D170" s="32">
        <v>39</v>
      </c>
      <c r="E170" s="32">
        <v>74</v>
      </c>
      <c r="F170" s="29">
        <f t="shared" si="8"/>
        <v>60034</v>
      </c>
      <c r="G170" s="32"/>
    </row>
    <row r="171" spans="2:7" x14ac:dyDescent="0.25">
      <c r="B171" s="31">
        <v>42897</v>
      </c>
      <c r="C171" s="32">
        <v>48</v>
      </c>
      <c r="D171" s="32">
        <v>46</v>
      </c>
      <c r="E171" s="32">
        <v>94</v>
      </c>
      <c r="F171" s="29">
        <f t="shared" si="8"/>
        <v>60128</v>
      </c>
      <c r="G171" s="32"/>
    </row>
    <row r="172" spans="2:7" x14ac:dyDescent="0.25">
      <c r="B172" s="31">
        <v>42898</v>
      </c>
      <c r="C172" s="32">
        <v>16</v>
      </c>
      <c r="D172" s="32">
        <v>15</v>
      </c>
      <c r="E172" s="32">
        <v>31</v>
      </c>
      <c r="F172" s="29">
        <f t="shared" si="8"/>
        <v>60159</v>
      </c>
      <c r="G172" s="32"/>
    </row>
    <row r="173" spans="2:7" x14ac:dyDescent="0.25">
      <c r="B173" s="31">
        <v>42899</v>
      </c>
      <c r="C173" s="32">
        <v>22</v>
      </c>
      <c r="D173" s="32">
        <v>26</v>
      </c>
      <c r="E173" s="32">
        <v>48</v>
      </c>
      <c r="F173" s="29">
        <f t="shared" si="8"/>
        <v>60207</v>
      </c>
      <c r="G173" s="32"/>
    </row>
    <row r="174" spans="2:7" x14ac:dyDescent="0.25">
      <c r="B174" s="31">
        <v>42900</v>
      </c>
      <c r="C174" s="32">
        <v>381</v>
      </c>
      <c r="D174" s="32">
        <v>381</v>
      </c>
      <c r="E174" s="32">
        <v>762</v>
      </c>
      <c r="F174" s="29">
        <f t="shared" si="8"/>
        <v>60969</v>
      </c>
      <c r="G174" s="32"/>
    </row>
    <row r="175" spans="2:7" x14ac:dyDescent="0.25">
      <c r="B175" s="31">
        <v>42901</v>
      </c>
      <c r="C175" s="32">
        <v>119</v>
      </c>
      <c r="D175" s="32">
        <v>111</v>
      </c>
      <c r="E175" s="32">
        <v>230</v>
      </c>
      <c r="F175" s="29">
        <f t="shared" si="8"/>
        <v>61199</v>
      </c>
      <c r="G175" s="32"/>
    </row>
    <row r="176" spans="2:7" x14ac:dyDescent="0.25">
      <c r="B176" s="31">
        <v>42902</v>
      </c>
      <c r="C176" s="32">
        <v>512</v>
      </c>
      <c r="D176" s="32">
        <v>511</v>
      </c>
      <c r="E176" s="29">
        <v>1023</v>
      </c>
      <c r="F176" s="29">
        <f t="shared" si="8"/>
        <v>62222</v>
      </c>
      <c r="G176" s="29"/>
    </row>
    <row r="177" spans="2:7" x14ac:dyDescent="0.25">
      <c r="B177" s="31">
        <v>42903</v>
      </c>
      <c r="C177" s="32">
        <v>8</v>
      </c>
      <c r="D177" s="32">
        <v>7</v>
      </c>
      <c r="E177" s="32">
        <v>15</v>
      </c>
      <c r="F177" s="29">
        <f t="shared" si="8"/>
        <v>62237</v>
      </c>
      <c r="G177" s="32"/>
    </row>
    <row r="178" spans="2:7" x14ac:dyDescent="0.25">
      <c r="B178" s="31">
        <v>42904</v>
      </c>
      <c r="C178" s="32">
        <v>161</v>
      </c>
      <c r="D178" s="32">
        <v>145</v>
      </c>
      <c r="E178" s="32">
        <v>306</v>
      </c>
      <c r="F178" s="29">
        <f t="shared" si="8"/>
        <v>62543</v>
      </c>
      <c r="G178" s="32"/>
    </row>
    <row r="179" spans="2:7" x14ac:dyDescent="0.25">
      <c r="B179" s="31">
        <v>42905</v>
      </c>
      <c r="C179" s="32">
        <v>12</v>
      </c>
      <c r="D179" s="32">
        <v>12</v>
      </c>
      <c r="E179" s="32">
        <v>24</v>
      </c>
      <c r="F179" s="29">
        <f t="shared" si="8"/>
        <v>62567</v>
      </c>
      <c r="G179" s="32"/>
    </row>
    <row r="180" spans="2:7" x14ac:dyDescent="0.25">
      <c r="B180" s="31">
        <v>42906</v>
      </c>
      <c r="C180" s="32">
        <v>16</v>
      </c>
      <c r="D180" s="32">
        <v>16</v>
      </c>
      <c r="E180" s="32">
        <v>32</v>
      </c>
      <c r="F180" s="29">
        <f t="shared" si="8"/>
        <v>62599</v>
      </c>
      <c r="G180" s="32"/>
    </row>
    <row r="181" spans="2:7" x14ac:dyDescent="0.25">
      <c r="B181" s="31">
        <v>42907</v>
      </c>
      <c r="C181" s="32">
        <v>155</v>
      </c>
      <c r="D181" s="32">
        <v>144</v>
      </c>
      <c r="E181" s="32">
        <v>299</v>
      </c>
      <c r="F181" s="29">
        <f t="shared" si="8"/>
        <v>62898</v>
      </c>
      <c r="G181" s="32"/>
    </row>
    <row r="182" spans="2:7" x14ac:dyDescent="0.25">
      <c r="B182" s="31" t="s">
        <v>1275</v>
      </c>
      <c r="C182" s="32">
        <f>SUM(C161:C181)</f>
        <v>2333</v>
      </c>
      <c r="D182" s="32">
        <f>SUM(D161:D181)</f>
        <v>2223</v>
      </c>
      <c r="E182" s="32">
        <f>C182+D182</f>
        <v>4556</v>
      </c>
      <c r="F182" s="32"/>
      <c r="G182" s="32"/>
    </row>
    <row r="183" spans="2:7" x14ac:dyDescent="0.25">
      <c r="B183" s="9"/>
      <c r="C183" s="10"/>
      <c r="D183" s="10"/>
      <c r="E183" s="10"/>
      <c r="F183" s="10"/>
      <c r="G183" s="10"/>
    </row>
    <row r="184" spans="2:7" x14ac:dyDescent="0.25">
      <c r="B184" s="52" t="s">
        <v>1281</v>
      </c>
      <c r="C184" s="52"/>
      <c r="D184" s="52"/>
      <c r="E184" s="52"/>
      <c r="F184" s="52"/>
      <c r="G184" s="52"/>
    </row>
    <row r="185" spans="2:7" x14ac:dyDescent="0.25">
      <c r="B185" s="31">
        <v>42922</v>
      </c>
      <c r="C185" s="32">
        <v>17</v>
      </c>
      <c r="D185" s="32">
        <v>17</v>
      </c>
      <c r="E185" s="32">
        <v>34</v>
      </c>
      <c r="F185" s="29">
        <f>F181+E185</f>
        <v>62932</v>
      </c>
      <c r="G185" s="32"/>
    </row>
    <row r="186" spans="2:7" x14ac:dyDescent="0.25">
      <c r="B186" s="31">
        <v>42923</v>
      </c>
      <c r="C186" s="32">
        <v>232</v>
      </c>
      <c r="D186" s="32">
        <v>230</v>
      </c>
      <c r="E186" s="32">
        <v>462</v>
      </c>
      <c r="F186" s="29">
        <f>F185+E186</f>
        <v>63394</v>
      </c>
      <c r="G186" s="32"/>
    </row>
    <row r="187" spans="2:7" x14ac:dyDescent="0.25">
      <c r="B187" s="31">
        <v>42924</v>
      </c>
      <c r="C187" s="32">
        <v>507</v>
      </c>
      <c r="D187" s="32">
        <v>454</v>
      </c>
      <c r="E187" s="32">
        <v>961</v>
      </c>
      <c r="F187" s="29">
        <f t="shared" ref="F187:F209" si="9">F186+E187</f>
        <v>64355</v>
      </c>
      <c r="G187" s="32"/>
    </row>
    <row r="188" spans="2:7" x14ac:dyDescent="0.25">
      <c r="B188" s="31">
        <v>42925</v>
      </c>
      <c r="C188" s="32">
        <v>68</v>
      </c>
      <c r="D188" s="32">
        <v>65</v>
      </c>
      <c r="E188" s="32">
        <v>133</v>
      </c>
      <c r="F188" s="29">
        <f t="shared" si="9"/>
        <v>64488</v>
      </c>
      <c r="G188" s="32"/>
    </row>
    <row r="189" spans="2:7" x14ac:dyDescent="0.25">
      <c r="B189" s="31">
        <v>42926</v>
      </c>
      <c r="C189" s="32">
        <v>655</v>
      </c>
      <c r="D189" s="32">
        <v>515</v>
      </c>
      <c r="E189" s="29">
        <v>1170</v>
      </c>
      <c r="F189" s="29">
        <f t="shared" si="9"/>
        <v>65658</v>
      </c>
      <c r="G189" s="29"/>
    </row>
    <row r="190" spans="2:7" x14ac:dyDescent="0.25">
      <c r="B190" s="31">
        <v>42927</v>
      </c>
      <c r="C190" s="32">
        <v>832</v>
      </c>
      <c r="D190" s="32">
        <v>829</v>
      </c>
      <c r="E190" s="29">
        <v>1661</v>
      </c>
      <c r="F190" s="29">
        <f t="shared" si="9"/>
        <v>67319</v>
      </c>
      <c r="G190" s="29"/>
    </row>
    <row r="191" spans="2:7" x14ac:dyDescent="0.25">
      <c r="B191" s="31">
        <v>42928</v>
      </c>
      <c r="C191" s="32">
        <v>317</v>
      </c>
      <c r="D191" s="32">
        <v>120</v>
      </c>
      <c r="E191" s="32">
        <v>437</v>
      </c>
      <c r="F191" s="29">
        <f t="shared" si="9"/>
        <v>67756</v>
      </c>
      <c r="G191" s="32"/>
    </row>
    <row r="192" spans="2:7" x14ac:dyDescent="0.25">
      <c r="B192" s="31">
        <v>42929</v>
      </c>
      <c r="C192" s="32">
        <v>46</v>
      </c>
      <c r="D192" s="32">
        <v>46</v>
      </c>
      <c r="E192" s="32">
        <v>92</v>
      </c>
      <c r="F192" s="29">
        <f t="shared" si="9"/>
        <v>67848</v>
      </c>
      <c r="G192" s="32"/>
    </row>
    <row r="193" spans="2:7" x14ac:dyDescent="0.25">
      <c r="B193" s="31">
        <v>42930</v>
      </c>
      <c r="C193" s="32">
        <v>130</v>
      </c>
      <c r="D193" s="32">
        <v>169</v>
      </c>
      <c r="E193" s="32">
        <v>299</v>
      </c>
      <c r="F193" s="29">
        <f t="shared" si="9"/>
        <v>68147</v>
      </c>
      <c r="G193" s="32"/>
    </row>
    <row r="194" spans="2:7" x14ac:dyDescent="0.25">
      <c r="B194" s="31">
        <v>42931</v>
      </c>
      <c r="C194" s="32">
        <v>276</v>
      </c>
      <c r="D194" s="32">
        <v>176</v>
      </c>
      <c r="E194" s="32">
        <v>452</v>
      </c>
      <c r="F194" s="29">
        <f t="shared" si="9"/>
        <v>68599</v>
      </c>
      <c r="G194" s="32"/>
    </row>
    <row r="195" spans="2:7" x14ac:dyDescent="0.25">
      <c r="B195" s="31">
        <v>42932</v>
      </c>
      <c r="C195" s="32">
        <v>153</v>
      </c>
      <c r="D195" s="32">
        <v>150</v>
      </c>
      <c r="E195" s="32">
        <v>303</v>
      </c>
      <c r="F195" s="29">
        <f t="shared" si="9"/>
        <v>68902</v>
      </c>
      <c r="G195" s="32"/>
    </row>
    <row r="196" spans="2:7" x14ac:dyDescent="0.25">
      <c r="B196" s="31">
        <v>42933</v>
      </c>
      <c r="C196" s="32">
        <v>325</v>
      </c>
      <c r="D196" s="32">
        <v>574</v>
      </c>
      <c r="E196" s="32">
        <v>899</v>
      </c>
      <c r="F196" s="29">
        <f t="shared" si="9"/>
        <v>69801</v>
      </c>
      <c r="G196" s="32"/>
    </row>
    <row r="197" spans="2:7" x14ac:dyDescent="0.25">
      <c r="B197" s="31">
        <v>42934</v>
      </c>
      <c r="C197" s="32">
        <v>109</v>
      </c>
      <c r="D197" s="32">
        <v>208</v>
      </c>
      <c r="E197" s="32">
        <v>317</v>
      </c>
      <c r="F197" s="29">
        <f t="shared" si="9"/>
        <v>70118</v>
      </c>
      <c r="G197" s="32"/>
    </row>
    <row r="198" spans="2:7" x14ac:dyDescent="0.25">
      <c r="B198" s="31">
        <v>42935</v>
      </c>
      <c r="C198" s="32">
        <v>269</v>
      </c>
      <c r="D198" s="32">
        <v>269</v>
      </c>
      <c r="E198" s="32">
        <v>538</v>
      </c>
      <c r="F198" s="29">
        <f t="shared" si="9"/>
        <v>70656</v>
      </c>
      <c r="G198" s="32"/>
    </row>
    <row r="199" spans="2:7" x14ac:dyDescent="0.25">
      <c r="B199" s="31">
        <v>42936</v>
      </c>
      <c r="C199" s="32">
        <v>373</v>
      </c>
      <c r="D199" s="32">
        <v>338</v>
      </c>
      <c r="E199" s="32">
        <v>711</v>
      </c>
      <c r="F199" s="29">
        <f t="shared" si="9"/>
        <v>71367</v>
      </c>
      <c r="G199" s="32"/>
    </row>
    <row r="200" spans="2:7" x14ac:dyDescent="0.25">
      <c r="B200" s="31">
        <v>42937</v>
      </c>
      <c r="C200" s="32">
        <v>207</v>
      </c>
      <c r="D200" s="32">
        <v>148</v>
      </c>
      <c r="E200" s="32">
        <v>355</v>
      </c>
      <c r="F200" s="29">
        <f t="shared" si="9"/>
        <v>71722</v>
      </c>
      <c r="G200" s="32"/>
    </row>
    <row r="201" spans="2:7" x14ac:dyDescent="0.25">
      <c r="B201" s="31">
        <v>42938</v>
      </c>
      <c r="C201" s="32">
        <v>113</v>
      </c>
      <c r="D201" s="32">
        <v>118</v>
      </c>
      <c r="E201" s="32">
        <v>231</v>
      </c>
      <c r="F201" s="29">
        <f t="shared" si="9"/>
        <v>71953</v>
      </c>
      <c r="G201" s="32"/>
    </row>
    <row r="202" spans="2:7" x14ac:dyDescent="0.25">
      <c r="B202" s="31">
        <v>42939</v>
      </c>
      <c r="C202" s="32">
        <v>58</v>
      </c>
      <c r="D202" s="32">
        <v>56</v>
      </c>
      <c r="E202" s="32">
        <v>114</v>
      </c>
      <c r="F202" s="29">
        <f t="shared" si="9"/>
        <v>72067</v>
      </c>
      <c r="G202" s="32"/>
    </row>
    <row r="203" spans="2:7" x14ac:dyDescent="0.25">
      <c r="B203" s="31">
        <v>42940</v>
      </c>
      <c r="C203" s="32">
        <v>200</v>
      </c>
      <c r="D203" s="32">
        <v>220</v>
      </c>
      <c r="E203" s="32">
        <v>420</v>
      </c>
      <c r="F203" s="29">
        <f t="shared" si="9"/>
        <v>72487</v>
      </c>
      <c r="G203" s="32"/>
    </row>
    <row r="204" spans="2:7" x14ac:dyDescent="0.25">
      <c r="B204" s="31">
        <v>42941</v>
      </c>
      <c r="C204" s="32">
        <v>26</v>
      </c>
      <c r="D204" s="32">
        <v>25</v>
      </c>
      <c r="E204" s="32">
        <v>51</v>
      </c>
      <c r="F204" s="29">
        <f t="shared" si="9"/>
        <v>72538</v>
      </c>
      <c r="G204" s="32"/>
    </row>
    <row r="205" spans="2:7" x14ac:dyDescent="0.25">
      <c r="B205" s="31">
        <v>42942</v>
      </c>
      <c r="C205" s="32">
        <v>65</v>
      </c>
      <c r="D205" s="32">
        <v>66</v>
      </c>
      <c r="E205" s="32">
        <v>131</v>
      </c>
      <c r="F205" s="29">
        <f t="shared" si="9"/>
        <v>72669</v>
      </c>
      <c r="G205" s="32"/>
    </row>
    <row r="206" spans="2:7" x14ac:dyDescent="0.25">
      <c r="B206" s="31">
        <v>42943</v>
      </c>
      <c r="C206" s="32">
        <v>279</v>
      </c>
      <c r="D206" s="32">
        <v>79</v>
      </c>
      <c r="E206" s="32">
        <v>358</v>
      </c>
      <c r="F206" s="29">
        <f t="shared" si="9"/>
        <v>73027</v>
      </c>
      <c r="G206" s="32"/>
    </row>
    <row r="207" spans="2:7" x14ac:dyDescent="0.25">
      <c r="B207" s="31">
        <v>42944</v>
      </c>
      <c r="C207" s="32">
        <v>223</v>
      </c>
      <c r="D207" s="32">
        <v>223</v>
      </c>
      <c r="E207" s="32">
        <v>446</v>
      </c>
      <c r="F207" s="29">
        <f t="shared" si="9"/>
        <v>73473</v>
      </c>
      <c r="G207" s="32"/>
    </row>
    <row r="208" spans="2:7" x14ac:dyDescent="0.25">
      <c r="B208" s="31">
        <v>42945</v>
      </c>
      <c r="C208" s="32">
        <v>177</v>
      </c>
      <c r="D208" s="32">
        <v>127</v>
      </c>
      <c r="E208" s="32">
        <v>304</v>
      </c>
      <c r="F208" s="29">
        <f t="shared" si="9"/>
        <v>73777</v>
      </c>
      <c r="G208" s="32"/>
    </row>
    <row r="209" spans="2:7" x14ac:dyDescent="0.25">
      <c r="B209" s="31">
        <v>42946</v>
      </c>
      <c r="C209" s="32">
        <v>141</v>
      </c>
      <c r="D209" s="32">
        <v>138</v>
      </c>
      <c r="E209" s="32">
        <v>279</v>
      </c>
      <c r="F209" s="29">
        <f t="shared" si="9"/>
        <v>74056</v>
      </c>
      <c r="G209" s="32"/>
    </row>
    <row r="210" spans="2:7" x14ac:dyDescent="0.25">
      <c r="B210" s="31">
        <v>42947</v>
      </c>
      <c r="C210" s="32">
        <v>93</v>
      </c>
      <c r="D210" s="32">
        <v>143</v>
      </c>
      <c r="E210" s="32">
        <v>236</v>
      </c>
      <c r="F210" s="29">
        <f>F209+E210</f>
        <v>74292</v>
      </c>
      <c r="G210" s="32"/>
    </row>
    <row r="211" spans="2:7" x14ac:dyDescent="0.25">
      <c r="B211" s="31" t="s">
        <v>1275</v>
      </c>
      <c r="C211" s="32">
        <f>SUM(C185:C210)</f>
        <v>5891</v>
      </c>
      <c r="D211" s="32">
        <f>SUM(D185:D210)</f>
        <v>5503</v>
      </c>
      <c r="E211" s="32">
        <f>C211+D211</f>
        <v>11394</v>
      </c>
      <c r="F211" s="32"/>
      <c r="G211" s="32"/>
    </row>
    <row r="212" spans="2:7" x14ac:dyDescent="0.25">
      <c r="B212" s="9"/>
      <c r="C212" s="10"/>
      <c r="D212" s="10"/>
      <c r="E212" s="10"/>
      <c r="F212" s="10"/>
      <c r="G212" s="10"/>
    </row>
    <row r="213" spans="2:7" x14ac:dyDescent="0.25">
      <c r="B213" s="52" t="s">
        <v>1282</v>
      </c>
      <c r="C213" s="52"/>
      <c r="D213" s="52"/>
      <c r="E213" s="52"/>
      <c r="F213" s="52"/>
      <c r="G213" s="52"/>
    </row>
    <row r="214" spans="2:7" x14ac:dyDescent="0.25">
      <c r="B214" s="31">
        <v>42948</v>
      </c>
      <c r="C214" s="32">
        <v>19</v>
      </c>
      <c r="D214" s="32">
        <v>27</v>
      </c>
      <c r="E214" s="32">
        <v>46</v>
      </c>
      <c r="F214" s="29">
        <f>F210+E214</f>
        <v>74338</v>
      </c>
      <c r="G214" s="32"/>
    </row>
    <row r="215" spans="2:7" x14ac:dyDescent="0.25">
      <c r="B215" s="31">
        <v>42949</v>
      </c>
      <c r="C215" s="32">
        <v>610</v>
      </c>
      <c r="D215" s="32">
        <v>610</v>
      </c>
      <c r="E215" s="29">
        <v>1220</v>
      </c>
      <c r="F215" s="29">
        <f>F214+E215</f>
        <v>75558</v>
      </c>
      <c r="G215" s="29"/>
    </row>
    <row r="216" spans="2:7" x14ac:dyDescent="0.25">
      <c r="B216" s="31">
        <v>42950</v>
      </c>
      <c r="C216" s="32">
        <v>44</v>
      </c>
      <c r="D216" s="32">
        <v>44</v>
      </c>
      <c r="E216" s="32">
        <v>88</v>
      </c>
      <c r="F216" s="29">
        <f t="shared" ref="F216:F243" si="10">F215+E216</f>
        <v>75646</v>
      </c>
      <c r="G216" s="32"/>
    </row>
    <row r="217" spans="2:7" x14ac:dyDescent="0.25">
      <c r="B217" s="31">
        <v>42951</v>
      </c>
      <c r="C217" s="32">
        <v>121</v>
      </c>
      <c r="D217" s="32">
        <v>121</v>
      </c>
      <c r="E217" s="32">
        <v>242</v>
      </c>
      <c r="F217" s="29">
        <f t="shared" si="10"/>
        <v>75888</v>
      </c>
      <c r="G217" s="32"/>
    </row>
    <row r="218" spans="2:7" x14ac:dyDescent="0.25">
      <c r="B218" s="31">
        <v>42952</v>
      </c>
      <c r="C218" s="32">
        <v>520</v>
      </c>
      <c r="D218" s="32">
        <v>27</v>
      </c>
      <c r="E218" s="32">
        <v>547</v>
      </c>
      <c r="F218" s="29">
        <f t="shared" si="10"/>
        <v>76435</v>
      </c>
      <c r="G218" s="32"/>
    </row>
    <row r="219" spans="2:7" x14ac:dyDescent="0.25">
      <c r="B219" s="31">
        <v>42953</v>
      </c>
      <c r="C219" s="32">
        <v>50</v>
      </c>
      <c r="D219" s="32">
        <v>48</v>
      </c>
      <c r="E219" s="32">
        <v>98</v>
      </c>
      <c r="F219" s="29">
        <f t="shared" si="10"/>
        <v>76533</v>
      </c>
      <c r="G219" s="32"/>
    </row>
    <row r="220" spans="2:7" x14ac:dyDescent="0.25">
      <c r="B220" s="31">
        <v>42954</v>
      </c>
      <c r="C220" s="32">
        <v>106</v>
      </c>
      <c r="D220" s="32">
        <v>108</v>
      </c>
      <c r="E220" s="32">
        <v>214</v>
      </c>
      <c r="F220" s="29">
        <f t="shared" si="10"/>
        <v>76747</v>
      </c>
      <c r="G220" s="32"/>
    </row>
    <row r="221" spans="2:7" x14ac:dyDescent="0.25">
      <c r="B221" s="31">
        <v>42955</v>
      </c>
      <c r="C221" s="32">
        <v>231</v>
      </c>
      <c r="D221" s="32">
        <v>80</v>
      </c>
      <c r="E221" s="32">
        <v>311</v>
      </c>
      <c r="F221" s="29">
        <f t="shared" si="10"/>
        <v>77058</v>
      </c>
      <c r="G221" s="32"/>
    </row>
    <row r="222" spans="2:7" x14ac:dyDescent="0.25">
      <c r="B222" s="31">
        <v>42956</v>
      </c>
      <c r="C222" s="32">
        <v>38</v>
      </c>
      <c r="D222" s="32">
        <v>38</v>
      </c>
      <c r="E222" s="32">
        <v>76</v>
      </c>
      <c r="F222" s="29">
        <f t="shared" si="10"/>
        <v>77134</v>
      </c>
      <c r="G222" s="32"/>
    </row>
    <row r="223" spans="2:7" x14ac:dyDescent="0.25">
      <c r="B223" s="31">
        <v>42957</v>
      </c>
      <c r="C223" s="32">
        <v>20</v>
      </c>
      <c r="D223" s="32">
        <v>18</v>
      </c>
      <c r="E223" s="32">
        <v>38</v>
      </c>
      <c r="F223" s="29">
        <f t="shared" si="10"/>
        <v>77172</v>
      </c>
      <c r="G223" s="32"/>
    </row>
    <row r="224" spans="2:7" x14ac:dyDescent="0.25">
      <c r="B224" s="31">
        <v>42958</v>
      </c>
      <c r="C224" s="32">
        <v>142</v>
      </c>
      <c r="D224" s="32">
        <v>110</v>
      </c>
      <c r="E224" s="32">
        <v>252</v>
      </c>
      <c r="F224" s="29">
        <f t="shared" si="10"/>
        <v>77424</v>
      </c>
      <c r="G224" s="32"/>
    </row>
    <row r="225" spans="2:7" x14ac:dyDescent="0.25">
      <c r="B225" s="31">
        <v>42959</v>
      </c>
      <c r="C225" s="32">
        <v>26</v>
      </c>
      <c r="D225" s="32">
        <v>25</v>
      </c>
      <c r="E225" s="32">
        <v>51</v>
      </c>
      <c r="F225" s="29">
        <f t="shared" si="10"/>
        <v>77475</v>
      </c>
      <c r="G225" s="32"/>
    </row>
    <row r="226" spans="2:7" x14ac:dyDescent="0.25">
      <c r="B226" s="31">
        <v>42960</v>
      </c>
      <c r="C226" s="32">
        <v>26</v>
      </c>
      <c r="D226" s="32">
        <v>25</v>
      </c>
      <c r="E226" s="32">
        <v>51</v>
      </c>
      <c r="F226" s="29">
        <f t="shared" si="10"/>
        <v>77526</v>
      </c>
      <c r="G226" s="32"/>
    </row>
    <row r="227" spans="2:7" x14ac:dyDescent="0.25">
      <c r="B227" s="31">
        <v>42961</v>
      </c>
      <c r="C227" s="32">
        <v>405</v>
      </c>
      <c r="D227" s="32">
        <v>405</v>
      </c>
      <c r="E227" s="32">
        <v>810</v>
      </c>
      <c r="F227" s="29">
        <f t="shared" si="10"/>
        <v>78336</v>
      </c>
      <c r="G227" s="32"/>
    </row>
    <row r="228" spans="2:7" x14ac:dyDescent="0.25">
      <c r="B228" s="31">
        <v>42962</v>
      </c>
      <c r="C228" s="32">
        <v>76</v>
      </c>
      <c r="D228" s="32">
        <v>90</v>
      </c>
      <c r="E228" s="32">
        <v>166</v>
      </c>
      <c r="F228" s="29">
        <f t="shared" si="10"/>
        <v>78502</v>
      </c>
      <c r="G228" s="32"/>
    </row>
    <row r="229" spans="2:7" x14ac:dyDescent="0.25">
      <c r="B229" s="31">
        <v>42963</v>
      </c>
      <c r="C229" s="32">
        <v>174</v>
      </c>
      <c r="D229" s="32">
        <v>174</v>
      </c>
      <c r="E229" s="32">
        <v>348</v>
      </c>
      <c r="F229" s="29">
        <f t="shared" si="10"/>
        <v>78850</v>
      </c>
      <c r="G229" s="32"/>
    </row>
    <row r="230" spans="2:7" x14ac:dyDescent="0.25">
      <c r="B230" s="31">
        <v>42964</v>
      </c>
      <c r="C230" s="32">
        <v>10</v>
      </c>
      <c r="D230" s="32">
        <v>10</v>
      </c>
      <c r="E230" s="32">
        <v>20</v>
      </c>
      <c r="F230" s="29">
        <f t="shared" si="10"/>
        <v>78870</v>
      </c>
      <c r="G230" s="32"/>
    </row>
    <row r="231" spans="2:7" x14ac:dyDescent="0.25">
      <c r="B231" s="31">
        <v>42965</v>
      </c>
      <c r="C231" s="32">
        <v>65</v>
      </c>
      <c r="D231" s="32">
        <v>64</v>
      </c>
      <c r="E231" s="32">
        <v>129</v>
      </c>
      <c r="F231" s="29">
        <f t="shared" si="10"/>
        <v>78999</v>
      </c>
      <c r="G231" s="32"/>
    </row>
    <row r="232" spans="2:7" x14ac:dyDescent="0.25">
      <c r="B232" s="31">
        <v>42966</v>
      </c>
      <c r="C232" s="32">
        <v>14</v>
      </c>
      <c r="D232" s="32">
        <v>13</v>
      </c>
      <c r="E232" s="32">
        <v>27</v>
      </c>
      <c r="F232" s="29">
        <f t="shared" si="10"/>
        <v>79026</v>
      </c>
      <c r="G232" s="32"/>
    </row>
    <row r="233" spans="2:7" x14ac:dyDescent="0.25">
      <c r="B233" s="31">
        <v>42967</v>
      </c>
      <c r="C233" s="32">
        <v>73</v>
      </c>
      <c r="D233" s="32">
        <v>70</v>
      </c>
      <c r="E233" s="32">
        <v>143</v>
      </c>
      <c r="F233" s="29">
        <f t="shared" si="10"/>
        <v>79169</v>
      </c>
      <c r="G233" s="32"/>
    </row>
    <row r="234" spans="2:7" x14ac:dyDescent="0.25">
      <c r="B234" s="31">
        <v>42968</v>
      </c>
      <c r="C234" s="32">
        <v>22</v>
      </c>
      <c r="D234" s="32">
        <v>23</v>
      </c>
      <c r="E234" s="32">
        <v>45</v>
      </c>
      <c r="F234" s="29">
        <f t="shared" si="10"/>
        <v>79214</v>
      </c>
      <c r="G234" s="32"/>
    </row>
    <row r="235" spans="2:7" x14ac:dyDescent="0.25">
      <c r="B235" s="31">
        <v>42969</v>
      </c>
      <c r="C235" s="32">
        <v>82</v>
      </c>
      <c r="D235" s="32">
        <v>62</v>
      </c>
      <c r="E235" s="32">
        <v>144</v>
      </c>
      <c r="F235" s="29">
        <f t="shared" si="10"/>
        <v>79358</v>
      </c>
      <c r="G235" s="32"/>
    </row>
    <row r="236" spans="2:7" x14ac:dyDescent="0.25">
      <c r="B236" s="31">
        <v>42970</v>
      </c>
      <c r="C236" s="32">
        <v>65</v>
      </c>
      <c r="D236" s="32">
        <v>5</v>
      </c>
      <c r="E236" s="32">
        <v>70</v>
      </c>
      <c r="F236" s="29">
        <f t="shared" si="10"/>
        <v>79428</v>
      </c>
      <c r="G236" s="32"/>
    </row>
    <row r="237" spans="2:7" x14ac:dyDescent="0.25">
      <c r="B237" s="31">
        <v>42971</v>
      </c>
      <c r="C237" s="32">
        <v>306</v>
      </c>
      <c r="D237" s="32">
        <v>267</v>
      </c>
      <c r="E237" s="32">
        <v>573</v>
      </c>
      <c r="F237" s="29">
        <f t="shared" si="10"/>
        <v>80001</v>
      </c>
      <c r="G237" s="32"/>
    </row>
    <row r="238" spans="2:7" x14ac:dyDescent="0.25">
      <c r="B238" s="31">
        <v>42972</v>
      </c>
      <c r="C238" s="32">
        <v>8</v>
      </c>
      <c r="D238" s="32">
        <v>7</v>
      </c>
      <c r="E238" s="32">
        <v>15</v>
      </c>
      <c r="F238" s="29">
        <f t="shared" si="10"/>
        <v>80016</v>
      </c>
      <c r="G238" s="32"/>
    </row>
    <row r="239" spans="2:7" x14ac:dyDescent="0.25">
      <c r="B239" s="31">
        <v>42973</v>
      </c>
      <c r="C239" s="32">
        <v>50</v>
      </c>
      <c r="D239" s="32">
        <v>57</v>
      </c>
      <c r="E239" s="32">
        <v>107</v>
      </c>
      <c r="F239" s="29">
        <f t="shared" si="10"/>
        <v>80123</v>
      </c>
      <c r="G239" s="32"/>
    </row>
    <row r="240" spans="2:7" x14ac:dyDescent="0.25">
      <c r="B240" s="31">
        <v>42974</v>
      </c>
      <c r="C240" s="32">
        <v>13</v>
      </c>
      <c r="D240" s="32">
        <v>14</v>
      </c>
      <c r="E240" s="32">
        <v>27</v>
      </c>
      <c r="F240" s="29">
        <f t="shared" si="10"/>
        <v>80150</v>
      </c>
      <c r="G240" s="32"/>
    </row>
    <row r="241" spans="2:7" x14ac:dyDescent="0.25">
      <c r="B241" s="31">
        <v>42975</v>
      </c>
      <c r="C241" s="32">
        <v>110</v>
      </c>
      <c r="D241" s="32">
        <v>110</v>
      </c>
      <c r="E241" s="32">
        <v>220</v>
      </c>
      <c r="F241" s="29">
        <f t="shared" si="10"/>
        <v>80370</v>
      </c>
      <c r="G241" s="32"/>
    </row>
    <row r="242" spans="2:7" x14ac:dyDescent="0.25">
      <c r="B242" s="31">
        <v>42976</v>
      </c>
      <c r="C242" s="32">
        <v>94</v>
      </c>
      <c r="D242" s="32">
        <v>123</v>
      </c>
      <c r="E242" s="32">
        <v>217</v>
      </c>
      <c r="F242" s="29">
        <f t="shared" si="10"/>
        <v>80587</v>
      </c>
      <c r="G242" s="32"/>
    </row>
    <row r="243" spans="2:7" x14ac:dyDescent="0.25">
      <c r="B243" s="31">
        <v>42977</v>
      </c>
      <c r="C243" s="32">
        <v>6</v>
      </c>
      <c r="D243" s="32">
        <v>7</v>
      </c>
      <c r="E243" s="32">
        <v>13</v>
      </c>
      <c r="F243" s="29">
        <f t="shared" si="10"/>
        <v>80600</v>
      </c>
      <c r="G243" s="32"/>
    </row>
    <row r="244" spans="2:7" x14ac:dyDescent="0.25">
      <c r="B244" s="31" t="s">
        <v>1275</v>
      </c>
      <c r="C244" s="32">
        <f>SUM(C214:C243)</f>
        <v>3526</v>
      </c>
      <c r="D244" s="32">
        <f>SUM(D214:D243)</f>
        <v>2782</v>
      </c>
      <c r="E244" s="32">
        <f>C244+D244</f>
        <v>6308</v>
      </c>
      <c r="F244" s="32"/>
      <c r="G244" s="32"/>
    </row>
    <row r="245" spans="2:7" x14ac:dyDescent="0.25">
      <c r="B245" s="9"/>
      <c r="C245" s="10"/>
      <c r="D245" s="10"/>
      <c r="E245" s="10"/>
      <c r="F245" s="10"/>
      <c r="G245" s="10"/>
    </row>
    <row r="246" spans="2:7" x14ac:dyDescent="0.25">
      <c r="B246" s="52" t="s">
        <v>1283</v>
      </c>
      <c r="C246" s="52"/>
      <c r="D246" s="52"/>
      <c r="E246" s="52"/>
      <c r="F246" s="52"/>
      <c r="G246" s="52"/>
    </row>
    <row r="247" spans="2:7" x14ac:dyDescent="0.25">
      <c r="B247" s="31">
        <v>42980</v>
      </c>
      <c r="C247" s="32">
        <v>16</v>
      </c>
      <c r="D247" s="32">
        <v>13</v>
      </c>
      <c r="E247" s="32">
        <v>29</v>
      </c>
      <c r="F247" s="29">
        <f>F243+E247</f>
        <v>80629</v>
      </c>
      <c r="G247" s="32"/>
    </row>
    <row r="248" spans="2:7" x14ac:dyDescent="0.25">
      <c r="B248" s="31">
        <v>42981</v>
      </c>
      <c r="C248" s="32">
        <v>18</v>
      </c>
      <c r="D248" s="32">
        <v>17</v>
      </c>
      <c r="E248" s="32">
        <v>35</v>
      </c>
      <c r="F248" s="29">
        <f>F247+E248</f>
        <v>80664</v>
      </c>
      <c r="G248" s="32"/>
    </row>
    <row r="249" spans="2:7" x14ac:dyDescent="0.25">
      <c r="B249" s="31">
        <v>42982</v>
      </c>
      <c r="C249" s="32">
        <v>33</v>
      </c>
      <c r="D249" s="32">
        <v>34</v>
      </c>
      <c r="E249" s="32">
        <v>67</v>
      </c>
      <c r="F249" s="29">
        <f t="shared" ref="F249:F273" si="11">F248+E249</f>
        <v>80731</v>
      </c>
      <c r="G249" s="32"/>
    </row>
    <row r="250" spans="2:7" x14ac:dyDescent="0.25">
      <c r="B250" s="31">
        <v>42983</v>
      </c>
      <c r="C250" s="32">
        <v>90</v>
      </c>
      <c r="D250" s="32">
        <v>90</v>
      </c>
      <c r="E250" s="32">
        <v>180</v>
      </c>
      <c r="F250" s="29">
        <f t="shared" si="11"/>
        <v>80911</v>
      </c>
      <c r="G250" s="32"/>
    </row>
    <row r="251" spans="2:7" x14ac:dyDescent="0.25">
      <c r="B251" s="31">
        <v>42984</v>
      </c>
      <c r="C251" s="32">
        <v>514</v>
      </c>
      <c r="D251" s="32">
        <v>515</v>
      </c>
      <c r="E251" s="29">
        <v>1029</v>
      </c>
      <c r="F251" s="29">
        <f t="shared" si="11"/>
        <v>81940</v>
      </c>
      <c r="G251" s="29"/>
    </row>
    <row r="252" spans="2:7" x14ac:dyDescent="0.25">
      <c r="B252" s="31">
        <v>42985</v>
      </c>
      <c r="C252" s="32">
        <v>28</v>
      </c>
      <c r="D252" s="32">
        <v>40</v>
      </c>
      <c r="E252" s="32">
        <v>68</v>
      </c>
      <c r="F252" s="29">
        <f t="shared" si="11"/>
        <v>82008</v>
      </c>
      <c r="G252" s="32"/>
    </row>
    <row r="253" spans="2:7" x14ac:dyDescent="0.25">
      <c r="B253" s="31">
        <v>42986</v>
      </c>
      <c r="C253" s="32">
        <v>65</v>
      </c>
      <c r="D253" s="32">
        <v>116</v>
      </c>
      <c r="E253" s="32">
        <v>181</v>
      </c>
      <c r="F253" s="29">
        <f t="shared" si="11"/>
        <v>82189</v>
      </c>
      <c r="G253" s="32"/>
    </row>
    <row r="254" spans="2:7" x14ac:dyDescent="0.25">
      <c r="B254" s="31">
        <v>42987</v>
      </c>
      <c r="C254" s="32">
        <v>31</v>
      </c>
      <c r="D254" s="32">
        <v>35</v>
      </c>
      <c r="E254" s="32">
        <v>66</v>
      </c>
      <c r="F254" s="29">
        <f t="shared" si="11"/>
        <v>82255</v>
      </c>
      <c r="G254" s="32"/>
    </row>
    <row r="255" spans="2:7" x14ac:dyDescent="0.25">
      <c r="B255" s="31">
        <v>42988</v>
      </c>
      <c r="C255" s="32">
        <v>414</v>
      </c>
      <c r="D255" s="32">
        <v>416</v>
      </c>
      <c r="E255" s="32">
        <v>830</v>
      </c>
      <c r="F255" s="29">
        <f t="shared" si="11"/>
        <v>83085</v>
      </c>
      <c r="G255" s="32"/>
    </row>
    <row r="256" spans="2:7" x14ac:dyDescent="0.25">
      <c r="B256" s="31">
        <v>42989</v>
      </c>
      <c r="C256" s="32">
        <v>73</v>
      </c>
      <c r="D256" s="32">
        <v>73</v>
      </c>
      <c r="E256" s="32">
        <v>146</v>
      </c>
      <c r="F256" s="29">
        <f t="shared" si="11"/>
        <v>83231</v>
      </c>
      <c r="G256" s="32"/>
    </row>
    <row r="257" spans="2:7" x14ac:dyDescent="0.25">
      <c r="B257" s="31">
        <v>42990</v>
      </c>
      <c r="C257" s="32">
        <v>70</v>
      </c>
      <c r="D257" s="32">
        <v>74</v>
      </c>
      <c r="E257" s="32">
        <v>144</v>
      </c>
      <c r="F257" s="29">
        <f t="shared" si="11"/>
        <v>83375</v>
      </c>
      <c r="G257" s="32"/>
    </row>
    <row r="258" spans="2:7" x14ac:dyDescent="0.25">
      <c r="B258" s="31">
        <v>42991</v>
      </c>
      <c r="C258" s="32">
        <v>29</v>
      </c>
      <c r="D258" s="32">
        <v>77</v>
      </c>
      <c r="E258" s="32">
        <v>106</v>
      </c>
      <c r="F258" s="29">
        <f t="shared" si="11"/>
        <v>83481</v>
      </c>
      <c r="G258" s="32"/>
    </row>
    <row r="259" spans="2:7" x14ac:dyDescent="0.25">
      <c r="B259" s="31">
        <v>42992</v>
      </c>
      <c r="C259" s="32">
        <v>127</v>
      </c>
      <c r="D259" s="32">
        <v>77</v>
      </c>
      <c r="E259" s="32">
        <v>204</v>
      </c>
      <c r="F259" s="29">
        <f t="shared" si="11"/>
        <v>83685</v>
      </c>
      <c r="G259" s="32"/>
    </row>
    <row r="260" spans="2:7" x14ac:dyDescent="0.25">
      <c r="B260" s="31">
        <v>42993</v>
      </c>
      <c r="C260" s="32">
        <v>71</v>
      </c>
      <c r="D260" s="32">
        <v>72</v>
      </c>
      <c r="E260" s="32">
        <v>143</v>
      </c>
      <c r="F260" s="29">
        <f t="shared" si="11"/>
        <v>83828</v>
      </c>
      <c r="G260" s="32"/>
    </row>
    <row r="261" spans="2:7" x14ac:dyDescent="0.25">
      <c r="B261" s="31">
        <v>42994</v>
      </c>
      <c r="C261" s="32">
        <v>44</v>
      </c>
      <c r="D261" s="32">
        <v>79</v>
      </c>
      <c r="E261" s="32">
        <v>123</v>
      </c>
      <c r="F261" s="29">
        <f t="shared" si="11"/>
        <v>83951</v>
      </c>
      <c r="G261" s="32"/>
    </row>
    <row r="262" spans="2:7" x14ac:dyDescent="0.25">
      <c r="B262" s="31">
        <v>42995</v>
      </c>
      <c r="C262" s="32">
        <v>535</v>
      </c>
      <c r="D262" s="32">
        <v>572</v>
      </c>
      <c r="E262" s="29">
        <v>1107</v>
      </c>
      <c r="F262" s="29">
        <f t="shared" si="11"/>
        <v>85058</v>
      </c>
      <c r="G262" s="29"/>
    </row>
    <row r="263" spans="2:7" x14ac:dyDescent="0.25">
      <c r="B263" s="31">
        <v>42996</v>
      </c>
      <c r="C263" s="32">
        <v>71</v>
      </c>
      <c r="D263" s="32">
        <v>59</v>
      </c>
      <c r="E263" s="32">
        <v>130</v>
      </c>
      <c r="F263" s="29">
        <f t="shared" si="11"/>
        <v>85188</v>
      </c>
      <c r="G263" s="32"/>
    </row>
    <row r="264" spans="2:7" x14ac:dyDescent="0.25">
      <c r="B264" s="31">
        <v>42997</v>
      </c>
      <c r="C264" s="32">
        <v>6</v>
      </c>
      <c r="D264" s="32">
        <v>4</v>
      </c>
      <c r="E264" s="32">
        <v>10</v>
      </c>
      <c r="F264" s="29">
        <f t="shared" si="11"/>
        <v>85198</v>
      </c>
      <c r="G264" s="32"/>
    </row>
    <row r="265" spans="2:7" x14ac:dyDescent="0.25">
      <c r="B265" s="31">
        <v>42998</v>
      </c>
      <c r="C265" s="32">
        <v>70</v>
      </c>
      <c r="D265" s="32">
        <v>18</v>
      </c>
      <c r="E265" s="32">
        <v>88</v>
      </c>
      <c r="F265" s="29">
        <f t="shared" si="11"/>
        <v>85286</v>
      </c>
      <c r="G265" s="32"/>
    </row>
    <row r="266" spans="2:7" x14ac:dyDescent="0.25">
      <c r="B266" s="31">
        <v>42999</v>
      </c>
      <c r="C266" s="32">
        <v>4</v>
      </c>
      <c r="D266" s="32">
        <v>54</v>
      </c>
      <c r="E266" s="32">
        <v>58</v>
      </c>
      <c r="F266" s="29">
        <f t="shared" si="11"/>
        <v>85344</v>
      </c>
      <c r="G266" s="32"/>
    </row>
    <row r="267" spans="2:7" x14ac:dyDescent="0.25">
      <c r="B267" s="31">
        <v>43000</v>
      </c>
      <c r="C267" s="32">
        <v>128</v>
      </c>
      <c r="D267" s="32">
        <v>126</v>
      </c>
      <c r="E267" s="32">
        <v>254</v>
      </c>
      <c r="F267" s="29">
        <f t="shared" si="11"/>
        <v>85598</v>
      </c>
      <c r="G267" s="32"/>
    </row>
    <row r="268" spans="2:7" x14ac:dyDescent="0.25">
      <c r="B268" s="31">
        <v>43001</v>
      </c>
      <c r="C268" s="32">
        <v>22</v>
      </c>
      <c r="D268" s="32">
        <v>21</v>
      </c>
      <c r="E268" s="32">
        <v>43</v>
      </c>
      <c r="F268" s="29">
        <f t="shared" si="11"/>
        <v>85641</v>
      </c>
      <c r="G268" s="32"/>
    </row>
    <row r="269" spans="2:7" x14ac:dyDescent="0.25">
      <c r="B269" s="31">
        <v>43002</v>
      </c>
      <c r="C269" s="32">
        <v>155</v>
      </c>
      <c r="D269" s="32">
        <v>144</v>
      </c>
      <c r="E269" s="32">
        <v>299</v>
      </c>
      <c r="F269" s="29">
        <f t="shared" si="11"/>
        <v>85940</v>
      </c>
      <c r="G269" s="32"/>
    </row>
    <row r="270" spans="2:7" x14ac:dyDescent="0.25">
      <c r="B270" s="31">
        <v>43003</v>
      </c>
      <c r="C270" s="32">
        <v>34</v>
      </c>
      <c r="D270" s="32">
        <v>69</v>
      </c>
      <c r="E270" s="32">
        <v>103</v>
      </c>
      <c r="F270" s="29">
        <f t="shared" si="11"/>
        <v>86043</v>
      </c>
      <c r="G270" s="32"/>
    </row>
    <row r="271" spans="2:7" x14ac:dyDescent="0.25">
      <c r="B271" s="31">
        <v>43004</v>
      </c>
      <c r="C271" s="32">
        <v>7</v>
      </c>
      <c r="D271" s="32">
        <v>8</v>
      </c>
      <c r="E271" s="32">
        <v>15</v>
      </c>
      <c r="F271" s="29">
        <f t="shared" si="11"/>
        <v>86058</v>
      </c>
      <c r="G271" s="32"/>
    </row>
    <row r="272" spans="2:7" x14ac:dyDescent="0.25">
      <c r="B272" s="31">
        <v>43005</v>
      </c>
      <c r="C272" s="32">
        <v>5</v>
      </c>
      <c r="D272" s="32">
        <v>4</v>
      </c>
      <c r="E272" s="32">
        <v>9</v>
      </c>
      <c r="F272" s="29">
        <f t="shared" si="11"/>
        <v>86067</v>
      </c>
      <c r="G272" s="32"/>
    </row>
    <row r="273" spans="2:7" x14ac:dyDescent="0.25">
      <c r="B273" s="31">
        <v>43006</v>
      </c>
      <c r="C273" s="32">
        <v>110</v>
      </c>
      <c r="D273" s="32">
        <v>119</v>
      </c>
      <c r="E273" s="32">
        <v>229</v>
      </c>
      <c r="F273" s="29">
        <f t="shared" si="11"/>
        <v>86296</v>
      </c>
      <c r="G273" s="32"/>
    </row>
    <row r="274" spans="2:7" x14ac:dyDescent="0.25">
      <c r="B274" s="31">
        <v>43008</v>
      </c>
      <c r="C274" s="32">
        <v>27</v>
      </c>
      <c r="D274" s="32">
        <v>83</v>
      </c>
      <c r="E274" s="32">
        <v>110</v>
      </c>
      <c r="F274" s="29">
        <f>F273+E274</f>
        <v>86406</v>
      </c>
      <c r="G274" s="32"/>
    </row>
    <row r="275" spans="2:7" x14ac:dyDescent="0.25">
      <c r="B275" s="31" t="s">
        <v>1275</v>
      </c>
      <c r="C275" s="32">
        <f>SUM(C247:C274)</f>
        <v>2797</v>
      </c>
      <c r="D275" s="32">
        <f>SUM(D247:D274)</f>
        <v>3009</v>
      </c>
      <c r="E275" s="32">
        <f>C275+D275</f>
        <v>5806</v>
      </c>
      <c r="F275" s="32"/>
      <c r="G275" s="32"/>
    </row>
    <row r="276" spans="2:7" x14ac:dyDescent="0.25">
      <c r="B276" s="9"/>
      <c r="C276" s="10"/>
      <c r="D276" s="10"/>
      <c r="E276" s="10"/>
      <c r="F276" s="10"/>
      <c r="G276" s="10"/>
    </row>
    <row r="277" spans="2:7" x14ac:dyDescent="0.25">
      <c r="B277" s="52" t="s">
        <v>1284</v>
      </c>
      <c r="C277" s="52"/>
      <c r="D277" s="52"/>
      <c r="E277" s="52"/>
      <c r="F277" s="52"/>
      <c r="G277" s="52"/>
    </row>
    <row r="278" spans="2:7" x14ac:dyDescent="0.25">
      <c r="B278" s="31">
        <v>43009</v>
      </c>
      <c r="C278" s="32">
        <v>30</v>
      </c>
      <c r="D278" s="32">
        <v>26</v>
      </c>
      <c r="E278" s="32">
        <v>56</v>
      </c>
      <c r="F278" s="29">
        <f>F274+E278</f>
        <v>86462</v>
      </c>
      <c r="G278" s="32"/>
    </row>
    <row r="279" spans="2:7" x14ac:dyDescent="0.25">
      <c r="B279" s="31">
        <v>43010</v>
      </c>
      <c r="C279" s="32">
        <v>9</v>
      </c>
      <c r="D279" s="32">
        <v>9</v>
      </c>
      <c r="E279" s="32">
        <v>18</v>
      </c>
      <c r="F279" s="29">
        <f>F278+E279</f>
        <v>86480</v>
      </c>
      <c r="G279" s="32"/>
    </row>
    <row r="280" spans="2:7" x14ac:dyDescent="0.25">
      <c r="B280" s="31">
        <v>43011</v>
      </c>
      <c r="C280" s="32">
        <v>23</v>
      </c>
      <c r="D280" s="32">
        <v>24</v>
      </c>
      <c r="E280" s="32">
        <v>47</v>
      </c>
      <c r="F280" s="29">
        <f t="shared" ref="F280:F308" si="12">F279+E280</f>
        <v>86527</v>
      </c>
      <c r="G280" s="32"/>
    </row>
    <row r="281" spans="2:7" x14ac:dyDescent="0.25">
      <c r="B281" s="31">
        <v>43012</v>
      </c>
      <c r="C281" s="32">
        <v>24</v>
      </c>
      <c r="D281" s="32">
        <v>31</v>
      </c>
      <c r="E281" s="32">
        <v>55</v>
      </c>
      <c r="F281" s="29">
        <f t="shared" si="12"/>
        <v>86582</v>
      </c>
      <c r="G281" s="32"/>
    </row>
    <row r="282" spans="2:7" x14ac:dyDescent="0.25">
      <c r="B282" s="31">
        <v>43013</v>
      </c>
      <c r="C282" s="32">
        <v>11</v>
      </c>
      <c r="D282" s="32">
        <v>13</v>
      </c>
      <c r="E282" s="32">
        <v>24</v>
      </c>
      <c r="F282" s="29">
        <f t="shared" si="12"/>
        <v>86606</v>
      </c>
      <c r="G282" s="32"/>
    </row>
    <row r="283" spans="2:7" x14ac:dyDescent="0.25">
      <c r="B283" s="31">
        <v>43014</v>
      </c>
      <c r="C283" s="32">
        <v>132</v>
      </c>
      <c r="D283" s="32">
        <v>132</v>
      </c>
      <c r="E283" s="32">
        <v>264</v>
      </c>
      <c r="F283" s="29">
        <f t="shared" si="12"/>
        <v>86870</v>
      </c>
      <c r="G283" s="32"/>
    </row>
    <row r="284" spans="2:7" x14ac:dyDescent="0.25">
      <c r="B284" s="31">
        <v>43015</v>
      </c>
      <c r="C284" s="32">
        <v>16</v>
      </c>
      <c r="D284" s="32">
        <v>126</v>
      </c>
      <c r="E284" s="32">
        <v>142</v>
      </c>
      <c r="F284" s="29">
        <f t="shared" si="12"/>
        <v>87012</v>
      </c>
      <c r="G284" s="32"/>
    </row>
    <row r="285" spans="2:7" x14ac:dyDescent="0.25">
      <c r="B285" s="31">
        <v>43016</v>
      </c>
      <c r="C285" s="32">
        <v>24</v>
      </c>
      <c r="D285" s="32">
        <v>133</v>
      </c>
      <c r="E285" s="32">
        <v>157</v>
      </c>
      <c r="F285" s="29">
        <f t="shared" si="12"/>
        <v>87169</v>
      </c>
      <c r="G285" s="32"/>
    </row>
    <row r="286" spans="2:7" x14ac:dyDescent="0.25">
      <c r="B286" s="31">
        <v>43017</v>
      </c>
      <c r="C286" s="32">
        <v>35</v>
      </c>
      <c r="D286" s="32">
        <v>77</v>
      </c>
      <c r="E286" s="32">
        <v>112</v>
      </c>
      <c r="F286" s="29">
        <f t="shared" si="12"/>
        <v>87281</v>
      </c>
      <c r="G286" s="32"/>
    </row>
    <row r="287" spans="2:7" x14ac:dyDescent="0.25">
      <c r="B287" s="31">
        <v>43018</v>
      </c>
      <c r="C287" s="32">
        <v>18</v>
      </c>
      <c r="D287" s="32">
        <v>18</v>
      </c>
      <c r="E287" s="32">
        <v>36</v>
      </c>
      <c r="F287" s="29">
        <f t="shared" si="12"/>
        <v>87317</v>
      </c>
      <c r="G287" s="32"/>
    </row>
    <row r="288" spans="2:7" x14ac:dyDescent="0.25">
      <c r="B288" s="31">
        <v>43019</v>
      </c>
      <c r="C288" s="32">
        <v>47</v>
      </c>
      <c r="D288" s="32">
        <v>40</v>
      </c>
      <c r="E288" s="32">
        <v>87</v>
      </c>
      <c r="F288" s="29">
        <f t="shared" si="12"/>
        <v>87404</v>
      </c>
      <c r="G288" s="32"/>
    </row>
    <row r="289" spans="2:7" x14ac:dyDescent="0.25">
      <c r="B289" s="31">
        <v>43020</v>
      </c>
      <c r="C289" s="32">
        <v>18</v>
      </c>
      <c r="D289" s="32">
        <v>148</v>
      </c>
      <c r="E289" s="32">
        <v>166</v>
      </c>
      <c r="F289" s="29">
        <f t="shared" si="12"/>
        <v>87570</v>
      </c>
      <c r="G289" s="32"/>
    </row>
    <row r="290" spans="2:7" x14ac:dyDescent="0.25">
      <c r="B290" s="31">
        <v>43021</v>
      </c>
      <c r="C290" s="32">
        <v>-4</v>
      </c>
      <c r="D290" s="32">
        <v>13</v>
      </c>
      <c r="E290" s="32">
        <v>9</v>
      </c>
      <c r="F290" s="29">
        <f t="shared" si="12"/>
        <v>87579</v>
      </c>
      <c r="G290" s="32"/>
    </row>
    <row r="291" spans="2:7" x14ac:dyDescent="0.25">
      <c r="B291" s="31">
        <v>43022</v>
      </c>
      <c r="C291" s="32">
        <v>8</v>
      </c>
      <c r="D291" s="32">
        <v>8</v>
      </c>
      <c r="E291" s="32">
        <v>16</v>
      </c>
      <c r="F291" s="29">
        <f t="shared" si="12"/>
        <v>87595</v>
      </c>
      <c r="G291" s="32"/>
    </row>
    <row r="292" spans="2:7" x14ac:dyDescent="0.25">
      <c r="B292" s="31">
        <v>43023</v>
      </c>
      <c r="C292" s="32">
        <v>15</v>
      </c>
      <c r="D292" s="32">
        <v>37</v>
      </c>
      <c r="E292" s="32">
        <v>52</v>
      </c>
      <c r="F292" s="29">
        <f t="shared" si="12"/>
        <v>87647</v>
      </c>
      <c r="G292" s="32"/>
    </row>
    <row r="293" spans="2:7" x14ac:dyDescent="0.25">
      <c r="B293" s="31">
        <v>43024</v>
      </c>
      <c r="C293" s="32">
        <v>0</v>
      </c>
      <c r="D293" s="32">
        <v>4</v>
      </c>
      <c r="E293" s="32">
        <v>4</v>
      </c>
      <c r="F293" s="29">
        <f t="shared" si="12"/>
        <v>87651</v>
      </c>
      <c r="G293" s="32"/>
    </row>
    <row r="294" spans="2:7" x14ac:dyDescent="0.25">
      <c r="B294" s="31">
        <v>43025</v>
      </c>
      <c r="C294" s="32">
        <v>0</v>
      </c>
      <c r="D294" s="32">
        <v>37</v>
      </c>
      <c r="E294" s="32">
        <v>37</v>
      </c>
      <c r="F294" s="29">
        <f t="shared" si="12"/>
        <v>87688</v>
      </c>
      <c r="G294" s="32"/>
    </row>
    <row r="295" spans="2:7" x14ac:dyDescent="0.25">
      <c r="B295" s="31">
        <v>43026</v>
      </c>
      <c r="C295" s="32">
        <v>1</v>
      </c>
      <c r="D295" s="32">
        <v>74</v>
      </c>
      <c r="E295" s="32">
        <v>75</v>
      </c>
      <c r="F295" s="29">
        <f t="shared" si="12"/>
        <v>87763</v>
      </c>
      <c r="G295" s="32"/>
    </row>
    <row r="296" spans="2:7" x14ac:dyDescent="0.25">
      <c r="B296" s="31">
        <v>43027</v>
      </c>
      <c r="C296" s="32">
        <v>2</v>
      </c>
      <c r="D296" s="32">
        <v>69</v>
      </c>
      <c r="E296" s="32">
        <v>71</v>
      </c>
      <c r="F296" s="29">
        <f t="shared" si="12"/>
        <v>87834</v>
      </c>
      <c r="G296" s="32"/>
    </row>
    <row r="297" spans="2:7" x14ac:dyDescent="0.25">
      <c r="B297" s="31">
        <v>43028</v>
      </c>
      <c r="C297" s="32">
        <v>0</v>
      </c>
      <c r="D297" s="32">
        <v>10</v>
      </c>
      <c r="E297" s="32">
        <v>10</v>
      </c>
      <c r="F297" s="29">
        <f t="shared" si="12"/>
        <v>87844</v>
      </c>
      <c r="G297" s="32"/>
    </row>
    <row r="298" spans="2:7" x14ac:dyDescent="0.25">
      <c r="B298" s="31">
        <v>43029</v>
      </c>
      <c r="C298" s="32">
        <v>3</v>
      </c>
      <c r="D298" s="32">
        <v>82</v>
      </c>
      <c r="E298" s="32">
        <v>85</v>
      </c>
      <c r="F298" s="29">
        <f t="shared" si="12"/>
        <v>87929</v>
      </c>
      <c r="G298" s="32"/>
    </row>
    <row r="299" spans="2:7" x14ac:dyDescent="0.25">
      <c r="B299" s="31">
        <v>43030</v>
      </c>
      <c r="C299" s="32">
        <v>0</v>
      </c>
      <c r="D299" s="32">
        <v>17</v>
      </c>
      <c r="E299" s="32">
        <v>17</v>
      </c>
      <c r="F299" s="29">
        <f t="shared" si="12"/>
        <v>87946</v>
      </c>
      <c r="G299" s="32"/>
    </row>
    <row r="300" spans="2:7" x14ac:dyDescent="0.25">
      <c r="B300" s="31">
        <v>43031</v>
      </c>
      <c r="C300" s="32">
        <v>0</v>
      </c>
      <c r="D300" s="32">
        <v>9</v>
      </c>
      <c r="E300" s="32">
        <v>9</v>
      </c>
      <c r="F300" s="29">
        <f t="shared" si="12"/>
        <v>87955</v>
      </c>
      <c r="G300" s="32"/>
    </row>
    <row r="301" spans="2:7" x14ac:dyDescent="0.25">
      <c r="B301" s="31">
        <v>43032</v>
      </c>
      <c r="C301" s="32">
        <v>0</v>
      </c>
      <c r="D301" s="32">
        <v>12</v>
      </c>
      <c r="E301" s="32">
        <v>12</v>
      </c>
      <c r="F301" s="29">
        <f t="shared" si="12"/>
        <v>87967</v>
      </c>
      <c r="G301" s="32"/>
    </row>
    <row r="302" spans="2:7" x14ac:dyDescent="0.25">
      <c r="B302" s="31">
        <v>43033</v>
      </c>
      <c r="C302" s="32">
        <v>0</v>
      </c>
      <c r="D302" s="32">
        <v>66</v>
      </c>
      <c r="E302" s="32">
        <v>66</v>
      </c>
      <c r="F302" s="29">
        <f t="shared" si="12"/>
        <v>88033</v>
      </c>
      <c r="G302" s="32"/>
    </row>
    <row r="303" spans="2:7" x14ac:dyDescent="0.25">
      <c r="B303" s="31">
        <v>43034</v>
      </c>
      <c r="C303" s="32">
        <v>0</v>
      </c>
      <c r="D303" s="32">
        <v>16</v>
      </c>
      <c r="E303" s="32">
        <v>16</v>
      </c>
      <c r="F303" s="29">
        <f t="shared" si="12"/>
        <v>88049</v>
      </c>
      <c r="G303" s="32"/>
    </row>
    <row r="304" spans="2:7" x14ac:dyDescent="0.25">
      <c r="B304" s="31">
        <v>43035</v>
      </c>
      <c r="C304" s="32">
        <v>0</v>
      </c>
      <c r="D304" s="32">
        <v>15</v>
      </c>
      <c r="E304" s="32">
        <v>15</v>
      </c>
      <c r="F304" s="29">
        <f t="shared" si="12"/>
        <v>88064</v>
      </c>
      <c r="G304" s="32"/>
    </row>
    <row r="305" spans="2:7" x14ac:dyDescent="0.25">
      <c r="B305" s="31">
        <v>43036</v>
      </c>
      <c r="C305" s="32">
        <v>4</v>
      </c>
      <c r="D305" s="32">
        <v>111</v>
      </c>
      <c r="E305" s="32">
        <v>115</v>
      </c>
      <c r="F305" s="29">
        <f t="shared" si="12"/>
        <v>88179</v>
      </c>
      <c r="G305" s="32"/>
    </row>
    <row r="306" spans="2:7" x14ac:dyDescent="0.25">
      <c r="B306" s="31">
        <v>43037</v>
      </c>
      <c r="C306" s="32">
        <v>0</v>
      </c>
      <c r="D306" s="32">
        <v>59</v>
      </c>
      <c r="E306" s="32">
        <v>59</v>
      </c>
      <c r="F306" s="29">
        <f t="shared" si="12"/>
        <v>88238</v>
      </c>
      <c r="G306" s="32"/>
    </row>
    <row r="307" spans="2:7" x14ac:dyDescent="0.25">
      <c r="B307" s="31">
        <v>43038</v>
      </c>
      <c r="C307" s="32">
        <v>1</v>
      </c>
      <c r="D307" s="32">
        <v>15</v>
      </c>
      <c r="E307" s="32">
        <v>16</v>
      </c>
      <c r="F307" s="29">
        <f t="shared" si="12"/>
        <v>88254</v>
      </c>
      <c r="G307" s="32"/>
    </row>
    <row r="308" spans="2:7" x14ac:dyDescent="0.25">
      <c r="B308" s="31">
        <v>43039</v>
      </c>
      <c r="C308" s="32">
        <v>0</v>
      </c>
      <c r="D308" s="32">
        <v>7</v>
      </c>
      <c r="E308" s="32">
        <v>7</v>
      </c>
      <c r="F308" s="29">
        <f t="shared" si="12"/>
        <v>88261</v>
      </c>
      <c r="G308" s="32"/>
    </row>
    <row r="309" spans="2:7" x14ac:dyDescent="0.25">
      <c r="B309" s="31" t="s">
        <v>1275</v>
      </c>
      <c r="C309" s="32">
        <f>SUM(C278:C308)</f>
        <v>417</v>
      </c>
      <c r="D309" s="32">
        <f>SUM(D278:D308)</f>
        <v>1438</v>
      </c>
      <c r="E309" s="32">
        <f>C309+D309</f>
        <v>1855</v>
      </c>
      <c r="F309" s="32"/>
      <c r="G309" s="32"/>
    </row>
    <row r="310" spans="2:7" x14ac:dyDescent="0.25">
      <c r="B310" s="9"/>
      <c r="C310" s="10"/>
      <c r="D310" s="10"/>
      <c r="E310" s="10"/>
      <c r="F310" s="10"/>
      <c r="G310" s="10"/>
    </row>
    <row r="311" spans="2:7" x14ac:dyDescent="0.25">
      <c r="B311" s="52" t="s">
        <v>1285</v>
      </c>
      <c r="C311" s="52"/>
      <c r="D311" s="52"/>
      <c r="E311" s="52"/>
      <c r="F311" s="52"/>
      <c r="G311" s="52"/>
    </row>
    <row r="312" spans="2:7" x14ac:dyDescent="0.25">
      <c r="B312" s="31">
        <v>43040</v>
      </c>
      <c r="C312" s="32">
        <v>0</v>
      </c>
      <c r="D312" s="32">
        <v>17</v>
      </c>
      <c r="E312" s="32">
        <v>17</v>
      </c>
      <c r="F312" s="29">
        <f>F308+E312</f>
        <v>88278</v>
      </c>
      <c r="G312" s="32"/>
    </row>
    <row r="313" spans="2:7" x14ac:dyDescent="0.25">
      <c r="B313" s="31">
        <v>43041</v>
      </c>
      <c r="C313" s="32">
        <v>0</v>
      </c>
      <c r="D313" s="32">
        <v>9</v>
      </c>
      <c r="E313" s="32">
        <v>9</v>
      </c>
      <c r="F313" s="29">
        <f>F312+E313</f>
        <v>88287</v>
      </c>
      <c r="G313" s="32"/>
    </row>
    <row r="314" spans="2:7" x14ac:dyDescent="0.25">
      <c r="B314" s="31">
        <v>43042</v>
      </c>
      <c r="C314" s="32">
        <v>0</v>
      </c>
      <c r="D314" s="32">
        <v>5</v>
      </c>
      <c r="E314" s="32">
        <v>5</v>
      </c>
      <c r="F314" s="29">
        <f t="shared" ref="F314:F320" si="13">F313+E314</f>
        <v>88292</v>
      </c>
      <c r="G314" s="32"/>
    </row>
    <row r="315" spans="2:7" x14ac:dyDescent="0.25">
      <c r="B315" s="31">
        <v>43043</v>
      </c>
      <c r="C315" s="32">
        <v>0</v>
      </c>
      <c r="D315" s="32">
        <v>3</v>
      </c>
      <c r="E315" s="32">
        <v>3</v>
      </c>
      <c r="F315" s="29">
        <f t="shared" si="13"/>
        <v>88295</v>
      </c>
      <c r="G315" s="32"/>
    </row>
    <row r="316" spans="2:7" x14ac:dyDescent="0.25">
      <c r="B316" s="31">
        <v>43044</v>
      </c>
      <c r="C316" s="32">
        <v>0</v>
      </c>
      <c r="D316" s="32">
        <v>19</v>
      </c>
      <c r="E316" s="32">
        <v>19</v>
      </c>
      <c r="F316" s="29">
        <f t="shared" si="13"/>
        <v>88314</v>
      </c>
      <c r="G316" s="32"/>
    </row>
    <row r="317" spans="2:7" x14ac:dyDescent="0.25">
      <c r="B317" s="31">
        <v>43045</v>
      </c>
      <c r="C317" s="32">
        <v>0</v>
      </c>
      <c r="D317" s="32">
        <v>4</v>
      </c>
      <c r="E317" s="32">
        <v>4</v>
      </c>
      <c r="F317" s="29">
        <f t="shared" si="13"/>
        <v>88318</v>
      </c>
      <c r="G317" s="32"/>
    </row>
    <row r="318" spans="2:7" x14ac:dyDescent="0.25">
      <c r="B318" s="31">
        <v>43046</v>
      </c>
      <c r="C318" s="32">
        <v>0</v>
      </c>
      <c r="D318" s="32">
        <v>8</v>
      </c>
      <c r="E318" s="32">
        <v>8</v>
      </c>
      <c r="F318" s="29">
        <f t="shared" si="13"/>
        <v>88326</v>
      </c>
      <c r="G318" s="32"/>
    </row>
    <row r="319" spans="2:7" x14ac:dyDescent="0.25">
      <c r="B319" s="31">
        <v>43047</v>
      </c>
      <c r="C319" s="32">
        <v>0</v>
      </c>
      <c r="D319" s="32">
        <v>2</v>
      </c>
      <c r="E319" s="32">
        <v>2</v>
      </c>
      <c r="F319" s="29">
        <f t="shared" si="13"/>
        <v>88328</v>
      </c>
      <c r="G319" s="32"/>
    </row>
    <row r="320" spans="2:7" x14ac:dyDescent="0.25">
      <c r="B320" s="31">
        <v>43048</v>
      </c>
      <c r="C320" s="32">
        <v>0</v>
      </c>
      <c r="D320" s="32">
        <v>2</v>
      </c>
      <c r="E320" s="32">
        <v>2</v>
      </c>
      <c r="F320" s="29">
        <f t="shared" si="13"/>
        <v>88330</v>
      </c>
      <c r="G320" s="32"/>
    </row>
    <row r="321" spans="2:7" x14ac:dyDescent="0.25">
      <c r="B321" s="19" t="s">
        <v>1275</v>
      </c>
      <c r="C321" s="19">
        <f>SUM(C312:C320)</f>
        <v>0</v>
      </c>
      <c r="D321" s="19">
        <f>SUM(D312:D320)</f>
        <v>69</v>
      </c>
      <c r="E321" s="19">
        <f>D321+C321</f>
        <v>69</v>
      </c>
      <c r="F321" s="19"/>
      <c r="G321" s="19"/>
    </row>
  </sheetData>
  <mergeCells count="17">
    <mergeCell ref="B184:G184"/>
    <mergeCell ref="B213:G213"/>
    <mergeCell ref="B246:G246"/>
    <mergeCell ref="B277:G277"/>
    <mergeCell ref="B311:G311"/>
    <mergeCell ref="I2:N2"/>
    <mergeCell ref="B2:G2"/>
    <mergeCell ref="B4:G4"/>
    <mergeCell ref="B28:G28"/>
    <mergeCell ref="B59:G59"/>
    <mergeCell ref="B160:G160"/>
    <mergeCell ref="B126:G126"/>
    <mergeCell ref="I4:N4"/>
    <mergeCell ref="I28:N28"/>
    <mergeCell ref="I59:N59"/>
    <mergeCell ref="I93:N93"/>
    <mergeCell ref="B93:G9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Q351"/>
  <sheetViews>
    <sheetView topLeftCell="A330" workbookViewId="0">
      <selection activeCell="J340" sqref="J340"/>
    </sheetView>
  </sheetViews>
  <sheetFormatPr defaultRowHeight="15" x14ac:dyDescent="0.25"/>
  <cols>
    <col min="5" max="7" width="10.7109375" bestFit="1" customWidth="1"/>
    <col min="8" max="8" width="10.140625" bestFit="1" customWidth="1"/>
    <col min="14" max="14" width="22.42578125" customWidth="1"/>
  </cols>
  <sheetData>
    <row r="4" spans="13:17" x14ac:dyDescent="0.25">
      <c r="M4">
        <v>348</v>
      </c>
      <c r="N4" s="1">
        <v>42767</v>
      </c>
      <c r="O4" t="s">
        <v>1037</v>
      </c>
      <c r="P4" t="s">
        <v>1038</v>
      </c>
      <c r="Q4" t="s">
        <v>1039</v>
      </c>
    </row>
    <row r="5" spans="13:17" x14ac:dyDescent="0.25">
      <c r="M5">
        <v>347</v>
      </c>
      <c r="N5" s="1">
        <v>42795</v>
      </c>
      <c r="O5" t="s">
        <v>1032</v>
      </c>
      <c r="P5" t="s">
        <v>1033</v>
      </c>
      <c r="Q5" t="s">
        <v>1034</v>
      </c>
    </row>
    <row r="6" spans="13:17" x14ac:dyDescent="0.25">
      <c r="M6">
        <v>346</v>
      </c>
      <c r="N6" s="1">
        <v>42826</v>
      </c>
      <c r="O6" t="s">
        <v>1029</v>
      </c>
      <c r="P6" t="s">
        <v>1030</v>
      </c>
      <c r="Q6" t="s">
        <v>1031</v>
      </c>
    </row>
    <row r="7" spans="13:17" x14ac:dyDescent="0.25">
      <c r="M7">
        <v>345</v>
      </c>
      <c r="N7" s="1">
        <v>42856</v>
      </c>
      <c r="O7" t="s">
        <v>1026</v>
      </c>
      <c r="P7" t="s">
        <v>1027</v>
      </c>
      <c r="Q7" t="s">
        <v>1028</v>
      </c>
    </row>
    <row r="8" spans="13:17" x14ac:dyDescent="0.25">
      <c r="M8">
        <v>344</v>
      </c>
      <c r="N8" s="1">
        <v>42887</v>
      </c>
      <c r="O8" t="s">
        <v>1023</v>
      </c>
      <c r="P8" t="s">
        <v>1024</v>
      </c>
      <c r="Q8" t="s">
        <v>1025</v>
      </c>
    </row>
    <row r="9" spans="13:17" x14ac:dyDescent="0.25">
      <c r="M9">
        <v>343</v>
      </c>
      <c r="N9" s="1">
        <v>42917</v>
      </c>
      <c r="O9" t="s">
        <v>1020</v>
      </c>
      <c r="P9" t="s">
        <v>1021</v>
      </c>
      <c r="Q9" t="s">
        <v>1022</v>
      </c>
    </row>
    <row r="10" spans="13:17" x14ac:dyDescent="0.25">
      <c r="M10">
        <v>342</v>
      </c>
      <c r="N10" s="1">
        <v>42948</v>
      </c>
      <c r="O10" t="s">
        <v>1017</v>
      </c>
      <c r="P10" t="s">
        <v>1018</v>
      </c>
      <c r="Q10" t="s">
        <v>1019</v>
      </c>
    </row>
    <row r="11" spans="13:17" x14ac:dyDescent="0.25">
      <c r="M11">
        <v>341</v>
      </c>
      <c r="N11" s="1">
        <v>42979</v>
      </c>
      <c r="O11" t="s">
        <v>1014</v>
      </c>
      <c r="P11" t="s">
        <v>1015</v>
      </c>
      <c r="Q11" t="s">
        <v>1016</v>
      </c>
    </row>
    <row r="12" spans="13:17" x14ac:dyDescent="0.25">
      <c r="M12">
        <v>340</v>
      </c>
      <c r="N12" s="1">
        <v>43009</v>
      </c>
      <c r="O12" t="s">
        <v>1011</v>
      </c>
      <c r="P12" t="s">
        <v>1012</v>
      </c>
      <c r="Q12" t="s">
        <v>1013</v>
      </c>
    </row>
    <row r="13" spans="13:17" x14ac:dyDescent="0.25">
      <c r="M13">
        <v>339</v>
      </c>
      <c r="N13" s="1">
        <v>43040</v>
      </c>
      <c r="O13" t="s">
        <v>1008</v>
      </c>
      <c r="P13" t="s">
        <v>1009</v>
      </c>
      <c r="Q13" t="s">
        <v>1010</v>
      </c>
    </row>
    <row r="14" spans="13:17" x14ac:dyDescent="0.25">
      <c r="M14">
        <v>338</v>
      </c>
      <c r="N14" s="1">
        <v>43070</v>
      </c>
      <c r="O14" t="s">
        <v>1005</v>
      </c>
      <c r="P14" t="s">
        <v>1006</v>
      </c>
      <c r="Q14" t="s">
        <v>1007</v>
      </c>
    </row>
    <row r="15" spans="13:17" x14ac:dyDescent="0.25">
      <c r="M15">
        <v>337</v>
      </c>
      <c r="N15" t="s">
        <v>1250</v>
      </c>
      <c r="O15" t="s">
        <v>1002</v>
      </c>
      <c r="P15" t="s">
        <v>1003</v>
      </c>
      <c r="Q15" t="s">
        <v>1004</v>
      </c>
    </row>
    <row r="16" spans="13:17" x14ac:dyDescent="0.25">
      <c r="M16">
        <v>336</v>
      </c>
      <c r="N16" t="s">
        <v>1249</v>
      </c>
      <c r="O16" t="s">
        <v>999</v>
      </c>
      <c r="P16" t="s">
        <v>1000</v>
      </c>
      <c r="Q16" t="s">
        <v>1001</v>
      </c>
    </row>
    <row r="17" spans="13:17" x14ac:dyDescent="0.25">
      <c r="M17">
        <v>335</v>
      </c>
      <c r="N17" t="s">
        <v>1248</v>
      </c>
      <c r="O17" t="s">
        <v>996</v>
      </c>
      <c r="P17" t="s">
        <v>997</v>
      </c>
      <c r="Q17" t="s">
        <v>998</v>
      </c>
    </row>
    <row r="18" spans="13:17" x14ac:dyDescent="0.25">
      <c r="M18">
        <v>334</v>
      </c>
      <c r="N18" t="s">
        <v>1247</v>
      </c>
      <c r="O18" t="s">
        <v>995</v>
      </c>
      <c r="P18">
        <v>0</v>
      </c>
      <c r="Q18" t="s">
        <v>995</v>
      </c>
    </row>
    <row r="19" spans="13:17" x14ac:dyDescent="0.25">
      <c r="M19">
        <v>333</v>
      </c>
      <c r="N19" t="s">
        <v>1246</v>
      </c>
      <c r="O19" t="s">
        <v>992</v>
      </c>
      <c r="P19" t="s">
        <v>993</v>
      </c>
      <c r="Q19" t="s">
        <v>994</v>
      </c>
    </row>
    <row r="20" spans="13:17" x14ac:dyDescent="0.25">
      <c r="M20">
        <v>332</v>
      </c>
      <c r="N20" t="s">
        <v>1245</v>
      </c>
      <c r="O20" t="s">
        <v>989</v>
      </c>
      <c r="P20" t="s">
        <v>990</v>
      </c>
      <c r="Q20" t="s">
        <v>991</v>
      </c>
    </row>
    <row r="21" spans="13:17" x14ac:dyDescent="0.25">
      <c r="M21">
        <v>331</v>
      </c>
      <c r="N21" t="s">
        <v>1244</v>
      </c>
      <c r="O21" t="s">
        <v>986</v>
      </c>
      <c r="P21" t="s">
        <v>987</v>
      </c>
      <c r="Q21" t="s">
        <v>988</v>
      </c>
    </row>
    <row r="22" spans="13:17" x14ac:dyDescent="0.25">
      <c r="M22">
        <v>330</v>
      </c>
      <c r="N22" t="s">
        <v>1243</v>
      </c>
      <c r="O22" t="s">
        <v>983</v>
      </c>
      <c r="P22" t="s">
        <v>984</v>
      </c>
      <c r="Q22" t="s">
        <v>985</v>
      </c>
    </row>
    <row r="23" spans="13:17" x14ac:dyDescent="0.25">
      <c r="M23">
        <v>329</v>
      </c>
      <c r="N23" t="s">
        <v>1242</v>
      </c>
      <c r="O23" t="s">
        <v>980</v>
      </c>
      <c r="P23" t="s">
        <v>981</v>
      </c>
      <c r="Q23" t="s">
        <v>982</v>
      </c>
    </row>
    <row r="24" spans="13:17" x14ac:dyDescent="0.25">
      <c r="M24">
        <v>328</v>
      </c>
      <c r="N24" t="s">
        <v>1241</v>
      </c>
      <c r="O24" t="s">
        <v>977</v>
      </c>
      <c r="P24" t="s">
        <v>978</v>
      </c>
      <c r="Q24" t="s">
        <v>979</v>
      </c>
    </row>
    <row r="25" spans="13:17" x14ac:dyDescent="0.25">
      <c r="M25">
        <v>327</v>
      </c>
      <c r="N25" t="s">
        <v>1240</v>
      </c>
      <c r="O25" t="s">
        <v>974</v>
      </c>
      <c r="P25" t="s">
        <v>975</v>
      </c>
      <c r="Q25" t="s">
        <v>976</v>
      </c>
    </row>
    <row r="26" spans="13:17" x14ac:dyDescent="0.25">
      <c r="M26">
        <v>326</v>
      </c>
      <c r="N26" t="s">
        <v>1239</v>
      </c>
      <c r="O26" t="s">
        <v>971</v>
      </c>
      <c r="P26" t="s">
        <v>972</v>
      </c>
      <c r="Q26" t="s">
        <v>973</v>
      </c>
    </row>
    <row r="27" spans="13:17" x14ac:dyDescent="0.25">
      <c r="M27">
        <v>325</v>
      </c>
      <c r="N27" t="s">
        <v>1238</v>
      </c>
      <c r="O27" t="s">
        <v>968</v>
      </c>
      <c r="P27" t="s">
        <v>969</v>
      </c>
      <c r="Q27" t="s">
        <v>970</v>
      </c>
    </row>
    <row r="28" spans="13:17" x14ac:dyDescent="0.25">
      <c r="M28">
        <v>324</v>
      </c>
      <c r="N28" t="s">
        <v>1237</v>
      </c>
      <c r="O28" t="s">
        <v>965</v>
      </c>
      <c r="P28" t="s">
        <v>966</v>
      </c>
      <c r="Q28" t="s">
        <v>967</v>
      </c>
    </row>
    <row r="29" spans="13:17" x14ac:dyDescent="0.25">
      <c r="M29">
        <v>323</v>
      </c>
      <c r="N29" t="s">
        <v>1236</v>
      </c>
      <c r="O29" t="s">
        <v>962</v>
      </c>
      <c r="P29" t="s">
        <v>963</v>
      </c>
      <c r="Q29" t="s">
        <v>964</v>
      </c>
    </row>
    <row r="30" spans="13:17" x14ac:dyDescent="0.25">
      <c r="M30">
        <v>322</v>
      </c>
      <c r="N30" t="s">
        <v>1235</v>
      </c>
      <c r="O30" t="s">
        <v>959</v>
      </c>
      <c r="P30" t="s">
        <v>960</v>
      </c>
      <c r="Q30" t="s">
        <v>961</v>
      </c>
    </row>
    <row r="31" spans="13:17" x14ac:dyDescent="0.25">
      <c r="M31">
        <v>321</v>
      </c>
      <c r="N31" t="s">
        <v>1234</v>
      </c>
      <c r="O31" t="s">
        <v>957</v>
      </c>
      <c r="P31">
        <v>422.44900000000001</v>
      </c>
      <c r="Q31" t="s">
        <v>958</v>
      </c>
    </row>
    <row r="32" spans="13:17" x14ac:dyDescent="0.25">
      <c r="M32">
        <v>320</v>
      </c>
      <c r="N32" t="s">
        <v>1233</v>
      </c>
      <c r="O32" t="s">
        <v>954</v>
      </c>
      <c r="P32" t="s">
        <v>955</v>
      </c>
      <c r="Q32" t="s">
        <v>956</v>
      </c>
    </row>
    <row r="33" spans="13:17" x14ac:dyDescent="0.25">
      <c r="M33">
        <v>319</v>
      </c>
      <c r="N33" t="s">
        <v>1232</v>
      </c>
      <c r="O33" t="s">
        <v>951</v>
      </c>
      <c r="P33" t="s">
        <v>952</v>
      </c>
      <c r="Q33" t="s">
        <v>953</v>
      </c>
    </row>
    <row r="34" spans="13:17" x14ac:dyDescent="0.25">
      <c r="M34">
        <v>318</v>
      </c>
      <c r="N34" s="1">
        <v>42737</v>
      </c>
      <c r="O34" t="s">
        <v>948</v>
      </c>
      <c r="P34" t="s">
        <v>949</v>
      </c>
      <c r="Q34" t="s">
        <v>950</v>
      </c>
    </row>
    <row r="35" spans="13:17" x14ac:dyDescent="0.25">
      <c r="M35">
        <v>317</v>
      </c>
      <c r="N35" s="1">
        <v>42768</v>
      </c>
      <c r="O35" t="s">
        <v>945</v>
      </c>
      <c r="P35" t="s">
        <v>946</v>
      </c>
      <c r="Q35" t="s">
        <v>947</v>
      </c>
    </row>
    <row r="36" spans="13:17" x14ac:dyDescent="0.25">
      <c r="M36">
        <v>316</v>
      </c>
      <c r="N36" s="1">
        <v>42796</v>
      </c>
      <c r="O36" t="s">
        <v>942</v>
      </c>
      <c r="P36" t="s">
        <v>943</v>
      </c>
      <c r="Q36" t="s">
        <v>944</v>
      </c>
    </row>
    <row r="37" spans="13:17" x14ac:dyDescent="0.25">
      <c r="M37">
        <v>315</v>
      </c>
      <c r="N37" s="1">
        <v>42827</v>
      </c>
      <c r="O37" t="s">
        <v>939</v>
      </c>
      <c r="P37" t="s">
        <v>940</v>
      </c>
      <c r="Q37" t="s">
        <v>941</v>
      </c>
    </row>
    <row r="38" spans="13:17" x14ac:dyDescent="0.25">
      <c r="M38">
        <v>314</v>
      </c>
      <c r="N38" s="1">
        <v>42857</v>
      </c>
      <c r="O38" t="s">
        <v>936</v>
      </c>
      <c r="P38" t="s">
        <v>937</v>
      </c>
      <c r="Q38" t="s">
        <v>938</v>
      </c>
    </row>
    <row r="39" spans="13:17" x14ac:dyDescent="0.25">
      <c r="M39">
        <v>313</v>
      </c>
      <c r="N39" s="1">
        <v>42888</v>
      </c>
      <c r="O39" t="s">
        <v>933</v>
      </c>
      <c r="P39" t="s">
        <v>934</v>
      </c>
      <c r="Q39" t="s">
        <v>935</v>
      </c>
    </row>
    <row r="40" spans="13:17" x14ac:dyDescent="0.25">
      <c r="M40">
        <v>312</v>
      </c>
      <c r="N40" s="1">
        <v>42918</v>
      </c>
      <c r="O40" t="s">
        <v>930</v>
      </c>
      <c r="P40" t="s">
        <v>931</v>
      </c>
      <c r="Q40" t="s">
        <v>932</v>
      </c>
    </row>
    <row r="41" spans="13:17" x14ac:dyDescent="0.25">
      <c r="M41">
        <v>311</v>
      </c>
      <c r="N41" s="1">
        <v>42949</v>
      </c>
      <c r="O41" t="s">
        <v>927</v>
      </c>
      <c r="P41" t="s">
        <v>928</v>
      </c>
      <c r="Q41" t="s">
        <v>929</v>
      </c>
    </row>
    <row r="42" spans="13:17" x14ac:dyDescent="0.25">
      <c r="M42">
        <v>310</v>
      </c>
      <c r="N42" s="1">
        <v>42980</v>
      </c>
      <c r="O42" t="s">
        <v>924</v>
      </c>
      <c r="P42" t="s">
        <v>925</v>
      </c>
      <c r="Q42" t="s">
        <v>926</v>
      </c>
    </row>
    <row r="43" spans="13:17" x14ac:dyDescent="0.25">
      <c r="M43">
        <v>309</v>
      </c>
      <c r="N43" s="1">
        <v>43010</v>
      </c>
      <c r="O43" t="s">
        <v>921</v>
      </c>
      <c r="P43" t="s">
        <v>922</v>
      </c>
      <c r="Q43" t="s">
        <v>923</v>
      </c>
    </row>
    <row r="44" spans="13:17" x14ac:dyDescent="0.25">
      <c r="M44">
        <v>308</v>
      </c>
      <c r="N44" s="1">
        <v>43041</v>
      </c>
      <c r="O44" t="s">
        <v>918</v>
      </c>
      <c r="P44" t="s">
        <v>919</v>
      </c>
      <c r="Q44" t="s">
        <v>920</v>
      </c>
    </row>
    <row r="45" spans="13:17" x14ac:dyDescent="0.25">
      <c r="M45">
        <v>307</v>
      </c>
      <c r="N45" s="1">
        <v>43071</v>
      </c>
      <c r="O45" t="s">
        <v>915</v>
      </c>
      <c r="P45" t="s">
        <v>916</v>
      </c>
      <c r="Q45" t="s">
        <v>917</v>
      </c>
    </row>
    <row r="46" spans="13:17" x14ac:dyDescent="0.25">
      <c r="M46">
        <v>306</v>
      </c>
      <c r="N46" t="s">
        <v>1231</v>
      </c>
      <c r="O46" t="s">
        <v>912</v>
      </c>
      <c r="P46" t="s">
        <v>913</v>
      </c>
      <c r="Q46" t="s">
        <v>914</v>
      </c>
    </row>
    <row r="47" spans="13:17" x14ac:dyDescent="0.25">
      <c r="M47">
        <v>305</v>
      </c>
      <c r="N47" t="s">
        <v>1230</v>
      </c>
      <c r="O47" t="s">
        <v>909</v>
      </c>
      <c r="P47" t="s">
        <v>910</v>
      </c>
      <c r="Q47" t="s">
        <v>911</v>
      </c>
    </row>
    <row r="48" spans="13:17" x14ac:dyDescent="0.25">
      <c r="M48">
        <v>304</v>
      </c>
      <c r="N48" t="s">
        <v>1229</v>
      </c>
      <c r="O48" t="s">
        <v>906</v>
      </c>
      <c r="P48" t="s">
        <v>907</v>
      </c>
      <c r="Q48" t="s">
        <v>908</v>
      </c>
    </row>
    <row r="49" spans="13:17" x14ac:dyDescent="0.25">
      <c r="M49">
        <v>303</v>
      </c>
      <c r="N49" t="s">
        <v>1228</v>
      </c>
      <c r="O49" t="s">
        <v>903</v>
      </c>
      <c r="P49" t="s">
        <v>904</v>
      </c>
      <c r="Q49" t="s">
        <v>905</v>
      </c>
    </row>
    <row r="50" spans="13:17" x14ac:dyDescent="0.25">
      <c r="M50">
        <v>302</v>
      </c>
      <c r="N50" t="s">
        <v>1227</v>
      </c>
      <c r="O50" t="s">
        <v>900</v>
      </c>
      <c r="P50" t="s">
        <v>901</v>
      </c>
      <c r="Q50" t="s">
        <v>902</v>
      </c>
    </row>
    <row r="51" spans="13:17" x14ac:dyDescent="0.25">
      <c r="M51">
        <v>301</v>
      </c>
      <c r="N51" t="s">
        <v>1226</v>
      </c>
      <c r="O51" t="s">
        <v>897</v>
      </c>
      <c r="P51" t="s">
        <v>898</v>
      </c>
      <c r="Q51" t="s">
        <v>899</v>
      </c>
    </row>
    <row r="52" spans="13:17" x14ac:dyDescent="0.25">
      <c r="M52">
        <v>300</v>
      </c>
      <c r="N52" t="s">
        <v>1225</v>
      </c>
      <c r="O52" t="s">
        <v>894</v>
      </c>
      <c r="P52" t="s">
        <v>895</v>
      </c>
      <c r="Q52" t="s">
        <v>896</v>
      </c>
    </row>
    <row r="53" spans="13:17" x14ac:dyDescent="0.25">
      <c r="M53">
        <v>299</v>
      </c>
      <c r="N53" t="s">
        <v>1224</v>
      </c>
      <c r="O53" t="s">
        <v>891</v>
      </c>
      <c r="P53" t="s">
        <v>892</v>
      </c>
      <c r="Q53" t="s">
        <v>893</v>
      </c>
    </row>
    <row r="54" spans="13:17" x14ac:dyDescent="0.25">
      <c r="M54">
        <v>298</v>
      </c>
      <c r="N54" t="s">
        <v>1223</v>
      </c>
      <c r="O54" t="s">
        <v>888</v>
      </c>
      <c r="P54" t="s">
        <v>889</v>
      </c>
      <c r="Q54" t="s">
        <v>890</v>
      </c>
    </row>
    <row r="55" spans="13:17" x14ac:dyDescent="0.25">
      <c r="M55">
        <v>297</v>
      </c>
      <c r="N55" t="s">
        <v>1222</v>
      </c>
      <c r="O55" t="s">
        <v>885</v>
      </c>
      <c r="P55" t="s">
        <v>886</v>
      </c>
      <c r="Q55" t="s">
        <v>887</v>
      </c>
    </row>
    <row r="56" spans="13:17" x14ac:dyDescent="0.25">
      <c r="M56">
        <v>296</v>
      </c>
      <c r="N56" t="s">
        <v>1221</v>
      </c>
      <c r="O56" t="s">
        <v>882</v>
      </c>
      <c r="P56" t="s">
        <v>883</v>
      </c>
      <c r="Q56" t="s">
        <v>884</v>
      </c>
    </row>
    <row r="57" spans="13:17" x14ac:dyDescent="0.25">
      <c r="M57">
        <v>295</v>
      </c>
      <c r="N57" t="s">
        <v>1220</v>
      </c>
      <c r="O57" t="s">
        <v>879</v>
      </c>
      <c r="P57" t="s">
        <v>880</v>
      </c>
      <c r="Q57" t="s">
        <v>881</v>
      </c>
    </row>
    <row r="58" spans="13:17" x14ac:dyDescent="0.25">
      <c r="M58">
        <v>294</v>
      </c>
      <c r="N58" t="s">
        <v>1219</v>
      </c>
      <c r="O58" t="s">
        <v>876</v>
      </c>
      <c r="P58" t="s">
        <v>877</v>
      </c>
      <c r="Q58" t="s">
        <v>878</v>
      </c>
    </row>
    <row r="59" spans="13:17" x14ac:dyDescent="0.25">
      <c r="M59">
        <v>293</v>
      </c>
      <c r="N59" t="s">
        <v>1218</v>
      </c>
      <c r="O59" t="s">
        <v>873</v>
      </c>
      <c r="P59" t="s">
        <v>874</v>
      </c>
      <c r="Q59" t="s">
        <v>875</v>
      </c>
    </row>
    <row r="60" spans="13:17" x14ac:dyDescent="0.25">
      <c r="M60">
        <v>292</v>
      </c>
      <c r="N60" t="s">
        <v>1217</v>
      </c>
      <c r="O60" t="s">
        <v>870</v>
      </c>
      <c r="P60" t="s">
        <v>871</v>
      </c>
      <c r="Q60" t="s">
        <v>872</v>
      </c>
    </row>
    <row r="61" spans="13:17" x14ac:dyDescent="0.25">
      <c r="M61">
        <v>291</v>
      </c>
      <c r="N61" t="s">
        <v>1216</v>
      </c>
      <c r="O61" t="s">
        <v>867</v>
      </c>
      <c r="P61" t="s">
        <v>868</v>
      </c>
      <c r="Q61" t="s">
        <v>869</v>
      </c>
    </row>
    <row r="62" spans="13:17" x14ac:dyDescent="0.25">
      <c r="M62">
        <v>290</v>
      </c>
      <c r="N62" s="1">
        <v>42738</v>
      </c>
      <c r="O62" t="s">
        <v>864</v>
      </c>
      <c r="P62" t="s">
        <v>865</v>
      </c>
      <c r="Q62" t="s">
        <v>866</v>
      </c>
    </row>
    <row r="63" spans="13:17" x14ac:dyDescent="0.25">
      <c r="M63">
        <v>289</v>
      </c>
      <c r="N63" s="1">
        <v>42769</v>
      </c>
      <c r="O63" t="s">
        <v>861</v>
      </c>
      <c r="P63" t="s">
        <v>862</v>
      </c>
      <c r="Q63" t="s">
        <v>863</v>
      </c>
    </row>
    <row r="64" spans="13:17" x14ac:dyDescent="0.25">
      <c r="M64">
        <v>288</v>
      </c>
      <c r="N64" s="1">
        <v>42797</v>
      </c>
      <c r="O64" t="s">
        <v>858</v>
      </c>
      <c r="P64" t="s">
        <v>859</v>
      </c>
      <c r="Q64" t="s">
        <v>860</v>
      </c>
    </row>
    <row r="65" spans="13:17" x14ac:dyDescent="0.25">
      <c r="M65">
        <v>287</v>
      </c>
      <c r="N65" s="1">
        <v>42828</v>
      </c>
      <c r="O65" t="s">
        <v>855</v>
      </c>
      <c r="P65" t="s">
        <v>856</v>
      </c>
      <c r="Q65" t="s">
        <v>857</v>
      </c>
    </row>
    <row r="66" spans="13:17" x14ac:dyDescent="0.25">
      <c r="M66">
        <v>286</v>
      </c>
      <c r="N66" s="1">
        <v>42858</v>
      </c>
      <c r="O66" t="s">
        <v>852</v>
      </c>
      <c r="P66" t="s">
        <v>853</v>
      </c>
      <c r="Q66" t="s">
        <v>854</v>
      </c>
    </row>
    <row r="67" spans="13:17" x14ac:dyDescent="0.25">
      <c r="M67">
        <v>285</v>
      </c>
      <c r="N67" s="1">
        <v>42889</v>
      </c>
      <c r="O67" t="s">
        <v>849</v>
      </c>
      <c r="P67" t="s">
        <v>850</v>
      </c>
      <c r="Q67" t="s">
        <v>851</v>
      </c>
    </row>
    <row r="68" spans="13:17" x14ac:dyDescent="0.25">
      <c r="M68">
        <v>284</v>
      </c>
      <c r="N68" s="1">
        <v>42919</v>
      </c>
      <c r="O68" t="s">
        <v>846</v>
      </c>
      <c r="P68" t="s">
        <v>847</v>
      </c>
      <c r="Q68" t="s">
        <v>848</v>
      </c>
    </row>
    <row r="69" spans="13:17" x14ac:dyDescent="0.25">
      <c r="M69">
        <v>283</v>
      </c>
      <c r="N69" s="1">
        <v>42950</v>
      </c>
      <c r="O69" t="s">
        <v>843</v>
      </c>
      <c r="P69" t="s">
        <v>844</v>
      </c>
      <c r="Q69" t="s">
        <v>845</v>
      </c>
    </row>
    <row r="70" spans="13:17" x14ac:dyDescent="0.25">
      <c r="M70">
        <v>282</v>
      </c>
      <c r="N70" s="1">
        <v>42981</v>
      </c>
      <c r="O70" t="s">
        <v>840</v>
      </c>
      <c r="P70" t="s">
        <v>841</v>
      </c>
      <c r="Q70" t="s">
        <v>842</v>
      </c>
    </row>
    <row r="71" spans="13:17" x14ac:dyDescent="0.25">
      <c r="M71">
        <v>281</v>
      </c>
      <c r="N71" s="1">
        <v>43011</v>
      </c>
      <c r="O71" t="s">
        <v>837</v>
      </c>
      <c r="P71" t="s">
        <v>838</v>
      </c>
      <c r="Q71" t="s">
        <v>839</v>
      </c>
    </row>
    <row r="72" spans="13:17" x14ac:dyDescent="0.25">
      <c r="M72">
        <v>280</v>
      </c>
      <c r="N72" s="1">
        <v>43042</v>
      </c>
      <c r="O72" t="s">
        <v>834</v>
      </c>
      <c r="P72" t="s">
        <v>835</v>
      </c>
      <c r="Q72" t="s">
        <v>836</v>
      </c>
    </row>
    <row r="73" spans="13:17" x14ac:dyDescent="0.25">
      <c r="M73">
        <v>279</v>
      </c>
      <c r="N73" s="1">
        <v>43072</v>
      </c>
      <c r="O73" t="s">
        <v>831</v>
      </c>
      <c r="P73" t="s">
        <v>832</v>
      </c>
      <c r="Q73" t="s">
        <v>833</v>
      </c>
    </row>
    <row r="74" spans="13:17" x14ac:dyDescent="0.25">
      <c r="M74">
        <v>278</v>
      </c>
      <c r="N74" t="s">
        <v>1215</v>
      </c>
      <c r="O74" t="s">
        <v>828</v>
      </c>
      <c r="P74" t="s">
        <v>829</v>
      </c>
      <c r="Q74" t="s">
        <v>830</v>
      </c>
    </row>
    <row r="75" spans="13:17" x14ac:dyDescent="0.25">
      <c r="M75">
        <v>277</v>
      </c>
      <c r="N75" t="s">
        <v>1214</v>
      </c>
      <c r="O75" t="s">
        <v>825</v>
      </c>
      <c r="P75" t="s">
        <v>826</v>
      </c>
      <c r="Q75" t="s">
        <v>827</v>
      </c>
    </row>
    <row r="76" spans="13:17" x14ac:dyDescent="0.25">
      <c r="M76">
        <v>276</v>
      </c>
      <c r="N76" t="s">
        <v>1213</v>
      </c>
      <c r="O76" t="s">
        <v>822</v>
      </c>
      <c r="P76" t="s">
        <v>823</v>
      </c>
      <c r="Q76" t="s">
        <v>824</v>
      </c>
    </row>
    <row r="77" spans="13:17" x14ac:dyDescent="0.25">
      <c r="M77">
        <v>275</v>
      </c>
      <c r="N77" t="s">
        <v>1212</v>
      </c>
      <c r="O77" t="s">
        <v>819</v>
      </c>
      <c r="P77" t="s">
        <v>820</v>
      </c>
      <c r="Q77" t="s">
        <v>821</v>
      </c>
    </row>
    <row r="78" spans="13:17" x14ac:dyDescent="0.25">
      <c r="M78">
        <v>274</v>
      </c>
      <c r="N78" t="s">
        <v>1211</v>
      </c>
      <c r="O78" t="s">
        <v>816</v>
      </c>
      <c r="P78" t="s">
        <v>817</v>
      </c>
      <c r="Q78" t="s">
        <v>818</v>
      </c>
    </row>
    <row r="79" spans="13:17" x14ac:dyDescent="0.25">
      <c r="M79">
        <v>273</v>
      </c>
      <c r="N79" t="s">
        <v>1210</v>
      </c>
      <c r="O79" t="s">
        <v>813</v>
      </c>
      <c r="P79" t="s">
        <v>814</v>
      </c>
      <c r="Q79" t="s">
        <v>815</v>
      </c>
    </row>
    <row r="80" spans="13:17" x14ac:dyDescent="0.25">
      <c r="M80">
        <v>272</v>
      </c>
      <c r="N80" t="s">
        <v>1209</v>
      </c>
      <c r="O80" t="s">
        <v>810</v>
      </c>
      <c r="P80" t="s">
        <v>811</v>
      </c>
      <c r="Q80" t="s">
        <v>812</v>
      </c>
    </row>
    <row r="81" spans="13:17" x14ac:dyDescent="0.25">
      <c r="M81">
        <v>271</v>
      </c>
      <c r="N81" t="s">
        <v>1208</v>
      </c>
      <c r="O81" t="s">
        <v>807</v>
      </c>
      <c r="P81" t="s">
        <v>808</v>
      </c>
      <c r="Q81" t="s">
        <v>809</v>
      </c>
    </row>
    <row r="82" spans="13:17" x14ac:dyDescent="0.25">
      <c r="M82">
        <v>270</v>
      </c>
      <c r="N82" t="s">
        <v>1207</v>
      </c>
      <c r="O82" t="s">
        <v>804</v>
      </c>
      <c r="P82" t="s">
        <v>805</v>
      </c>
      <c r="Q82" t="s">
        <v>806</v>
      </c>
    </row>
    <row r="83" spans="13:17" x14ac:dyDescent="0.25">
      <c r="M83">
        <v>269</v>
      </c>
      <c r="N83" t="s">
        <v>1206</v>
      </c>
      <c r="O83" t="s">
        <v>801</v>
      </c>
      <c r="P83" t="s">
        <v>802</v>
      </c>
      <c r="Q83" t="s">
        <v>803</v>
      </c>
    </row>
    <row r="84" spans="13:17" x14ac:dyDescent="0.25">
      <c r="M84">
        <v>268</v>
      </c>
      <c r="N84" t="s">
        <v>1205</v>
      </c>
      <c r="O84" t="s">
        <v>798</v>
      </c>
      <c r="P84" t="s">
        <v>799</v>
      </c>
      <c r="Q84" t="s">
        <v>800</v>
      </c>
    </row>
    <row r="85" spans="13:17" x14ac:dyDescent="0.25">
      <c r="M85">
        <v>267</v>
      </c>
      <c r="N85" t="s">
        <v>1204</v>
      </c>
      <c r="O85" t="s">
        <v>795</v>
      </c>
      <c r="P85" t="s">
        <v>796</v>
      </c>
      <c r="Q85" t="s">
        <v>797</v>
      </c>
    </row>
    <row r="86" spans="13:17" x14ac:dyDescent="0.25">
      <c r="M86">
        <v>266</v>
      </c>
      <c r="N86" t="s">
        <v>1203</v>
      </c>
      <c r="O86" t="s">
        <v>792</v>
      </c>
      <c r="P86" t="s">
        <v>793</v>
      </c>
      <c r="Q86" t="s">
        <v>794</v>
      </c>
    </row>
    <row r="87" spans="13:17" x14ac:dyDescent="0.25">
      <c r="M87">
        <v>265</v>
      </c>
      <c r="N87" t="s">
        <v>1202</v>
      </c>
      <c r="O87" t="s">
        <v>789</v>
      </c>
      <c r="P87" t="s">
        <v>790</v>
      </c>
      <c r="Q87" t="s">
        <v>791</v>
      </c>
    </row>
    <row r="88" spans="13:17" x14ac:dyDescent="0.25">
      <c r="M88">
        <v>264</v>
      </c>
      <c r="N88" t="s">
        <v>1201</v>
      </c>
      <c r="O88" t="s">
        <v>786</v>
      </c>
      <c r="P88" t="s">
        <v>787</v>
      </c>
      <c r="Q88" t="s">
        <v>788</v>
      </c>
    </row>
    <row r="89" spans="13:17" x14ac:dyDescent="0.25">
      <c r="M89">
        <v>263</v>
      </c>
      <c r="N89" t="s">
        <v>1200</v>
      </c>
      <c r="O89" t="s">
        <v>783</v>
      </c>
      <c r="P89" t="s">
        <v>784</v>
      </c>
      <c r="Q89" t="s">
        <v>785</v>
      </c>
    </row>
    <row r="90" spans="13:17" x14ac:dyDescent="0.25">
      <c r="M90">
        <v>262</v>
      </c>
      <c r="N90" t="s">
        <v>1199</v>
      </c>
      <c r="O90" t="s">
        <v>780</v>
      </c>
      <c r="P90" t="s">
        <v>781</v>
      </c>
      <c r="Q90" t="s">
        <v>782</v>
      </c>
    </row>
    <row r="91" spans="13:17" x14ac:dyDescent="0.25">
      <c r="M91">
        <v>261</v>
      </c>
      <c r="N91" t="s">
        <v>1198</v>
      </c>
      <c r="O91" t="s">
        <v>777</v>
      </c>
      <c r="P91" t="s">
        <v>778</v>
      </c>
      <c r="Q91" t="s">
        <v>779</v>
      </c>
    </row>
    <row r="92" spans="13:17" x14ac:dyDescent="0.25">
      <c r="M92">
        <v>260</v>
      </c>
      <c r="N92" t="s">
        <v>1197</v>
      </c>
      <c r="O92" t="s">
        <v>774</v>
      </c>
      <c r="P92" t="s">
        <v>775</v>
      </c>
      <c r="Q92" t="s">
        <v>776</v>
      </c>
    </row>
    <row r="93" spans="13:17" x14ac:dyDescent="0.25">
      <c r="M93">
        <v>259</v>
      </c>
      <c r="N93" s="1">
        <v>42739</v>
      </c>
      <c r="O93" t="s">
        <v>771</v>
      </c>
      <c r="P93" t="s">
        <v>772</v>
      </c>
      <c r="Q93" t="s">
        <v>773</v>
      </c>
    </row>
    <row r="94" spans="13:17" x14ac:dyDescent="0.25">
      <c r="M94">
        <v>258</v>
      </c>
      <c r="N94" s="1">
        <v>42770</v>
      </c>
      <c r="O94" t="s">
        <v>768</v>
      </c>
      <c r="P94" t="s">
        <v>769</v>
      </c>
      <c r="Q94" t="s">
        <v>770</v>
      </c>
    </row>
    <row r="95" spans="13:17" x14ac:dyDescent="0.25">
      <c r="M95">
        <v>257</v>
      </c>
      <c r="N95" s="1">
        <v>42798</v>
      </c>
      <c r="O95" t="s">
        <v>765</v>
      </c>
      <c r="P95" t="s">
        <v>766</v>
      </c>
      <c r="Q95" t="s">
        <v>767</v>
      </c>
    </row>
    <row r="96" spans="13:17" x14ac:dyDescent="0.25">
      <c r="M96">
        <v>256</v>
      </c>
      <c r="N96" s="1">
        <v>42829</v>
      </c>
      <c r="O96" t="s">
        <v>762</v>
      </c>
      <c r="P96" t="s">
        <v>763</v>
      </c>
      <c r="Q96" t="s">
        <v>764</v>
      </c>
    </row>
    <row r="97" spans="13:17" x14ac:dyDescent="0.25">
      <c r="M97">
        <v>255</v>
      </c>
      <c r="N97" s="1">
        <v>42859</v>
      </c>
      <c r="O97" t="s">
        <v>759</v>
      </c>
      <c r="P97" t="s">
        <v>760</v>
      </c>
      <c r="Q97" t="s">
        <v>761</v>
      </c>
    </row>
    <row r="98" spans="13:17" x14ac:dyDescent="0.25">
      <c r="M98">
        <v>254</v>
      </c>
      <c r="N98" s="1">
        <v>42890</v>
      </c>
      <c r="O98" t="s">
        <v>756</v>
      </c>
      <c r="P98" t="s">
        <v>757</v>
      </c>
      <c r="Q98" t="s">
        <v>758</v>
      </c>
    </row>
    <row r="99" spans="13:17" x14ac:dyDescent="0.25">
      <c r="M99">
        <v>253</v>
      </c>
      <c r="N99" s="1">
        <v>42920</v>
      </c>
      <c r="O99" t="s">
        <v>753</v>
      </c>
      <c r="P99" t="s">
        <v>754</v>
      </c>
      <c r="Q99" t="s">
        <v>755</v>
      </c>
    </row>
    <row r="100" spans="13:17" x14ac:dyDescent="0.25">
      <c r="M100">
        <v>252</v>
      </c>
      <c r="N100" s="1">
        <v>42951</v>
      </c>
      <c r="O100" t="s">
        <v>750</v>
      </c>
      <c r="P100" t="s">
        <v>751</v>
      </c>
      <c r="Q100" t="s">
        <v>752</v>
      </c>
    </row>
    <row r="101" spans="13:17" x14ac:dyDescent="0.25">
      <c r="M101">
        <v>251</v>
      </c>
      <c r="N101" s="1">
        <v>42982</v>
      </c>
      <c r="O101" t="s">
        <v>747</v>
      </c>
      <c r="P101" t="s">
        <v>748</v>
      </c>
      <c r="Q101" t="s">
        <v>749</v>
      </c>
    </row>
    <row r="102" spans="13:17" x14ac:dyDescent="0.25">
      <c r="M102">
        <v>250</v>
      </c>
      <c r="N102" s="1">
        <v>43012</v>
      </c>
      <c r="O102" t="s">
        <v>744</v>
      </c>
      <c r="P102" t="s">
        <v>745</v>
      </c>
      <c r="Q102" t="s">
        <v>746</v>
      </c>
    </row>
    <row r="103" spans="13:17" x14ac:dyDescent="0.25">
      <c r="M103">
        <v>249</v>
      </c>
      <c r="N103" s="1">
        <v>43043</v>
      </c>
      <c r="O103" t="s">
        <v>741</v>
      </c>
      <c r="P103" t="s">
        <v>742</v>
      </c>
      <c r="Q103" t="s">
        <v>743</v>
      </c>
    </row>
    <row r="104" spans="13:17" x14ac:dyDescent="0.25">
      <c r="M104">
        <v>248</v>
      </c>
      <c r="N104" s="1">
        <v>43073</v>
      </c>
      <c r="O104" t="s">
        <v>738</v>
      </c>
      <c r="P104" t="s">
        <v>739</v>
      </c>
      <c r="Q104" t="s">
        <v>740</v>
      </c>
    </row>
    <row r="105" spans="13:17" x14ac:dyDescent="0.25">
      <c r="M105">
        <v>247</v>
      </c>
      <c r="N105" t="s">
        <v>1196</v>
      </c>
      <c r="O105" t="s">
        <v>735</v>
      </c>
      <c r="P105" t="s">
        <v>736</v>
      </c>
      <c r="Q105" t="s">
        <v>737</v>
      </c>
    </row>
    <row r="106" spans="13:17" x14ac:dyDescent="0.25">
      <c r="M106">
        <v>246</v>
      </c>
      <c r="N106" t="s">
        <v>1195</v>
      </c>
      <c r="O106" t="s">
        <v>732</v>
      </c>
      <c r="P106" t="s">
        <v>733</v>
      </c>
      <c r="Q106" t="s">
        <v>734</v>
      </c>
    </row>
    <row r="107" spans="13:17" x14ac:dyDescent="0.25">
      <c r="M107">
        <v>245</v>
      </c>
      <c r="N107" t="s">
        <v>1194</v>
      </c>
      <c r="O107" t="s">
        <v>729</v>
      </c>
      <c r="P107" t="s">
        <v>730</v>
      </c>
      <c r="Q107" t="s">
        <v>731</v>
      </c>
    </row>
    <row r="108" spans="13:17" x14ac:dyDescent="0.25">
      <c r="M108">
        <v>244</v>
      </c>
      <c r="N108" t="s">
        <v>1193</v>
      </c>
      <c r="O108" t="s">
        <v>726</v>
      </c>
      <c r="P108" t="s">
        <v>727</v>
      </c>
      <c r="Q108" t="s">
        <v>728</v>
      </c>
    </row>
    <row r="109" spans="13:17" x14ac:dyDescent="0.25">
      <c r="M109">
        <v>243</v>
      </c>
      <c r="N109" t="s">
        <v>1192</v>
      </c>
      <c r="O109" t="s">
        <v>723</v>
      </c>
      <c r="P109" t="s">
        <v>724</v>
      </c>
      <c r="Q109" t="s">
        <v>725</v>
      </c>
    </row>
    <row r="110" spans="13:17" x14ac:dyDescent="0.25">
      <c r="M110">
        <v>242</v>
      </c>
      <c r="N110" t="s">
        <v>1191</v>
      </c>
      <c r="O110" t="s">
        <v>720</v>
      </c>
      <c r="P110" t="s">
        <v>721</v>
      </c>
      <c r="Q110" t="s">
        <v>722</v>
      </c>
    </row>
    <row r="111" spans="13:17" x14ac:dyDescent="0.25">
      <c r="M111">
        <v>241</v>
      </c>
      <c r="N111" t="s">
        <v>1190</v>
      </c>
      <c r="O111" t="s">
        <v>717</v>
      </c>
      <c r="P111" t="s">
        <v>718</v>
      </c>
      <c r="Q111" t="s">
        <v>719</v>
      </c>
    </row>
    <row r="112" spans="13:17" x14ac:dyDescent="0.25">
      <c r="M112">
        <v>240</v>
      </c>
      <c r="N112" t="s">
        <v>1189</v>
      </c>
      <c r="O112" t="s">
        <v>714</v>
      </c>
      <c r="P112" t="s">
        <v>715</v>
      </c>
      <c r="Q112" t="s">
        <v>716</v>
      </c>
    </row>
    <row r="113" spans="13:17" x14ac:dyDescent="0.25">
      <c r="M113">
        <v>239</v>
      </c>
      <c r="N113" t="s">
        <v>1188</v>
      </c>
      <c r="O113" t="s">
        <v>711</v>
      </c>
      <c r="P113" t="s">
        <v>712</v>
      </c>
      <c r="Q113" t="s">
        <v>713</v>
      </c>
    </row>
    <row r="114" spans="13:17" x14ac:dyDescent="0.25">
      <c r="M114">
        <v>238</v>
      </c>
      <c r="N114" t="s">
        <v>1187</v>
      </c>
      <c r="O114" t="s">
        <v>708</v>
      </c>
      <c r="P114" t="s">
        <v>709</v>
      </c>
      <c r="Q114" t="s">
        <v>710</v>
      </c>
    </row>
    <row r="115" spans="13:17" x14ac:dyDescent="0.25">
      <c r="M115">
        <v>237</v>
      </c>
      <c r="N115" t="s">
        <v>1186</v>
      </c>
      <c r="O115" t="s">
        <v>705</v>
      </c>
      <c r="P115" t="s">
        <v>706</v>
      </c>
      <c r="Q115" t="s">
        <v>707</v>
      </c>
    </row>
    <row r="116" spans="13:17" x14ac:dyDescent="0.25">
      <c r="M116">
        <v>236</v>
      </c>
      <c r="N116" t="s">
        <v>1185</v>
      </c>
      <c r="O116" t="s">
        <v>702</v>
      </c>
      <c r="P116" t="s">
        <v>703</v>
      </c>
      <c r="Q116" t="s">
        <v>704</v>
      </c>
    </row>
    <row r="117" spans="13:17" x14ac:dyDescent="0.25">
      <c r="M117">
        <v>235</v>
      </c>
      <c r="N117" t="s">
        <v>1184</v>
      </c>
      <c r="O117" t="s">
        <v>699</v>
      </c>
      <c r="P117" t="s">
        <v>700</v>
      </c>
      <c r="Q117" t="s">
        <v>701</v>
      </c>
    </row>
    <row r="118" spans="13:17" x14ac:dyDescent="0.25">
      <c r="M118">
        <v>234</v>
      </c>
      <c r="N118" t="s">
        <v>1183</v>
      </c>
      <c r="O118" t="s">
        <v>696</v>
      </c>
      <c r="P118" t="s">
        <v>697</v>
      </c>
      <c r="Q118" t="s">
        <v>698</v>
      </c>
    </row>
    <row r="119" spans="13:17" x14ac:dyDescent="0.25">
      <c r="M119">
        <v>233</v>
      </c>
      <c r="N119" t="s">
        <v>1182</v>
      </c>
      <c r="O119" t="s">
        <v>693</v>
      </c>
      <c r="P119" t="s">
        <v>694</v>
      </c>
      <c r="Q119" t="s">
        <v>695</v>
      </c>
    </row>
    <row r="120" spans="13:17" x14ac:dyDescent="0.25">
      <c r="M120">
        <v>232</v>
      </c>
      <c r="N120" t="s">
        <v>1181</v>
      </c>
      <c r="O120" t="s">
        <v>690</v>
      </c>
      <c r="P120" t="s">
        <v>691</v>
      </c>
      <c r="Q120" t="s">
        <v>692</v>
      </c>
    </row>
    <row r="121" spans="13:17" x14ac:dyDescent="0.25">
      <c r="M121">
        <v>231</v>
      </c>
      <c r="N121" t="s">
        <v>1180</v>
      </c>
      <c r="O121" t="s">
        <v>687</v>
      </c>
      <c r="P121" t="s">
        <v>688</v>
      </c>
      <c r="Q121" t="s">
        <v>689</v>
      </c>
    </row>
    <row r="122" spans="13:17" x14ac:dyDescent="0.25">
      <c r="M122">
        <v>230</v>
      </c>
      <c r="N122" t="s">
        <v>1179</v>
      </c>
      <c r="O122" t="s">
        <v>684</v>
      </c>
      <c r="P122" t="s">
        <v>685</v>
      </c>
      <c r="Q122" t="s">
        <v>686</v>
      </c>
    </row>
    <row r="123" spans="13:17" x14ac:dyDescent="0.25">
      <c r="M123">
        <v>229</v>
      </c>
      <c r="N123" s="1">
        <v>42740</v>
      </c>
      <c r="O123" t="s">
        <v>681</v>
      </c>
      <c r="P123" t="s">
        <v>682</v>
      </c>
      <c r="Q123" t="s">
        <v>683</v>
      </c>
    </row>
    <row r="124" spans="13:17" x14ac:dyDescent="0.25">
      <c r="M124">
        <v>228</v>
      </c>
      <c r="N124" s="1">
        <v>42771</v>
      </c>
      <c r="O124" t="s">
        <v>678</v>
      </c>
      <c r="P124" t="s">
        <v>679</v>
      </c>
      <c r="Q124" t="s">
        <v>680</v>
      </c>
    </row>
    <row r="125" spans="13:17" x14ac:dyDescent="0.25">
      <c r="M125">
        <v>227</v>
      </c>
      <c r="N125" s="1">
        <v>42799</v>
      </c>
      <c r="O125" t="s">
        <v>675</v>
      </c>
      <c r="P125" t="s">
        <v>676</v>
      </c>
      <c r="Q125" t="s">
        <v>677</v>
      </c>
    </row>
    <row r="126" spans="13:17" x14ac:dyDescent="0.25">
      <c r="M126">
        <v>226</v>
      </c>
      <c r="N126" s="1">
        <v>42830</v>
      </c>
      <c r="O126" t="s">
        <v>672</v>
      </c>
      <c r="P126" t="s">
        <v>673</v>
      </c>
      <c r="Q126" t="s">
        <v>674</v>
      </c>
    </row>
    <row r="127" spans="13:17" x14ac:dyDescent="0.25">
      <c r="M127">
        <v>225</v>
      </c>
      <c r="N127" s="1">
        <v>42860</v>
      </c>
      <c r="O127" t="s">
        <v>669</v>
      </c>
      <c r="P127" t="s">
        <v>670</v>
      </c>
      <c r="Q127" t="s">
        <v>671</v>
      </c>
    </row>
    <row r="128" spans="13:17" x14ac:dyDescent="0.25">
      <c r="M128">
        <v>224</v>
      </c>
      <c r="N128" s="1">
        <v>42891</v>
      </c>
      <c r="O128" t="s">
        <v>666</v>
      </c>
      <c r="P128" t="s">
        <v>667</v>
      </c>
      <c r="Q128" t="s">
        <v>668</v>
      </c>
    </row>
    <row r="129" spans="13:17" x14ac:dyDescent="0.25">
      <c r="M129">
        <v>223</v>
      </c>
      <c r="N129" s="1">
        <v>42921</v>
      </c>
      <c r="O129" t="s">
        <v>663</v>
      </c>
      <c r="P129" t="s">
        <v>664</v>
      </c>
      <c r="Q129" t="s">
        <v>665</v>
      </c>
    </row>
    <row r="130" spans="13:17" x14ac:dyDescent="0.25">
      <c r="M130">
        <v>222</v>
      </c>
      <c r="N130" s="1">
        <v>42952</v>
      </c>
      <c r="O130" t="s">
        <v>660</v>
      </c>
      <c r="P130" t="s">
        <v>661</v>
      </c>
      <c r="Q130" t="s">
        <v>662</v>
      </c>
    </row>
    <row r="131" spans="13:17" x14ac:dyDescent="0.25">
      <c r="M131">
        <v>221</v>
      </c>
      <c r="N131" s="1">
        <v>42983</v>
      </c>
      <c r="O131" t="s">
        <v>657</v>
      </c>
      <c r="P131" t="s">
        <v>658</v>
      </c>
      <c r="Q131" t="s">
        <v>659</v>
      </c>
    </row>
    <row r="132" spans="13:17" x14ac:dyDescent="0.25">
      <c r="M132">
        <v>220</v>
      </c>
      <c r="N132" s="1">
        <v>43013</v>
      </c>
      <c r="O132" t="s">
        <v>654</v>
      </c>
      <c r="P132" t="s">
        <v>655</v>
      </c>
      <c r="Q132" t="s">
        <v>656</v>
      </c>
    </row>
    <row r="133" spans="13:17" x14ac:dyDescent="0.25">
      <c r="M133">
        <v>219</v>
      </c>
      <c r="N133" s="1">
        <v>43044</v>
      </c>
      <c r="O133" t="s">
        <v>651</v>
      </c>
      <c r="P133" t="s">
        <v>652</v>
      </c>
      <c r="Q133" t="s">
        <v>653</v>
      </c>
    </row>
    <row r="134" spans="13:17" x14ac:dyDescent="0.25">
      <c r="M134">
        <v>218</v>
      </c>
      <c r="N134" s="1">
        <v>43074</v>
      </c>
      <c r="O134" t="s">
        <v>648</v>
      </c>
      <c r="P134" t="s">
        <v>649</v>
      </c>
      <c r="Q134" t="s">
        <v>650</v>
      </c>
    </row>
    <row r="135" spans="13:17" x14ac:dyDescent="0.25">
      <c r="M135">
        <v>217</v>
      </c>
      <c r="N135" t="s">
        <v>1178</v>
      </c>
      <c r="O135" t="s">
        <v>645</v>
      </c>
      <c r="P135" t="s">
        <v>646</v>
      </c>
      <c r="Q135" t="s">
        <v>647</v>
      </c>
    </row>
    <row r="136" spans="13:17" x14ac:dyDescent="0.25">
      <c r="M136">
        <v>216</v>
      </c>
      <c r="N136" t="s">
        <v>1177</v>
      </c>
      <c r="O136" t="s">
        <v>642</v>
      </c>
      <c r="P136" t="s">
        <v>643</v>
      </c>
      <c r="Q136" t="s">
        <v>644</v>
      </c>
    </row>
    <row r="137" spans="13:17" x14ac:dyDescent="0.25">
      <c r="M137">
        <v>215</v>
      </c>
      <c r="N137" t="s">
        <v>1176</v>
      </c>
      <c r="O137" t="s">
        <v>639</v>
      </c>
      <c r="P137" t="s">
        <v>640</v>
      </c>
      <c r="Q137" t="s">
        <v>641</v>
      </c>
    </row>
    <row r="138" spans="13:17" x14ac:dyDescent="0.25">
      <c r="M138">
        <v>214</v>
      </c>
      <c r="N138" t="s">
        <v>1175</v>
      </c>
      <c r="O138" t="s">
        <v>636</v>
      </c>
      <c r="P138" t="s">
        <v>637</v>
      </c>
      <c r="Q138" t="s">
        <v>638</v>
      </c>
    </row>
    <row r="139" spans="13:17" x14ac:dyDescent="0.25">
      <c r="M139">
        <v>213</v>
      </c>
      <c r="N139" t="s">
        <v>1174</v>
      </c>
      <c r="O139" t="s">
        <v>633</v>
      </c>
      <c r="P139" t="s">
        <v>634</v>
      </c>
      <c r="Q139" t="s">
        <v>635</v>
      </c>
    </row>
    <row r="140" spans="13:17" x14ac:dyDescent="0.25">
      <c r="M140">
        <v>212</v>
      </c>
      <c r="N140" t="s">
        <v>1173</v>
      </c>
      <c r="O140" t="s">
        <v>630</v>
      </c>
      <c r="P140" t="s">
        <v>631</v>
      </c>
      <c r="Q140" t="s">
        <v>632</v>
      </c>
    </row>
    <row r="141" spans="13:17" x14ac:dyDescent="0.25">
      <c r="M141">
        <v>211</v>
      </c>
      <c r="N141" t="s">
        <v>1172</v>
      </c>
      <c r="O141" t="s">
        <v>627</v>
      </c>
      <c r="P141" t="s">
        <v>628</v>
      </c>
      <c r="Q141" t="s">
        <v>629</v>
      </c>
    </row>
    <row r="142" spans="13:17" x14ac:dyDescent="0.25">
      <c r="M142">
        <v>210</v>
      </c>
      <c r="N142" t="s">
        <v>1171</v>
      </c>
      <c r="O142" t="s">
        <v>624</v>
      </c>
      <c r="P142" t="s">
        <v>625</v>
      </c>
      <c r="Q142" t="s">
        <v>626</v>
      </c>
    </row>
    <row r="143" spans="13:17" x14ac:dyDescent="0.25">
      <c r="M143">
        <v>209</v>
      </c>
      <c r="N143" t="s">
        <v>1170</v>
      </c>
      <c r="O143" t="s">
        <v>621</v>
      </c>
      <c r="P143" t="s">
        <v>622</v>
      </c>
      <c r="Q143" t="s">
        <v>623</v>
      </c>
    </row>
    <row r="144" spans="13:17" x14ac:dyDescent="0.25">
      <c r="M144">
        <v>208</v>
      </c>
      <c r="N144" t="s">
        <v>1169</v>
      </c>
      <c r="O144" t="s">
        <v>618</v>
      </c>
      <c r="P144" t="s">
        <v>619</v>
      </c>
      <c r="Q144" t="s">
        <v>620</v>
      </c>
    </row>
    <row r="145" spans="13:17" x14ac:dyDescent="0.25">
      <c r="M145">
        <v>207</v>
      </c>
      <c r="N145" t="s">
        <v>1168</v>
      </c>
      <c r="O145" t="s">
        <v>615</v>
      </c>
      <c r="P145" t="s">
        <v>616</v>
      </c>
      <c r="Q145" t="s">
        <v>617</v>
      </c>
    </row>
    <row r="146" spans="13:17" x14ac:dyDescent="0.25">
      <c r="M146">
        <v>206</v>
      </c>
      <c r="N146" t="s">
        <v>1167</v>
      </c>
      <c r="O146" t="s">
        <v>612</v>
      </c>
      <c r="P146" t="s">
        <v>613</v>
      </c>
      <c r="Q146" t="s">
        <v>614</v>
      </c>
    </row>
    <row r="147" spans="13:17" x14ac:dyDescent="0.25">
      <c r="M147">
        <v>205</v>
      </c>
      <c r="N147" t="s">
        <v>1166</v>
      </c>
      <c r="O147" t="s">
        <v>609</v>
      </c>
      <c r="P147" t="s">
        <v>610</v>
      </c>
      <c r="Q147" t="s">
        <v>611</v>
      </c>
    </row>
    <row r="148" spans="13:17" x14ac:dyDescent="0.25">
      <c r="M148">
        <v>204</v>
      </c>
      <c r="N148" t="s">
        <v>1165</v>
      </c>
      <c r="O148" t="s">
        <v>606</v>
      </c>
      <c r="P148" t="s">
        <v>607</v>
      </c>
      <c r="Q148" t="s">
        <v>608</v>
      </c>
    </row>
    <row r="149" spans="13:17" x14ac:dyDescent="0.25">
      <c r="M149">
        <v>203</v>
      </c>
      <c r="N149" t="s">
        <v>1164</v>
      </c>
      <c r="O149" t="s">
        <v>603</v>
      </c>
      <c r="P149" t="s">
        <v>604</v>
      </c>
      <c r="Q149" t="s">
        <v>605</v>
      </c>
    </row>
    <row r="150" spans="13:17" x14ac:dyDescent="0.25">
      <c r="M150">
        <v>202</v>
      </c>
      <c r="N150" t="s">
        <v>1163</v>
      </c>
      <c r="O150" t="s">
        <v>600</v>
      </c>
      <c r="P150" t="s">
        <v>601</v>
      </c>
      <c r="Q150" t="s">
        <v>602</v>
      </c>
    </row>
    <row r="151" spans="13:17" x14ac:dyDescent="0.25">
      <c r="M151">
        <v>201</v>
      </c>
      <c r="N151" t="s">
        <v>1162</v>
      </c>
      <c r="O151" t="s">
        <v>597</v>
      </c>
      <c r="P151" t="s">
        <v>598</v>
      </c>
      <c r="Q151" t="s">
        <v>599</v>
      </c>
    </row>
    <row r="152" spans="13:17" x14ac:dyDescent="0.25">
      <c r="M152">
        <v>200</v>
      </c>
      <c r="N152" t="s">
        <v>1161</v>
      </c>
      <c r="O152" t="s">
        <v>594</v>
      </c>
      <c r="P152" t="s">
        <v>595</v>
      </c>
      <c r="Q152" t="s">
        <v>596</v>
      </c>
    </row>
    <row r="153" spans="13:17" x14ac:dyDescent="0.25">
      <c r="M153">
        <v>199</v>
      </c>
      <c r="N153" t="s">
        <v>1160</v>
      </c>
      <c r="O153" t="s">
        <v>591</v>
      </c>
      <c r="P153" t="s">
        <v>592</v>
      </c>
      <c r="Q153" t="s">
        <v>593</v>
      </c>
    </row>
    <row r="154" spans="13:17" x14ac:dyDescent="0.25">
      <c r="M154">
        <v>198</v>
      </c>
      <c r="N154" s="1">
        <v>42741</v>
      </c>
      <c r="O154" t="s">
        <v>588</v>
      </c>
      <c r="P154" t="s">
        <v>589</v>
      </c>
      <c r="Q154" t="s">
        <v>590</v>
      </c>
    </row>
    <row r="155" spans="13:17" x14ac:dyDescent="0.25">
      <c r="M155">
        <v>197</v>
      </c>
      <c r="N155" s="1">
        <v>42772</v>
      </c>
      <c r="O155" t="s">
        <v>585</v>
      </c>
      <c r="P155" t="s">
        <v>586</v>
      </c>
      <c r="Q155" t="s">
        <v>587</v>
      </c>
    </row>
    <row r="156" spans="13:17" x14ac:dyDescent="0.25">
      <c r="M156">
        <v>196</v>
      </c>
      <c r="N156" s="1">
        <v>42800</v>
      </c>
      <c r="O156" t="s">
        <v>582</v>
      </c>
      <c r="P156" t="s">
        <v>583</v>
      </c>
      <c r="Q156" t="s">
        <v>584</v>
      </c>
    </row>
    <row r="157" spans="13:17" x14ac:dyDescent="0.25">
      <c r="M157">
        <v>195</v>
      </c>
      <c r="N157" s="1">
        <v>42831</v>
      </c>
      <c r="O157" t="s">
        <v>579</v>
      </c>
      <c r="P157" t="s">
        <v>580</v>
      </c>
      <c r="Q157" t="s">
        <v>581</v>
      </c>
    </row>
    <row r="158" spans="13:17" x14ac:dyDescent="0.25">
      <c r="M158">
        <v>194</v>
      </c>
      <c r="N158" s="1">
        <v>42861</v>
      </c>
      <c r="O158" t="s">
        <v>576</v>
      </c>
      <c r="P158" t="s">
        <v>577</v>
      </c>
      <c r="Q158" t="s">
        <v>578</v>
      </c>
    </row>
    <row r="159" spans="13:17" x14ac:dyDescent="0.25">
      <c r="M159">
        <v>193</v>
      </c>
      <c r="N159" s="1">
        <v>42892</v>
      </c>
      <c r="O159" t="s">
        <v>573</v>
      </c>
      <c r="P159" t="s">
        <v>574</v>
      </c>
      <c r="Q159" t="s">
        <v>575</v>
      </c>
    </row>
    <row r="160" spans="13:17" x14ac:dyDescent="0.25">
      <c r="M160">
        <v>192</v>
      </c>
      <c r="N160" s="1">
        <v>42922</v>
      </c>
      <c r="O160" t="s">
        <v>570</v>
      </c>
      <c r="P160" t="s">
        <v>571</v>
      </c>
      <c r="Q160" t="s">
        <v>572</v>
      </c>
    </row>
    <row r="161" spans="13:17" x14ac:dyDescent="0.25">
      <c r="M161">
        <v>191</v>
      </c>
      <c r="N161" s="1">
        <v>42953</v>
      </c>
      <c r="O161" t="s">
        <v>567</v>
      </c>
      <c r="P161" t="s">
        <v>568</v>
      </c>
      <c r="Q161" t="s">
        <v>569</v>
      </c>
    </row>
    <row r="162" spans="13:17" x14ac:dyDescent="0.25">
      <c r="M162">
        <v>190</v>
      </c>
      <c r="N162" s="1">
        <v>42984</v>
      </c>
      <c r="O162" t="s">
        <v>564</v>
      </c>
      <c r="P162" t="s">
        <v>565</v>
      </c>
      <c r="Q162" t="s">
        <v>566</v>
      </c>
    </row>
    <row r="163" spans="13:17" x14ac:dyDescent="0.25">
      <c r="M163">
        <v>189</v>
      </c>
      <c r="N163" s="1">
        <v>43014</v>
      </c>
      <c r="O163" t="s">
        <v>561</v>
      </c>
      <c r="P163" t="s">
        <v>562</v>
      </c>
      <c r="Q163" t="s">
        <v>563</v>
      </c>
    </row>
    <row r="164" spans="13:17" x14ac:dyDescent="0.25">
      <c r="M164">
        <v>188</v>
      </c>
      <c r="N164" s="1">
        <v>43045</v>
      </c>
      <c r="O164" t="s">
        <v>558</v>
      </c>
      <c r="P164" t="s">
        <v>559</v>
      </c>
      <c r="Q164" t="s">
        <v>560</v>
      </c>
    </row>
    <row r="165" spans="13:17" x14ac:dyDescent="0.25">
      <c r="M165">
        <v>187</v>
      </c>
      <c r="N165" s="1">
        <v>43075</v>
      </c>
      <c r="O165" t="s">
        <v>555</v>
      </c>
      <c r="P165" t="s">
        <v>556</v>
      </c>
      <c r="Q165" t="s">
        <v>557</v>
      </c>
    </row>
    <row r="166" spans="13:17" x14ac:dyDescent="0.25">
      <c r="M166">
        <v>186</v>
      </c>
      <c r="N166" t="s">
        <v>1159</v>
      </c>
      <c r="O166" t="s">
        <v>552</v>
      </c>
      <c r="P166" t="s">
        <v>553</v>
      </c>
      <c r="Q166" t="s">
        <v>554</v>
      </c>
    </row>
    <row r="167" spans="13:17" x14ac:dyDescent="0.25">
      <c r="M167">
        <v>185</v>
      </c>
      <c r="N167" t="s">
        <v>1158</v>
      </c>
      <c r="O167" t="s">
        <v>549</v>
      </c>
      <c r="P167" t="s">
        <v>550</v>
      </c>
      <c r="Q167" t="s">
        <v>551</v>
      </c>
    </row>
    <row r="168" spans="13:17" x14ac:dyDescent="0.25">
      <c r="M168">
        <v>184</v>
      </c>
      <c r="N168" t="s">
        <v>1157</v>
      </c>
      <c r="O168" t="s">
        <v>546</v>
      </c>
      <c r="P168" t="s">
        <v>547</v>
      </c>
      <c r="Q168" t="s">
        <v>548</v>
      </c>
    </row>
    <row r="169" spans="13:17" x14ac:dyDescent="0.25">
      <c r="M169">
        <v>183</v>
      </c>
      <c r="N169" t="s">
        <v>1156</v>
      </c>
      <c r="O169" t="s">
        <v>543</v>
      </c>
      <c r="P169" t="s">
        <v>544</v>
      </c>
      <c r="Q169" t="s">
        <v>545</v>
      </c>
    </row>
    <row r="170" spans="13:17" x14ac:dyDescent="0.25">
      <c r="M170">
        <v>182</v>
      </c>
      <c r="N170" t="s">
        <v>1155</v>
      </c>
      <c r="O170" t="s">
        <v>540</v>
      </c>
      <c r="P170" t="s">
        <v>541</v>
      </c>
      <c r="Q170" t="s">
        <v>542</v>
      </c>
    </row>
    <row r="171" spans="13:17" x14ac:dyDescent="0.25">
      <c r="M171">
        <v>181</v>
      </c>
      <c r="N171" t="s">
        <v>1154</v>
      </c>
      <c r="O171" t="s">
        <v>537</v>
      </c>
      <c r="P171" t="s">
        <v>538</v>
      </c>
      <c r="Q171" t="s">
        <v>539</v>
      </c>
    </row>
    <row r="172" spans="13:17" x14ac:dyDescent="0.25">
      <c r="M172">
        <v>180</v>
      </c>
      <c r="N172" t="s">
        <v>1153</v>
      </c>
      <c r="O172" t="s">
        <v>534</v>
      </c>
      <c r="P172" t="s">
        <v>535</v>
      </c>
      <c r="Q172" t="s">
        <v>536</v>
      </c>
    </row>
    <row r="173" spans="13:17" x14ac:dyDescent="0.25">
      <c r="M173">
        <v>179</v>
      </c>
      <c r="N173" t="s">
        <v>1152</v>
      </c>
      <c r="O173" t="s">
        <v>531</v>
      </c>
      <c r="P173" t="s">
        <v>532</v>
      </c>
      <c r="Q173" t="s">
        <v>533</v>
      </c>
    </row>
    <row r="174" spans="13:17" x14ac:dyDescent="0.25">
      <c r="M174">
        <v>178</v>
      </c>
      <c r="N174" t="s">
        <v>1151</v>
      </c>
      <c r="O174" t="s">
        <v>528</v>
      </c>
      <c r="P174" t="s">
        <v>529</v>
      </c>
      <c r="Q174" t="s">
        <v>530</v>
      </c>
    </row>
    <row r="175" spans="13:17" x14ac:dyDescent="0.25">
      <c r="M175">
        <v>177</v>
      </c>
      <c r="N175" s="1">
        <v>42893</v>
      </c>
      <c r="O175" t="s">
        <v>525</v>
      </c>
      <c r="P175" t="s">
        <v>526</v>
      </c>
      <c r="Q175" t="s">
        <v>527</v>
      </c>
    </row>
    <row r="176" spans="13:17" x14ac:dyDescent="0.25">
      <c r="M176">
        <v>176</v>
      </c>
      <c r="N176" s="1">
        <v>42923</v>
      </c>
      <c r="O176" t="s">
        <v>522</v>
      </c>
      <c r="P176" t="s">
        <v>523</v>
      </c>
      <c r="Q176" t="s">
        <v>524</v>
      </c>
    </row>
    <row r="177" spans="13:17" x14ac:dyDescent="0.25">
      <c r="M177">
        <v>175</v>
      </c>
      <c r="N177" s="1">
        <v>42954</v>
      </c>
      <c r="O177" t="s">
        <v>519</v>
      </c>
      <c r="P177" t="s">
        <v>520</v>
      </c>
      <c r="Q177" t="s">
        <v>521</v>
      </c>
    </row>
    <row r="178" spans="13:17" x14ac:dyDescent="0.25">
      <c r="M178">
        <v>174</v>
      </c>
      <c r="N178" s="1">
        <v>42985</v>
      </c>
      <c r="O178" t="s">
        <v>516</v>
      </c>
      <c r="P178" t="s">
        <v>517</v>
      </c>
      <c r="Q178" t="s">
        <v>518</v>
      </c>
    </row>
    <row r="179" spans="13:17" x14ac:dyDescent="0.25">
      <c r="M179">
        <v>173</v>
      </c>
      <c r="N179" s="1">
        <v>43015</v>
      </c>
      <c r="O179" t="s">
        <v>513</v>
      </c>
      <c r="P179" t="s">
        <v>514</v>
      </c>
      <c r="Q179" t="s">
        <v>515</v>
      </c>
    </row>
    <row r="180" spans="13:17" x14ac:dyDescent="0.25">
      <c r="M180">
        <v>172</v>
      </c>
      <c r="N180" s="1">
        <v>43046</v>
      </c>
      <c r="O180" t="s">
        <v>510</v>
      </c>
      <c r="P180" t="s">
        <v>511</v>
      </c>
      <c r="Q180" t="s">
        <v>512</v>
      </c>
    </row>
    <row r="181" spans="13:17" x14ac:dyDescent="0.25">
      <c r="M181">
        <v>171</v>
      </c>
      <c r="N181" s="1">
        <v>43076</v>
      </c>
      <c r="O181" t="s">
        <v>507</v>
      </c>
      <c r="P181" t="s">
        <v>508</v>
      </c>
      <c r="Q181" t="s">
        <v>509</v>
      </c>
    </row>
    <row r="182" spans="13:17" x14ac:dyDescent="0.25">
      <c r="M182">
        <v>170</v>
      </c>
      <c r="N182" t="s">
        <v>1150</v>
      </c>
      <c r="O182" t="s">
        <v>504</v>
      </c>
      <c r="P182" t="s">
        <v>505</v>
      </c>
      <c r="Q182" t="s">
        <v>506</v>
      </c>
    </row>
    <row r="183" spans="13:17" x14ac:dyDescent="0.25">
      <c r="M183">
        <v>169</v>
      </c>
      <c r="N183" t="s">
        <v>1149</v>
      </c>
      <c r="O183" t="s">
        <v>501</v>
      </c>
      <c r="P183" t="s">
        <v>502</v>
      </c>
      <c r="Q183" t="s">
        <v>503</v>
      </c>
    </row>
    <row r="184" spans="13:17" x14ac:dyDescent="0.25">
      <c r="M184">
        <v>168</v>
      </c>
      <c r="N184" t="s">
        <v>1148</v>
      </c>
      <c r="O184" t="s">
        <v>498</v>
      </c>
      <c r="P184" t="s">
        <v>499</v>
      </c>
      <c r="Q184" t="s">
        <v>500</v>
      </c>
    </row>
    <row r="185" spans="13:17" x14ac:dyDescent="0.25">
      <c r="M185">
        <v>167</v>
      </c>
      <c r="N185" t="s">
        <v>1147</v>
      </c>
      <c r="O185" t="s">
        <v>495</v>
      </c>
      <c r="P185" t="s">
        <v>496</v>
      </c>
      <c r="Q185" t="s">
        <v>497</v>
      </c>
    </row>
    <row r="186" spans="13:17" x14ac:dyDescent="0.25">
      <c r="M186">
        <v>166</v>
      </c>
      <c r="N186" t="s">
        <v>1146</v>
      </c>
      <c r="O186" t="s">
        <v>492</v>
      </c>
      <c r="P186" t="s">
        <v>493</v>
      </c>
      <c r="Q186" t="s">
        <v>494</v>
      </c>
    </row>
    <row r="187" spans="13:17" x14ac:dyDescent="0.25">
      <c r="M187">
        <v>165</v>
      </c>
      <c r="N187" t="s">
        <v>1145</v>
      </c>
      <c r="O187" t="s">
        <v>489</v>
      </c>
      <c r="P187" t="s">
        <v>490</v>
      </c>
      <c r="Q187" t="s">
        <v>491</v>
      </c>
    </row>
    <row r="188" spans="13:17" x14ac:dyDescent="0.25">
      <c r="M188">
        <v>164</v>
      </c>
      <c r="N188" t="s">
        <v>1144</v>
      </c>
      <c r="O188" t="s">
        <v>486</v>
      </c>
      <c r="P188" t="s">
        <v>487</v>
      </c>
      <c r="Q188" t="s">
        <v>488</v>
      </c>
    </row>
    <row r="189" spans="13:17" x14ac:dyDescent="0.25">
      <c r="M189">
        <v>163</v>
      </c>
      <c r="N189" t="s">
        <v>1143</v>
      </c>
      <c r="O189" t="s">
        <v>483</v>
      </c>
      <c r="P189" t="s">
        <v>484</v>
      </c>
      <c r="Q189" t="s">
        <v>485</v>
      </c>
    </row>
    <row r="190" spans="13:17" x14ac:dyDescent="0.25">
      <c r="M190">
        <v>162</v>
      </c>
      <c r="N190" t="s">
        <v>1142</v>
      </c>
      <c r="O190" t="s">
        <v>480</v>
      </c>
      <c r="P190" t="s">
        <v>481</v>
      </c>
      <c r="Q190" t="s">
        <v>482</v>
      </c>
    </row>
    <row r="191" spans="13:17" x14ac:dyDescent="0.25">
      <c r="M191">
        <v>161</v>
      </c>
      <c r="N191" t="s">
        <v>1141</v>
      </c>
      <c r="O191" t="s">
        <v>477</v>
      </c>
      <c r="P191" t="s">
        <v>478</v>
      </c>
      <c r="Q191" t="s">
        <v>479</v>
      </c>
    </row>
    <row r="192" spans="13:17" x14ac:dyDescent="0.25">
      <c r="M192">
        <v>160</v>
      </c>
      <c r="N192" t="s">
        <v>1140</v>
      </c>
      <c r="O192" t="s">
        <v>475</v>
      </c>
      <c r="P192">
        <v>554.92499999999995</v>
      </c>
      <c r="Q192" t="s">
        <v>476</v>
      </c>
    </row>
    <row r="193" spans="13:17" x14ac:dyDescent="0.25">
      <c r="M193">
        <v>159</v>
      </c>
      <c r="N193" t="s">
        <v>1139</v>
      </c>
      <c r="O193" t="s">
        <v>472</v>
      </c>
      <c r="P193" t="s">
        <v>473</v>
      </c>
      <c r="Q193" t="s">
        <v>474</v>
      </c>
    </row>
    <row r="194" spans="13:17" x14ac:dyDescent="0.25">
      <c r="M194">
        <v>158</v>
      </c>
      <c r="N194" t="s">
        <v>1138</v>
      </c>
      <c r="O194" t="s">
        <v>469</v>
      </c>
      <c r="P194" t="s">
        <v>470</v>
      </c>
      <c r="Q194" t="s">
        <v>471</v>
      </c>
    </row>
    <row r="195" spans="13:17" x14ac:dyDescent="0.25">
      <c r="M195">
        <v>157</v>
      </c>
      <c r="N195" t="s">
        <v>1137</v>
      </c>
      <c r="O195" t="s">
        <v>466</v>
      </c>
      <c r="P195" t="s">
        <v>467</v>
      </c>
      <c r="Q195" t="s">
        <v>468</v>
      </c>
    </row>
    <row r="196" spans="13:17" x14ac:dyDescent="0.25">
      <c r="M196">
        <v>156</v>
      </c>
      <c r="N196" t="s">
        <v>1136</v>
      </c>
      <c r="O196" t="s">
        <v>463</v>
      </c>
      <c r="P196" t="s">
        <v>464</v>
      </c>
      <c r="Q196" t="s">
        <v>465</v>
      </c>
    </row>
    <row r="197" spans="13:17" x14ac:dyDescent="0.25">
      <c r="M197">
        <v>155</v>
      </c>
      <c r="N197" t="s">
        <v>1135</v>
      </c>
      <c r="O197" t="s">
        <v>460</v>
      </c>
      <c r="P197" t="s">
        <v>461</v>
      </c>
      <c r="Q197" t="s">
        <v>462</v>
      </c>
    </row>
    <row r="198" spans="13:17" x14ac:dyDescent="0.25">
      <c r="M198">
        <v>154</v>
      </c>
      <c r="N198" t="s">
        <v>1134</v>
      </c>
      <c r="O198" t="s">
        <v>457</v>
      </c>
      <c r="P198" t="s">
        <v>458</v>
      </c>
      <c r="Q198" t="s">
        <v>459</v>
      </c>
    </row>
    <row r="199" spans="13:17" x14ac:dyDescent="0.25">
      <c r="M199">
        <v>153</v>
      </c>
      <c r="N199" t="s">
        <v>1133</v>
      </c>
      <c r="O199" t="s">
        <v>454</v>
      </c>
      <c r="P199" t="s">
        <v>455</v>
      </c>
      <c r="Q199" t="s">
        <v>456</v>
      </c>
    </row>
    <row r="200" spans="13:17" x14ac:dyDescent="0.25">
      <c r="M200">
        <v>152</v>
      </c>
      <c r="N200" t="s">
        <v>1132</v>
      </c>
      <c r="O200" t="s">
        <v>451</v>
      </c>
      <c r="P200" t="s">
        <v>452</v>
      </c>
      <c r="Q200" t="s">
        <v>453</v>
      </c>
    </row>
    <row r="201" spans="13:17" x14ac:dyDescent="0.25">
      <c r="M201">
        <v>151</v>
      </c>
      <c r="N201" s="1">
        <v>42743</v>
      </c>
      <c r="O201" t="s">
        <v>448</v>
      </c>
      <c r="P201" t="s">
        <v>449</v>
      </c>
      <c r="Q201" t="s">
        <v>450</v>
      </c>
    </row>
    <row r="202" spans="13:17" x14ac:dyDescent="0.25">
      <c r="M202">
        <v>150</v>
      </c>
      <c r="N202" s="1">
        <v>42774</v>
      </c>
      <c r="O202" t="s">
        <v>445</v>
      </c>
      <c r="P202" t="s">
        <v>446</v>
      </c>
      <c r="Q202" t="s">
        <v>447</v>
      </c>
    </row>
    <row r="203" spans="13:17" x14ac:dyDescent="0.25">
      <c r="M203">
        <v>149</v>
      </c>
      <c r="N203" s="1">
        <v>42802</v>
      </c>
      <c r="O203" t="s">
        <v>442</v>
      </c>
      <c r="P203" t="s">
        <v>443</v>
      </c>
      <c r="Q203" t="s">
        <v>444</v>
      </c>
    </row>
    <row r="204" spans="13:17" x14ac:dyDescent="0.25">
      <c r="M204">
        <v>148</v>
      </c>
      <c r="N204" s="1">
        <v>42833</v>
      </c>
      <c r="O204" t="s">
        <v>439</v>
      </c>
      <c r="P204" t="s">
        <v>440</v>
      </c>
      <c r="Q204" t="s">
        <v>441</v>
      </c>
    </row>
    <row r="205" spans="13:17" x14ac:dyDescent="0.25">
      <c r="M205">
        <v>147</v>
      </c>
      <c r="N205" s="1">
        <v>42863</v>
      </c>
      <c r="O205" t="s">
        <v>436</v>
      </c>
      <c r="P205" t="s">
        <v>437</v>
      </c>
      <c r="Q205" t="s">
        <v>438</v>
      </c>
    </row>
    <row r="206" spans="13:17" x14ac:dyDescent="0.25">
      <c r="M206">
        <v>146</v>
      </c>
      <c r="N206" s="1">
        <v>42894</v>
      </c>
      <c r="O206" t="s">
        <v>433</v>
      </c>
      <c r="P206" t="s">
        <v>434</v>
      </c>
      <c r="Q206" t="s">
        <v>435</v>
      </c>
    </row>
    <row r="207" spans="13:17" x14ac:dyDescent="0.25">
      <c r="M207">
        <v>145</v>
      </c>
      <c r="N207" s="1">
        <v>42924</v>
      </c>
      <c r="O207" t="s">
        <v>430</v>
      </c>
      <c r="P207" t="s">
        <v>431</v>
      </c>
      <c r="Q207" t="s">
        <v>432</v>
      </c>
    </row>
    <row r="208" spans="13:17" x14ac:dyDescent="0.25">
      <c r="M208">
        <v>144</v>
      </c>
      <c r="N208" s="1">
        <v>42955</v>
      </c>
      <c r="O208" t="s">
        <v>427</v>
      </c>
      <c r="P208" t="s">
        <v>428</v>
      </c>
      <c r="Q208" t="s">
        <v>429</v>
      </c>
    </row>
    <row r="209" spans="13:17" x14ac:dyDescent="0.25">
      <c r="M209">
        <v>143</v>
      </c>
      <c r="N209" s="1">
        <v>42986</v>
      </c>
      <c r="O209" t="s">
        <v>424</v>
      </c>
      <c r="P209" t="s">
        <v>425</v>
      </c>
      <c r="Q209" t="s">
        <v>426</v>
      </c>
    </row>
    <row r="210" spans="13:17" x14ac:dyDescent="0.25">
      <c r="M210">
        <v>142</v>
      </c>
      <c r="N210" s="1">
        <v>43016</v>
      </c>
      <c r="O210" t="s">
        <v>421</v>
      </c>
      <c r="P210" t="s">
        <v>422</v>
      </c>
      <c r="Q210" t="s">
        <v>423</v>
      </c>
    </row>
    <row r="211" spans="13:17" x14ac:dyDescent="0.25">
      <c r="M211">
        <v>141</v>
      </c>
      <c r="N211" s="1">
        <v>43047</v>
      </c>
      <c r="O211" t="s">
        <v>418</v>
      </c>
      <c r="P211" t="s">
        <v>419</v>
      </c>
      <c r="Q211" t="s">
        <v>420</v>
      </c>
    </row>
    <row r="212" spans="13:17" x14ac:dyDescent="0.25">
      <c r="M212">
        <v>140</v>
      </c>
      <c r="N212" s="1">
        <v>43077</v>
      </c>
      <c r="O212" t="s">
        <v>415</v>
      </c>
      <c r="P212" t="s">
        <v>416</v>
      </c>
      <c r="Q212" t="s">
        <v>417</v>
      </c>
    </row>
    <row r="213" spans="13:17" x14ac:dyDescent="0.25">
      <c r="M213">
        <v>139</v>
      </c>
      <c r="N213" t="s">
        <v>1131</v>
      </c>
      <c r="O213" t="s">
        <v>412</v>
      </c>
      <c r="P213" t="s">
        <v>413</v>
      </c>
      <c r="Q213" t="s">
        <v>414</v>
      </c>
    </row>
    <row r="214" spans="13:17" x14ac:dyDescent="0.25">
      <c r="M214">
        <v>138</v>
      </c>
      <c r="N214" t="s">
        <v>1130</v>
      </c>
      <c r="O214" t="s">
        <v>409</v>
      </c>
      <c r="P214" t="s">
        <v>410</v>
      </c>
      <c r="Q214" t="s">
        <v>411</v>
      </c>
    </row>
    <row r="215" spans="13:17" x14ac:dyDescent="0.25">
      <c r="M215">
        <v>137</v>
      </c>
      <c r="N215" t="s">
        <v>1129</v>
      </c>
      <c r="O215" t="s">
        <v>406</v>
      </c>
      <c r="P215" t="s">
        <v>407</v>
      </c>
      <c r="Q215" t="s">
        <v>408</v>
      </c>
    </row>
    <row r="216" spans="13:17" x14ac:dyDescent="0.25">
      <c r="M216">
        <v>136</v>
      </c>
      <c r="N216" t="s">
        <v>1128</v>
      </c>
      <c r="O216" t="s">
        <v>403</v>
      </c>
      <c r="P216" t="s">
        <v>404</v>
      </c>
      <c r="Q216" t="s">
        <v>405</v>
      </c>
    </row>
    <row r="217" spans="13:17" x14ac:dyDescent="0.25">
      <c r="M217">
        <v>135</v>
      </c>
      <c r="N217" t="s">
        <v>1127</v>
      </c>
      <c r="O217" t="s">
        <v>400</v>
      </c>
      <c r="P217" t="s">
        <v>401</v>
      </c>
      <c r="Q217" t="s">
        <v>402</v>
      </c>
    </row>
    <row r="218" spans="13:17" x14ac:dyDescent="0.25">
      <c r="M218">
        <v>134</v>
      </c>
      <c r="N218" t="s">
        <v>1126</v>
      </c>
      <c r="O218" t="s">
        <v>397</v>
      </c>
      <c r="P218" t="s">
        <v>398</v>
      </c>
      <c r="Q218" t="s">
        <v>399</v>
      </c>
    </row>
    <row r="219" spans="13:17" x14ac:dyDescent="0.25">
      <c r="M219">
        <v>133</v>
      </c>
      <c r="N219" t="s">
        <v>1125</v>
      </c>
      <c r="O219" t="s">
        <v>395</v>
      </c>
      <c r="P219">
        <v>961.01300000000003</v>
      </c>
      <c r="Q219" t="s">
        <v>396</v>
      </c>
    </row>
    <row r="220" spans="13:17" x14ac:dyDescent="0.25">
      <c r="M220">
        <v>132</v>
      </c>
      <c r="N220" t="s">
        <v>1124</v>
      </c>
      <c r="O220" t="s">
        <v>392</v>
      </c>
      <c r="P220" t="s">
        <v>393</v>
      </c>
      <c r="Q220" t="s">
        <v>394</v>
      </c>
    </row>
    <row r="221" spans="13:17" x14ac:dyDescent="0.25">
      <c r="M221">
        <v>131</v>
      </c>
      <c r="N221" t="s">
        <v>1123</v>
      </c>
      <c r="O221" t="s">
        <v>389</v>
      </c>
      <c r="P221" t="s">
        <v>390</v>
      </c>
      <c r="Q221" t="s">
        <v>391</v>
      </c>
    </row>
    <row r="222" spans="13:17" x14ac:dyDescent="0.25">
      <c r="M222">
        <v>130</v>
      </c>
      <c r="N222" t="s">
        <v>1122</v>
      </c>
      <c r="O222" t="s">
        <v>386</v>
      </c>
      <c r="P222" t="s">
        <v>387</v>
      </c>
      <c r="Q222" t="s">
        <v>388</v>
      </c>
    </row>
    <row r="223" spans="13:17" x14ac:dyDescent="0.25">
      <c r="M223">
        <v>129</v>
      </c>
      <c r="N223" t="s">
        <v>1121</v>
      </c>
      <c r="O223" t="s">
        <v>383</v>
      </c>
      <c r="P223" t="s">
        <v>384</v>
      </c>
      <c r="Q223" t="s">
        <v>385</v>
      </c>
    </row>
    <row r="224" spans="13:17" x14ac:dyDescent="0.25">
      <c r="M224">
        <v>128</v>
      </c>
      <c r="N224" t="s">
        <v>1120</v>
      </c>
      <c r="O224" t="s">
        <v>380</v>
      </c>
      <c r="P224" t="s">
        <v>381</v>
      </c>
      <c r="Q224" t="s">
        <v>382</v>
      </c>
    </row>
    <row r="225" spans="13:17" x14ac:dyDescent="0.25">
      <c r="M225">
        <v>127</v>
      </c>
      <c r="N225" t="s">
        <v>1119</v>
      </c>
      <c r="O225" t="s">
        <v>377</v>
      </c>
      <c r="P225" t="s">
        <v>378</v>
      </c>
      <c r="Q225" t="s">
        <v>379</v>
      </c>
    </row>
    <row r="226" spans="13:17" x14ac:dyDescent="0.25">
      <c r="M226">
        <v>126</v>
      </c>
      <c r="N226" t="s">
        <v>1118</v>
      </c>
      <c r="O226" t="s">
        <v>374</v>
      </c>
      <c r="P226" t="s">
        <v>375</v>
      </c>
      <c r="Q226" t="s">
        <v>376</v>
      </c>
    </row>
    <row r="227" spans="13:17" x14ac:dyDescent="0.25">
      <c r="M227">
        <v>125</v>
      </c>
      <c r="N227" t="s">
        <v>1117</v>
      </c>
      <c r="O227" t="s">
        <v>371</v>
      </c>
      <c r="P227" t="s">
        <v>372</v>
      </c>
      <c r="Q227" t="s">
        <v>373</v>
      </c>
    </row>
    <row r="228" spans="13:17" x14ac:dyDescent="0.25">
      <c r="M228">
        <v>124</v>
      </c>
      <c r="N228" t="s">
        <v>1116</v>
      </c>
      <c r="O228" t="s">
        <v>368</v>
      </c>
      <c r="P228" t="s">
        <v>369</v>
      </c>
      <c r="Q228" t="s">
        <v>370</v>
      </c>
    </row>
    <row r="229" spans="13:17" x14ac:dyDescent="0.25">
      <c r="M229">
        <v>123</v>
      </c>
      <c r="N229" t="s">
        <v>1115</v>
      </c>
      <c r="O229" t="s">
        <v>365</v>
      </c>
      <c r="P229" t="s">
        <v>366</v>
      </c>
      <c r="Q229" t="s">
        <v>367</v>
      </c>
    </row>
    <row r="230" spans="13:17" x14ac:dyDescent="0.25">
      <c r="M230">
        <v>122</v>
      </c>
      <c r="N230" t="s">
        <v>1114</v>
      </c>
      <c r="O230" t="s">
        <v>362</v>
      </c>
      <c r="P230" t="s">
        <v>363</v>
      </c>
      <c r="Q230" t="s">
        <v>364</v>
      </c>
    </row>
    <row r="231" spans="13:17" x14ac:dyDescent="0.25">
      <c r="M231">
        <v>121</v>
      </c>
      <c r="N231" s="1">
        <v>42775</v>
      </c>
      <c r="O231" t="s">
        <v>359</v>
      </c>
      <c r="P231" t="s">
        <v>360</v>
      </c>
      <c r="Q231" t="s">
        <v>361</v>
      </c>
    </row>
    <row r="232" spans="13:17" x14ac:dyDescent="0.25">
      <c r="M232">
        <v>120</v>
      </c>
      <c r="N232" s="1">
        <v>42803</v>
      </c>
      <c r="O232" t="s">
        <v>356</v>
      </c>
      <c r="P232" t="s">
        <v>357</v>
      </c>
      <c r="Q232" t="s">
        <v>358</v>
      </c>
    </row>
    <row r="233" spans="13:17" x14ac:dyDescent="0.25">
      <c r="M233">
        <v>119</v>
      </c>
      <c r="N233" s="1">
        <v>42834</v>
      </c>
      <c r="O233" t="s">
        <v>353</v>
      </c>
      <c r="P233" t="s">
        <v>354</v>
      </c>
      <c r="Q233" t="s">
        <v>355</v>
      </c>
    </row>
    <row r="234" spans="13:17" x14ac:dyDescent="0.25">
      <c r="M234">
        <v>118</v>
      </c>
      <c r="N234" s="1">
        <v>42864</v>
      </c>
      <c r="O234" t="s">
        <v>350</v>
      </c>
      <c r="P234" t="s">
        <v>351</v>
      </c>
      <c r="Q234" t="s">
        <v>352</v>
      </c>
    </row>
    <row r="235" spans="13:17" x14ac:dyDescent="0.25">
      <c r="M235">
        <v>117</v>
      </c>
      <c r="N235" s="1">
        <v>42895</v>
      </c>
      <c r="O235" t="s">
        <v>347</v>
      </c>
      <c r="P235" t="s">
        <v>348</v>
      </c>
      <c r="Q235" t="s">
        <v>349</v>
      </c>
    </row>
    <row r="236" spans="13:17" x14ac:dyDescent="0.25">
      <c r="M236">
        <v>116</v>
      </c>
      <c r="N236" s="1">
        <v>42925</v>
      </c>
      <c r="O236" t="s">
        <v>344</v>
      </c>
      <c r="P236" t="s">
        <v>345</v>
      </c>
      <c r="Q236" t="s">
        <v>346</v>
      </c>
    </row>
    <row r="237" spans="13:17" x14ac:dyDescent="0.25">
      <c r="M237">
        <v>115</v>
      </c>
      <c r="N237" s="1">
        <v>42956</v>
      </c>
      <c r="O237" t="s">
        <v>341</v>
      </c>
      <c r="P237" t="s">
        <v>342</v>
      </c>
      <c r="Q237" t="s">
        <v>343</v>
      </c>
    </row>
    <row r="238" spans="13:17" x14ac:dyDescent="0.25">
      <c r="M238">
        <v>114</v>
      </c>
      <c r="N238" s="1">
        <v>42987</v>
      </c>
      <c r="O238" t="s">
        <v>338</v>
      </c>
      <c r="P238" t="s">
        <v>339</v>
      </c>
      <c r="Q238" t="s">
        <v>340</v>
      </c>
    </row>
    <row r="239" spans="13:17" x14ac:dyDescent="0.25">
      <c r="M239">
        <v>113</v>
      </c>
      <c r="N239" s="1">
        <v>43017</v>
      </c>
      <c r="O239" t="s">
        <v>335</v>
      </c>
      <c r="P239" t="s">
        <v>336</v>
      </c>
      <c r="Q239" t="s">
        <v>337</v>
      </c>
    </row>
    <row r="240" spans="13:17" x14ac:dyDescent="0.25">
      <c r="M240">
        <v>112</v>
      </c>
      <c r="N240" s="1">
        <v>43048</v>
      </c>
      <c r="O240" t="s">
        <v>332</v>
      </c>
      <c r="P240" t="s">
        <v>333</v>
      </c>
      <c r="Q240" t="s">
        <v>334</v>
      </c>
    </row>
    <row r="241" spans="13:17" x14ac:dyDescent="0.25">
      <c r="M241">
        <v>111</v>
      </c>
      <c r="N241" s="1">
        <v>43078</v>
      </c>
      <c r="O241" t="s">
        <v>329</v>
      </c>
      <c r="P241" t="s">
        <v>330</v>
      </c>
      <c r="Q241" t="s">
        <v>331</v>
      </c>
    </row>
    <row r="242" spans="13:17" x14ac:dyDescent="0.25">
      <c r="M242">
        <v>110</v>
      </c>
      <c r="N242" t="s">
        <v>1113</v>
      </c>
      <c r="O242" t="s">
        <v>326</v>
      </c>
      <c r="P242" t="s">
        <v>327</v>
      </c>
      <c r="Q242" t="s">
        <v>328</v>
      </c>
    </row>
    <row r="243" spans="13:17" x14ac:dyDescent="0.25">
      <c r="M243">
        <v>109</v>
      </c>
      <c r="N243" t="s">
        <v>1112</v>
      </c>
      <c r="O243" t="s">
        <v>323</v>
      </c>
      <c r="P243" t="s">
        <v>324</v>
      </c>
      <c r="Q243" t="s">
        <v>325</v>
      </c>
    </row>
    <row r="244" spans="13:17" x14ac:dyDescent="0.25">
      <c r="M244">
        <v>108</v>
      </c>
      <c r="N244" t="s">
        <v>1111</v>
      </c>
      <c r="O244" t="s">
        <v>320</v>
      </c>
      <c r="P244" t="s">
        <v>321</v>
      </c>
      <c r="Q244" t="s">
        <v>322</v>
      </c>
    </row>
    <row r="245" spans="13:17" x14ac:dyDescent="0.25">
      <c r="M245">
        <v>107</v>
      </c>
      <c r="N245" t="s">
        <v>1110</v>
      </c>
      <c r="O245" t="s">
        <v>317</v>
      </c>
      <c r="P245" t="s">
        <v>318</v>
      </c>
      <c r="Q245" t="s">
        <v>319</v>
      </c>
    </row>
    <row r="246" spans="13:17" x14ac:dyDescent="0.25">
      <c r="M246">
        <v>106</v>
      </c>
      <c r="N246" t="s">
        <v>1109</v>
      </c>
      <c r="O246" t="s">
        <v>315</v>
      </c>
      <c r="P246">
        <v>671.68799999999999</v>
      </c>
      <c r="Q246" t="s">
        <v>316</v>
      </c>
    </row>
    <row r="247" spans="13:17" x14ac:dyDescent="0.25">
      <c r="M247">
        <v>105</v>
      </c>
      <c r="N247" t="s">
        <v>1108</v>
      </c>
      <c r="O247" t="s">
        <v>312</v>
      </c>
      <c r="P247" t="s">
        <v>313</v>
      </c>
      <c r="Q247" t="s">
        <v>314</v>
      </c>
    </row>
    <row r="248" spans="13:17" x14ac:dyDescent="0.25">
      <c r="M248">
        <v>104</v>
      </c>
      <c r="N248" t="s">
        <v>1107</v>
      </c>
      <c r="O248" t="s">
        <v>309</v>
      </c>
      <c r="P248" t="s">
        <v>310</v>
      </c>
      <c r="Q248" t="s">
        <v>311</v>
      </c>
    </row>
    <row r="249" spans="13:17" x14ac:dyDescent="0.25">
      <c r="M249">
        <v>103</v>
      </c>
      <c r="N249" t="s">
        <v>1106</v>
      </c>
      <c r="O249" t="s">
        <v>306</v>
      </c>
      <c r="P249" t="s">
        <v>307</v>
      </c>
      <c r="Q249" t="s">
        <v>308</v>
      </c>
    </row>
    <row r="250" spans="13:17" x14ac:dyDescent="0.25">
      <c r="M250">
        <v>102</v>
      </c>
      <c r="N250" t="s">
        <v>1105</v>
      </c>
      <c r="O250" t="s">
        <v>303</v>
      </c>
      <c r="P250" t="s">
        <v>304</v>
      </c>
      <c r="Q250" t="s">
        <v>305</v>
      </c>
    </row>
    <row r="251" spans="13:17" x14ac:dyDescent="0.25">
      <c r="M251">
        <v>101</v>
      </c>
      <c r="N251" t="s">
        <v>1104</v>
      </c>
      <c r="O251" t="s">
        <v>300</v>
      </c>
      <c r="P251" t="s">
        <v>301</v>
      </c>
      <c r="Q251" t="s">
        <v>302</v>
      </c>
    </row>
    <row r="252" spans="13:17" x14ac:dyDescent="0.25">
      <c r="M252">
        <v>100</v>
      </c>
      <c r="N252" t="s">
        <v>1103</v>
      </c>
      <c r="O252" t="s">
        <v>297</v>
      </c>
      <c r="P252" t="s">
        <v>298</v>
      </c>
      <c r="Q252" t="s">
        <v>299</v>
      </c>
    </row>
    <row r="253" spans="13:17" x14ac:dyDescent="0.25">
      <c r="M253">
        <v>99</v>
      </c>
      <c r="N253" t="s">
        <v>1102</v>
      </c>
      <c r="O253" t="s">
        <v>294</v>
      </c>
      <c r="P253" t="s">
        <v>295</v>
      </c>
      <c r="Q253" t="s">
        <v>296</v>
      </c>
    </row>
    <row r="254" spans="13:17" x14ac:dyDescent="0.25">
      <c r="M254">
        <v>98</v>
      </c>
      <c r="N254" t="s">
        <v>1101</v>
      </c>
      <c r="O254" t="s">
        <v>291</v>
      </c>
      <c r="P254" t="s">
        <v>292</v>
      </c>
      <c r="Q254" t="s">
        <v>293</v>
      </c>
    </row>
    <row r="255" spans="13:17" x14ac:dyDescent="0.25">
      <c r="M255">
        <v>97</v>
      </c>
      <c r="N255" t="s">
        <v>1100</v>
      </c>
      <c r="O255" t="s">
        <v>288</v>
      </c>
      <c r="P255" t="s">
        <v>289</v>
      </c>
      <c r="Q255" t="s">
        <v>290</v>
      </c>
    </row>
    <row r="256" spans="13:17" x14ac:dyDescent="0.25">
      <c r="M256">
        <v>96</v>
      </c>
      <c r="N256" t="s">
        <v>1099</v>
      </c>
      <c r="O256" t="s">
        <v>285</v>
      </c>
      <c r="P256" t="s">
        <v>286</v>
      </c>
      <c r="Q256" t="s">
        <v>287</v>
      </c>
    </row>
    <row r="257" spans="13:17" x14ac:dyDescent="0.25">
      <c r="M257">
        <v>95</v>
      </c>
      <c r="N257" t="s">
        <v>1098</v>
      </c>
      <c r="O257" t="s">
        <v>282</v>
      </c>
      <c r="P257" t="s">
        <v>283</v>
      </c>
      <c r="Q257" t="s">
        <v>284</v>
      </c>
    </row>
    <row r="258" spans="13:17" x14ac:dyDescent="0.25">
      <c r="M258">
        <v>94</v>
      </c>
      <c r="N258" t="s">
        <v>1097</v>
      </c>
      <c r="O258" t="s">
        <v>279</v>
      </c>
      <c r="P258" t="s">
        <v>280</v>
      </c>
      <c r="Q258" t="s">
        <v>281</v>
      </c>
    </row>
    <row r="259" spans="13:17" x14ac:dyDescent="0.25">
      <c r="M259">
        <v>93</v>
      </c>
      <c r="N259" t="s">
        <v>1096</v>
      </c>
      <c r="O259" t="s">
        <v>276</v>
      </c>
      <c r="P259" t="s">
        <v>277</v>
      </c>
      <c r="Q259" t="s">
        <v>278</v>
      </c>
    </row>
    <row r="260" spans="13:17" x14ac:dyDescent="0.25">
      <c r="M260">
        <v>92</v>
      </c>
      <c r="N260" s="1">
        <v>42745</v>
      </c>
      <c r="O260" t="s">
        <v>273</v>
      </c>
      <c r="P260" t="s">
        <v>274</v>
      </c>
      <c r="Q260" t="s">
        <v>275</v>
      </c>
    </row>
    <row r="261" spans="13:17" x14ac:dyDescent="0.25">
      <c r="M261">
        <v>91</v>
      </c>
      <c r="N261" s="1">
        <v>42776</v>
      </c>
      <c r="O261" t="s">
        <v>270</v>
      </c>
      <c r="P261" t="s">
        <v>271</v>
      </c>
      <c r="Q261" t="s">
        <v>272</v>
      </c>
    </row>
    <row r="262" spans="13:17" x14ac:dyDescent="0.25">
      <c r="M262">
        <v>90</v>
      </c>
      <c r="N262" s="1">
        <v>42804</v>
      </c>
      <c r="O262" t="s">
        <v>267</v>
      </c>
      <c r="P262" t="s">
        <v>268</v>
      </c>
      <c r="Q262" t="s">
        <v>269</v>
      </c>
    </row>
    <row r="263" spans="13:17" x14ac:dyDescent="0.25">
      <c r="M263">
        <v>89</v>
      </c>
      <c r="N263" s="1">
        <v>42835</v>
      </c>
      <c r="O263" t="s">
        <v>264</v>
      </c>
      <c r="P263" t="s">
        <v>265</v>
      </c>
      <c r="Q263" t="s">
        <v>266</v>
      </c>
    </row>
    <row r="264" spans="13:17" x14ac:dyDescent="0.25">
      <c r="M264">
        <v>88</v>
      </c>
      <c r="N264" s="1">
        <v>42865</v>
      </c>
      <c r="O264" t="s">
        <v>261</v>
      </c>
      <c r="P264" t="s">
        <v>262</v>
      </c>
      <c r="Q264" t="s">
        <v>263</v>
      </c>
    </row>
    <row r="265" spans="13:17" x14ac:dyDescent="0.25">
      <c r="M265">
        <v>87</v>
      </c>
      <c r="N265" s="1">
        <v>42896</v>
      </c>
      <c r="O265" t="s">
        <v>258</v>
      </c>
      <c r="P265" t="s">
        <v>259</v>
      </c>
      <c r="Q265" t="s">
        <v>260</v>
      </c>
    </row>
    <row r="266" spans="13:17" x14ac:dyDescent="0.25">
      <c r="M266">
        <v>86</v>
      </c>
      <c r="N266" s="1">
        <v>42926</v>
      </c>
      <c r="O266" t="s">
        <v>255</v>
      </c>
      <c r="P266" t="s">
        <v>256</v>
      </c>
      <c r="Q266" t="s">
        <v>257</v>
      </c>
    </row>
    <row r="267" spans="13:17" x14ac:dyDescent="0.25">
      <c r="M267">
        <v>85</v>
      </c>
      <c r="N267" s="1">
        <v>42957</v>
      </c>
      <c r="O267" t="s">
        <v>252</v>
      </c>
      <c r="P267" t="s">
        <v>253</v>
      </c>
      <c r="Q267" t="s">
        <v>254</v>
      </c>
    </row>
    <row r="268" spans="13:17" x14ac:dyDescent="0.25">
      <c r="M268">
        <v>84</v>
      </c>
      <c r="N268" s="1">
        <v>42988</v>
      </c>
      <c r="O268" t="s">
        <v>249</v>
      </c>
      <c r="P268" t="s">
        <v>250</v>
      </c>
      <c r="Q268" t="s">
        <v>251</v>
      </c>
    </row>
    <row r="269" spans="13:17" x14ac:dyDescent="0.25">
      <c r="M269">
        <v>83</v>
      </c>
      <c r="N269" s="1">
        <v>43018</v>
      </c>
      <c r="O269" t="s">
        <v>246</v>
      </c>
      <c r="P269" t="s">
        <v>247</v>
      </c>
      <c r="Q269" t="s">
        <v>248</v>
      </c>
    </row>
    <row r="270" spans="13:17" x14ac:dyDescent="0.25">
      <c r="M270">
        <v>82</v>
      </c>
      <c r="N270" s="1">
        <v>43049</v>
      </c>
      <c r="O270" t="s">
        <v>243</v>
      </c>
      <c r="P270" t="s">
        <v>244</v>
      </c>
      <c r="Q270" t="s">
        <v>245</v>
      </c>
    </row>
    <row r="271" spans="13:17" x14ac:dyDescent="0.25">
      <c r="M271">
        <v>81</v>
      </c>
      <c r="N271" s="1">
        <v>43079</v>
      </c>
      <c r="O271" t="s">
        <v>240</v>
      </c>
      <c r="P271" t="s">
        <v>241</v>
      </c>
      <c r="Q271" t="s">
        <v>242</v>
      </c>
    </row>
    <row r="272" spans="13:17" x14ac:dyDescent="0.25">
      <c r="M272">
        <v>80</v>
      </c>
      <c r="N272" t="s">
        <v>1095</v>
      </c>
      <c r="O272" t="s">
        <v>237</v>
      </c>
      <c r="P272" t="s">
        <v>238</v>
      </c>
      <c r="Q272" t="s">
        <v>239</v>
      </c>
    </row>
    <row r="273" spans="13:17" x14ac:dyDescent="0.25">
      <c r="M273">
        <v>79</v>
      </c>
      <c r="N273" t="s">
        <v>1094</v>
      </c>
      <c r="O273" t="s">
        <v>234</v>
      </c>
      <c r="P273" t="s">
        <v>235</v>
      </c>
      <c r="Q273" t="s">
        <v>236</v>
      </c>
    </row>
    <row r="274" spans="13:17" x14ac:dyDescent="0.25">
      <c r="M274">
        <v>78</v>
      </c>
      <c r="N274" t="s">
        <v>1093</v>
      </c>
      <c r="O274" t="s">
        <v>231</v>
      </c>
      <c r="P274" t="s">
        <v>232</v>
      </c>
      <c r="Q274" t="s">
        <v>233</v>
      </c>
    </row>
    <row r="275" spans="13:17" x14ac:dyDescent="0.25">
      <c r="M275">
        <v>77</v>
      </c>
      <c r="N275" t="s">
        <v>1092</v>
      </c>
      <c r="O275" t="s">
        <v>228</v>
      </c>
      <c r="P275" t="s">
        <v>229</v>
      </c>
      <c r="Q275" t="s">
        <v>230</v>
      </c>
    </row>
    <row r="276" spans="13:17" x14ac:dyDescent="0.25">
      <c r="M276">
        <v>76</v>
      </c>
      <c r="N276" t="s">
        <v>1091</v>
      </c>
      <c r="O276" t="s">
        <v>225</v>
      </c>
      <c r="P276" t="s">
        <v>226</v>
      </c>
      <c r="Q276" t="s">
        <v>227</v>
      </c>
    </row>
    <row r="277" spans="13:17" x14ac:dyDescent="0.25">
      <c r="M277">
        <v>75</v>
      </c>
      <c r="N277" t="s">
        <v>1090</v>
      </c>
      <c r="O277" t="s">
        <v>222</v>
      </c>
      <c r="P277" t="s">
        <v>223</v>
      </c>
      <c r="Q277" t="s">
        <v>224</v>
      </c>
    </row>
    <row r="278" spans="13:17" x14ac:dyDescent="0.25">
      <c r="M278">
        <v>74</v>
      </c>
      <c r="N278" t="s">
        <v>1089</v>
      </c>
      <c r="O278" t="s">
        <v>219</v>
      </c>
      <c r="P278" t="s">
        <v>220</v>
      </c>
      <c r="Q278" t="s">
        <v>221</v>
      </c>
    </row>
    <row r="279" spans="13:17" x14ac:dyDescent="0.25">
      <c r="M279">
        <v>73</v>
      </c>
      <c r="N279" t="s">
        <v>1088</v>
      </c>
      <c r="O279" t="s">
        <v>216</v>
      </c>
      <c r="P279" t="s">
        <v>217</v>
      </c>
      <c r="Q279" t="s">
        <v>218</v>
      </c>
    </row>
    <row r="280" spans="13:17" x14ac:dyDescent="0.25">
      <c r="M280">
        <v>72</v>
      </c>
      <c r="N280" t="s">
        <v>1087</v>
      </c>
      <c r="O280" t="s">
        <v>213</v>
      </c>
      <c r="P280" t="s">
        <v>214</v>
      </c>
      <c r="Q280" t="s">
        <v>215</v>
      </c>
    </row>
    <row r="281" spans="13:17" x14ac:dyDescent="0.25">
      <c r="M281">
        <v>71</v>
      </c>
      <c r="N281" t="s">
        <v>1086</v>
      </c>
      <c r="O281" t="s">
        <v>210</v>
      </c>
      <c r="P281" t="s">
        <v>211</v>
      </c>
      <c r="Q281" t="s">
        <v>212</v>
      </c>
    </row>
    <row r="282" spans="13:17" x14ac:dyDescent="0.25">
      <c r="M282">
        <v>70</v>
      </c>
      <c r="N282" t="s">
        <v>1085</v>
      </c>
      <c r="O282" t="s">
        <v>207</v>
      </c>
      <c r="P282" t="s">
        <v>208</v>
      </c>
      <c r="Q282" t="s">
        <v>209</v>
      </c>
    </row>
    <row r="283" spans="13:17" x14ac:dyDescent="0.25">
      <c r="M283">
        <v>69</v>
      </c>
      <c r="N283" t="s">
        <v>1084</v>
      </c>
      <c r="O283" t="s">
        <v>204</v>
      </c>
      <c r="P283" t="s">
        <v>205</v>
      </c>
      <c r="Q283" t="s">
        <v>206</v>
      </c>
    </row>
    <row r="284" spans="13:17" x14ac:dyDescent="0.25">
      <c r="M284">
        <v>68</v>
      </c>
      <c r="N284" t="s">
        <v>1083</v>
      </c>
      <c r="O284" t="s">
        <v>201</v>
      </c>
      <c r="P284" t="s">
        <v>202</v>
      </c>
      <c r="Q284" t="s">
        <v>203</v>
      </c>
    </row>
    <row r="285" spans="13:17" x14ac:dyDescent="0.25">
      <c r="M285">
        <v>67</v>
      </c>
      <c r="N285" t="s">
        <v>1082</v>
      </c>
      <c r="O285" t="s">
        <v>198</v>
      </c>
      <c r="P285" t="s">
        <v>199</v>
      </c>
      <c r="Q285" t="s">
        <v>200</v>
      </c>
    </row>
    <row r="286" spans="13:17" x14ac:dyDescent="0.25">
      <c r="M286">
        <v>66</v>
      </c>
      <c r="N286" t="s">
        <v>1081</v>
      </c>
      <c r="O286" t="s">
        <v>195</v>
      </c>
      <c r="P286" t="s">
        <v>196</v>
      </c>
      <c r="Q286" t="s">
        <v>197</v>
      </c>
    </row>
    <row r="287" spans="13:17" x14ac:dyDescent="0.25">
      <c r="M287">
        <v>65</v>
      </c>
      <c r="N287" t="s">
        <v>1080</v>
      </c>
      <c r="O287" t="s">
        <v>192</v>
      </c>
      <c r="P287" t="s">
        <v>193</v>
      </c>
      <c r="Q287" t="s">
        <v>194</v>
      </c>
    </row>
    <row r="288" spans="13:17" x14ac:dyDescent="0.25">
      <c r="M288">
        <v>64</v>
      </c>
      <c r="N288" t="s">
        <v>1079</v>
      </c>
      <c r="O288" t="s">
        <v>189</v>
      </c>
      <c r="P288" t="s">
        <v>190</v>
      </c>
      <c r="Q288" t="s">
        <v>191</v>
      </c>
    </row>
    <row r="289" spans="13:17" x14ac:dyDescent="0.25">
      <c r="M289">
        <v>63</v>
      </c>
      <c r="N289" t="s">
        <v>1078</v>
      </c>
      <c r="O289" t="s">
        <v>186</v>
      </c>
      <c r="P289" t="s">
        <v>187</v>
      </c>
      <c r="Q289" t="s">
        <v>188</v>
      </c>
    </row>
    <row r="290" spans="13:17" x14ac:dyDescent="0.25">
      <c r="M290">
        <v>62</v>
      </c>
      <c r="N290" t="s">
        <v>1077</v>
      </c>
      <c r="O290" t="s">
        <v>183</v>
      </c>
      <c r="P290" t="s">
        <v>184</v>
      </c>
      <c r="Q290" t="s">
        <v>185</v>
      </c>
    </row>
    <row r="291" spans="13:17" x14ac:dyDescent="0.25">
      <c r="M291">
        <v>61</v>
      </c>
      <c r="N291" s="1">
        <v>42746</v>
      </c>
      <c r="O291" t="s">
        <v>180</v>
      </c>
      <c r="P291" t="s">
        <v>181</v>
      </c>
      <c r="Q291" t="s">
        <v>182</v>
      </c>
    </row>
    <row r="292" spans="13:17" x14ac:dyDescent="0.25">
      <c r="M292">
        <v>60</v>
      </c>
      <c r="N292" s="1">
        <v>42777</v>
      </c>
      <c r="O292" t="s">
        <v>177</v>
      </c>
      <c r="P292" t="s">
        <v>178</v>
      </c>
      <c r="Q292" t="s">
        <v>179</v>
      </c>
    </row>
    <row r="293" spans="13:17" x14ac:dyDescent="0.25">
      <c r="M293">
        <v>59</v>
      </c>
      <c r="N293" s="1">
        <v>42805</v>
      </c>
      <c r="O293" t="s">
        <v>174</v>
      </c>
      <c r="P293" t="s">
        <v>175</v>
      </c>
      <c r="Q293" t="s">
        <v>176</v>
      </c>
    </row>
    <row r="294" spans="13:17" x14ac:dyDescent="0.25">
      <c r="M294">
        <v>58</v>
      </c>
      <c r="N294" s="1">
        <v>42836</v>
      </c>
      <c r="O294" t="s">
        <v>171</v>
      </c>
      <c r="P294" t="s">
        <v>172</v>
      </c>
      <c r="Q294" t="s">
        <v>173</v>
      </c>
    </row>
    <row r="295" spans="13:17" x14ac:dyDescent="0.25">
      <c r="M295">
        <v>57</v>
      </c>
      <c r="N295" s="1">
        <v>42866</v>
      </c>
      <c r="O295" t="s">
        <v>168</v>
      </c>
      <c r="P295" t="s">
        <v>169</v>
      </c>
      <c r="Q295" t="s">
        <v>170</v>
      </c>
    </row>
    <row r="296" spans="13:17" x14ac:dyDescent="0.25">
      <c r="M296">
        <v>56</v>
      </c>
      <c r="N296" s="1">
        <v>42897</v>
      </c>
      <c r="O296" t="s">
        <v>165</v>
      </c>
      <c r="P296" t="s">
        <v>166</v>
      </c>
      <c r="Q296" t="s">
        <v>167</v>
      </c>
    </row>
    <row r="297" spans="13:17" x14ac:dyDescent="0.25">
      <c r="M297">
        <v>55</v>
      </c>
      <c r="N297" s="1">
        <v>42927</v>
      </c>
      <c r="O297" t="s">
        <v>162</v>
      </c>
      <c r="P297" t="s">
        <v>163</v>
      </c>
      <c r="Q297" t="s">
        <v>164</v>
      </c>
    </row>
    <row r="298" spans="13:17" x14ac:dyDescent="0.25">
      <c r="M298">
        <v>54</v>
      </c>
      <c r="N298" s="1">
        <v>42958</v>
      </c>
      <c r="O298" t="s">
        <v>159</v>
      </c>
      <c r="P298" t="s">
        <v>160</v>
      </c>
      <c r="Q298" t="s">
        <v>161</v>
      </c>
    </row>
    <row r="299" spans="13:17" x14ac:dyDescent="0.25">
      <c r="M299">
        <v>53</v>
      </c>
      <c r="N299" s="1">
        <v>42989</v>
      </c>
      <c r="O299" t="s">
        <v>156</v>
      </c>
      <c r="P299" t="s">
        <v>157</v>
      </c>
      <c r="Q299" t="s">
        <v>158</v>
      </c>
    </row>
    <row r="300" spans="13:17" x14ac:dyDescent="0.25">
      <c r="M300">
        <v>52</v>
      </c>
      <c r="N300" s="1">
        <v>43019</v>
      </c>
      <c r="O300" t="s">
        <v>153</v>
      </c>
      <c r="P300" t="s">
        <v>154</v>
      </c>
      <c r="Q300" t="s">
        <v>155</v>
      </c>
    </row>
    <row r="301" spans="13:17" x14ac:dyDescent="0.25">
      <c r="M301">
        <v>51</v>
      </c>
      <c r="N301" s="1">
        <v>43050</v>
      </c>
      <c r="O301" t="s">
        <v>150</v>
      </c>
      <c r="P301" t="s">
        <v>151</v>
      </c>
      <c r="Q301" t="s">
        <v>152</v>
      </c>
    </row>
    <row r="302" spans="13:17" x14ac:dyDescent="0.25">
      <c r="M302">
        <v>50</v>
      </c>
      <c r="N302" s="1">
        <v>43080</v>
      </c>
      <c r="O302" t="s">
        <v>147</v>
      </c>
      <c r="P302" t="s">
        <v>148</v>
      </c>
      <c r="Q302" t="s">
        <v>149</v>
      </c>
    </row>
    <row r="303" spans="13:17" x14ac:dyDescent="0.25">
      <c r="M303">
        <v>49</v>
      </c>
      <c r="N303" t="s">
        <v>1076</v>
      </c>
      <c r="O303" t="s">
        <v>144</v>
      </c>
      <c r="P303" t="s">
        <v>145</v>
      </c>
      <c r="Q303" t="s">
        <v>146</v>
      </c>
    </row>
    <row r="304" spans="13:17" x14ac:dyDescent="0.25">
      <c r="M304">
        <v>48</v>
      </c>
      <c r="N304" t="s">
        <v>1075</v>
      </c>
      <c r="O304" t="s">
        <v>141</v>
      </c>
      <c r="P304" t="s">
        <v>142</v>
      </c>
      <c r="Q304" t="s">
        <v>143</v>
      </c>
    </row>
    <row r="305" spans="13:17" x14ac:dyDescent="0.25">
      <c r="M305">
        <v>47</v>
      </c>
      <c r="N305" t="s">
        <v>1074</v>
      </c>
      <c r="O305" t="s">
        <v>138</v>
      </c>
      <c r="P305" t="s">
        <v>139</v>
      </c>
      <c r="Q305" t="s">
        <v>140</v>
      </c>
    </row>
    <row r="306" spans="13:17" x14ac:dyDescent="0.25">
      <c r="M306">
        <v>46</v>
      </c>
      <c r="N306" t="s">
        <v>1073</v>
      </c>
      <c r="O306" t="s">
        <v>135</v>
      </c>
      <c r="P306" t="s">
        <v>136</v>
      </c>
      <c r="Q306" t="s">
        <v>137</v>
      </c>
    </row>
    <row r="307" spans="13:17" x14ac:dyDescent="0.25">
      <c r="M307">
        <v>45</v>
      </c>
      <c r="N307" t="s">
        <v>1072</v>
      </c>
      <c r="O307" t="s">
        <v>132</v>
      </c>
      <c r="P307" t="s">
        <v>133</v>
      </c>
      <c r="Q307" t="s">
        <v>134</v>
      </c>
    </row>
    <row r="308" spans="13:17" x14ac:dyDescent="0.25">
      <c r="M308">
        <v>44</v>
      </c>
      <c r="N308" t="s">
        <v>1071</v>
      </c>
      <c r="O308" t="s">
        <v>129</v>
      </c>
      <c r="P308" t="s">
        <v>130</v>
      </c>
      <c r="Q308" t="s">
        <v>131</v>
      </c>
    </row>
    <row r="309" spans="13:17" x14ac:dyDescent="0.25">
      <c r="M309">
        <v>43</v>
      </c>
      <c r="N309" t="s">
        <v>1070</v>
      </c>
      <c r="O309" t="s">
        <v>126</v>
      </c>
      <c r="P309" t="s">
        <v>127</v>
      </c>
      <c r="Q309" t="s">
        <v>128</v>
      </c>
    </row>
    <row r="310" spans="13:17" x14ac:dyDescent="0.25">
      <c r="M310">
        <v>42</v>
      </c>
      <c r="N310" t="s">
        <v>1069</v>
      </c>
      <c r="O310" t="s">
        <v>123</v>
      </c>
      <c r="P310" t="s">
        <v>124</v>
      </c>
      <c r="Q310" t="s">
        <v>125</v>
      </c>
    </row>
    <row r="311" spans="13:17" x14ac:dyDescent="0.25">
      <c r="M311">
        <v>41</v>
      </c>
      <c r="N311" t="s">
        <v>1068</v>
      </c>
      <c r="O311" t="s">
        <v>120</v>
      </c>
      <c r="P311" t="s">
        <v>121</v>
      </c>
      <c r="Q311" t="s">
        <v>122</v>
      </c>
    </row>
    <row r="312" spans="13:17" x14ac:dyDescent="0.25">
      <c r="M312">
        <v>40</v>
      </c>
      <c r="N312" t="s">
        <v>1067</v>
      </c>
      <c r="O312" t="s">
        <v>117</v>
      </c>
      <c r="P312" t="s">
        <v>118</v>
      </c>
      <c r="Q312" t="s">
        <v>119</v>
      </c>
    </row>
    <row r="313" spans="13:17" x14ac:dyDescent="0.25">
      <c r="M313">
        <v>39</v>
      </c>
      <c r="N313" t="s">
        <v>1066</v>
      </c>
      <c r="O313" t="s">
        <v>114</v>
      </c>
      <c r="P313" t="s">
        <v>115</v>
      </c>
      <c r="Q313" t="s">
        <v>116</v>
      </c>
    </row>
    <row r="314" spans="13:17" x14ac:dyDescent="0.25">
      <c r="M314">
        <v>38</v>
      </c>
      <c r="N314" t="s">
        <v>1065</v>
      </c>
      <c r="O314" t="s">
        <v>111</v>
      </c>
      <c r="P314" t="s">
        <v>112</v>
      </c>
      <c r="Q314" t="s">
        <v>113</v>
      </c>
    </row>
    <row r="315" spans="13:17" x14ac:dyDescent="0.25">
      <c r="M315">
        <v>37</v>
      </c>
      <c r="N315" t="s">
        <v>1064</v>
      </c>
      <c r="O315" t="s">
        <v>108</v>
      </c>
      <c r="P315" t="s">
        <v>109</v>
      </c>
      <c r="Q315" t="s">
        <v>110</v>
      </c>
    </row>
    <row r="316" spans="13:17" x14ac:dyDescent="0.25">
      <c r="M316">
        <v>36</v>
      </c>
      <c r="N316" t="s">
        <v>1063</v>
      </c>
      <c r="O316" t="s">
        <v>105</v>
      </c>
      <c r="P316" t="s">
        <v>106</v>
      </c>
      <c r="Q316" t="s">
        <v>107</v>
      </c>
    </row>
    <row r="317" spans="13:17" x14ac:dyDescent="0.25">
      <c r="M317">
        <v>35</v>
      </c>
      <c r="N317" t="s">
        <v>1062</v>
      </c>
      <c r="O317" t="s">
        <v>102</v>
      </c>
      <c r="P317" t="s">
        <v>103</v>
      </c>
      <c r="Q317" t="s">
        <v>104</v>
      </c>
    </row>
    <row r="318" spans="13:17" x14ac:dyDescent="0.25">
      <c r="M318">
        <v>34</v>
      </c>
      <c r="N318" t="s">
        <v>1061</v>
      </c>
      <c r="O318" t="s">
        <v>99</v>
      </c>
      <c r="P318" t="s">
        <v>100</v>
      </c>
      <c r="Q318" t="s">
        <v>101</v>
      </c>
    </row>
    <row r="319" spans="13:17" x14ac:dyDescent="0.25">
      <c r="M319">
        <v>33</v>
      </c>
      <c r="N319" t="s">
        <v>1060</v>
      </c>
      <c r="O319" t="s">
        <v>96</v>
      </c>
      <c r="P319" t="s">
        <v>97</v>
      </c>
      <c r="Q319" t="s">
        <v>98</v>
      </c>
    </row>
    <row r="320" spans="13:17" x14ac:dyDescent="0.25">
      <c r="M320">
        <v>32</v>
      </c>
      <c r="N320" t="s">
        <v>1059</v>
      </c>
      <c r="O320" t="s">
        <v>93</v>
      </c>
      <c r="P320" t="s">
        <v>94</v>
      </c>
      <c r="Q320" t="s">
        <v>95</v>
      </c>
    </row>
    <row r="321" spans="4:17" x14ac:dyDescent="0.25">
      <c r="M321">
        <v>31</v>
      </c>
      <c r="N321" s="1">
        <v>42747</v>
      </c>
      <c r="O321" t="s">
        <v>90</v>
      </c>
      <c r="P321" t="s">
        <v>91</v>
      </c>
      <c r="Q321" t="s">
        <v>92</v>
      </c>
    </row>
    <row r="322" spans="4:17" x14ac:dyDescent="0.25">
      <c r="M322">
        <v>30</v>
      </c>
      <c r="N322" s="1">
        <v>42778</v>
      </c>
      <c r="O322" t="s">
        <v>87</v>
      </c>
      <c r="P322" t="s">
        <v>88</v>
      </c>
      <c r="Q322" t="s">
        <v>89</v>
      </c>
    </row>
    <row r="323" spans="4:17" x14ac:dyDescent="0.25">
      <c r="M323">
        <v>29</v>
      </c>
      <c r="N323" s="1">
        <v>42806</v>
      </c>
      <c r="O323" t="s">
        <v>84</v>
      </c>
      <c r="P323" t="s">
        <v>85</v>
      </c>
      <c r="Q323" t="s">
        <v>86</v>
      </c>
    </row>
    <row r="324" spans="4:17" x14ac:dyDescent="0.25">
      <c r="M324">
        <v>28</v>
      </c>
      <c r="N324" s="1">
        <v>42837</v>
      </c>
      <c r="O324" t="s">
        <v>81</v>
      </c>
      <c r="P324" t="s">
        <v>82</v>
      </c>
      <c r="Q324" t="s">
        <v>83</v>
      </c>
    </row>
    <row r="325" spans="4:17" x14ac:dyDescent="0.25">
      <c r="M325">
        <v>27</v>
      </c>
      <c r="N325" s="1">
        <v>42867</v>
      </c>
      <c r="O325" t="s">
        <v>78</v>
      </c>
      <c r="P325" t="s">
        <v>79</v>
      </c>
      <c r="Q325" t="s">
        <v>80</v>
      </c>
    </row>
    <row r="326" spans="4:17" x14ac:dyDescent="0.25">
      <c r="M326">
        <v>26</v>
      </c>
      <c r="N326" s="1">
        <v>42898</v>
      </c>
      <c r="O326" t="s">
        <v>75</v>
      </c>
      <c r="P326" t="s">
        <v>76</v>
      </c>
      <c r="Q326" t="s">
        <v>77</v>
      </c>
    </row>
    <row r="327" spans="4:17" x14ac:dyDescent="0.25">
      <c r="M327">
        <v>25</v>
      </c>
      <c r="N327" s="1">
        <v>42928</v>
      </c>
      <c r="O327" t="s">
        <v>72</v>
      </c>
      <c r="P327" t="s">
        <v>73</v>
      </c>
      <c r="Q327" t="s">
        <v>74</v>
      </c>
    </row>
    <row r="328" spans="4:17" x14ac:dyDescent="0.25">
      <c r="M328">
        <v>24</v>
      </c>
      <c r="N328" s="1">
        <v>42959</v>
      </c>
      <c r="O328" t="s">
        <v>69</v>
      </c>
      <c r="P328" t="s">
        <v>70</v>
      </c>
      <c r="Q328" t="s">
        <v>71</v>
      </c>
    </row>
    <row r="329" spans="4:17" x14ac:dyDescent="0.25">
      <c r="M329">
        <v>23</v>
      </c>
      <c r="N329" s="1">
        <v>42990</v>
      </c>
      <c r="O329" t="s">
        <v>66</v>
      </c>
      <c r="P329" t="s">
        <v>67</v>
      </c>
      <c r="Q329" t="s">
        <v>68</v>
      </c>
    </row>
    <row r="330" spans="4:17" x14ac:dyDescent="0.25">
      <c r="M330">
        <v>22</v>
      </c>
      <c r="N330" s="1">
        <v>43020</v>
      </c>
      <c r="O330" t="s">
        <v>63</v>
      </c>
      <c r="P330" t="s">
        <v>64</v>
      </c>
      <c r="Q330" t="s">
        <v>65</v>
      </c>
    </row>
    <row r="331" spans="4:17" x14ac:dyDescent="0.25">
      <c r="M331">
        <v>21</v>
      </c>
      <c r="N331" s="1">
        <v>43051</v>
      </c>
      <c r="O331" t="s">
        <v>60</v>
      </c>
      <c r="P331" t="s">
        <v>61</v>
      </c>
      <c r="Q331" t="s">
        <v>62</v>
      </c>
    </row>
    <row r="332" spans="4:17" x14ac:dyDescent="0.25">
      <c r="D332" s="12"/>
      <c r="E332" s="9">
        <v>43168</v>
      </c>
      <c r="F332" s="11">
        <v>28176563</v>
      </c>
      <c r="M332">
        <v>20</v>
      </c>
      <c r="N332" s="1">
        <v>43081</v>
      </c>
      <c r="O332" t="s">
        <v>57</v>
      </c>
      <c r="P332" t="s">
        <v>58</v>
      </c>
      <c r="Q332" t="s">
        <v>59</v>
      </c>
    </row>
    <row r="333" spans="4:17" x14ac:dyDescent="0.25">
      <c r="E333" s="12"/>
      <c r="F333" s="9">
        <v>43168</v>
      </c>
      <c r="G333" s="11">
        <v>13638688</v>
      </c>
      <c r="M333">
        <v>19</v>
      </c>
      <c r="N333" t="s">
        <v>1058</v>
      </c>
      <c r="O333" t="s">
        <v>54</v>
      </c>
      <c r="P333" t="s">
        <v>55</v>
      </c>
      <c r="Q333" t="s">
        <v>56</v>
      </c>
    </row>
    <row r="334" spans="4:17" x14ac:dyDescent="0.25">
      <c r="F334" s="12"/>
      <c r="G334" s="9">
        <v>43168</v>
      </c>
      <c r="H334" s="11">
        <v>41815250</v>
      </c>
      <c r="M334">
        <v>18</v>
      </c>
      <c r="N334" t="s">
        <v>1057</v>
      </c>
      <c r="O334" t="s">
        <v>51</v>
      </c>
      <c r="P334" t="s">
        <v>52</v>
      </c>
      <c r="Q334" t="s">
        <v>53</v>
      </c>
    </row>
    <row r="335" spans="4:17" x14ac:dyDescent="0.25">
      <c r="M335">
        <v>17</v>
      </c>
      <c r="N335" t="s">
        <v>1056</v>
      </c>
      <c r="O335" t="s">
        <v>48</v>
      </c>
      <c r="P335" t="s">
        <v>49</v>
      </c>
      <c r="Q335" t="s">
        <v>50</v>
      </c>
    </row>
    <row r="336" spans="4:17" x14ac:dyDescent="0.25">
      <c r="M336">
        <v>16</v>
      </c>
      <c r="N336" t="s">
        <v>1055</v>
      </c>
      <c r="O336" t="s">
        <v>45</v>
      </c>
      <c r="P336" t="s">
        <v>46</v>
      </c>
      <c r="Q336" t="s">
        <v>47</v>
      </c>
    </row>
    <row r="337" spans="6:17" x14ac:dyDescent="0.25">
      <c r="M337">
        <v>15</v>
      </c>
      <c r="N337" t="s">
        <v>1054</v>
      </c>
      <c r="O337" t="s">
        <v>42</v>
      </c>
      <c r="P337" t="s">
        <v>43</v>
      </c>
      <c r="Q337" t="s">
        <v>44</v>
      </c>
    </row>
    <row r="338" spans="6:17" x14ac:dyDescent="0.25">
      <c r="M338">
        <v>14</v>
      </c>
      <c r="N338" t="s">
        <v>1053</v>
      </c>
      <c r="O338" t="s">
        <v>39</v>
      </c>
      <c r="P338" t="s">
        <v>40</v>
      </c>
      <c r="Q338" t="s">
        <v>41</v>
      </c>
    </row>
    <row r="339" spans="6:17" x14ac:dyDescent="0.25">
      <c r="M339">
        <v>13</v>
      </c>
      <c r="N339" t="s">
        <v>1052</v>
      </c>
      <c r="O339" t="s">
        <v>36</v>
      </c>
      <c r="P339" t="s">
        <v>37</v>
      </c>
      <c r="Q339" t="s">
        <v>38</v>
      </c>
    </row>
    <row r="340" spans="6:17" x14ac:dyDescent="0.25">
      <c r="F340" s="12"/>
      <c r="G340" s="9">
        <v>43168</v>
      </c>
      <c r="H340" s="10">
        <v>18</v>
      </c>
      <c r="I340" s="10">
        <v>17</v>
      </c>
      <c r="J340" s="10">
        <v>35</v>
      </c>
      <c r="M340">
        <v>12</v>
      </c>
      <c r="N340" t="s">
        <v>1051</v>
      </c>
      <c r="O340" t="s">
        <v>33</v>
      </c>
      <c r="P340" t="s">
        <v>34</v>
      </c>
      <c r="Q340" t="s">
        <v>35</v>
      </c>
    </row>
    <row r="341" spans="6:17" x14ac:dyDescent="0.25">
      <c r="M341">
        <v>11</v>
      </c>
      <c r="N341" t="s">
        <v>1050</v>
      </c>
      <c r="O341" t="s">
        <v>30</v>
      </c>
      <c r="P341" t="s">
        <v>31</v>
      </c>
      <c r="Q341" t="s">
        <v>32</v>
      </c>
    </row>
    <row r="342" spans="6:17" x14ac:dyDescent="0.25">
      <c r="M342">
        <v>10</v>
      </c>
      <c r="N342" t="s">
        <v>1049</v>
      </c>
      <c r="O342" t="s">
        <v>27</v>
      </c>
      <c r="P342" t="s">
        <v>28</v>
      </c>
      <c r="Q342" t="s">
        <v>29</v>
      </c>
    </row>
    <row r="343" spans="6:17" x14ac:dyDescent="0.25">
      <c r="M343">
        <v>9</v>
      </c>
      <c r="N343" t="s">
        <v>1048</v>
      </c>
      <c r="O343" t="s">
        <v>24</v>
      </c>
      <c r="P343" t="s">
        <v>25</v>
      </c>
      <c r="Q343" t="s">
        <v>26</v>
      </c>
    </row>
    <row r="344" spans="6:17" x14ac:dyDescent="0.25">
      <c r="M344">
        <v>8</v>
      </c>
      <c r="N344" t="s">
        <v>1047</v>
      </c>
      <c r="O344" t="s">
        <v>21</v>
      </c>
      <c r="P344" t="s">
        <v>22</v>
      </c>
      <c r="Q344" t="s">
        <v>23</v>
      </c>
    </row>
    <row r="345" spans="6:17" x14ac:dyDescent="0.25">
      <c r="M345">
        <v>7</v>
      </c>
      <c r="N345" t="s">
        <v>1046</v>
      </c>
      <c r="O345" t="s">
        <v>18</v>
      </c>
      <c r="P345" t="s">
        <v>19</v>
      </c>
      <c r="Q345" t="s">
        <v>20</v>
      </c>
    </row>
    <row r="346" spans="6:17" x14ac:dyDescent="0.25">
      <c r="M346">
        <v>6</v>
      </c>
      <c r="N346" t="s">
        <v>1045</v>
      </c>
      <c r="O346" t="s">
        <v>15</v>
      </c>
      <c r="P346" t="s">
        <v>16</v>
      </c>
      <c r="Q346" t="s">
        <v>17</v>
      </c>
    </row>
    <row r="347" spans="6:17" x14ac:dyDescent="0.25">
      <c r="M347">
        <v>5</v>
      </c>
      <c r="N347" t="s">
        <v>1044</v>
      </c>
      <c r="O347" t="s">
        <v>12</v>
      </c>
      <c r="P347" t="s">
        <v>13</v>
      </c>
      <c r="Q347" t="s">
        <v>14</v>
      </c>
    </row>
    <row r="348" spans="6:17" x14ac:dyDescent="0.25">
      <c r="M348">
        <v>4</v>
      </c>
      <c r="N348" t="s">
        <v>1043</v>
      </c>
      <c r="O348" t="s">
        <v>9</v>
      </c>
      <c r="P348" t="s">
        <v>10</v>
      </c>
      <c r="Q348" t="s">
        <v>11</v>
      </c>
    </row>
    <row r="349" spans="6:17" x14ac:dyDescent="0.25">
      <c r="M349">
        <v>3</v>
      </c>
      <c r="N349" t="s">
        <v>1042</v>
      </c>
      <c r="O349" t="s">
        <v>6</v>
      </c>
      <c r="P349" t="s">
        <v>7</v>
      </c>
      <c r="Q349" t="s">
        <v>8</v>
      </c>
    </row>
    <row r="350" spans="6:17" x14ac:dyDescent="0.25">
      <c r="M350">
        <v>2</v>
      </c>
      <c r="N350" t="s">
        <v>1041</v>
      </c>
      <c r="O350" t="s">
        <v>3</v>
      </c>
      <c r="P350" t="s">
        <v>4</v>
      </c>
      <c r="Q350" t="s">
        <v>5</v>
      </c>
    </row>
    <row r="351" spans="6:17" x14ac:dyDescent="0.25">
      <c r="M351">
        <v>1</v>
      </c>
      <c r="N351" t="s">
        <v>1040</v>
      </c>
      <c r="O351" t="s">
        <v>0</v>
      </c>
      <c r="P351" t="s">
        <v>1</v>
      </c>
      <c r="Q351" t="s">
        <v>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7"/>
  <sheetViews>
    <sheetView workbookViewId="0">
      <selection activeCell="F11" sqref="F11"/>
    </sheetView>
  </sheetViews>
  <sheetFormatPr defaultRowHeight="15" x14ac:dyDescent="0.25"/>
  <cols>
    <col min="1" max="1" width="5.28515625" customWidth="1"/>
    <col min="2" max="2" width="13.140625" customWidth="1"/>
    <col min="3" max="3" width="16.85546875" style="18" customWidth="1"/>
    <col min="4" max="4" width="14.28515625" bestFit="1" customWidth="1"/>
    <col min="6" max="8" width="15.28515625" customWidth="1"/>
    <col min="11" max="11" width="15" bestFit="1" customWidth="1"/>
  </cols>
  <sheetData>
    <row r="2" spans="2:9" x14ac:dyDescent="0.25">
      <c r="B2" s="55" t="s">
        <v>1259</v>
      </c>
      <c r="C2" s="55"/>
      <c r="D2" s="55"/>
      <c r="F2" s="55" t="s">
        <v>1272</v>
      </c>
      <c r="G2" s="55"/>
      <c r="H2" s="55"/>
    </row>
    <row r="3" spans="2:9" x14ac:dyDescent="0.25">
      <c r="B3" s="40" t="s">
        <v>1273</v>
      </c>
      <c r="C3" s="40">
        <v>2017</v>
      </c>
      <c r="D3" s="40">
        <v>2018</v>
      </c>
      <c r="F3" s="40" t="s">
        <v>1273</v>
      </c>
      <c r="G3" s="40">
        <v>2017</v>
      </c>
      <c r="H3" s="41">
        <v>2018</v>
      </c>
    </row>
    <row r="4" spans="2:9" x14ac:dyDescent="0.25">
      <c r="B4" s="19" t="s">
        <v>1260</v>
      </c>
      <c r="C4" s="20">
        <f>Penjualan!E35</f>
        <v>966072863</v>
      </c>
      <c r="D4" s="20">
        <f>Penjualan!L35</f>
        <v>741138963</v>
      </c>
      <c r="F4" s="19" t="s">
        <v>1260</v>
      </c>
      <c r="G4" s="20">
        <f>Katalog!G25</f>
        <v>19366</v>
      </c>
      <c r="H4" s="20">
        <f>Katalog!L26</f>
        <v>10550</v>
      </c>
    </row>
    <row r="5" spans="2:9" x14ac:dyDescent="0.25">
      <c r="B5" s="19" t="s">
        <v>1261</v>
      </c>
      <c r="C5" s="20">
        <f>Penjualan!E66</f>
        <v>1719535163</v>
      </c>
      <c r="D5" s="20">
        <f>Penjualan!L66</f>
        <v>1019714581</v>
      </c>
      <c r="F5" s="19" t="s">
        <v>1261</v>
      </c>
      <c r="G5" s="20">
        <f>Katalog!G56</f>
        <v>16348</v>
      </c>
      <c r="H5" s="20">
        <f>Katalog!L57</f>
        <v>15384</v>
      </c>
    </row>
    <row r="6" spans="2:9" x14ac:dyDescent="0.25">
      <c r="B6" s="19" t="s">
        <v>1262</v>
      </c>
      <c r="C6" s="20">
        <f>Penjualan!E100</f>
        <v>2490571945</v>
      </c>
      <c r="D6" s="20">
        <f>Penjualan!L100</f>
        <v>1591287316</v>
      </c>
      <c r="F6" s="19" t="s">
        <v>1262</v>
      </c>
      <c r="G6" s="20">
        <f>Katalog!G90</f>
        <v>8272</v>
      </c>
      <c r="H6" s="20">
        <f>Katalog!L91</f>
        <v>9642</v>
      </c>
    </row>
    <row r="7" spans="2:9" x14ac:dyDescent="0.25">
      <c r="B7" s="19" t="s">
        <v>1263</v>
      </c>
      <c r="C7" s="20">
        <f>Penjualan!E133</f>
        <v>2418403026</v>
      </c>
      <c r="D7" s="20">
        <f>Penjualan!L133</f>
        <v>965223507</v>
      </c>
      <c r="F7" s="19" t="s">
        <v>1263</v>
      </c>
      <c r="G7" s="20">
        <f>Katalog!E124</f>
        <v>7920</v>
      </c>
      <c r="H7" s="20">
        <f>Katalog!L124</f>
        <v>2869</v>
      </c>
    </row>
    <row r="8" spans="2:9" x14ac:dyDescent="0.25">
      <c r="B8" s="19" t="s">
        <v>1264</v>
      </c>
      <c r="C8" s="20">
        <f>Penjualan!E167</f>
        <v>2550312708</v>
      </c>
      <c r="D8" s="20"/>
      <c r="F8" s="19" t="s">
        <v>1264</v>
      </c>
      <c r="G8" s="20">
        <f>Katalog!E158</f>
        <v>6436</v>
      </c>
      <c r="H8" s="20"/>
      <c r="I8" s="42"/>
    </row>
    <row r="9" spans="2:9" x14ac:dyDescent="0.25">
      <c r="B9" s="19" t="s">
        <v>1265</v>
      </c>
      <c r="C9" s="20">
        <f>Penjualan!E191</f>
        <v>2358489377</v>
      </c>
      <c r="D9" s="20"/>
      <c r="F9" s="19" t="s">
        <v>1265</v>
      </c>
      <c r="G9" s="20">
        <f>Katalog!E182</f>
        <v>4556</v>
      </c>
      <c r="H9" s="20"/>
    </row>
    <row r="10" spans="2:9" x14ac:dyDescent="0.25">
      <c r="B10" s="19" t="s">
        <v>1266</v>
      </c>
      <c r="C10" s="20">
        <f>Penjualan!E220</f>
        <v>936983733</v>
      </c>
      <c r="D10" s="20"/>
      <c r="F10" s="19" t="s">
        <v>1266</v>
      </c>
      <c r="G10" s="20">
        <f>Katalog!E211</f>
        <v>11394</v>
      </c>
      <c r="H10" s="20"/>
    </row>
    <row r="11" spans="2:9" x14ac:dyDescent="0.25">
      <c r="B11" s="19" t="s">
        <v>1267</v>
      </c>
      <c r="C11" s="20">
        <f>Penjualan!E253</f>
        <v>1343580278</v>
      </c>
      <c r="D11" s="20"/>
      <c r="F11" s="19" t="s">
        <v>1267</v>
      </c>
      <c r="G11" s="20">
        <f>Katalog!E244</f>
        <v>6308</v>
      </c>
      <c r="H11" s="20"/>
    </row>
    <row r="12" spans="2:9" x14ac:dyDescent="0.25">
      <c r="B12" s="19" t="s">
        <v>1268</v>
      </c>
      <c r="C12" s="20">
        <f>Penjualan!E285</f>
        <v>1103249039</v>
      </c>
      <c r="D12" s="20"/>
      <c r="F12" s="19" t="s">
        <v>1268</v>
      </c>
      <c r="G12" s="20">
        <f>Katalog!E275</f>
        <v>5806</v>
      </c>
      <c r="H12" s="20"/>
    </row>
    <row r="13" spans="2:9" x14ac:dyDescent="0.25">
      <c r="B13" s="19" t="s">
        <v>1269</v>
      </c>
      <c r="C13" s="20">
        <f>Penjualan!E319</f>
        <v>1251230988</v>
      </c>
      <c r="D13" s="20"/>
      <c r="F13" s="19" t="s">
        <v>1269</v>
      </c>
      <c r="G13" s="20">
        <f>Katalog!E309</f>
        <v>1855</v>
      </c>
      <c r="H13" s="20"/>
    </row>
    <row r="14" spans="2:9" x14ac:dyDescent="0.25">
      <c r="B14" s="19" t="s">
        <v>1270</v>
      </c>
      <c r="C14" s="20">
        <f>Penjualan!E352</f>
        <v>1084600952</v>
      </c>
      <c r="D14" s="20"/>
      <c r="F14" s="19" t="s">
        <v>1270</v>
      </c>
      <c r="G14" s="20">
        <f>Katalog!E321</f>
        <v>69</v>
      </c>
      <c r="H14" s="20"/>
    </row>
    <row r="15" spans="2:9" x14ac:dyDescent="0.25">
      <c r="B15" s="19" t="s">
        <v>1271</v>
      </c>
      <c r="C15" s="20">
        <f>Penjualan!E386</f>
        <v>919204419</v>
      </c>
      <c r="D15" s="20"/>
      <c r="F15" s="19" t="s">
        <v>1271</v>
      </c>
      <c r="G15" s="20"/>
      <c r="H15" s="20"/>
    </row>
    <row r="16" spans="2:9" x14ac:dyDescent="0.25">
      <c r="B16" s="19" t="s">
        <v>1036</v>
      </c>
      <c r="C16" s="20">
        <f>SUM(C4:C15)</f>
        <v>19142234491</v>
      </c>
      <c r="D16" s="20">
        <f>SUM(D4:D15)</f>
        <v>4317364367</v>
      </c>
      <c r="F16" s="19" t="s">
        <v>1036</v>
      </c>
      <c r="G16" s="20">
        <f>SUM(G4:G15)</f>
        <v>88330</v>
      </c>
      <c r="H16" s="20">
        <f>SUM(H4:H15)-166</f>
        <v>38279</v>
      </c>
    </row>
    <row r="17" spans="9:11" x14ac:dyDescent="0.25">
      <c r="I17" s="42"/>
      <c r="J17" s="42"/>
      <c r="K17" s="42"/>
    </row>
  </sheetData>
  <mergeCells count="2">
    <mergeCell ref="B2:D2"/>
    <mergeCell ref="F2:H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>
      <selection activeCell="I17" sqref="I17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Penjualan</vt:lpstr>
      <vt:lpstr>Katalog</vt:lpstr>
      <vt:lpstr>Sheet3</vt:lpstr>
      <vt:lpstr>Summary</vt:lpstr>
      <vt:lpstr>Grafik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r4cheem</dc:creator>
  <cp:lastModifiedBy>ismail - [2010]</cp:lastModifiedBy>
  <dcterms:created xsi:type="dcterms:W3CDTF">2018-03-07T22:59:48Z</dcterms:created>
  <dcterms:modified xsi:type="dcterms:W3CDTF">2018-04-18T11:11:17Z</dcterms:modified>
</cp:coreProperties>
</file>