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ncanan Kerja\penjualan\Katalog\"/>
    </mc:Choice>
  </mc:AlternateContent>
  <bookViews>
    <workbookView xWindow="0" yWindow="0" windowWidth="20490" windowHeight="7755" activeTab="5"/>
  </bookViews>
  <sheets>
    <sheet name="120" sheetId="2" r:id="rId1"/>
    <sheet name="180" sheetId="1" r:id="rId2"/>
    <sheet name="100" sheetId="3" r:id="rId3"/>
    <sheet name="170" sheetId="4" r:id="rId4"/>
    <sheet name="80" sheetId="5" r:id="rId5"/>
    <sheet name="100%" sheetId="7" r:id="rId6"/>
    <sheet name="Stok" sheetId="8" r:id="rId7"/>
    <sheet name="Margin 20%" sheetId="9" r:id="rId8"/>
  </sheets>
  <calcPr calcId="152511"/>
</workbook>
</file>

<file path=xl/calcChain.xml><?xml version="1.0" encoding="utf-8"?>
<calcChain xmlns="http://schemas.openxmlformats.org/spreadsheetml/2006/main">
  <c r="L13" i="7" l="1"/>
  <c r="K13" i="7"/>
  <c r="L14" i="1" l="1"/>
  <c r="K14" i="1"/>
  <c r="L13" i="4"/>
  <c r="K13" i="4"/>
  <c r="L26" i="3"/>
  <c r="K26" i="3"/>
  <c r="L29" i="2"/>
  <c r="K29" i="2"/>
  <c r="L47" i="7" l="1"/>
  <c r="K47" i="7"/>
  <c r="L14" i="5"/>
  <c r="K14" i="5"/>
  <c r="G29" i="2"/>
  <c r="F29" i="2"/>
  <c r="E29" i="2"/>
  <c r="I40" i="8"/>
  <c r="H40" i="8"/>
  <c r="G40" i="8"/>
  <c r="F40" i="8"/>
  <c r="E40" i="8"/>
  <c r="D40" i="8"/>
  <c r="C40" i="8"/>
  <c r="F37" i="7" l="1"/>
  <c r="E37" i="7"/>
  <c r="F64" i="3"/>
  <c r="E64" i="3"/>
  <c r="H26" i="3"/>
  <c r="I26" i="3"/>
  <c r="J26" i="3"/>
  <c r="T26" i="3"/>
  <c r="E17" i="9" l="1"/>
  <c r="C15" i="9"/>
  <c r="E15" i="9" s="1"/>
  <c r="E14" i="9"/>
  <c r="E13" i="9"/>
  <c r="E26" i="7" l="1"/>
  <c r="M6" i="9"/>
  <c r="N6" i="9" s="1"/>
  <c r="O6" i="9" s="1"/>
  <c r="K6" i="9"/>
  <c r="B21" i="9" s="1"/>
  <c r="H31" i="8" l="1"/>
  <c r="I31" i="8"/>
  <c r="G31" i="8"/>
  <c r="F31" i="8"/>
  <c r="E31" i="8"/>
  <c r="D31" i="8"/>
  <c r="C31" i="8"/>
  <c r="E47" i="3" l="1"/>
  <c r="F26" i="7" l="1"/>
  <c r="F24" i="4"/>
  <c r="E24" i="4"/>
  <c r="F28" i="5"/>
  <c r="E28" i="5"/>
  <c r="F47" i="3"/>
  <c r="G26" i="3"/>
  <c r="F26" i="3"/>
  <c r="E26" i="3"/>
  <c r="G13" i="4" l="1"/>
  <c r="F13" i="4"/>
  <c r="E13" i="4"/>
  <c r="G14" i="5"/>
  <c r="F14" i="5"/>
  <c r="E14" i="5"/>
  <c r="G13" i="7"/>
  <c r="F13" i="7"/>
  <c r="E13" i="7"/>
  <c r="G21" i="8"/>
  <c r="F21" i="8"/>
  <c r="E21" i="8"/>
  <c r="D21" i="8"/>
  <c r="C21" i="8"/>
  <c r="D10" i="8" l="1"/>
  <c r="E10" i="8"/>
  <c r="F10" i="8"/>
  <c r="G10" i="8"/>
  <c r="C10" i="8"/>
  <c r="G14" i="1" l="1"/>
  <c r="F14" i="1"/>
  <c r="E14" i="1"/>
</calcChain>
</file>

<file path=xl/comments1.xml><?xml version="1.0" encoding="utf-8"?>
<comments xmlns="http://schemas.openxmlformats.org/spreadsheetml/2006/main">
  <authors>
    <author>My PC</author>
  </authors>
  <commentList>
    <comment ref="K9" authorId="0" shapeId="0">
      <text>
        <r>
          <rPr>
            <b/>
            <sz val="9"/>
            <color indexed="81"/>
            <rFont val="Tahoma"/>
            <family val="2"/>
          </rPr>
          <t>My PC:</t>
        </r>
        <r>
          <rPr>
            <sz val="9"/>
            <color indexed="81"/>
            <rFont val="Tahoma"/>
            <family val="2"/>
          </rPr>
          <t xml:space="preserve">
Pengajuan yang 100% sebanyak @100 exp</t>
        </r>
      </text>
    </comment>
  </commentList>
</comments>
</file>

<file path=xl/sharedStrings.xml><?xml version="1.0" encoding="utf-8"?>
<sst xmlns="http://schemas.openxmlformats.org/spreadsheetml/2006/main" count="368" uniqueCount="129">
  <si>
    <t>ENDAH ISKANDAR | JAYA MANDIRI BDG</t>
  </si>
  <si>
    <t>ASEP JENAL M</t>
  </si>
  <si>
    <t>JAYA MANDIRI | ASEP RADJIS</t>
  </si>
  <si>
    <t>PT AZALEA SEJAHTERA MANDIRI</t>
  </si>
  <si>
    <t>AGUS ANDRIANTO</t>
  </si>
  <si>
    <t>CENGCENG MISBAH | HDR</t>
  </si>
  <si>
    <t>NILAM COLLECTION</t>
  </si>
  <si>
    <t>YOSSI RAHMAWATI TANGSEL</t>
  </si>
  <si>
    <t>MISBAH - CIBUNTU</t>
  </si>
  <si>
    <t>BOJES KUNINGAN</t>
  </si>
  <si>
    <t>MEKI SANDI ROLIANSYAH</t>
  </si>
  <si>
    <t>ASEP FAHMI (DIAN JAYA)</t>
  </si>
  <si>
    <t>AL MUMTAZ - ASEP JUNAIDI</t>
  </si>
  <si>
    <t>ELVANA JAYA - AANG</t>
  </si>
  <si>
    <t>RUDI IRWANSYAH</t>
  </si>
  <si>
    <t>MUSTAMA  | FAJAR MULYA</t>
  </si>
  <si>
    <t>PP - PRIMA PERKASA</t>
  </si>
  <si>
    <t>SARIP HIDAYAT-KARAWNG</t>
  </si>
  <si>
    <t>MULYANA - PAMULANG</t>
  </si>
  <si>
    <t>IWAN HERMAWAN - CIPETIR</t>
  </si>
  <si>
    <t>TRISAL AL HASAN - MANDIRI JAYA</t>
  </si>
  <si>
    <t>M RIZKI</t>
  </si>
  <si>
    <t>YANYAN HERYANA</t>
  </si>
  <si>
    <t>LEDI PUTRA MANDIRI (LPM)</t>
  </si>
  <si>
    <t>DWI HARYANTO</t>
  </si>
  <si>
    <t>UD RATU JAYA-ATANG TARYANA</t>
  </si>
  <si>
    <t>JARKASIH (BERKAH MANDIRI)</t>
  </si>
  <si>
    <t>IVAN SETIAWAN</t>
  </si>
  <si>
    <t>UJANG SURYATNA</t>
  </si>
  <si>
    <t>FEBRIANSYAH</t>
  </si>
  <si>
    <t>DIRWAN</t>
  </si>
  <si>
    <t>RENDY - SUBANG</t>
  </si>
  <si>
    <t>ASEP SAEPUL ROHMAT (PM COLLECTION)</t>
  </si>
  <si>
    <t>RIDWAN FAUZI | ODON</t>
  </si>
  <si>
    <t>AJAT | PATI JAYA ABADI</t>
  </si>
  <si>
    <t>AHMAD ASPURI</t>
  </si>
  <si>
    <t>ECE SURYADI</t>
  </si>
  <si>
    <t>ATANG SETIAWAN - RAGELL</t>
  </si>
  <si>
    <t>SAEPUL MUNAWAR</t>
  </si>
  <si>
    <t>AGUS SUHENDI</t>
  </si>
  <si>
    <t>HERDI FALS</t>
  </si>
  <si>
    <t>RINTO SUGIANTO</t>
  </si>
  <si>
    <t>YAYAT HIDAYAT</t>
  </si>
  <si>
    <t>ILYAS TAPSIRI</t>
  </si>
  <si>
    <t>YUSUP SOLEHUDIN</t>
  </si>
  <si>
    <t>JENAL ARIPIN  (KARAWANG)</t>
  </si>
  <si>
    <t>SANUSI - BABAKAN CIPARAY</t>
  </si>
  <si>
    <t>ZOE - SAUYUNAN MAS</t>
  </si>
  <si>
    <t>ROBI CAHYADI</t>
  </si>
  <si>
    <t>ARIS PUJIONO</t>
  </si>
  <si>
    <t>ABDUL PATAH  </t>
  </si>
  <si>
    <t>DEDE SAEPUL MILAH</t>
  </si>
  <si>
    <t>UJANG DARMIN</t>
  </si>
  <si>
    <t>SRI NURHAYATI ARISAN</t>
  </si>
  <si>
    <t>NANDAR SOLEH</t>
  </si>
  <si>
    <t>HANI PRAMURYANINGRUM HENDAYA</t>
  </si>
  <si>
    <t>AGUS DEPRIANTO</t>
  </si>
  <si>
    <t>IMAS SURYANI - PURWAKARTA</t>
  </si>
  <si>
    <t>Edisi</t>
  </si>
  <si>
    <t>Pelanggan</t>
  </si>
  <si>
    <t>Total</t>
  </si>
  <si>
    <t>Jumlah Jual Net</t>
  </si>
  <si>
    <t>Nilai Jual Net</t>
  </si>
  <si>
    <t>Efektifitas</t>
  </si>
  <si>
    <t>KUSNO</t>
  </si>
  <si>
    <t>Inficlo</t>
  </si>
  <si>
    <t>Blackkelly</t>
  </si>
  <si>
    <t>NURDIN - KARAWANG</t>
  </si>
  <si>
    <t>Retail</t>
  </si>
  <si>
    <t>JUMLAH</t>
  </si>
  <si>
    <t>KEBUTUHAN KATALOG 100/180</t>
  </si>
  <si>
    <t>KEBUTUHAN KATALOG 100%</t>
  </si>
  <si>
    <t>Stok Katalog</t>
  </si>
  <si>
    <t>Brand</t>
  </si>
  <si>
    <t>Harga</t>
  </si>
  <si>
    <t>100/120</t>
  </si>
  <si>
    <t>100/180</t>
  </si>
  <si>
    <t>80/100</t>
  </si>
  <si>
    <t>100/100</t>
  </si>
  <si>
    <t>CV. BENTANG FASHION</t>
  </si>
  <si>
    <t>UPDATE</t>
  </si>
  <si>
    <t>100/170</t>
  </si>
  <si>
    <t>PURNAMA GANJAR</t>
  </si>
  <si>
    <t>SAMSUL BAHRI (GHAISAN COLLECTION)</t>
  </si>
  <si>
    <t>Kebutuhan</t>
  </si>
  <si>
    <t>PUTRI MANDIRI</t>
  </si>
  <si>
    <t>No</t>
  </si>
  <si>
    <t>INF</t>
  </si>
  <si>
    <t>BCL</t>
  </si>
  <si>
    <t>Dede Mulyadi</t>
  </si>
  <si>
    <t>Anang Suryana</t>
  </si>
  <si>
    <t>Kusno</t>
  </si>
  <si>
    <t xml:space="preserve">Cadangan </t>
  </si>
  <si>
    <t>SAMSUL BAHRI</t>
  </si>
  <si>
    <t>AYU FITRI</t>
  </si>
  <si>
    <t>DEDE MULYADI | PAMULANG</t>
  </si>
  <si>
    <t>Polos</t>
  </si>
  <si>
    <t>EDISI</t>
  </si>
  <si>
    <t>TOTAL</t>
  </si>
  <si>
    <t>JUAL NET</t>
  </si>
  <si>
    <t>NILAI JUAL NET</t>
  </si>
  <si>
    <t>EFEKTIFITAS</t>
  </si>
  <si>
    <t>HARGA KATALOG</t>
  </si>
  <si>
    <t>SELISIH</t>
  </si>
  <si>
    <t>MARGIN</t>
  </si>
  <si>
    <t>KEBUTUHAN KATALOG</t>
  </si>
  <si>
    <t>ARIF RAHMAN HAKIM</t>
  </si>
  <si>
    <t>RINCIAN</t>
  </si>
  <si>
    <t>PENGAJUAN</t>
  </si>
  <si>
    <t>Total cetak saat ini</t>
  </si>
  <si>
    <t>Out</t>
  </si>
  <si>
    <t>Sisa</t>
  </si>
  <si>
    <t>Rencana cetak</t>
  </si>
  <si>
    <t>Margin 20% - biaya katalog keluar =</t>
  </si>
  <si>
    <t>Pengganti katalog polos 100% karena pelanggan banyak yg minta tertera dikatalog utk meyakinkan pelanggan</t>
  </si>
  <si>
    <t>Kebutuhan dan stok sampailebaran</t>
  </si>
  <si>
    <t>Kebutuhan dan stok setelah lebaran</t>
  </si>
  <si>
    <t>ADE AZZURA</t>
  </si>
  <si>
    <t>RINA BAESUNI / BP. NURSIN</t>
  </si>
  <si>
    <t>SANDI JAYA</t>
  </si>
  <si>
    <t>ADI RIYADI</t>
  </si>
  <si>
    <t>IFC</t>
  </si>
  <si>
    <t>Baru dikasi</t>
  </si>
  <si>
    <t>PENGAJUAN PENGELUARAN KATALOG 100% KE PELANGGAN</t>
  </si>
  <si>
    <t>Pengajuan katalog</t>
  </si>
  <si>
    <t>KEBUTUHAN KATALOG 100/120 TAHUN 2018</t>
  </si>
  <si>
    <t>KEBUTUHAN KATALOG 100/100 TAHUN 2018</t>
  </si>
  <si>
    <t>KEBUTUHAN KATALOG 100/170 TAHUN 218</t>
  </si>
  <si>
    <t>KEBUTUHAN KATALOG 80/100 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</si>
</sst>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14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0" fontId="0" fillId="2" borderId="1" xfId="0" applyFill="1" applyBorder="1" applyAlignment="1">
      <alignment vertical="center" wrapText="1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3" fillId="0" borderId="0" xfId="0" applyFont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1" applyFont="1"/>
    <xf numFmtId="164" fontId="0" fillId="0" borderId="0" xfId="0" applyNumberFormat="1"/>
    <xf numFmtId="15" fontId="8" fillId="0" borderId="0" xfId="0" applyNumberFormat="1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9" fontId="7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 vertical="center" wrapText="1"/>
    </xf>
    <xf numFmtId="164" fontId="0" fillId="0" borderId="1" xfId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right"/>
    </xf>
    <xf numFmtId="3" fontId="0" fillId="0" borderId="0" xfId="0" applyNumberFormat="1" applyAlignment="1">
      <alignment horizontal="right" wrapText="1"/>
    </xf>
    <xf numFmtId="3" fontId="0" fillId="0" borderId="1" xfId="0" applyNumberFormat="1" applyBorder="1"/>
    <xf numFmtId="164" fontId="0" fillId="0" borderId="1" xfId="1" applyFont="1" applyBorder="1"/>
    <xf numFmtId="0" fontId="7" fillId="0" borderId="3" xfId="0" applyFont="1" applyBorder="1" applyAlignment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vertical="center" wrapText="1"/>
    </xf>
    <xf numFmtId="3" fontId="0" fillId="0" borderId="0" xfId="0" applyNumberFormat="1"/>
    <xf numFmtId="3" fontId="0" fillId="0" borderId="1" xfId="0" applyNumberFormat="1" applyBorder="1" applyAlignment="1">
      <alignment horizontal="center"/>
    </xf>
    <xf numFmtId="3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10" borderId="1" xfId="0" applyFont="1" applyFill="1" applyBorder="1"/>
    <xf numFmtId="0" fontId="7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3" fontId="0" fillId="0" borderId="0" xfId="0" applyNumberFormat="1" applyFill="1" applyBorder="1" applyAlignment="1">
      <alignment vertical="center" wrapText="1"/>
    </xf>
    <xf numFmtId="164" fontId="6" fillId="0" borderId="0" xfId="1" applyFont="1" applyFill="1" applyBorder="1"/>
    <xf numFmtId="164" fontId="3" fillId="0" borderId="0" xfId="1" applyFont="1" applyFill="1" applyBorder="1" applyAlignment="1">
      <alignment horizontal="center" vertical="center" wrapText="1"/>
    </xf>
    <xf numFmtId="164" fontId="3" fillId="0" borderId="0" xfId="1" quotePrefix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quotePrefix="1" applyFill="1" applyBorder="1" applyAlignment="1">
      <alignment vertical="center" wrapText="1"/>
    </xf>
    <xf numFmtId="164" fontId="6" fillId="0" borderId="0" xfId="1" applyFont="1" applyFill="1" applyBorder="1" applyAlignment="1">
      <alignment vertical="center" wrapText="1"/>
    </xf>
    <xf numFmtId="0" fontId="0" fillId="10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9" fillId="0" borderId="0" xfId="0" applyFont="1" applyFill="1" applyBorder="1"/>
    <xf numFmtId="0" fontId="9" fillId="0" borderId="0" xfId="0" quotePrefix="1" applyFont="1" applyFill="1" applyBorder="1"/>
    <xf numFmtId="0" fontId="9" fillId="0" borderId="0" xfId="0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vertical="center" wrapText="1"/>
    </xf>
    <xf numFmtId="0" fontId="9" fillId="0" borderId="0" xfId="0" quotePrefix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11" borderId="1" xfId="0" applyFont="1" applyFill="1" applyBorder="1"/>
    <xf numFmtId="0" fontId="1" fillId="11" borderId="1" xfId="0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10" fillId="9" borderId="0" xfId="0" applyFont="1" applyFill="1" applyAlignment="1"/>
    <xf numFmtId="0" fontId="10" fillId="9" borderId="4" xfId="0" applyFont="1" applyFill="1" applyBorder="1" applyAlignment="1"/>
    <xf numFmtId="0" fontId="10" fillId="9" borderId="5" xfId="0" applyFont="1" applyFill="1" applyBorder="1" applyAlignment="1"/>
    <xf numFmtId="0" fontId="10" fillId="9" borderId="0" xfId="0" applyFont="1" applyFill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0" fontId="11" fillId="9" borderId="0" xfId="0" applyFont="1" applyFill="1"/>
    <xf numFmtId="0" fontId="11" fillId="9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3" fontId="0" fillId="0" borderId="0" xfId="0" applyNumberFormat="1" applyAlignment="1">
      <alignment horizontal="center" vertical="center" wrapText="1"/>
    </xf>
    <xf numFmtId="0" fontId="11" fillId="9" borderId="1" xfId="0" applyFont="1" applyFill="1" applyBorder="1"/>
    <xf numFmtId="0" fontId="1" fillId="0" borderId="5" xfId="0" applyFont="1" applyBorder="1"/>
    <xf numFmtId="0" fontId="0" fillId="0" borderId="5" xfId="0" applyBorder="1" applyAlignment="1">
      <alignment vertical="center" wrapText="1"/>
    </xf>
    <xf numFmtId="0" fontId="10" fillId="9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7" fillId="1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vertical="center" wrapText="1"/>
    </xf>
    <xf numFmtId="0" fontId="10" fillId="9" borderId="0" xfId="0" applyFont="1" applyFill="1" applyAlignment="1">
      <alignment horizontal="center"/>
    </xf>
    <xf numFmtId="0" fontId="10" fillId="9" borderId="7" xfId="0" applyFont="1" applyFill="1" applyBorder="1" applyAlignment="1">
      <alignment horizontal="center"/>
    </xf>
    <xf numFmtId="0" fontId="10" fillId="9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10" fillId="9" borderId="4" xfId="0" applyFont="1" applyFill="1" applyBorder="1" applyAlignment="1">
      <alignment horizontal="center"/>
    </xf>
    <xf numFmtId="0" fontId="10" fillId="9" borderId="5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0" fillId="9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9"/>
  <sheetViews>
    <sheetView workbookViewId="0">
      <selection activeCell="D9" sqref="D9"/>
    </sheetView>
  </sheetViews>
  <sheetFormatPr defaultRowHeight="17.25" customHeight="1" x14ac:dyDescent="0.25"/>
  <cols>
    <col min="1" max="1" width="4.42578125" customWidth="1"/>
    <col min="2" max="2" width="4.140625" customWidth="1"/>
    <col min="3" max="3" width="6.140625" customWidth="1"/>
    <col min="4" max="4" width="36" customWidth="1"/>
    <col min="5" max="5" width="9.140625" style="57"/>
    <col min="6" max="6" width="12.7109375" style="57" bestFit="1" customWidth="1"/>
    <col min="7" max="7" width="9.140625" style="57"/>
    <col min="8" max="8" width="19.140625" style="57" bestFit="1" customWidth="1"/>
    <col min="9" max="9" width="16.42578125" bestFit="1" customWidth="1"/>
    <col min="10" max="10" width="12.85546875" style="57" bestFit="1" customWidth="1"/>
    <col min="11" max="11" width="10.5703125" style="57" customWidth="1"/>
    <col min="12" max="12" width="10.85546875" style="57" customWidth="1"/>
  </cols>
  <sheetData>
    <row r="2" spans="2:19" ht="17.25" customHeight="1" x14ac:dyDescent="0.25">
      <c r="B2" s="121" t="s">
        <v>125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2:19" ht="17.25" customHeight="1" x14ac:dyDescent="0.25">
      <c r="B3" s="97"/>
      <c r="C3" s="97"/>
      <c r="D3" s="97"/>
      <c r="E3" s="98"/>
      <c r="F3" s="98"/>
      <c r="G3" s="98"/>
      <c r="H3" s="98"/>
      <c r="I3" s="97"/>
      <c r="J3" s="98"/>
      <c r="K3" s="100" t="s">
        <v>124</v>
      </c>
      <c r="L3" s="101"/>
    </row>
    <row r="4" spans="2:19" ht="17.25" customHeight="1" x14ac:dyDescent="0.3">
      <c r="B4" s="95" t="s">
        <v>86</v>
      </c>
      <c r="C4" s="95" t="s">
        <v>58</v>
      </c>
      <c r="D4" s="95" t="s">
        <v>59</v>
      </c>
      <c r="E4" s="96" t="s">
        <v>65</v>
      </c>
      <c r="F4" s="96" t="s">
        <v>66</v>
      </c>
      <c r="G4" s="96" t="s">
        <v>60</v>
      </c>
      <c r="H4" s="96" t="s">
        <v>61</v>
      </c>
      <c r="I4" s="95" t="s">
        <v>62</v>
      </c>
      <c r="J4" s="96" t="s">
        <v>63</v>
      </c>
      <c r="K4" s="66" t="s">
        <v>121</v>
      </c>
      <c r="L4" s="66" t="s">
        <v>88</v>
      </c>
    </row>
    <row r="5" spans="2:19" ht="17.25" customHeight="1" x14ac:dyDescent="0.25">
      <c r="B5" s="32">
        <v>1</v>
      </c>
      <c r="C5" s="4">
        <v>2018</v>
      </c>
      <c r="D5" s="4" t="s">
        <v>1</v>
      </c>
      <c r="E5" s="32">
        <v>682</v>
      </c>
      <c r="F5" s="32">
        <v>682</v>
      </c>
      <c r="G5" s="47">
        <v>1364</v>
      </c>
      <c r="H5" s="32">
        <v>546</v>
      </c>
      <c r="I5" s="5">
        <v>58152588</v>
      </c>
      <c r="J5" s="32">
        <v>0.4</v>
      </c>
      <c r="K5" s="13"/>
      <c r="L5" s="63"/>
      <c r="M5" s="2"/>
      <c r="N5" s="2"/>
      <c r="O5" s="2"/>
      <c r="P5" s="26"/>
      <c r="Q5" s="2"/>
      <c r="R5" s="26"/>
      <c r="S5" s="2"/>
    </row>
    <row r="6" spans="2:19" ht="17.25" customHeight="1" x14ac:dyDescent="0.25">
      <c r="B6" s="32">
        <v>2</v>
      </c>
      <c r="C6" s="4">
        <v>2018</v>
      </c>
      <c r="D6" s="4" t="s">
        <v>5</v>
      </c>
      <c r="E6" s="32">
        <v>300</v>
      </c>
      <c r="F6" s="32">
        <v>240</v>
      </c>
      <c r="G6" s="32">
        <v>540</v>
      </c>
      <c r="H6" s="32">
        <v>124</v>
      </c>
      <c r="I6" s="5">
        <v>12390000</v>
      </c>
      <c r="J6" s="32">
        <v>0.23</v>
      </c>
      <c r="K6" s="13"/>
      <c r="L6" s="63"/>
      <c r="M6" s="2"/>
      <c r="N6" s="2"/>
      <c r="O6" s="2"/>
      <c r="P6" s="2"/>
      <c r="Q6" s="2"/>
      <c r="R6" s="26"/>
      <c r="S6" s="2"/>
    </row>
    <row r="7" spans="2:19" ht="17.25" customHeight="1" x14ac:dyDescent="0.25">
      <c r="B7" s="32">
        <v>3</v>
      </c>
      <c r="C7" s="4">
        <v>2018</v>
      </c>
      <c r="D7" s="4" t="s">
        <v>6</v>
      </c>
      <c r="E7" s="32">
        <v>580</v>
      </c>
      <c r="F7" s="32">
        <v>560</v>
      </c>
      <c r="G7" s="47">
        <v>1140</v>
      </c>
      <c r="H7" s="47">
        <v>1254</v>
      </c>
      <c r="I7" s="5">
        <v>136185613</v>
      </c>
      <c r="J7" s="32">
        <v>1.1000000000000001</v>
      </c>
      <c r="K7" s="62">
        <v>200</v>
      </c>
      <c r="L7" s="62">
        <v>200</v>
      </c>
      <c r="M7" s="2"/>
      <c r="N7" s="2"/>
      <c r="O7" s="2"/>
      <c r="P7" s="26"/>
      <c r="Q7" s="26"/>
      <c r="R7" s="26"/>
      <c r="S7" s="2"/>
    </row>
    <row r="8" spans="2:19" ht="17.25" customHeight="1" x14ac:dyDescent="0.25">
      <c r="B8" s="32">
        <v>4</v>
      </c>
      <c r="C8" s="4">
        <v>2018</v>
      </c>
      <c r="D8" s="4" t="s">
        <v>10</v>
      </c>
      <c r="E8" s="32">
        <v>200</v>
      </c>
      <c r="F8" s="32">
        <v>200</v>
      </c>
      <c r="G8" s="32">
        <v>400</v>
      </c>
      <c r="H8" s="32">
        <v>156</v>
      </c>
      <c r="I8" s="5">
        <v>17443913</v>
      </c>
      <c r="J8" s="32">
        <v>0.39</v>
      </c>
      <c r="K8" s="13"/>
      <c r="L8" s="63"/>
      <c r="M8" s="2"/>
      <c r="N8" s="2"/>
      <c r="O8" s="2"/>
      <c r="P8" s="2"/>
      <c r="Q8" s="2"/>
      <c r="R8" s="26"/>
      <c r="S8" s="2"/>
    </row>
    <row r="9" spans="2:19" ht="17.25" customHeight="1" x14ac:dyDescent="0.25">
      <c r="B9" s="32">
        <v>5</v>
      </c>
      <c r="C9" s="4">
        <v>2018</v>
      </c>
      <c r="D9" s="4" t="s">
        <v>12</v>
      </c>
      <c r="E9" s="32">
        <v>160</v>
      </c>
      <c r="F9" s="32">
        <v>160</v>
      </c>
      <c r="G9" s="32">
        <v>320</v>
      </c>
      <c r="H9" s="32">
        <v>654</v>
      </c>
      <c r="I9" s="5">
        <v>68833450</v>
      </c>
      <c r="J9" s="32">
        <v>2.04</v>
      </c>
      <c r="K9" s="63">
        <v>200</v>
      </c>
      <c r="L9" s="63">
        <v>200</v>
      </c>
      <c r="M9" s="2"/>
      <c r="N9" s="2"/>
      <c r="O9" s="2"/>
      <c r="P9" s="2"/>
      <c r="Q9" s="2"/>
      <c r="R9" s="26"/>
      <c r="S9" s="2"/>
    </row>
    <row r="10" spans="2:19" ht="17.25" customHeight="1" x14ac:dyDescent="0.25">
      <c r="B10" s="32">
        <v>6</v>
      </c>
      <c r="C10" s="4">
        <v>2018</v>
      </c>
      <c r="D10" s="4" t="s">
        <v>14</v>
      </c>
      <c r="E10" s="32">
        <v>120</v>
      </c>
      <c r="F10" s="32">
        <v>120</v>
      </c>
      <c r="G10" s="32">
        <v>240</v>
      </c>
      <c r="H10" s="32">
        <v>18</v>
      </c>
      <c r="I10" s="5">
        <v>1750000</v>
      </c>
      <c r="J10" s="32">
        <v>0.08</v>
      </c>
      <c r="K10" s="13"/>
      <c r="L10" s="63"/>
      <c r="M10" s="2"/>
      <c r="N10" s="2"/>
      <c r="O10" s="2"/>
      <c r="P10" s="2"/>
      <c r="Q10" s="2"/>
      <c r="R10" s="26"/>
      <c r="S10" s="2"/>
    </row>
    <row r="11" spans="2:19" ht="17.25" customHeight="1" x14ac:dyDescent="0.25">
      <c r="B11" s="32">
        <v>7</v>
      </c>
      <c r="C11" s="4">
        <v>2018</v>
      </c>
      <c r="D11" s="4" t="s">
        <v>19</v>
      </c>
      <c r="E11" s="32">
        <v>160</v>
      </c>
      <c r="F11" s="32">
        <v>75</v>
      </c>
      <c r="G11" s="32">
        <v>235</v>
      </c>
      <c r="H11" s="32">
        <v>239</v>
      </c>
      <c r="I11" s="5">
        <v>25418400</v>
      </c>
      <c r="J11" s="32">
        <v>1.02</v>
      </c>
      <c r="K11" s="63">
        <v>100</v>
      </c>
      <c r="L11" s="63">
        <v>100</v>
      </c>
      <c r="M11" s="2"/>
      <c r="N11" s="2"/>
      <c r="O11" s="2"/>
      <c r="P11" s="2"/>
      <c r="Q11" s="2"/>
      <c r="R11" s="26"/>
      <c r="S11" s="2"/>
    </row>
    <row r="12" spans="2:19" ht="17.25" customHeight="1" x14ac:dyDescent="0.25">
      <c r="B12" s="32">
        <v>8</v>
      </c>
      <c r="C12" s="4">
        <v>2018</v>
      </c>
      <c r="D12" s="4" t="s">
        <v>20</v>
      </c>
      <c r="E12" s="32">
        <v>102</v>
      </c>
      <c r="F12" s="32">
        <v>102</v>
      </c>
      <c r="G12" s="32">
        <v>204</v>
      </c>
      <c r="H12" s="32">
        <v>79</v>
      </c>
      <c r="I12" s="5">
        <v>7938613</v>
      </c>
      <c r="J12" s="32">
        <v>0.39</v>
      </c>
      <c r="K12" s="13"/>
      <c r="L12" s="63"/>
      <c r="M12" s="2"/>
      <c r="N12" s="2"/>
      <c r="O12" s="2"/>
      <c r="P12" s="2"/>
      <c r="Q12" s="2"/>
      <c r="R12" s="26"/>
      <c r="S12" s="2"/>
    </row>
    <row r="13" spans="2:19" ht="17.25" customHeight="1" x14ac:dyDescent="0.25">
      <c r="B13" s="32">
        <v>9</v>
      </c>
      <c r="C13" s="4">
        <v>2018</v>
      </c>
      <c r="D13" s="4" t="s">
        <v>21</v>
      </c>
      <c r="E13" s="32">
        <v>201</v>
      </c>
      <c r="F13" s="32">
        <v>201</v>
      </c>
      <c r="G13" s="32">
        <v>402</v>
      </c>
      <c r="H13" s="32">
        <v>183</v>
      </c>
      <c r="I13" s="5">
        <v>20289588</v>
      </c>
      <c r="J13" s="32">
        <v>0.46</v>
      </c>
      <c r="K13" s="13"/>
      <c r="L13" s="63"/>
      <c r="M13" s="2"/>
      <c r="N13" s="2"/>
      <c r="O13" s="2"/>
      <c r="P13" s="2"/>
      <c r="Q13" s="2"/>
      <c r="R13" s="26"/>
      <c r="S13" s="2"/>
    </row>
    <row r="14" spans="2:19" ht="17.25" customHeight="1" x14ac:dyDescent="0.25">
      <c r="B14" s="32">
        <v>10</v>
      </c>
      <c r="C14" s="4">
        <v>2018</v>
      </c>
      <c r="D14" s="4" t="s">
        <v>22</v>
      </c>
      <c r="E14" s="32">
        <v>100</v>
      </c>
      <c r="F14" s="32">
        <v>100</v>
      </c>
      <c r="G14" s="32">
        <v>200</v>
      </c>
      <c r="H14" s="32">
        <v>115</v>
      </c>
      <c r="I14" s="5">
        <v>13521900</v>
      </c>
      <c r="J14" s="32">
        <v>0.57999999999999996</v>
      </c>
      <c r="K14" s="63">
        <v>50</v>
      </c>
      <c r="L14" s="63">
        <v>50</v>
      </c>
      <c r="M14" s="2"/>
      <c r="N14" s="2"/>
      <c r="O14" s="2"/>
      <c r="P14" s="2"/>
      <c r="Q14" s="2"/>
      <c r="R14" s="26"/>
      <c r="S14" s="2"/>
    </row>
    <row r="15" spans="2:19" ht="17.25" customHeight="1" x14ac:dyDescent="0.25">
      <c r="B15" s="32">
        <v>11</v>
      </c>
      <c r="C15" s="4">
        <v>2018</v>
      </c>
      <c r="D15" s="4" t="s">
        <v>25</v>
      </c>
      <c r="E15" s="32">
        <v>65</v>
      </c>
      <c r="F15" s="32">
        <v>65</v>
      </c>
      <c r="G15" s="32">
        <v>130</v>
      </c>
      <c r="H15" s="32">
        <v>31</v>
      </c>
      <c r="I15" s="5">
        <v>3251763</v>
      </c>
      <c r="J15" s="32">
        <v>0.24</v>
      </c>
      <c r="K15" s="13"/>
      <c r="L15" s="63"/>
      <c r="M15" s="2"/>
      <c r="N15" s="2"/>
      <c r="O15" s="2"/>
      <c r="P15" s="2"/>
      <c r="Q15" s="2"/>
      <c r="R15" s="26"/>
      <c r="S15" s="2"/>
    </row>
    <row r="16" spans="2:19" ht="17.25" customHeight="1" x14ac:dyDescent="0.25">
      <c r="B16" s="32">
        <v>12</v>
      </c>
      <c r="C16" s="4">
        <v>2018</v>
      </c>
      <c r="D16" s="4" t="s">
        <v>27</v>
      </c>
      <c r="E16" s="32">
        <v>60</v>
      </c>
      <c r="F16" s="32">
        <v>60</v>
      </c>
      <c r="G16" s="32">
        <v>120</v>
      </c>
      <c r="H16" s="32">
        <v>94</v>
      </c>
      <c r="I16" s="5">
        <v>10260425</v>
      </c>
      <c r="J16" s="32">
        <v>0.78</v>
      </c>
      <c r="K16" s="63">
        <v>60</v>
      </c>
      <c r="L16" s="63">
        <v>60</v>
      </c>
      <c r="M16" s="2"/>
      <c r="N16" s="2"/>
      <c r="O16" s="2"/>
      <c r="P16" s="2"/>
      <c r="Q16" s="2"/>
      <c r="R16" s="26"/>
      <c r="S16" s="2"/>
    </row>
    <row r="17" spans="2:19" ht="17.25" customHeight="1" x14ac:dyDescent="0.25">
      <c r="B17" s="32">
        <v>13</v>
      </c>
      <c r="C17" s="4">
        <v>2018</v>
      </c>
      <c r="D17" s="4" t="s">
        <v>29</v>
      </c>
      <c r="E17" s="32">
        <v>85</v>
      </c>
      <c r="F17" s="32">
        <v>85</v>
      </c>
      <c r="G17" s="32">
        <v>170</v>
      </c>
      <c r="H17" s="32">
        <v>381</v>
      </c>
      <c r="I17" s="5">
        <v>39391625</v>
      </c>
      <c r="J17" s="32">
        <v>2.2400000000000002</v>
      </c>
      <c r="K17" s="64">
        <v>60</v>
      </c>
      <c r="L17" s="64">
        <v>60</v>
      </c>
      <c r="M17" s="2"/>
      <c r="N17" s="2"/>
      <c r="O17" s="2"/>
      <c r="P17" s="2"/>
      <c r="Q17" s="2"/>
      <c r="R17" s="26"/>
      <c r="S17" s="2"/>
    </row>
    <row r="18" spans="2:19" ht="17.25" customHeight="1" x14ac:dyDescent="0.25">
      <c r="B18" s="32">
        <v>14</v>
      </c>
      <c r="C18" s="4">
        <v>2018</v>
      </c>
      <c r="D18" s="4" t="s">
        <v>30</v>
      </c>
      <c r="E18" s="32">
        <v>110</v>
      </c>
      <c r="F18" s="32">
        <v>130</v>
      </c>
      <c r="G18" s="32">
        <v>240</v>
      </c>
      <c r="H18" s="32">
        <v>114</v>
      </c>
      <c r="I18" s="5">
        <v>11104275</v>
      </c>
      <c r="J18" s="32">
        <v>0.48</v>
      </c>
      <c r="K18" s="13"/>
      <c r="L18" s="63"/>
      <c r="M18" s="2"/>
      <c r="N18" s="2"/>
      <c r="O18" s="2"/>
      <c r="P18" s="2"/>
      <c r="Q18" s="2"/>
      <c r="R18" s="26"/>
      <c r="S18" s="2"/>
    </row>
    <row r="19" spans="2:19" ht="17.25" customHeight="1" x14ac:dyDescent="0.25">
      <c r="B19" s="32">
        <v>15</v>
      </c>
      <c r="C19" s="4">
        <v>2018</v>
      </c>
      <c r="D19" s="4" t="s">
        <v>35</v>
      </c>
      <c r="E19" s="32">
        <v>50</v>
      </c>
      <c r="F19" s="32">
        <v>50</v>
      </c>
      <c r="G19" s="32">
        <v>100</v>
      </c>
      <c r="H19" s="32">
        <v>111</v>
      </c>
      <c r="I19" s="5">
        <v>10725925</v>
      </c>
      <c r="J19" s="32">
        <v>1.1100000000000001</v>
      </c>
      <c r="K19" s="64">
        <v>60</v>
      </c>
      <c r="L19" s="64">
        <v>60</v>
      </c>
      <c r="M19" s="2"/>
      <c r="N19" s="2"/>
      <c r="O19" s="2"/>
      <c r="P19" s="2"/>
      <c r="Q19" s="2"/>
      <c r="R19" s="26"/>
      <c r="S19" s="2"/>
    </row>
    <row r="20" spans="2:19" ht="17.25" customHeight="1" x14ac:dyDescent="0.25">
      <c r="B20" s="32">
        <v>16</v>
      </c>
      <c r="C20" s="4">
        <v>2018</v>
      </c>
      <c r="D20" s="4" t="s">
        <v>36</v>
      </c>
      <c r="E20" s="32">
        <v>50</v>
      </c>
      <c r="F20" s="32">
        <v>50</v>
      </c>
      <c r="G20" s="32">
        <v>100</v>
      </c>
      <c r="H20" s="32">
        <v>33</v>
      </c>
      <c r="I20" s="5">
        <v>3418538</v>
      </c>
      <c r="J20" s="32">
        <v>0.33</v>
      </c>
      <c r="K20" s="13"/>
      <c r="L20" s="63"/>
      <c r="M20" s="2"/>
      <c r="N20" s="2"/>
      <c r="O20" s="2"/>
      <c r="P20" s="2"/>
      <c r="Q20" s="2"/>
      <c r="R20" s="26"/>
      <c r="S20" s="2"/>
    </row>
    <row r="21" spans="2:19" ht="17.25" customHeight="1" x14ac:dyDescent="0.25">
      <c r="B21" s="32">
        <v>17</v>
      </c>
      <c r="C21" s="4">
        <v>2018</v>
      </c>
      <c r="D21" s="4" t="s">
        <v>37</v>
      </c>
      <c r="E21" s="32">
        <v>50</v>
      </c>
      <c r="F21" s="32">
        <v>50</v>
      </c>
      <c r="G21" s="32">
        <v>100</v>
      </c>
      <c r="H21" s="32">
        <v>69</v>
      </c>
      <c r="I21" s="5">
        <v>7466113</v>
      </c>
      <c r="J21" s="32">
        <v>0.69</v>
      </c>
      <c r="K21" s="64">
        <v>50</v>
      </c>
      <c r="L21" s="64">
        <v>50</v>
      </c>
      <c r="M21" s="2"/>
      <c r="N21" s="2"/>
      <c r="O21" s="2"/>
      <c r="P21" s="2"/>
      <c r="Q21" s="2"/>
      <c r="R21" s="26"/>
      <c r="S21" s="2"/>
    </row>
    <row r="22" spans="2:19" ht="17.25" customHeight="1" x14ac:dyDescent="0.25">
      <c r="B22" s="32">
        <v>18</v>
      </c>
      <c r="C22" s="4">
        <v>2018</v>
      </c>
      <c r="D22" s="4" t="s">
        <v>38</v>
      </c>
      <c r="E22" s="32">
        <v>50</v>
      </c>
      <c r="F22" s="32">
        <v>50</v>
      </c>
      <c r="G22" s="32">
        <v>100</v>
      </c>
      <c r="H22" s="32">
        <v>118</v>
      </c>
      <c r="I22" s="5">
        <v>12267938</v>
      </c>
      <c r="J22" s="32">
        <v>1.18</v>
      </c>
      <c r="K22" s="64">
        <v>50</v>
      </c>
      <c r="L22" s="64">
        <v>50</v>
      </c>
      <c r="M22" s="2"/>
      <c r="N22" s="2"/>
      <c r="O22" s="2"/>
      <c r="P22" s="2"/>
      <c r="Q22" s="2"/>
      <c r="R22" s="26"/>
      <c r="S22" s="2"/>
    </row>
    <row r="23" spans="2:19" ht="17.25" customHeight="1" x14ac:dyDescent="0.25">
      <c r="B23" s="32">
        <v>19</v>
      </c>
      <c r="C23" s="4">
        <v>2018</v>
      </c>
      <c r="D23" s="4" t="s">
        <v>41</v>
      </c>
      <c r="E23" s="32">
        <v>150</v>
      </c>
      <c r="F23" s="32">
        <v>150</v>
      </c>
      <c r="G23" s="32">
        <v>300</v>
      </c>
      <c r="H23" s="32">
        <v>70</v>
      </c>
      <c r="I23" s="5">
        <v>7460075</v>
      </c>
      <c r="J23" s="32">
        <v>0.23</v>
      </c>
      <c r="K23" s="13"/>
      <c r="L23" s="63"/>
      <c r="M23" s="2"/>
      <c r="N23" s="2"/>
      <c r="O23" s="2"/>
      <c r="P23" s="2"/>
      <c r="Q23" s="2"/>
      <c r="R23" s="26"/>
      <c r="S23" s="2"/>
    </row>
    <row r="24" spans="2:19" ht="17.25" customHeight="1" x14ac:dyDescent="0.25">
      <c r="B24" s="32">
        <v>20</v>
      </c>
      <c r="C24" s="4">
        <v>2018</v>
      </c>
      <c r="D24" s="4" t="s">
        <v>44</v>
      </c>
      <c r="E24" s="32">
        <v>50</v>
      </c>
      <c r="F24" s="32">
        <v>50</v>
      </c>
      <c r="G24" s="32">
        <v>100</v>
      </c>
      <c r="H24" s="32">
        <v>89</v>
      </c>
      <c r="I24" s="5">
        <v>8924825</v>
      </c>
      <c r="J24" s="32">
        <v>0.89</v>
      </c>
      <c r="K24" s="64">
        <v>50</v>
      </c>
      <c r="L24" s="64">
        <v>50</v>
      </c>
      <c r="M24" s="2"/>
      <c r="N24" s="2"/>
      <c r="O24" s="2"/>
      <c r="P24" s="2"/>
      <c r="Q24" s="2"/>
      <c r="R24" s="26"/>
      <c r="S24" s="2"/>
    </row>
    <row r="25" spans="2:19" ht="17.25" customHeight="1" x14ac:dyDescent="0.25">
      <c r="B25" s="32">
        <v>21</v>
      </c>
      <c r="C25" s="4">
        <v>2018</v>
      </c>
      <c r="D25" s="4" t="s">
        <v>48</v>
      </c>
      <c r="E25" s="32">
        <v>30</v>
      </c>
      <c r="F25" s="32">
        <v>30</v>
      </c>
      <c r="G25" s="32">
        <v>60</v>
      </c>
      <c r="H25" s="32">
        <v>138</v>
      </c>
      <c r="I25" s="5">
        <v>15179150</v>
      </c>
      <c r="J25" s="32">
        <v>2.2999999999999998</v>
      </c>
      <c r="K25" s="13"/>
      <c r="L25" s="63"/>
      <c r="M25" s="2"/>
      <c r="N25" s="2"/>
      <c r="O25" s="2"/>
      <c r="P25" s="2"/>
      <c r="Q25" s="2"/>
      <c r="R25" s="26"/>
      <c r="S25" s="2"/>
    </row>
    <row r="26" spans="2:19" ht="17.25" customHeight="1" x14ac:dyDescent="0.25">
      <c r="B26" s="32">
        <v>22</v>
      </c>
      <c r="C26" s="4">
        <v>2018</v>
      </c>
      <c r="D26" s="4" t="s">
        <v>117</v>
      </c>
      <c r="E26" s="32">
        <v>120</v>
      </c>
      <c r="F26" s="32">
        <v>100</v>
      </c>
      <c r="G26" s="32">
        <v>220</v>
      </c>
      <c r="H26" s="32">
        <v>67</v>
      </c>
      <c r="I26" s="5">
        <v>6731813</v>
      </c>
      <c r="J26" s="32">
        <v>0.3</v>
      </c>
      <c r="K26" s="13"/>
      <c r="L26" s="63"/>
      <c r="M26" s="2"/>
      <c r="N26" s="2"/>
      <c r="O26" s="2"/>
      <c r="P26" s="2"/>
      <c r="Q26" s="2"/>
      <c r="R26" s="26"/>
      <c r="S26" s="2"/>
    </row>
    <row r="27" spans="2:19" ht="17.25" customHeight="1" x14ac:dyDescent="0.25">
      <c r="B27" s="32">
        <v>23</v>
      </c>
      <c r="C27" s="4">
        <v>2018</v>
      </c>
      <c r="D27" s="4" t="s">
        <v>118</v>
      </c>
      <c r="E27" s="32">
        <v>60</v>
      </c>
      <c r="F27" s="32">
        <v>60</v>
      </c>
      <c r="G27" s="32">
        <v>120</v>
      </c>
      <c r="H27" s="32">
        <v>38</v>
      </c>
      <c r="I27" s="5">
        <v>4001813</v>
      </c>
      <c r="J27" s="32">
        <v>0.32</v>
      </c>
      <c r="K27" s="13"/>
      <c r="L27" s="63"/>
      <c r="M27" s="2"/>
      <c r="N27" s="2"/>
      <c r="O27" s="2"/>
      <c r="P27" s="2"/>
      <c r="Q27" s="2"/>
      <c r="R27" s="26"/>
      <c r="S27" s="2"/>
    </row>
    <row r="28" spans="2:19" ht="17.25" customHeight="1" x14ac:dyDescent="0.25">
      <c r="B28" s="32">
        <v>24</v>
      </c>
      <c r="C28" s="4">
        <v>2018</v>
      </c>
      <c r="D28" s="4" t="s">
        <v>48</v>
      </c>
      <c r="E28" s="32">
        <v>30</v>
      </c>
      <c r="F28" s="32">
        <v>30</v>
      </c>
      <c r="G28" s="32">
        <v>60</v>
      </c>
      <c r="H28" s="32">
        <v>138</v>
      </c>
      <c r="I28" s="5">
        <v>15179150</v>
      </c>
      <c r="J28" s="32">
        <v>2.2999999999999998</v>
      </c>
      <c r="K28" s="64">
        <v>100</v>
      </c>
      <c r="L28" s="64">
        <v>100</v>
      </c>
    </row>
    <row r="29" spans="2:19" ht="17.25" customHeight="1" x14ac:dyDescent="0.25">
      <c r="B29" s="6"/>
      <c r="C29" s="6"/>
      <c r="D29" s="6" t="s">
        <v>69</v>
      </c>
      <c r="E29" s="58">
        <f>SUM(E5:E27)</f>
        <v>3535</v>
      </c>
      <c r="F29" s="58">
        <f>SUM(F5:F27)</f>
        <v>3370</v>
      </c>
      <c r="G29" s="61">
        <f>SUM(G5:G28)</f>
        <v>6965</v>
      </c>
      <c r="H29" s="58"/>
      <c r="I29" s="6"/>
      <c r="J29" s="58"/>
      <c r="K29" s="13">
        <f>SUM(K5:K28)</f>
        <v>980</v>
      </c>
      <c r="L29" s="13">
        <f>SUM(L5:L28)</f>
        <v>980</v>
      </c>
    </row>
  </sheetData>
  <mergeCells count="1">
    <mergeCell ref="B2:L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2"/>
  <sheetViews>
    <sheetView workbookViewId="0">
      <selection activeCell="B1" sqref="B1:L1"/>
    </sheetView>
  </sheetViews>
  <sheetFormatPr defaultRowHeight="15" x14ac:dyDescent="0.25"/>
  <cols>
    <col min="4" max="4" width="36.42578125" bestFit="1" customWidth="1"/>
    <col min="5" max="5" width="9.140625" style="57"/>
    <col min="6" max="6" width="12.7109375" style="57" bestFit="1" customWidth="1"/>
    <col min="7" max="7" width="9.140625" style="57"/>
    <col min="8" max="8" width="19.140625" style="57" bestFit="1" customWidth="1"/>
    <col min="9" max="9" width="16.42578125" bestFit="1" customWidth="1"/>
    <col min="10" max="10" width="12.85546875" style="57" bestFit="1" customWidth="1"/>
    <col min="11" max="12" width="9.140625" style="57"/>
  </cols>
  <sheetData>
    <row r="1" spans="2:12" ht="15.75" x14ac:dyDescent="0.25">
      <c r="B1" s="121" t="s">
        <v>70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2:12" ht="15.75" x14ac:dyDescent="0.25">
      <c r="B2" s="105"/>
      <c r="C2" s="105"/>
      <c r="D2" s="105"/>
      <c r="E2" s="106"/>
      <c r="F2" s="106"/>
      <c r="G2" s="106"/>
      <c r="H2" s="106"/>
      <c r="I2" s="105"/>
      <c r="J2" s="106"/>
      <c r="K2" s="122" t="s">
        <v>124</v>
      </c>
      <c r="L2" s="123"/>
    </row>
    <row r="3" spans="2:12" ht="18.75" x14ac:dyDescent="0.3">
      <c r="B3" s="6" t="s">
        <v>86</v>
      </c>
      <c r="C3" s="3" t="s">
        <v>58</v>
      </c>
      <c r="D3" s="3" t="s">
        <v>59</v>
      </c>
      <c r="E3" s="3" t="s">
        <v>65</v>
      </c>
      <c r="F3" s="3" t="s">
        <v>66</v>
      </c>
      <c r="G3" s="3" t="s">
        <v>60</v>
      </c>
      <c r="H3" s="3" t="s">
        <v>61</v>
      </c>
      <c r="I3" s="3" t="s">
        <v>62</v>
      </c>
      <c r="J3" s="3" t="s">
        <v>63</v>
      </c>
      <c r="K3" s="66" t="s">
        <v>121</v>
      </c>
      <c r="L3" s="66" t="s">
        <v>88</v>
      </c>
    </row>
    <row r="4" spans="2:12" ht="15" customHeight="1" x14ac:dyDescent="0.25">
      <c r="B4" s="32">
        <v>1</v>
      </c>
      <c r="C4" s="4">
        <v>2018</v>
      </c>
      <c r="D4" s="4" t="s">
        <v>0</v>
      </c>
      <c r="E4" s="32">
        <v>800</v>
      </c>
      <c r="F4" s="32">
        <v>800</v>
      </c>
      <c r="G4" s="47">
        <v>1600</v>
      </c>
      <c r="H4" s="32">
        <v>62</v>
      </c>
      <c r="I4" s="5">
        <v>7980288</v>
      </c>
      <c r="J4" s="32">
        <v>0.04</v>
      </c>
      <c r="K4" s="13"/>
      <c r="L4" s="13"/>
    </row>
    <row r="5" spans="2:12" ht="15" customHeight="1" x14ac:dyDescent="0.25">
      <c r="B5" s="32">
        <v>2</v>
      </c>
      <c r="C5" s="4">
        <v>2018</v>
      </c>
      <c r="D5" s="4" t="s">
        <v>2</v>
      </c>
      <c r="E5" s="32">
        <v>550</v>
      </c>
      <c r="F5" s="32">
        <v>550</v>
      </c>
      <c r="G5" s="47">
        <v>1100</v>
      </c>
      <c r="H5" s="32">
        <v>111</v>
      </c>
      <c r="I5" s="5">
        <v>13544375</v>
      </c>
      <c r="J5" s="32">
        <v>0.1</v>
      </c>
      <c r="K5" s="13"/>
      <c r="L5" s="13"/>
    </row>
    <row r="6" spans="2:12" ht="15" customHeight="1" x14ac:dyDescent="0.25">
      <c r="B6" s="32">
        <v>3</v>
      </c>
      <c r="C6" s="4">
        <v>2018</v>
      </c>
      <c r="D6" s="4" t="s">
        <v>8</v>
      </c>
      <c r="E6" s="32">
        <v>220</v>
      </c>
      <c r="F6" s="32">
        <v>220</v>
      </c>
      <c r="G6" s="32">
        <v>440</v>
      </c>
      <c r="H6" s="32">
        <v>62</v>
      </c>
      <c r="I6" s="5">
        <v>7016713</v>
      </c>
      <c r="J6" s="32">
        <v>0.14000000000000001</v>
      </c>
      <c r="K6" s="13"/>
      <c r="L6" s="13"/>
    </row>
    <row r="7" spans="2:12" ht="15" customHeight="1" x14ac:dyDescent="0.25">
      <c r="B7" s="32">
        <v>4</v>
      </c>
      <c r="C7" s="30">
        <v>2018</v>
      </c>
      <c r="D7" s="30" t="s">
        <v>12</v>
      </c>
      <c r="E7" s="94">
        <v>160</v>
      </c>
      <c r="F7" s="94">
        <v>160</v>
      </c>
      <c r="G7" s="94">
        <v>320</v>
      </c>
      <c r="H7" s="94">
        <v>361</v>
      </c>
      <c r="I7" s="120">
        <v>38769763</v>
      </c>
      <c r="J7" s="94">
        <v>1.1299999999999999</v>
      </c>
      <c r="K7" s="13">
        <v>200</v>
      </c>
      <c r="L7" s="13">
        <v>200</v>
      </c>
    </row>
    <row r="8" spans="2:12" ht="15" customHeight="1" x14ac:dyDescent="0.25">
      <c r="B8" s="32">
        <v>5</v>
      </c>
      <c r="C8" s="30">
        <v>2018</v>
      </c>
      <c r="D8" s="30" t="s">
        <v>82</v>
      </c>
      <c r="E8" s="94">
        <v>60</v>
      </c>
      <c r="F8" s="94">
        <v>60</v>
      </c>
      <c r="G8" s="94">
        <v>120</v>
      </c>
      <c r="H8" s="94">
        <v>63</v>
      </c>
      <c r="I8" s="120">
        <v>6932538</v>
      </c>
      <c r="J8" s="94">
        <v>0.53</v>
      </c>
      <c r="K8" s="13">
        <v>60</v>
      </c>
      <c r="L8" s="13">
        <v>60</v>
      </c>
    </row>
    <row r="9" spans="2:12" ht="15" customHeight="1" x14ac:dyDescent="0.25">
      <c r="B9" s="32">
        <v>6</v>
      </c>
      <c r="C9" s="30">
        <v>2018</v>
      </c>
      <c r="D9" s="30" t="s">
        <v>15</v>
      </c>
      <c r="E9" s="94">
        <v>100</v>
      </c>
      <c r="F9" s="94">
        <v>120</v>
      </c>
      <c r="G9" s="94">
        <v>220</v>
      </c>
      <c r="H9" s="94">
        <v>95</v>
      </c>
      <c r="I9" s="120">
        <v>11948800</v>
      </c>
      <c r="J9" s="94">
        <v>0.43</v>
      </c>
      <c r="K9" s="13"/>
      <c r="L9" s="13"/>
    </row>
    <row r="10" spans="2:12" ht="15" customHeight="1" x14ac:dyDescent="0.25">
      <c r="B10" s="32">
        <v>7</v>
      </c>
      <c r="C10" s="4">
        <v>2018</v>
      </c>
      <c r="D10" s="4" t="s">
        <v>23</v>
      </c>
      <c r="E10" s="32">
        <v>100</v>
      </c>
      <c r="F10" s="32">
        <v>100</v>
      </c>
      <c r="G10" s="32">
        <v>200</v>
      </c>
      <c r="H10" s="32">
        <v>73</v>
      </c>
      <c r="I10" s="5">
        <v>8808800</v>
      </c>
      <c r="J10" s="32">
        <v>0.37</v>
      </c>
      <c r="K10" s="13"/>
      <c r="L10" s="13"/>
    </row>
    <row r="11" spans="2:12" ht="15" customHeight="1" x14ac:dyDescent="0.25">
      <c r="B11" s="32">
        <v>8</v>
      </c>
      <c r="C11" s="4">
        <v>2018</v>
      </c>
      <c r="D11" s="4" t="s">
        <v>26</v>
      </c>
      <c r="E11" s="32">
        <v>60</v>
      </c>
      <c r="F11" s="32">
        <v>60</v>
      </c>
      <c r="G11" s="32">
        <v>120</v>
      </c>
      <c r="H11" s="32">
        <v>0</v>
      </c>
      <c r="I11" s="4">
        <v>0</v>
      </c>
      <c r="J11" s="32">
        <v>0</v>
      </c>
      <c r="K11" s="13"/>
      <c r="L11" s="13"/>
    </row>
    <row r="12" spans="2:12" ht="15" customHeight="1" x14ac:dyDescent="0.25">
      <c r="B12" s="32">
        <v>9</v>
      </c>
      <c r="C12" s="4">
        <v>2018</v>
      </c>
      <c r="D12" s="4" t="s">
        <v>40</v>
      </c>
      <c r="E12" s="32">
        <v>50</v>
      </c>
      <c r="F12" s="32">
        <v>50</v>
      </c>
      <c r="G12" s="32">
        <v>100</v>
      </c>
      <c r="H12" s="32">
        <v>28</v>
      </c>
      <c r="I12" s="5">
        <v>3683400</v>
      </c>
      <c r="J12" s="32">
        <v>0.28000000000000003</v>
      </c>
      <c r="K12" s="13"/>
      <c r="L12" s="13"/>
    </row>
    <row r="13" spans="2:12" ht="15" customHeight="1" x14ac:dyDescent="0.25">
      <c r="B13" s="32">
        <v>10</v>
      </c>
      <c r="C13" s="4">
        <v>2018</v>
      </c>
      <c r="D13" s="4" t="s">
        <v>52</v>
      </c>
      <c r="E13" s="32">
        <v>25</v>
      </c>
      <c r="F13" s="32">
        <v>25</v>
      </c>
      <c r="G13" s="32">
        <v>50</v>
      </c>
      <c r="H13" s="32">
        <v>11</v>
      </c>
      <c r="I13" s="5">
        <v>1159900</v>
      </c>
      <c r="J13" s="32">
        <v>0.22</v>
      </c>
      <c r="K13" s="13"/>
      <c r="L13" s="13"/>
    </row>
    <row r="14" spans="2:12" x14ac:dyDescent="0.25">
      <c r="B14" s="6"/>
      <c r="C14" s="6"/>
      <c r="D14" s="6" t="s">
        <v>69</v>
      </c>
      <c r="E14" s="58">
        <f>SUM(E4:E13)</f>
        <v>2125</v>
      </c>
      <c r="F14" s="58">
        <f>SUM(F4:F13)</f>
        <v>2145</v>
      </c>
      <c r="G14" s="58">
        <f>SUM(G4:G13)</f>
        <v>4270</v>
      </c>
      <c r="H14" s="58"/>
      <c r="I14" s="6"/>
      <c r="J14" s="58"/>
      <c r="K14" s="13">
        <f>SUM(K4:K13)</f>
        <v>260</v>
      </c>
      <c r="L14" s="13">
        <f>SUM(L4:L13)</f>
        <v>260</v>
      </c>
    </row>
    <row r="16" spans="2:12" x14ac:dyDescent="0.25">
      <c r="D16" s="25"/>
      <c r="E16" s="25"/>
      <c r="F16" s="25"/>
      <c r="G16" s="25"/>
      <c r="H16" s="25"/>
      <c r="I16" s="25"/>
      <c r="J16" s="25"/>
      <c r="K16" s="25"/>
      <c r="L16" s="25"/>
    </row>
    <row r="17" spans="5:15" ht="30" customHeight="1" x14ac:dyDescent="0.25"/>
    <row r="18" spans="5:15" x14ac:dyDescent="0.25">
      <c r="E18" s="25"/>
      <c r="F18" s="25"/>
      <c r="G18" s="25"/>
      <c r="H18" s="25"/>
      <c r="I18" s="25"/>
      <c r="J18" s="25"/>
      <c r="K18" s="25"/>
      <c r="L18" s="25"/>
      <c r="M18" s="25"/>
    </row>
    <row r="19" spans="5:15" x14ac:dyDescent="0.25">
      <c r="E19" s="1"/>
    </row>
    <row r="20" spans="5:15" x14ac:dyDescent="0.25">
      <c r="E20" s="25"/>
      <c r="F20" s="25"/>
      <c r="G20" s="25"/>
      <c r="H20" s="25"/>
      <c r="I20" s="25"/>
      <c r="J20" s="25"/>
      <c r="K20" s="25"/>
      <c r="L20" s="25"/>
      <c r="M20" s="25"/>
    </row>
    <row r="21" spans="5:15" x14ac:dyDescent="0.25">
      <c r="E21" s="1"/>
    </row>
    <row r="22" spans="5:15" x14ac:dyDescent="0.25">
      <c r="E22" s="25"/>
      <c r="F22" s="25"/>
      <c r="G22" s="25"/>
      <c r="H22" s="25"/>
      <c r="I22" s="25"/>
      <c r="J22" s="25"/>
      <c r="K22" s="25"/>
      <c r="L22" s="25"/>
      <c r="M22" s="25"/>
    </row>
    <row r="23" spans="5:15" x14ac:dyDescent="0.25">
      <c r="E23" s="1"/>
    </row>
    <row r="24" spans="5:15" x14ac:dyDescent="0.25">
      <c r="E24" s="25"/>
      <c r="F24" s="25"/>
      <c r="G24" s="25"/>
      <c r="H24" s="25"/>
      <c r="I24" s="25"/>
      <c r="J24" s="25"/>
      <c r="K24" s="25"/>
      <c r="L24" s="25"/>
      <c r="M24" s="25"/>
    </row>
    <row r="25" spans="5:15" x14ac:dyDescent="0.25">
      <c r="E25" s="1"/>
    </row>
    <row r="26" spans="5:15" x14ac:dyDescent="0.25">
      <c r="E26" s="25"/>
      <c r="F26" s="25"/>
      <c r="G26" s="25"/>
      <c r="H26" s="25"/>
      <c r="I26" s="25"/>
      <c r="J26" s="25"/>
      <c r="K26" s="25"/>
      <c r="L26" s="25"/>
      <c r="M26" s="25"/>
    </row>
    <row r="27" spans="5:15" x14ac:dyDescent="0.25">
      <c r="E27" s="1"/>
    </row>
    <row r="28" spans="5:15" x14ac:dyDescent="0.25">
      <c r="F28" s="25"/>
      <c r="G28" s="25"/>
      <c r="H28" s="25"/>
      <c r="I28" s="25"/>
      <c r="J28" s="25"/>
      <c r="K28" s="25"/>
      <c r="L28" s="25"/>
      <c r="M28" s="25"/>
      <c r="N28" s="25"/>
    </row>
    <row r="29" spans="5:15" x14ac:dyDescent="0.25">
      <c r="F29" s="1"/>
    </row>
    <row r="30" spans="5:15" x14ac:dyDescent="0.25">
      <c r="G30" s="25"/>
      <c r="H30" s="25"/>
      <c r="I30" s="25"/>
      <c r="J30" s="25"/>
      <c r="K30" s="25"/>
      <c r="L30" s="25"/>
      <c r="M30" s="25"/>
      <c r="N30" s="25"/>
      <c r="O30" s="25"/>
    </row>
    <row r="31" spans="5:15" x14ac:dyDescent="0.25">
      <c r="F31" s="25"/>
      <c r="G31" s="25"/>
      <c r="H31" s="25"/>
      <c r="I31" s="25"/>
      <c r="J31" s="25"/>
      <c r="K31" s="25"/>
      <c r="L31" s="25"/>
      <c r="M31" s="25"/>
      <c r="N31" s="25"/>
    </row>
    <row r="32" spans="5:15" x14ac:dyDescent="0.25">
      <c r="F32" s="1"/>
    </row>
  </sheetData>
  <mergeCells count="2">
    <mergeCell ref="B1:L1"/>
    <mergeCell ref="K2:L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W76"/>
  <sheetViews>
    <sheetView topLeftCell="A4" workbookViewId="0">
      <selection activeCell="K24" sqref="K24"/>
    </sheetView>
  </sheetViews>
  <sheetFormatPr defaultRowHeight="15" x14ac:dyDescent="0.25"/>
  <cols>
    <col min="2" max="2" width="6" style="57" customWidth="1"/>
    <col min="3" max="4" width="13.5703125" style="57" customWidth="1"/>
    <col min="5" max="5" width="16.42578125" style="57" bestFit="1" customWidth="1"/>
    <col min="6" max="6" width="14" style="57" bestFit="1" customWidth="1"/>
    <col min="7" max="7" width="13.5703125" style="57" customWidth="1"/>
    <col min="8" max="8" width="12" style="57" customWidth="1"/>
    <col min="9" max="9" width="16.42578125" bestFit="1" customWidth="1"/>
    <col min="10" max="10" width="12.85546875" style="57" bestFit="1" customWidth="1"/>
    <col min="11" max="11" width="12.85546875" style="57" customWidth="1"/>
    <col min="12" max="12" width="9.140625" style="57"/>
    <col min="14" max="14" width="12.28515625" customWidth="1"/>
    <col min="15" max="15" width="37.5703125" bestFit="1" customWidth="1"/>
    <col min="16" max="16" width="10.5703125" bestFit="1" customWidth="1"/>
    <col min="17" max="17" width="12.7109375" bestFit="1" customWidth="1"/>
    <col min="18" max="18" width="11" bestFit="1" customWidth="1"/>
    <col min="19" max="19" width="19.140625" bestFit="1" customWidth="1"/>
    <col min="20" max="20" width="16.42578125" bestFit="1" customWidth="1"/>
    <col min="21" max="21" width="12.85546875" bestFit="1" customWidth="1"/>
  </cols>
  <sheetData>
    <row r="2" spans="2:21" ht="15.75" x14ac:dyDescent="0.25">
      <c r="K2" s="56"/>
    </row>
    <row r="3" spans="2:21" ht="15.75" x14ac:dyDescent="0.25">
      <c r="C3" s="56"/>
      <c r="D3" s="56"/>
      <c r="E3" s="56"/>
      <c r="F3" s="56"/>
      <c r="G3" s="56"/>
      <c r="H3" s="56"/>
      <c r="I3" s="40"/>
      <c r="J3" s="56"/>
      <c r="K3" s="56"/>
    </row>
    <row r="4" spans="2:21" ht="15.75" x14ac:dyDescent="0.25">
      <c r="B4" s="121" t="s">
        <v>126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N4" s="124">
        <v>2017</v>
      </c>
      <c r="O4" s="124"/>
      <c r="P4" s="124"/>
      <c r="Q4" s="124"/>
      <c r="R4" s="124"/>
      <c r="S4" s="124"/>
      <c r="T4" s="124"/>
      <c r="U4" s="124"/>
    </row>
    <row r="5" spans="2:21" ht="15.75" x14ac:dyDescent="0.25">
      <c r="B5" s="106"/>
      <c r="C5" s="106"/>
      <c r="D5" s="106"/>
      <c r="E5" s="106"/>
      <c r="F5" s="106"/>
      <c r="G5" s="106"/>
      <c r="H5" s="106"/>
      <c r="I5" s="105"/>
      <c r="J5" s="106"/>
      <c r="K5" s="126" t="s">
        <v>124</v>
      </c>
      <c r="L5" s="127"/>
    </row>
    <row r="6" spans="2:21" ht="18.75" x14ac:dyDescent="0.3">
      <c r="B6" s="67" t="s">
        <v>86</v>
      </c>
      <c r="C6" s="92" t="s">
        <v>58</v>
      </c>
      <c r="D6" s="92" t="s">
        <v>59</v>
      </c>
      <c r="E6" s="92" t="s">
        <v>65</v>
      </c>
      <c r="F6" s="92" t="s">
        <v>66</v>
      </c>
      <c r="G6" s="92" t="s">
        <v>60</v>
      </c>
      <c r="H6" s="92" t="s">
        <v>61</v>
      </c>
      <c r="I6" s="65" t="s">
        <v>62</v>
      </c>
      <c r="J6" s="92" t="s">
        <v>63</v>
      </c>
      <c r="K6" s="66" t="s">
        <v>121</v>
      </c>
      <c r="L6" s="66" t="s">
        <v>88</v>
      </c>
      <c r="N6" s="7" t="s">
        <v>58</v>
      </c>
      <c r="O6" s="7" t="s">
        <v>59</v>
      </c>
      <c r="P6" s="7" t="s">
        <v>65</v>
      </c>
      <c r="Q6" s="7" t="s">
        <v>66</v>
      </c>
      <c r="R6" s="7" t="s">
        <v>60</v>
      </c>
      <c r="S6" s="7" t="s">
        <v>61</v>
      </c>
      <c r="T6" s="7" t="s">
        <v>62</v>
      </c>
      <c r="U6" s="7" t="s">
        <v>63</v>
      </c>
    </row>
    <row r="7" spans="2:21" ht="15" customHeight="1" x14ac:dyDescent="0.25">
      <c r="B7" s="32">
        <v>1</v>
      </c>
      <c r="C7" s="32">
        <v>2018</v>
      </c>
      <c r="D7" s="32" t="s">
        <v>3</v>
      </c>
      <c r="E7" s="32">
        <v>300</v>
      </c>
      <c r="F7" s="32">
        <v>300</v>
      </c>
      <c r="G7" s="32">
        <v>600</v>
      </c>
      <c r="H7" s="32">
        <v>244</v>
      </c>
      <c r="I7" s="5">
        <v>24778075</v>
      </c>
      <c r="J7" s="32">
        <v>0.41</v>
      </c>
      <c r="K7" s="63"/>
      <c r="L7" s="13"/>
      <c r="M7" s="25"/>
      <c r="N7" s="4">
        <v>2017</v>
      </c>
      <c r="O7" s="4" t="s">
        <v>3</v>
      </c>
      <c r="P7" s="4">
        <v>504</v>
      </c>
      <c r="Q7" s="4">
        <v>623</v>
      </c>
      <c r="R7" s="5">
        <v>1127</v>
      </c>
      <c r="S7" s="5">
        <v>1484</v>
      </c>
      <c r="T7" s="5">
        <v>155257375</v>
      </c>
      <c r="U7" s="4">
        <v>1.32</v>
      </c>
    </row>
    <row r="8" spans="2:21" ht="15" customHeight="1" x14ac:dyDescent="0.25">
      <c r="B8" s="32">
        <v>2</v>
      </c>
      <c r="C8" s="32">
        <v>2018</v>
      </c>
      <c r="D8" s="32" t="s">
        <v>4</v>
      </c>
      <c r="E8" s="32">
        <v>300</v>
      </c>
      <c r="F8" s="32">
        <v>300</v>
      </c>
      <c r="G8" s="32">
        <v>600</v>
      </c>
      <c r="H8" s="32">
        <v>260</v>
      </c>
      <c r="I8" s="5">
        <v>28002275</v>
      </c>
      <c r="J8" s="32">
        <v>0.43</v>
      </c>
      <c r="K8" s="63"/>
      <c r="L8" s="13"/>
      <c r="M8" s="1"/>
      <c r="N8" s="4">
        <v>2017</v>
      </c>
      <c r="O8" s="4" t="s">
        <v>4</v>
      </c>
      <c r="P8" s="4">
        <v>784</v>
      </c>
      <c r="Q8" s="4">
        <v>764</v>
      </c>
      <c r="R8" s="5">
        <v>1548</v>
      </c>
      <c r="S8" s="5">
        <v>1834</v>
      </c>
      <c r="T8" s="5">
        <v>186233688</v>
      </c>
      <c r="U8" s="4">
        <v>1.18</v>
      </c>
    </row>
    <row r="9" spans="2:21" ht="15" customHeight="1" x14ac:dyDescent="0.25">
      <c r="B9" s="32">
        <v>3</v>
      </c>
      <c r="C9" s="32">
        <v>2018</v>
      </c>
      <c r="D9" s="32" t="s">
        <v>7</v>
      </c>
      <c r="E9" s="32">
        <v>220</v>
      </c>
      <c r="F9" s="32">
        <v>220</v>
      </c>
      <c r="G9" s="32">
        <v>440</v>
      </c>
      <c r="H9" s="32">
        <v>267</v>
      </c>
      <c r="I9" s="5">
        <v>27709588</v>
      </c>
      <c r="J9" s="32">
        <v>0.61</v>
      </c>
      <c r="K9" s="63"/>
      <c r="L9" s="63"/>
      <c r="M9" s="25"/>
      <c r="N9" s="4">
        <v>2017</v>
      </c>
      <c r="O9" s="4" t="s">
        <v>7</v>
      </c>
      <c r="P9" s="4">
        <v>330</v>
      </c>
      <c r="Q9" s="4">
        <v>330</v>
      </c>
      <c r="R9" s="4">
        <v>660</v>
      </c>
      <c r="S9" s="4">
        <v>689</v>
      </c>
      <c r="T9" s="5">
        <v>71011763</v>
      </c>
      <c r="U9" s="4">
        <v>1.04</v>
      </c>
    </row>
    <row r="10" spans="2:21" ht="15" customHeight="1" x14ac:dyDescent="0.25">
      <c r="B10" s="32">
        <v>4</v>
      </c>
      <c r="C10" s="32">
        <v>2018</v>
      </c>
      <c r="D10" s="32" t="s">
        <v>14</v>
      </c>
      <c r="E10" s="32">
        <v>120</v>
      </c>
      <c r="F10" s="32">
        <v>120</v>
      </c>
      <c r="G10" s="32">
        <v>240</v>
      </c>
      <c r="H10" s="32">
        <v>18</v>
      </c>
      <c r="I10" s="5">
        <v>1750000</v>
      </c>
      <c r="J10" s="32">
        <v>0.08</v>
      </c>
      <c r="K10" s="63"/>
      <c r="L10" s="13"/>
      <c r="M10" s="1"/>
      <c r="N10" s="4">
        <v>2017</v>
      </c>
      <c r="O10" s="4" t="s">
        <v>14</v>
      </c>
      <c r="P10" s="4">
        <v>282</v>
      </c>
      <c r="Q10" s="4">
        <v>347</v>
      </c>
      <c r="R10" s="4">
        <v>629</v>
      </c>
      <c r="S10" s="4">
        <v>877</v>
      </c>
      <c r="T10" s="5">
        <v>91484225</v>
      </c>
      <c r="U10" s="4">
        <v>1.39</v>
      </c>
    </row>
    <row r="11" spans="2:21" ht="15" customHeight="1" x14ac:dyDescent="0.25">
      <c r="B11" s="32">
        <v>5</v>
      </c>
      <c r="C11" s="32">
        <v>2018</v>
      </c>
      <c r="D11" s="32" t="s">
        <v>18</v>
      </c>
      <c r="E11" s="32">
        <v>225</v>
      </c>
      <c r="F11" s="32">
        <v>225</v>
      </c>
      <c r="G11" s="32">
        <v>450</v>
      </c>
      <c r="H11" s="32">
        <v>351</v>
      </c>
      <c r="I11" s="5">
        <v>36625225</v>
      </c>
      <c r="J11" s="32">
        <v>0.78</v>
      </c>
      <c r="K11" s="81">
        <v>60</v>
      </c>
      <c r="L11" s="81">
        <v>60</v>
      </c>
      <c r="M11" s="25"/>
      <c r="N11" s="4">
        <v>2017</v>
      </c>
      <c r="O11" s="4" t="s">
        <v>18</v>
      </c>
      <c r="P11" s="4">
        <v>450</v>
      </c>
      <c r="Q11" s="4">
        <v>400</v>
      </c>
      <c r="R11" s="4">
        <v>850</v>
      </c>
      <c r="S11" s="5">
        <v>1077</v>
      </c>
      <c r="T11" s="5">
        <v>110836163</v>
      </c>
      <c r="U11" s="4">
        <v>1.27</v>
      </c>
    </row>
    <row r="12" spans="2:21" ht="15" customHeight="1" x14ac:dyDescent="0.25">
      <c r="B12" s="32">
        <v>6</v>
      </c>
      <c r="C12" s="32">
        <v>2018</v>
      </c>
      <c r="D12" s="32" t="s">
        <v>22</v>
      </c>
      <c r="E12" s="32">
        <v>100</v>
      </c>
      <c r="F12" s="32">
        <v>100</v>
      </c>
      <c r="G12" s="32">
        <v>200</v>
      </c>
      <c r="H12" s="32">
        <v>115</v>
      </c>
      <c r="I12" s="5">
        <v>13521900</v>
      </c>
      <c r="J12" s="32">
        <v>0.57999999999999996</v>
      </c>
      <c r="K12" s="81">
        <v>60</v>
      </c>
      <c r="L12" s="81">
        <v>60</v>
      </c>
      <c r="M12" s="1"/>
      <c r="N12" s="4">
        <v>2017</v>
      </c>
      <c r="O12" s="4" t="s">
        <v>22</v>
      </c>
      <c r="P12" s="4">
        <v>354</v>
      </c>
      <c r="Q12" s="4">
        <v>354</v>
      </c>
      <c r="R12" s="4">
        <v>708</v>
      </c>
      <c r="S12" s="4">
        <v>745</v>
      </c>
      <c r="T12" s="5">
        <v>82183413</v>
      </c>
      <c r="U12" s="4">
        <v>1.05</v>
      </c>
    </row>
    <row r="13" spans="2:21" ht="15" customHeight="1" x14ac:dyDescent="0.25">
      <c r="B13" s="32">
        <v>7</v>
      </c>
      <c r="C13" s="32">
        <v>2018</v>
      </c>
      <c r="D13" s="32" t="s">
        <v>24</v>
      </c>
      <c r="E13" s="32">
        <v>100</v>
      </c>
      <c r="F13" s="32">
        <v>100</v>
      </c>
      <c r="G13" s="32">
        <v>200</v>
      </c>
      <c r="H13" s="32">
        <v>52</v>
      </c>
      <c r="I13" s="5">
        <v>5226288</v>
      </c>
      <c r="J13" s="32">
        <v>0.26</v>
      </c>
      <c r="K13" s="63"/>
      <c r="L13" s="63"/>
      <c r="M13" s="25"/>
      <c r="N13" s="4">
        <v>2017</v>
      </c>
      <c r="O13" s="4" t="s">
        <v>24</v>
      </c>
      <c r="P13" s="4">
        <v>335</v>
      </c>
      <c r="Q13" s="4">
        <v>315</v>
      </c>
      <c r="R13" s="4">
        <v>650</v>
      </c>
      <c r="S13" s="4">
        <v>613</v>
      </c>
      <c r="T13" s="5">
        <v>61942475</v>
      </c>
      <c r="U13" s="4">
        <v>0.94</v>
      </c>
    </row>
    <row r="14" spans="2:21" ht="15" customHeight="1" x14ac:dyDescent="0.25">
      <c r="B14" s="32">
        <v>8</v>
      </c>
      <c r="C14" s="32">
        <v>2018</v>
      </c>
      <c r="D14" s="32" t="s">
        <v>28</v>
      </c>
      <c r="E14" s="32">
        <v>60</v>
      </c>
      <c r="F14" s="32">
        <v>60</v>
      </c>
      <c r="G14" s="32">
        <v>120</v>
      </c>
      <c r="H14" s="32">
        <v>25</v>
      </c>
      <c r="I14" s="5">
        <v>2526038</v>
      </c>
      <c r="J14" s="32">
        <v>0.21</v>
      </c>
      <c r="K14" s="63"/>
      <c r="L14" s="13"/>
      <c r="M14" s="1"/>
      <c r="N14" s="4">
        <v>2017</v>
      </c>
      <c r="O14" s="4" t="s">
        <v>28</v>
      </c>
      <c r="P14" s="4">
        <v>104</v>
      </c>
      <c r="Q14" s="4">
        <v>104</v>
      </c>
      <c r="R14" s="4">
        <v>208</v>
      </c>
      <c r="S14" s="4">
        <v>266</v>
      </c>
      <c r="T14" s="5">
        <v>27816600</v>
      </c>
      <c r="U14" s="4">
        <v>1.28</v>
      </c>
    </row>
    <row r="15" spans="2:21" ht="15" customHeight="1" x14ac:dyDescent="0.25">
      <c r="B15" s="32">
        <v>9</v>
      </c>
      <c r="C15" s="32">
        <v>2018</v>
      </c>
      <c r="D15" s="32" t="s">
        <v>29</v>
      </c>
      <c r="E15" s="32">
        <v>85</v>
      </c>
      <c r="F15" s="32">
        <v>85</v>
      </c>
      <c r="G15" s="32">
        <v>170</v>
      </c>
      <c r="H15" s="32">
        <v>374</v>
      </c>
      <c r="I15" s="5">
        <v>38565363</v>
      </c>
      <c r="J15" s="32">
        <v>2.2000000000000002</v>
      </c>
      <c r="K15" s="81">
        <v>120</v>
      </c>
      <c r="L15" s="81">
        <v>120</v>
      </c>
      <c r="M15" s="25"/>
      <c r="N15" s="4">
        <v>2017</v>
      </c>
      <c r="O15" s="4" t="s">
        <v>29</v>
      </c>
      <c r="P15" s="4">
        <v>105</v>
      </c>
      <c r="Q15" s="4">
        <v>5</v>
      </c>
      <c r="R15" s="4">
        <v>110</v>
      </c>
      <c r="S15" s="4">
        <v>131</v>
      </c>
      <c r="T15" s="5">
        <v>13327650</v>
      </c>
      <c r="U15" s="4">
        <v>1.19</v>
      </c>
    </row>
    <row r="16" spans="2:21" ht="15" customHeight="1" x14ac:dyDescent="0.25">
      <c r="B16" s="32">
        <v>10</v>
      </c>
      <c r="C16" s="32">
        <v>2018</v>
      </c>
      <c r="D16" s="32" t="s">
        <v>32</v>
      </c>
      <c r="E16" s="32">
        <v>115</v>
      </c>
      <c r="F16" s="32">
        <v>115</v>
      </c>
      <c r="G16" s="32">
        <v>230</v>
      </c>
      <c r="H16" s="32">
        <v>14</v>
      </c>
      <c r="I16" s="5">
        <v>1512175</v>
      </c>
      <c r="J16" s="32">
        <v>0.06</v>
      </c>
      <c r="K16" s="63"/>
      <c r="L16" s="13"/>
      <c r="M16" s="1"/>
      <c r="N16" s="4">
        <v>2017</v>
      </c>
      <c r="O16" s="4" t="s">
        <v>32</v>
      </c>
      <c r="P16" s="4">
        <v>213</v>
      </c>
      <c r="Q16" s="4">
        <v>213</v>
      </c>
      <c r="R16" s="4">
        <v>426</v>
      </c>
      <c r="S16" s="4">
        <v>318</v>
      </c>
      <c r="T16" s="5">
        <v>32273413</v>
      </c>
      <c r="U16" s="4">
        <v>0.75</v>
      </c>
    </row>
    <row r="17" spans="2:21" ht="15" customHeight="1" x14ac:dyDescent="0.25">
      <c r="B17" s="32">
        <v>11</v>
      </c>
      <c r="C17" s="32">
        <v>2018</v>
      </c>
      <c r="D17" s="32" t="s">
        <v>31</v>
      </c>
      <c r="E17" s="32">
        <v>77</v>
      </c>
      <c r="F17" s="32">
        <v>77</v>
      </c>
      <c r="G17" s="32">
        <v>154</v>
      </c>
      <c r="H17" s="32">
        <v>194</v>
      </c>
      <c r="I17" s="5">
        <v>20748438</v>
      </c>
      <c r="J17" s="32">
        <v>1.26</v>
      </c>
      <c r="K17" s="81">
        <v>60</v>
      </c>
      <c r="L17" s="81">
        <v>60</v>
      </c>
      <c r="M17" s="25"/>
      <c r="N17" s="4">
        <v>2017</v>
      </c>
      <c r="O17" s="4" t="s">
        <v>31</v>
      </c>
      <c r="P17" s="4">
        <v>48</v>
      </c>
      <c r="Q17" s="4">
        <v>48</v>
      </c>
      <c r="R17" s="4">
        <v>96</v>
      </c>
      <c r="S17" s="4">
        <v>183</v>
      </c>
      <c r="T17" s="5">
        <v>18902100</v>
      </c>
      <c r="U17" s="4">
        <v>1.91</v>
      </c>
    </row>
    <row r="18" spans="2:21" ht="15" customHeight="1" x14ac:dyDescent="0.25">
      <c r="B18" s="32">
        <v>12</v>
      </c>
      <c r="C18" s="32">
        <v>2018</v>
      </c>
      <c r="D18" s="32" t="s">
        <v>34</v>
      </c>
      <c r="E18" s="32">
        <v>50</v>
      </c>
      <c r="F18" s="32">
        <v>50</v>
      </c>
      <c r="G18" s="32">
        <v>100</v>
      </c>
      <c r="H18" s="32">
        <v>114</v>
      </c>
      <c r="I18" s="5">
        <v>12413100</v>
      </c>
      <c r="J18" s="32">
        <v>1.1399999999999999</v>
      </c>
      <c r="K18" s="81">
        <v>60</v>
      </c>
      <c r="L18" s="81">
        <v>60</v>
      </c>
      <c r="M18" s="1"/>
      <c r="N18" s="4">
        <v>2017</v>
      </c>
      <c r="O18" s="4" t="s">
        <v>34</v>
      </c>
      <c r="P18" s="4">
        <v>50</v>
      </c>
      <c r="Q18" s="4">
        <v>65</v>
      </c>
      <c r="R18" s="4">
        <v>115</v>
      </c>
      <c r="S18" s="4">
        <v>327</v>
      </c>
      <c r="T18" s="5">
        <v>33579438</v>
      </c>
      <c r="U18" s="4">
        <v>2.84</v>
      </c>
    </row>
    <row r="19" spans="2:21" ht="15" customHeight="1" x14ac:dyDescent="0.25">
      <c r="B19" s="32">
        <v>13</v>
      </c>
      <c r="C19" s="32">
        <v>2018</v>
      </c>
      <c r="D19" s="32" t="s">
        <v>39</v>
      </c>
      <c r="E19" s="32">
        <v>50</v>
      </c>
      <c r="F19" s="32">
        <v>50</v>
      </c>
      <c r="G19" s="32">
        <v>100</v>
      </c>
      <c r="H19" s="32">
        <v>11</v>
      </c>
      <c r="I19" s="5">
        <v>1344000</v>
      </c>
      <c r="J19" s="32">
        <v>0.11</v>
      </c>
      <c r="K19" s="63"/>
      <c r="L19" s="13"/>
      <c r="M19" s="25"/>
      <c r="N19" s="4">
        <v>2017</v>
      </c>
      <c r="O19" s="4" t="s">
        <v>39</v>
      </c>
      <c r="P19" s="4">
        <v>117</v>
      </c>
      <c r="Q19" s="4">
        <v>117</v>
      </c>
      <c r="R19" s="4">
        <v>234</v>
      </c>
      <c r="S19" s="4">
        <v>163</v>
      </c>
      <c r="T19" s="5">
        <v>16897563</v>
      </c>
      <c r="U19" s="4">
        <v>0.7</v>
      </c>
    </row>
    <row r="20" spans="2:21" ht="15" customHeight="1" x14ac:dyDescent="0.25">
      <c r="B20" s="32">
        <v>14</v>
      </c>
      <c r="C20" s="32">
        <v>2018</v>
      </c>
      <c r="D20" s="32" t="s">
        <v>43</v>
      </c>
      <c r="E20" s="32">
        <v>51</v>
      </c>
      <c r="F20" s="32">
        <v>51</v>
      </c>
      <c r="G20" s="32">
        <v>102</v>
      </c>
      <c r="H20" s="32">
        <v>29</v>
      </c>
      <c r="I20" s="5">
        <v>3064600</v>
      </c>
      <c r="J20" s="32">
        <v>0.28000000000000003</v>
      </c>
      <c r="K20" s="63"/>
      <c r="L20" s="13"/>
      <c r="M20" s="1"/>
      <c r="N20" s="4">
        <v>2017</v>
      </c>
      <c r="O20" s="4" t="s">
        <v>43</v>
      </c>
      <c r="P20" s="4">
        <v>40</v>
      </c>
      <c r="Q20" s="4">
        <v>40</v>
      </c>
      <c r="R20" s="4">
        <v>80</v>
      </c>
      <c r="S20" s="4">
        <v>306</v>
      </c>
      <c r="T20" s="5">
        <v>32405013</v>
      </c>
      <c r="U20" s="4">
        <v>3.83</v>
      </c>
    </row>
    <row r="21" spans="2:21" ht="15" customHeight="1" x14ac:dyDescent="0.25">
      <c r="B21" s="32">
        <v>15</v>
      </c>
      <c r="C21" s="32">
        <v>2018</v>
      </c>
      <c r="D21" s="32" t="s">
        <v>50</v>
      </c>
      <c r="E21" s="32">
        <v>20</v>
      </c>
      <c r="F21" s="32">
        <v>20</v>
      </c>
      <c r="G21" s="32">
        <v>40</v>
      </c>
      <c r="H21" s="32">
        <v>27</v>
      </c>
      <c r="I21" s="5">
        <v>2632700</v>
      </c>
      <c r="J21" s="32">
        <v>0.68</v>
      </c>
      <c r="K21" s="81">
        <v>25</v>
      </c>
      <c r="L21" s="81">
        <v>25</v>
      </c>
      <c r="M21" s="25"/>
      <c r="N21" s="4">
        <v>2017</v>
      </c>
      <c r="O21" s="4" t="s">
        <v>50</v>
      </c>
      <c r="P21" s="4">
        <v>23</v>
      </c>
      <c r="Q21" s="4">
        <v>27</v>
      </c>
      <c r="R21" s="4">
        <v>50</v>
      </c>
      <c r="S21" s="4">
        <v>106</v>
      </c>
      <c r="T21" s="5">
        <v>10632038</v>
      </c>
      <c r="U21" s="4">
        <v>2.12</v>
      </c>
    </row>
    <row r="22" spans="2:21" ht="15" customHeight="1" x14ac:dyDescent="0.25">
      <c r="B22" s="32">
        <v>16</v>
      </c>
      <c r="C22" s="32">
        <v>2018</v>
      </c>
      <c r="D22" s="32" t="s">
        <v>79</v>
      </c>
      <c r="E22" s="32">
        <v>240</v>
      </c>
      <c r="F22" s="32">
        <v>240</v>
      </c>
      <c r="G22" s="32">
        <v>480</v>
      </c>
      <c r="H22" s="32">
        <v>83</v>
      </c>
      <c r="I22" s="5">
        <v>8748163</v>
      </c>
      <c r="J22" s="32">
        <v>0.17</v>
      </c>
      <c r="K22" s="63"/>
      <c r="L22" s="13"/>
      <c r="M22" s="1"/>
      <c r="N22" s="31"/>
      <c r="O22" s="31"/>
      <c r="P22" s="31"/>
      <c r="Q22" s="31"/>
      <c r="R22" s="31"/>
      <c r="S22" s="31"/>
      <c r="T22" s="31"/>
      <c r="U22" s="31"/>
    </row>
    <row r="23" spans="2:21" ht="15" customHeight="1" x14ac:dyDescent="0.25">
      <c r="B23" s="32">
        <v>17</v>
      </c>
      <c r="C23" s="32">
        <v>2018</v>
      </c>
      <c r="D23" s="32" t="s">
        <v>83</v>
      </c>
      <c r="E23" s="32">
        <v>120</v>
      </c>
      <c r="F23" s="32">
        <v>120</v>
      </c>
      <c r="G23" s="32">
        <v>240</v>
      </c>
      <c r="H23" s="32">
        <v>0</v>
      </c>
      <c r="I23" s="4">
        <v>0</v>
      </c>
      <c r="J23" s="32">
        <v>0</v>
      </c>
      <c r="K23" s="63"/>
      <c r="L23" s="13"/>
      <c r="M23" s="25"/>
      <c r="N23" s="4">
        <v>2017</v>
      </c>
      <c r="O23" s="4" t="s">
        <v>83</v>
      </c>
      <c r="P23" s="5">
        <v>1071</v>
      </c>
      <c r="Q23" s="5">
        <v>1023</v>
      </c>
      <c r="R23" s="5">
        <v>2094</v>
      </c>
      <c r="S23" s="5">
        <v>1939</v>
      </c>
      <c r="T23" s="5">
        <v>199099250</v>
      </c>
      <c r="U23" s="4">
        <v>0.93</v>
      </c>
    </row>
    <row r="24" spans="2:21" ht="15" customHeight="1" x14ac:dyDescent="0.25">
      <c r="B24" s="32">
        <v>18</v>
      </c>
      <c r="C24" s="32">
        <v>2018</v>
      </c>
      <c r="D24" s="32" t="s">
        <v>95</v>
      </c>
      <c r="E24" s="32">
        <v>60</v>
      </c>
      <c r="F24" s="32">
        <v>60</v>
      </c>
      <c r="G24" s="32">
        <v>120</v>
      </c>
      <c r="H24" s="32">
        <v>7</v>
      </c>
      <c r="I24" s="5">
        <v>758800</v>
      </c>
      <c r="J24" s="32">
        <v>0.06</v>
      </c>
      <c r="K24" s="63"/>
      <c r="L24" s="13"/>
      <c r="M24" s="1"/>
      <c r="N24" s="4">
        <v>2017</v>
      </c>
      <c r="O24" s="4" t="s">
        <v>95</v>
      </c>
      <c r="P24" s="4">
        <v>220</v>
      </c>
      <c r="Q24" s="4">
        <v>209</v>
      </c>
      <c r="R24" s="4">
        <v>429</v>
      </c>
      <c r="S24" s="4">
        <v>392</v>
      </c>
      <c r="T24" s="5">
        <v>38394913</v>
      </c>
      <c r="U24" s="4">
        <v>0.91</v>
      </c>
    </row>
    <row r="25" spans="2:21" ht="15" customHeight="1" x14ac:dyDescent="0.25">
      <c r="B25" s="32">
        <v>19</v>
      </c>
      <c r="C25" s="32">
        <v>2018</v>
      </c>
      <c r="D25" s="32" t="s">
        <v>21</v>
      </c>
      <c r="E25" s="32">
        <v>201</v>
      </c>
      <c r="F25" s="32">
        <v>201</v>
      </c>
      <c r="G25" s="32">
        <v>402</v>
      </c>
      <c r="H25" s="32">
        <v>183</v>
      </c>
      <c r="I25" s="5">
        <v>20289588</v>
      </c>
      <c r="J25" s="32">
        <v>0.46</v>
      </c>
      <c r="K25" s="63"/>
      <c r="L25" s="63"/>
      <c r="M25" s="25"/>
      <c r="N25" s="6"/>
      <c r="O25" s="6"/>
      <c r="P25" s="6"/>
      <c r="Q25" s="6"/>
      <c r="R25" s="6"/>
      <c r="S25" s="6"/>
      <c r="T25" s="6"/>
      <c r="U25" s="6"/>
    </row>
    <row r="26" spans="2:21" x14ac:dyDescent="0.25">
      <c r="B26" s="32"/>
      <c r="C26" s="58"/>
      <c r="D26" s="58" t="s">
        <v>69</v>
      </c>
      <c r="E26" s="58">
        <f>SUM(E7:E24)</f>
        <v>2293</v>
      </c>
      <c r="F26" s="58">
        <f>SUM(F7:F24)</f>
        <v>2293</v>
      </c>
      <c r="G26" s="58">
        <f>SUM(G7:G24)</f>
        <v>4586</v>
      </c>
      <c r="H26" s="58">
        <f t="shared" ref="H26:J26" si="0">SUM(H7:H24)</f>
        <v>2185</v>
      </c>
      <c r="I26" s="53">
        <f t="shared" si="0"/>
        <v>229926728</v>
      </c>
      <c r="J26" s="58">
        <f t="shared" si="0"/>
        <v>9.3199999999999985</v>
      </c>
      <c r="K26" s="13">
        <f>SUM(K7:K25)</f>
        <v>385</v>
      </c>
      <c r="L26" s="13">
        <f>SUM(L7:L25)</f>
        <v>385</v>
      </c>
      <c r="M26" s="25"/>
      <c r="N26" s="6"/>
      <c r="O26" s="6" t="s">
        <v>60</v>
      </c>
      <c r="P26" s="6"/>
      <c r="Q26" s="6"/>
      <c r="R26" s="6"/>
      <c r="S26" s="6"/>
      <c r="T26" s="52">
        <f>SUM(T7:T25)</f>
        <v>1182277080</v>
      </c>
      <c r="U26" s="6"/>
    </row>
    <row r="27" spans="2:21" x14ac:dyDescent="0.25">
      <c r="M27" s="25"/>
    </row>
    <row r="28" spans="2:21" x14ac:dyDescent="0.25">
      <c r="M28" s="1"/>
      <c r="N28" s="25"/>
      <c r="O28" s="25"/>
      <c r="P28" s="25"/>
      <c r="Q28" s="25"/>
      <c r="R28" s="25"/>
      <c r="S28" s="25"/>
      <c r="T28" s="25"/>
      <c r="U28" s="25"/>
    </row>
    <row r="29" spans="2:21" x14ac:dyDescent="0.25">
      <c r="C29" s="125" t="s">
        <v>116</v>
      </c>
      <c r="D29" s="125"/>
      <c r="E29" s="125"/>
      <c r="F29" s="125"/>
      <c r="M29" s="25"/>
    </row>
    <row r="30" spans="2:21" x14ac:dyDescent="0.25">
      <c r="C30" s="58" t="s">
        <v>86</v>
      </c>
      <c r="D30" s="31" t="s">
        <v>59</v>
      </c>
      <c r="E30" s="31" t="s">
        <v>87</v>
      </c>
      <c r="F30" s="31" t="s">
        <v>88</v>
      </c>
      <c r="G30" s="25"/>
      <c r="H30" s="25"/>
      <c r="I30" s="25"/>
      <c r="J30" s="25"/>
      <c r="K30" s="25"/>
      <c r="L30" s="25"/>
      <c r="M30" s="1"/>
      <c r="N30" s="25"/>
      <c r="O30" s="25"/>
      <c r="P30" s="25"/>
      <c r="Q30" s="25"/>
      <c r="R30" s="25"/>
      <c r="S30" s="25"/>
      <c r="T30" s="25"/>
      <c r="U30" s="25"/>
    </row>
    <row r="31" spans="2:21" ht="45" x14ac:dyDescent="0.25">
      <c r="C31" s="58">
        <v>1</v>
      </c>
      <c r="D31" s="90" t="s">
        <v>7</v>
      </c>
      <c r="E31" s="27">
        <v>200</v>
      </c>
      <c r="F31" s="28">
        <v>200</v>
      </c>
    </row>
    <row r="32" spans="2:21" ht="30" x14ac:dyDescent="0.25">
      <c r="C32" s="58">
        <v>2</v>
      </c>
      <c r="D32" s="90" t="s">
        <v>18</v>
      </c>
      <c r="E32" s="27">
        <v>200</v>
      </c>
      <c r="F32" s="27">
        <v>200</v>
      </c>
      <c r="G32" s="25"/>
      <c r="R32" s="25"/>
      <c r="S32" s="25"/>
      <c r="T32" s="25"/>
      <c r="U32" s="25"/>
    </row>
    <row r="33" spans="3:23" x14ac:dyDescent="0.25">
      <c r="C33" s="58">
        <v>3</v>
      </c>
      <c r="D33" s="90" t="s">
        <v>29</v>
      </c>
      <c r="E33" s="28">
        <v>50</v>
      </c>
      <c r="F33" s="28">
        <v>50</v>
      </c>
    </row>
    <row r="34" spans="3:23" ht="30" x14ac:dyDescent="0.25">
      <c r="C34" s="58">
        <v>4</v>
      </c>
      <c r="D34" s="90" t="s">
        <v>31</v>
      </c>
      <c r="E34" s="27">
        <v>50</v>
      </c>
      <c r="F34" s="27">
        <v>50</v>
      </c>
      <c r="G34" s="25"/>
      <c r="R34" s="25"/>
      <c r="S34" s="25"/>
      <c r="T34" s="25"/>
      <c r="U34" s="25"/>
    </row>
    <row r="35" spans="3:23" ht="30" x14ac:dyDescent="0.25">
      <c r="C35" s="58">
        <v>5</v>
      </c>
      <c r="D35" s="90" t="s">
        <v>34</v>
      </c>
      <c r="E35" s="29">
        <v>100</v>
      </c>
      <c r="F35" s="28">
        <v>100</v>
      </c>
    </row>
    <row r="36" spans="3:23" ht="30" x14ac:dyDescent="0.25">
      <c r="C36" s="58">
        <v>6</v>
      </c>
      <c r="D36" s="90" t="s">
        <v>79</v>
      </c>
      <c r="E36" s="27">
        <v>300</v>
      </c>
      <c r="F36" s="27">
        <v>300</v>
      </c>
      <c r="G36" s="25"/>
    </row>
    <row r="37" spans="3:23" ht="30" x14ac:dyDescent="0.25">
      <c r="C37" s="58">
        <v>7</v>
      </c>
      <c r="D37" s="90" t="s">
        <v>85</v>
      </c>
      <c r="E37" s="58">
        <v>200</v>
      </c>
      <c r="F37" s="58">
        <v>200</v>
      </c>
    </row>
    <row r="38" spans="3:23" x14ac:dyDescent="0.25">
      <c r="C38" s="58">
        <v>8</v>
      </c>
      <c r="D38" s="90" t="s">
        <v>21</v>
      </c>
      <c r="E38" s="58">
        <v>50</v>
      </c>
      <c r="F38" s="58">
        <v>50</v>
      </c>
    </row>
    <row r="39" spans="3:23" x14ac:dyDescent="0.25">
      <c r="C39" s="58">
        <v>9</v>
      </c>
      <c r="D39" s="90" t="s">
        <v>89</v>
      </c>
      <c r="E39" s="58">
        <v>100</v>
      </c>
      <c r="F39" s="58">
        <v>100</v>
      </c>
    </row>
    <row r="40" spans="3:23" ht="30" x14ac:dyDescent="0.25">
      <c r="C40" s="58">
        <v>10</v>
      </c>
      <c r="D40" s="90" t="s">
        <v>90</v>
      </c>
      <c r="E40" s="58">
        <v>50</v>
      </c>
      <c r="F40" s="58">
        <v>50</v>
      </c>
      <c r="H40" s="70"/>
      <c r="I40" s="59"/>
      <c r="J40" s="70"/>
      <c r="K40" s="70"/>
      <c r="L40" s="70"/>
      <c r="M40" s="59"/>
      <c r="N40" s="73"/>
      <c r="O40" s="59"/>
      <c r="P40" s="74"/>
      <c r="Q40" s="75"/>
      <c r="R40" s="75"/>
      <c r="S40" s="75"/>
      <c r="T40" s="76"/>
      <c r="U40" s="76"/>
      <c r="V40" s="77"/>
      <c r="W40" s="77"/>
    </row>
    <row r="41" spans="3:23" x14ac:dyDescent="0.25">
      <c r="C41" s="58">
        <v>11</v>
      </c>
      <c r="D41" s="90" t="s">
        <v>91</v>
      </c>
      <c r="E41" s="58">
        <v>50</v>
      </c>
      <c r="F41" s="58">
        <v>50</v>
      </c>
      <c r="H41" s="70"/>
      <c r="I41" s="59"/>
      <c r="J41" s="70"/>
      <c r="K41" s="70"/>
      <c r="L41" s="70"/>
      <c r="M41" s="59"/>
      <c r="N41" s="73"/>
      <c r="O41" s="59"/>
      <c r="P41" s="74"/>
      <c r="Q41" s="75"/>
      <c r="R41" s="75"/>
      <c r="S41" s="75"/>
      <c r="T41" s="76"/>
      <c r="U41" s="76"/>
      <c r="V41" s="77"/>
      <c r="W41" s="77"/>
    </row>
    <row r="42" spans="3:23" ht="45" x14ac:dyDescent="0.25">
      <c r="C42" s="58">
        <v>12</v>
      </c>
      <c r="D42" s="90" t="s">
        <v>3</v>
      </c>
      <c r="E42" s="58">
        <v>200</v>
      </c>
      <c r="F42" s="58">
        <v>200</v>
      </c>
      <c r="H42" s="70"/>
      <c r="I42" s="59"/>
      <c r="J42" s="70"/>
      <c r="K42" s="70"/>
      <c r="L42" s="70"/>
      <c r="M42" s="59"/>
      <c r="N42" s="73"/>
      <c r="O42" s="59"/>
      <c r="P42" s="74"/>
      <c r="Q42" s="75"/>
      <c r="R42" s="75"/>
      <c r="S42" s="75"/>
      <c r="T42" s="76"/>
      <c r="U42" s="76"/>
      <c r="V42" s="77"/>
      <c r="W42" s="77"/>
    </row>
    <row r="43" spans="3:23" ht="30" x14ac:dyDescent="0.25">
      <c r="C43" s="58">
        <v>13</v>
      </c>
      <c r="D43" s="90" t="s">
        <v>4</v>
      </c>
      <c r="E43" s="58">
        <v>300</v>
      </c>
      <c r="F43" s="58">
        <v>300</v>
      </c>
      <c r="H43" s="70"/>
      <c r="I43" s="59"/>
      <c r="J43" s="70"/>
      <c r="K43" s="70"/>
      <c r="L43" s="70"/>
      <c r="M43" s="59"/>
      <c r="N43" s="73"/>
      <c r="O43" s="59"/>
      <c r="P43" s="74"/>
      <c r="Q43" s="75"/>
      <c r="R43" s="75"/>
      <c r="S43" s="75"/>
      <c r="T43" s="76"/>
      <c r="U43" s="76"/>
      <c r="V43" s="77"/>
      <c r="W43" s="77"/>
    </row>
    <row r="44" spans="3:23" x14ac:dyDescent="0.25">
      <c r="C44" s="58">
        <v>14</v>
      </c>
      <c r="D44" s="90" t="s">
        <v>92</v>
      </c>
      <c r="E44" s="58">
        <v>150</v>
      </c>
      <c r="F44" s="58">
        <v>150</v>
      </c>
      <c r="H44" s="70"/>
      <c r="I44" s="59"/>
      <c r="J44" s="70"/>
      <c r="K44" s="70"/>
      <c r="L44" s="70"/>
      <c r="M44" s="59"/>
      <c r="N44" s="73"/>
      <c r="O44" s="78"/>
      <c r="P44" s="74"/>
      <c r="Q44" s="75"/>
      <c r="R44" s="75"/>
      <c r="S44" s="76"/>
      <c r="T44" s="76"/>
      <c r="U44" s="76"/>
      <c r="V44" s="77"/>
      <c r="W44" s="77"/>
    </row>
    <row r="45" spans="3:23" x14ac:dyDescent="0.25">
      <c r="C45" s="58"/>
      <c r="D45" s="94"/>
      <c r="E45" s="58"/>
      <c r="F45" s="58"/>
      <c r="H45" s="70"/>
      <c r="I45" s="59"/>
      <c r="J45" s="70"/>
      <c r="K45" s="70"/>
      <c r="L45" s="70"/>
      <c r="M45" s="59"/>
      <c r="N45" s="73"/>
      <c r="O45" s="59"/>
      <c r="P45" s="74"/>
      <c r="Q45" s="75"/>
      <c r="R45" s="75"/>
      <c r="S45" s="75"/>
      <c r="T45" s="76"/>
      <c r="U45" s="76"/>
      <c r="V45" s="77"/>
      <c r="W45" s="77"/>
    </row>
    <row r="46" spans="3:23" x14ac:dyDescent="0.25">
      <c r="C46" s="58"/>
      <c r="D46" s="94"/>
      <c r="E46" s="58"/>
      <c r="F46" s="58"/>
      <c r="H46" s="70"/>
      <c r="I46" s="59"/>
      <c r="J46" s="70"/>
      <c r="K46" s="70"/>
      <c r="L46" s="70"/>
      <c r="M46" s="59"/>
      <c r="N46" s="73"/>
      <c r="O46" s="59"/>
      <c r="P46" s="74"/>
      <c r="Q46" s="75"/>
      <c r="R46" s="75"/>
      <c r="S46" s="76"/>
      <c r="T46" s="75"/>
      <c r="U46" s="75"/>
      <c r="V46" s="77"/>
      <c r="W46" s="77"/>
    </row>
    <row r="47" spans="3:23" x14ac:dyDescent="0.25">
      <c r="C47" s="58"/>
      <c r="D47" s="31" t="s">
        <v>60</v>
      </c>
      <c r="E47" s="31">
        <f>SUM(E31:E44)</f>
        <v>2000</v>
      </c>
      <c r="F47" s="31">
        <f>SUM(F31:F46)</f>
        <v>2000</v>
      </c>
      <c r="G47" s="25"/>
      <c r="H47" s="70"/>
      <c r="I47" s="59"/>
      <c r="J47" s="70"/>
      <c r="K47" s="70"/>
      <c r="L47" s="70"/>
      <c r="M47" s="59"/>
      <c r="N47" s="73"/>
      <c r="O47" s="59"/>
      <c r="P47" s="74"/>
      <c r="Q47" s="75"/>
      <c r="R47" s="75"/>
      <c r="S47" s="76"/>
      <c r="T47" s="75"/>
      <c r="U47" s="75"/>
      <c r="V47" s="77"/>
      <c r="W47" s="77"/>
    </row>
    <row r="48" spans="3:23" x14ac:dyDescent="0.25">
      <c r="C48" s="58"/>
      <c r="D48" s="32"/>
      <c r="E48" s="58"/>
      <c r="F48" s="58"/>
      <c r="H48" s="70"/>
      <c r="I48" s="59"/>
      <c r="J48" s="70"/>
      <c r="K48" s="70"/>
      <c r="L48" s="70"/>
      <c r="M48" s="59"/>
      <c r="N48" s="73"/>
      <c r="O48" s="59"/>
      <c r="P48" s="74"/>
      <c r="Q48" s="75"/>
      <c r="R48" s="75"/>
      <c r="S48" s="76"/>
      <c r="T48" s="76"/>
      <c r="U48" s="76"/>
      <c r="V48" s="77"/>
      <c r="W48" s="77"/>
    </row>
    <row r="49" spans="3:23" x14ac:dyDescent="0.25">
      <c r="D49" s="25"/>
      <c r="E49" s="25"/>
      <c r="F49" s="25"/>
      <c r="G49" s="25"/>
      <c r="H49" s="70"/>
      <c r="I49" s="59"/>
      <c r="J49" s="70"/>
      <c r="K49" s="70"/>
      <c r="L49" s="70"/>
      <c r="M49" s="59"/>
      <c r="N49" s="73"/>
      <c r="O49" s="59"/>
      <c r="P49" s="74"/>
      <c r="Q49" s="75"/>
      <c r="R49" s="75"/>
      <c r="S49" s="76"/>
      <c r="T49" s="75"/>
      <c r="U49" s="75"/>
      <c r="V49" s="77"/>
      <c r="W49" s="77"/>
    </row>
    <row r="50" spans="3:23" x14ac:dyDescent="0.25">
      <c r="D50" s="1"/>
      <c r="H50" s="70"/>
      <c r="I50" s="59"/>
      <c r="J50" s="70"/>
      <c r="K50" s="70"/>
      <c r="L50" s="70"/>
      <c r="M50" s="59"/>
      <c r="N50" s="73"/>
      <c r="O50" s="59"/>
      <c r="P50" s="74"/>
      <c r="Q50" s="75"/>
      <c r="R50" s="75"/>
      <c r="S50" s="76"/>
      <c r="T50" s="76"/>
      <c r="U50" s="76"/>
      <c r="V50" s="77"/>
      <c r="W50" s="77"/>
    </row>
    <row r="51" spans="3:23" x14ac:dyDescent="0.25">
      <c r="D51" s="25"/>
      <c r="E51" s="25"/>
      <c r="F51" s="25"/>
      <c r="G51" s="25"/>
      <c r="H51" s="70"/>
      <c r="I51" s="59"/>
      <c r="J51" s="70"/>
      <c r="K51" s="70"/>
      <c r="L51" s="70"/>
      <c r="M51" s="59"/>
      <c r="N51" s="73"/>
      <c r="O51" s="59"/>
      <c r="P51" s="74"/>
      <c r="Q51" s="75"/>
      <c r="R51" s="75"/>
      <c r="S51" s="76"/>
      <c r="T51" s="76"/>
      <c r="U51" s="76"/>
      <c r="V51" s="77"/>
      <c r="W51" s="77"/>
    </row>
    <row r="52" spans="3:23" x14ac:dyDescent="0.25">
      <c r="C52" s="125" t="s">
        <v>115</v>
      </c>
      <c r="D52" s="125"/>
      <c r="E52" s="125"/>
      <c r="F52" s="125"/>
      <c r="H52" s="70"/>
      <c r="I52" s="59"/>
      <c r="J52" s="70"/>
      <c r="K52" s="70"/>
      <c r="L52" s="70"/>
      <c r="M52" s="59"/>
      <c r="N52" s="73"/>
      <c r="O52" s="59"/>
      <c r="P52" s="74"/>
      <c r="Q52" s="75"/>
      <c r="R52" s="75"/>
      <c r="S52" s="76"/>
      <c r="T52" s="75"/>
      <c r="U52" s="75"/>
      <c r="V52" s="77"/>
      <c r="W52" s="77"/>
    </row>
    <row r="53" spans="3:23" x14ac:dyDescent="0.25">
      <c r="C53" s="58" t="s">
        <v>86</v>
      </c>
      <c r="D53" s="31" t="s">
        <v>59</v>
      </c>
      <c r="E53" s="31" t="s">
        <v>87</v>
      </c>
      <c r="F53" s="31" t="s">
        <v>88</v>
      </c>
      <c r="G53" s="25"/>
      <c r="H53" s="70"/>
      <c r="I53" s="59"/>
      <c r="J53" s="70"/>
      <c r="K53" s="70"/>
      <c r="L53" s="70"/>
      <c r="M53" s="59"/>
      <c r="N53" s="73"/>
      <c r="O53" s="59"/>
      <c r="P53" s="74"/>
      <c r="Q53" s="75"/>
      <c r="R53" s="75"/>
      <c r="S53" s="76"/>
      <c r="T53" s="75"/>
      <c r="U53" s="75"/>
      <c r="V53" s="77"/>
      <c r="W53" s="77"/>
    </row>
    <row r="54" spans="3:23" ht="45" x14ac:dyDescent="0.25">
      <c r="C54" s="58">
        <v>1</v>
      </c>
      <c r="D54" s="90" t="s">
        <v>7</v>
      </c>
      <c r="E54" s="27">
        <v>200</v>
      </c>
      <c r="F54" s="28">
        <v>200</v>
      </c>
      <c r="H54" s="70"/>
      <c r="I54" s="59"/>
      <c r="J54" s="70"/>
      <c r="K54" s="70"/>
      <c r="L54" s="70"/>
      <c r="M54" s="59"/>
      <c r="N54" s="73"/>
      <c r="O54" s="59"/>
      <c r="P54" s="74"/>
      <c r="Q54" s="75"/>
      <c r="R54" s="75"/>
      <c r="S54" s="76"/>
      <c r="T54" s="76"/>
      <c r="U54" s="76"/>
      <c r="V54" s="77"/>
      <c r="W54" s="77"/>
    </row>
    <row r="55" spans="3:23" ht="30" x14ac:dyDescent="0.25">
      <c r="C55" s="58">
        <v>4</v>
      </c>
      <c r="D55" s="90" t="s">
        <v>31</v>
      </c>
      <c r="E55" s="27">
        <v>50</v>
      </c>
      <c r="F55" s="27">
        <v>50</v>
      </c>
      <c r="G55" s="25"/>
      <c r="H55" s="70"/>
      <c r="I55" s="59"/>
      <c r="J55" s="70"/>
      <c r="K55" s="70"/>
      <c r="L55" s="70"/>
      <c r="M55" s="59"/>
      <c r="N55" s="79"/>
      <c r="O55" s="59"/>
      <c r="P55" s="74"/>
      <c r="Q55" s="75"/>
      <c r="R55" s="75"/>
      <c r="S55" s="76"/>
      <c r="T55" s="75"/>
      <c r="U55" s="75"/>
      <c r="V55" s="77"/>
      <c r="W55" s="77"/>
    </row>
    <row r="56" spans="3:23" ht="30" x14ac:dyDescent="0.25">
      <c r="C56" s="58">
        <v>6</v>
      </c>
      <c r="D56" s="90" t="s">
        <v>79</v>
      </c>
      <c r="E56" s="27">
        <v>200</v>
      </c>
      <c r="F56" s="27">
        <v>200</v>
      </c>
      <c r="G56" s="25"/>
      <c r="H56" s="70"/>
      <c r="I56" s="59"/>
      <c r="J56" s="70"/>
      <c r="K56" s="70"/>
      <c r="L56" s="70"/>
      <c r="M56" s="59"/>
      <c r="N56" s="59"/>
      <c r="O56" s="59"/>
      <c r="P56" s="74"/>
      <c r="Q56" s="75"/>
      <c r="R56" s="75"/>
      <c r="S56" s="75"/>
      <c r="T56" s="75"/>
      <c r="U56" s="75"/>
      <c r="V56" s="77"/>
      <c r="W56" s="77"/>
    </row>
    <row r="57" spans="3:23" ht="30" x14ac:dyDescent="0.25">
      <c r="C57" s="58">
        <v>7</v>
      </c>
      <c r="D57" s="90" t="s">
        <v>85</v>
      </c>
      <c r="E57" s="58">
        <v>200</v>
      </c>
      <c r="F57" s="58">
        <v>200</v>
      </c>
      <c r="H57" s="70"/>
      <c r="I57" s="59"/>
      <c r="J57" s="70"/>
      <c r="K57" s="70"/>
      <c r="L57" s="70"/>
      <c r="M57" s="59"/>
      <c r="N57" s="73"/>
      <c r="O57" s="59"/>
      <c r="P57" s="74"/>
      <c r="Q57" s="75"/>
      <c r="R57" s="75"/>
      <c r="S57" s="76"/>
      <c r="T57" s="75"/>
      <c r="U57" s="75"/>
      <c r="V57" s="77"/>
      <c r="W57" s="77"/>
    </row>
    <row r="58" spans="3:23" x14ac:dyDescent="0.25">
      <c r="C58" s="58">
        <v>9</v>
      </c>
      <c r="D58" s="90" t="s">
        <v>89</v>
      </c>
      <c r="E58" s="58">
        <v>50</v>
      </c>
      <c r="F58" s="58">
        <v>50</v>
      </c>
      <c r="H58" s="70"/>
      <c r="I58" s="59"/>
      <c r="J58" s="70"/>
      <c r="K58" s="70"/>
      <c r="L58" s="70"/>
      <c r="M58" s="59"/>
      <c r="N58" s="73"/>
      <c r="O58" s="59"/>
      <c r="P58" s="74"/>
      <c r="Q58" s="75"/>
      <c r="R58" s="75"/>
      <c r="S58" s="76"/>
      <c r="T58" s="75"/>
      <c r="U58" s="75"/>
      <c r="V58" s="77"/>
      <c r="W58" s="77"/>
    </row>
    <row r="59" spans="3:23" x14ac:dyDescent="0.25">
      <c r="C59" s="58">
        <v>11</v>
      </c>
      <c r="D59" s="90" t="s">
        <v>91</v>
      </c>
      <c r="E59" s="58">
        <v>50</v>
      </c>
      <c r="F59" s="58">
        <v>50</v>
      </c>
      <c r="H59" s="107"/>
      <c r="I59" s="77"/>
      <c r="J59" s="107"/>
      <c r="K59" s="107"/>
      <c r="L59" s="107"/>
      <c r="M59" s="77"/>
      <c r="N59" s="77"/>
      <c r="O59" s="77"/>
      <c r="P59" s="77"/>
      <c r="Q59" s="70"/>
      <c r="R59" s="70"/>
      <c r="S59" s="70"/>
      <c r="T59" s="70"/>
      <c r="U59" s="70"/>
      <c r="V59" s="77"/>
      <c r="W59" s="77"/>
    </row>
    <row r="60" spans="3:23" ht="45" x14ac:dyDescent="0.25">
      <c r="C60" s="58">
        <v>12</v>
      </c>
      <c r="D60" s="90" t="s">
        <v>3</v>
      </c>
      <c r="E60" s="58">
        <v>200</v>
      </c>
      <c r="F60" s="58">
        <v>200</v>
      </c>
      <c r="G60" s="25"/>
      <c r="H60" s="107"/>
      <c r="I60" s="77"/>
      <c r="J60" s="107"/>
      <c r="K60" s="107"/>
      <c r="L60" s="107"/>
      <c r="M60" s="77"/>
      <c r="N60" s="74"/>
      <c r="O60" s="77"/>
      <c r="P60" s="77"/>
      <c r="Q60" s="69"/>
      <c r="R60" s="69"/>
      <c r="S60" s="69"/>
      <c r="T60" s="69"/>
      <c r="U60" s="69"/>
      <c r="V60" s="77"/>
      <c r="W60" s="77"/>
    </row>
    <row r="61" spans="3:23" x14ac:dyDescent="0.25">
      <c r="C61" s="58">
        <v>14</v>
      </c>
      <c r="D61" s="90" t="s">
        <v>92</v>
      </c>
      <c r="E61" s="58">
        <v>50</v>
      </c>
      <c r="F61" s="58">
        <v>50</v>
      </c>
      <c r="H61" s="107"/>
      <c r="I61" s="77"/>
      <c r="J61" s="107"/>
      <c r="K61" s="107"/>
      <c r="L61" s="107"/>
      <c r="M61" s="77"/>
      <c r="N61" s="77"/>
      <c r="O61" s="77"/>
      <c r="P61" s="77"/>
      <c r="Q61" s="70"/>
      <c r="R61" s="70"/>
      <c r="S61" s="70"/>
      <c r="T61" s="70"/>
      <c r="U61" s="70"/>
      <c r="V61" s="77"/>
      <c r="W61" s="77"/>
    </row>
    <row r="62" spans="3:23" x14ac:dyDescent="0.25">
      <c r="C62" s="58"/>
      <c r="D62" s="94"/>
      <c r="E62" s="58"/>
      <c r="F62" s="58"/>
      <c r="G62" s="25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77"/>
      <c r="S62" s="77"/>
      <c r="T62" s="77"/>
      <c r="U62" s="77"/>
      <c r="V62" s="77"/>
      <c r="W62" s="77"/>
    </row>
    <row r="63" spans="3:23" x14ac:dyDescent="0.25">
      <c r="C63" s="58"/>
      <c r="D63" s="94"/>
      <c r="E63" s="58"/>
      <c r="F63" s="58"/>
      <c r="H63" s="70"/>
      <c r="I63" s="77"/>
      <c r="J63" s="107"/>
      <c r="K63" s="107"/>
      <c r="L63" s="10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</row>
    <row r="64" spans="3:23" x14ac:dyDescent="0.25">
      <c r="C64" s="58"/>
      <c r="D64" s="31" t="s">
        <v>60</v>
      </c>
      <c r="E64" s="31">
        <f>SUM(E54:E61)</f>
        <v>1000</v>
      </c>
      <c r="F64" s="31">
        <f>SUM(F54:F63)</f>
        <v>1000</v>
      </c>
      <c r="H64" s="25"/>
      <c r="I64" s="25"/>
      <c r="J64" s="25"/>
      <c r="K64" s="25"/>
      <c r="L64" s="25"/>
      <c r="M64" s="25"/>
      <c r="N64" s="25"/>
      <c r="O64" s="25"/>
      <c r="P64" s="25"/>
      <c r="Q64" s="25"/>
    </row>
    <row r="65" spans="3:17" x14ac:dyDescent="0.25">
      <c r="C65" s="58"/>
      <c r="D65" s="32"/>
      <c r="E65" s="58"/>
      <c r="F65" s="58"/>
      <c r="H65" s="1"/>
    </row>
    <row r="66" spans="3:17" x14ac:dyDescent="0.25">
      <c r="H66" s="25"/>
      <c r="I66" s="25"/>
      <c r="J66" s="25"/>
      <c r="K66" s="25"/>
      <c r="L66" s="25"/>
      <c r="M66" s="25"/>
      <c r="N66" s="25"/>
      <c r="O66" s="25"/>
      <c r="P66" s="25"/>
      <c r="Q66" s="25"/>
    </row>
    <row r="67" spans="3:17" x14ac:dyDescent="0.25">
      <c r="C67" s="1"/>
      <c r="D67" s="1"/>
      <c r="E67" s="1"/>
      <c r="F67" s="1"/>
      <c r="G67" s="1"/>
      <c r="H67" s="1"/>
      <c r="I67" s="2"/>
      <c r="J67" s="108"/>
      <c r="K67" s="108"/>
      <c r="L67" s="1"/>
    </row>
    <row r="68" spans="3:17" x14ac:dyDescent="0.25">
      <c r="C68" s="1"/>
      <c r="D68" s="1"/>
      <c r="E68" s="1"/>
      <c r="F68" s="1"/>
      <c r="G68" s="1"/>
      <c r="H68" s="1"/>
      <c r="I68" s="2"/>
      <c r="J68" s="108"/>
      <c r="K68" s="108"/>
      <c r="L68" s="1"/>
    </row>
    <row r="69" spans="3:17" x14ac:dyDescent="0.25">
      <c r="C69" s="1"/>
      <c r="D69" s="1"/>
      <c r="E69" s="1"/>
      <c r="F69" s="1"/>
      <c r="G69" s="1"/>
      <c r="H69" s="1"/>
      <c r="I69" s="2"/>
      <c r="J69" s="108"/>
      <c r="K69" s="108"/>
      <c r="L69" s="1"/>
    </row>
    <row r="70" spans="3:17" x14ac:dyDescent="0.25">
      <c r="C70" s="1"/>
      <c r="D70" s="1"/>
      <c r="E70" s="1"/>
      <c r="F70" s="1"/>
      <c r="G70" s="1"/>
      <c r="H70" s="1"/>
      <c r="I70" s="2"/>
      <c r="J70" s="108"/>
      <c r="K70" s="108"/>
      <c r="L70" s="1"/>
    </row>
    <row r="71" spans="3:17" x14ac:dyDescent="0.25">
      <c r="C71" s="1"/>
      <c r="D71" s="1"/>
      <c r="E71" s="1"/>
      <c r="F71" s="1"/>
      <c r="G71" s="1"/>
      <c r="H71" s="1"/>
      <c r="I71" s="2"/>
      <c r="J71" s="108"/>
      <c r="K71" s="108"/>
      <c r="L71" s="1"/>
    </row>
    <row r="72" spans="3:17" x14ac:dyDescent="0.25">
      <c r="C72" s="1"/>
      <c r="D72" s="1"/>
      <c r="E72" s="1"/>
      <c r="F72" s="1"/>
      <c r="G72" s="1"/>
      <c r="H72" s="1"/>
      <c r="I72" s="2"/>
      <c r="J72" s="108"/>
      <c r="K72" s="108"/>
      <c r="L72" s="1"/>
    </row>
    <row r="73" spans="3:17" x14ac:dyDescent="0.25">
      <c r="C73" s="1"/>
      <c r="D73" s="1"/>
      <c r="E73" s="1"/>
      <c r="F73" s="1"/>
      <c r="G73" s="1"/>
      <c r="H73" s="1"/>
      <c r="I73" s="2"/>
      <c r="J73" s="108"/>
      <c r="K73" s="108"/>
      <c r="L73" s="1"/>
    </row>
    <row r="74" spans="3:17" x14ac:dyDescent="0.25">
      <c r="C74" s="1"/>
      <c r="D74" s="1"/>
      <c r="E74" s="1"/>
      <c r="F74" s="1"/>
      <c r="G74" s="1"/>
      <c r="H74" s="1"/>
      <c r="I74" s="2"/>
      <c r="J74" s="108"/>
      <c r="K74" s="108"/>
      <c r="L74" s="1"/>
    </row>
    <row r="75" spans="3:17" x14ac:dyDescent="0.25">
      <c r="C75" s="1"/>
      <c r="D75" s="1"/>
      <c r="E75" s="1"/>
      <c r="F75" s="1"/>
      <c r="G75" s="1"/>
      <c r="H75" s="1"/>
      <c r="I75" s="2"/>
      <c r="J75" s="108"/>
      <c r="K75" s="108"/>
      <c r="L75" s="1"/>
    </row>
    <row r="76" spans="3:17" x14ac:dyDescent="0.25">
      <c r="C76" s="1"/>
      <c r="D76" s="1"/>
      <c r="E76" s="1"/>
      <c r="F76" s="1"/>
      <c r="G76" s="1"/>
      <c r="H76" s="1"/>
      <c r="I76" s="2"/>
      <c r="J76" s="108"/>
      <c r="K76" s="108"/>
      <c r="L76" s="1"/>
    </row>
  </sheetData>
  <mergeCells count="5">
    <mergeCell ref="N4:U4"/>
    <mergeCell ref="C29:F29"/>
    <mergeCell ref="K5:L5"/>
    <mergeCell ref="B4:L4"/>
    <mergeCell ref="C52:F5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workbookViewId="0">
      <selection activeCell="L6" sqref="L6"/>
    </sheetView>
  </sheetViews>
  <sheetFormatPr defaultRowHeight="15" x14ac:dyDescent="0.25"/>
  <cols>
    <col min="2" max="2" width="7.140625" customWidth="1"/>
    <col min="4" max="4" width="35.7109375" customWidth="1"/>
    <col min="5" max="5" width="9.140625" style="57"/>
    <col min="6" max="6" width="12.7109375" style="57" bestFit="1" customWidth="1"/>
    <col min="7" max="7" width="9.140625" style="57"/>
    <col min="8" max="8" width="19.140625" style="57" bestFit="1" customWidth="1"/>
    <col min="9" max="9" width="16.42578125" bestFit="1" customWidth="1"/>
    <col min="10" max="10" width="12.85546875" style="57" bestFit="1" customWidth="1"/>
    <col min="11" max="11" width="10.140625" style="57" bestFit="1" customWidth="1"/>
    <col min="12" max="12" width="9.140625" style="57"/>
  </cols>
  <sheetData>
    <row r="1" spans="2:12" ht="15.75" customHeight="1" x14ac:dyDescent="0.25">
      <c r="B1" s="121" t="s">
        <v>127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2:12" ht="15" customHeight="1" x14ac:dyDescent="0.25">
      <c r="B2" s="105"/>
      <c r="C2" s="99"/>
      <c r="D2" s="99"/>
      <c r="E2" s="102"/>
      <c r="F2" s="102"/>
      <c r="G2" s="102"/>
      <c r="H2" s="102"/>
      <c r="I2" s="99"/>
      <c r="J2" s="102"/>
      <c r="K2" s="126" t="s">
        <v>124</v>
      </c>
      <c r="L2" s="127"/>
    </row>
    <row r="3" spans="2:12" ht="18.75" x14ac:dyDescent="0.3">
      <c r="B3" s="67" t="s">
        <v>86</v>
      </c>
      <c r="C3" s="65" t="s">
        <v>58</v>
      </c>
      <c r="D3" s="65" t="s">
        <v>59</v>
      </c>
      <c r="E3" s="92" t="s">
        <v>65</v>
      </c>
      <c r="F3" s="92" t="s">
        <v>66</v>
      </c>
      <c r="G3" s="92" t="s">
        <v>60</v>
      </c>
      <c r="H3" s="92" t="s">
        <v>61</v>
      </c>
      <c r="I3" s="65" t="s">
        <v>62</v>
      </c>
      <c r="J3" s="92" t="s">
        <v>63</v>
      </c>
      <c r="K3" s="66" t="s">
        <v>121</v>
      </c>
      <c r="L3" s="66" t="s">
        <v>88</v>
      </c>
    </row>
    <row r="4" spans="2:12" ht="15" customHeight="1" x14ac:dyDescent="0.25">
      <c r="B4" s="32">
        <v>1</v>
      </c>
      <c r="C4" s="4">
        <v>2018</v>
      </c>
      <c r="D4" s="4" t="s">
        <v>9</v>
      </c>
      <c r="E4" s="32">
        <v>200</v>
      </c>
      <c r="F4" s="32">
        <v>200</v>
      </c>
      <c r="G4" s="32">
        <v>400</v>
      </c>
      <c r="H4" s="32">
        <v>308</v>
      </c>
      <c r="I4" s="5">
        <v>34051413</v>
      </c>
      <c r="J4" s="32">
        <v>0.77</v>
      </c>
      <c r="K4" s="13">
        <v>200</v>
      </c>
      <c r="L4" s="13">
        <v>200</v>
      </c>
    </row>
    <row r="5" spans="2:12" ht="15" customHeight="1" x14ac:dyDescent="0.25">
      <c r="B5" s="32">
        <v>2</v>
      </c>
      <c r="C5" s="4">
        <v>2018</v>
      </c>
      <c r="D5" s="4" t="s">
        <v>11</v>
      </c>
      <c r="E5" s="32">
        <v>200</v>
      </c>
      <c r="F5" s="32">
        <v>200</v>
      </c>
      <c r="G5" s="32">
        <v>400</v>
      </c>
      <c r="H5" s="32">
        <v>277</v>
      </c>
      <c r="I5" s="5">
        <v>29815888</v>
      </c>
      <c r="J5" s="32">
        <v>0.69</v>
      </c>
      <c r="K5" s="13">
        <v>200</v>
      </c>
      <c r="L5" s="13">
        <v>200</v>
      </c>
    </row>
    <row r="6" spans="2:12" ht="15" customHeight="1" x14ac:dyDescent="0.25">
      <c r="B6" s="32">
        <v>3</v>
      </c>
      <c r="C6" s="4">
        <v>2018</v>
      </c>
      <c r="D6" s="4" t="s">
        <v>15</v>
      </c>
      <c r="E6" s="32">
        <v>220</v>
      </c>
      <c r="F6" s="32">
        <v>240</v>
      </c>
      <c r="G6" s="32">
        <v>460</v>
      </c>
      <c r="H6" s="32">
        <v>169</v>
      </c>
      <c r="I6" s="5">
        <v>20914688</v>
      </c>
      <c r="J6" s="32">
        <v>0.37</v>
      </c>
      <c r="K6" s="13"/>
      <c r="L6" s="13"/>
    </row>
    <row r="7" spans="2:12" ht="15" customHeight="1" x14ac:dyDescent="0.25">
      <c r="B7" s="32">
        <v>4</v>
      </c>
      <c r="C7" s="4">
        <v>2018</v>
      </c>
      <c r="D7" s="4" t="s">
        <v>47</v>
      </c>
      <c r="E7" s="32">
        <v>42</v>
      </c>
      <c r="F7" s="32">
        <v>43</v>
      </c>
      <c r="G7" s="32">
        <v>85</v>
      </c>
      <c r="H7" s="32">
        <v>155</v>
      </c>
      <c r="I7" s="5">
        <v>15981525</v>
      </c>
      <c r="J7" s="32">
        <v>1.82</v>
      </c>
      <c r="K7" s="13">
        <v>100</v>
      </c>
      <c r="L7" s="13">
        <v>100</v>
      </c>
    </row>
    <row r="8" spans="2:12" ht="15" customHeight="1" x14ac:dyDescent="0.25">
      <c r="B8" s="32">
        <v>5</v>
      </c>
      <c r="C8" s="4">
        <v>2018</v>
      </c>
      <c r="D8" s="4" t="s">
        <v>54</v>
      </c>
      <c r="E8" s="32">
        <v>40</v>
      </c>
      <c r="F8" s="32">
        <v>40</v>
      </c>
      <c r="G8" s="32">
        <v>80</v>
      </c>
      <c r="H8" s="32">
        <v>39</v>
      </c>
      <c r="I8" s="5">
        <v>4466088</v>
      </c>
      <c r="J8" s="32">
        <v>0.49</v>
      </c>
      <c r="K8" s="13"/>
      <c r="L8" s="13"/>
    </row>
    <row r="9" spans="2:12" ht="15" customHeight="1" x14ac:dyDescent="0.25">
      <c r="B9" s="32">
        <v>6</v>
      </c>
      <c r="C9" s="4">
        <v>2018</v>
      </c>
      <c r="D9" s="4" t="s">
        <v>55</v>
      </c>
      <c r="E9" s="32">
        <v>14</v>
      </c>
      <c r="F9" s="32">
        <v>14</v>
      </c>
      <c r="G9" s="32">
        <v>28</v>
      </c>
      <c r="H9" s="32">
        <v>52</v>
      </c>
      <c r="I9" s="5">
        <v>5404788</v>
      </c>
      <c r="J9" s="32">
        <v>1.86</v>
      </c>
      <c r="K9" s="13">
        <v>50</v>
      </c>
      <c r="L9" s="13">
        <v>50</v>
      </c>
    </row>
    <row r="10" spans="2:12" ht="15" customHeight="1" x14ac:dyDescent="0.25">
      <c r="B10" s="32">
        <v>7</v>
      </c>
      <c r="C10" s="4">
        <v>2018</v>
      </c>
      <c r="D10" s="4" t="s">
        <v>56</v>
      </c>
      <c r="E10" s="32">
        <v>15</v>
      </c>
      <c r="F10" s="32">
        <v>15</v>
      </c>
      <c r="G10" s="32">
        <v>30</v>
      </c>
      <c r="H10" s="32">
        <v>202</v>
      </c>
      <c r="I10" s="5">
        <v>18722463</v>
      </c>
      <c r="J10" s="32">
        <v>6.73</v>
      </c>
      <c r="K10" s="13">
        <v>50</v>
      </c>
      <c r="L10" s="13">
        <v>50</v>
      </c>
    </row>
    <row r="11" spans="2:12" ht="15" customHeight="1" x14ac:dyDescent="0.25">
      <c r="B11" s="32">
        <v>8</v>
      </c>
      <c r="C11" s="4">
        <v>2018</v>
      </c>
      <c r="D11" s="4" t="s">
        <v>57</v>
      </c>
      <c r="E11" s="32">
        <v>10</v>
      </c>
      <c r="F11" s="32">
        <v>10</v>
      </c>
      <c r="G11" s="32">
        <v>20</v>
      </c>
      <c r="H11" s="32">
        <v>87</v>
      </c>
      <c r="I11" s="5">
        <v>9215325</v>
      </c>
      <c r="J11" s="32">
        <v>4.3499999999999996</v>
      </c>
      <c r="K11" s="13">
        <v>50</v>
      </c>
      <c r="L11" s="13">
        <v>50</v>
      </c>
    </row>
    <row r="12" spans="2:12" x14ac:dyDescent="0.25">
      <c r="B12" s="32">
        <v>9</v>
      </c>
      <c r="C12" s="4">
        <v>2018</v>
      </c>
      <c r="D12" s="6" t="s">
        <v>119</v>
      </c>
      <c r="E12" s="58"/>
      <c r="F12" s="58"/>
      <c r="G12" s="58"/>
      <c r="H12" s="58"/>
      <c r="I12" s="6"/>
      <c r="J12" s="58"/>
      <c r="K12" s="13"/>
      <c r="L12" s="13"/>
    </row>
    <row r="13" spans="2:12" x14ac:dyDescent="0.25">
      <c r="B13" s="58"/>
      <c r="C13" s="6"/>
      <c r="D13" s="6" t="s">
        <v>69</v>
      </c>
      <c r="E13" s="58">
        <f>SUM(E3:E12)</f>
        <v>741</v>
      </c>
      <c r="F13" s="58">
        <f>SUM(F3:F12)</f>
        <v>762</v>
      </c>
      <c r="G13" s="58">
        <f>SUM(G3:G12)</f>
        <v>1503</v>
      </c>
      <c r="H13" s="58"/>
      <c r="I13" s="6"/>
      <c r="J13" s="58"/>
      <c r="K13" s="13">
        <f>SUM(K4:K12)</f>
        <v>650</v>
      </c>
      <c r="L13" s="13">
        <f>SUM(L4:L12)</f>
        <v>650</v>
      </c>
    </row>
    <row r="16" spans="2:12" x14ac:dyDescent="0.25">
      <c r="D16" t="s">
        <v>84</v>
      </c>
    </row>
    <row r="17" spans="3:12" x14ac:dyDescent="0.25">
      <c r="C17" s="33" t="s">
        <v>86</v>
      </c>
      <c r="D17" s="31" t="s">
        <v>59</v>
      </c>
      <c r="E17" s="31" t="s">
        <v>87</v>
      </c>
      <c r="F17" s="31" t="s">
        <v>88</v>
      </c>
      <c r="G17" s="25"/>
      <c r="H17" s="25"/>
      <c r="I17" s="25"/>
      <c r="J17" s="25"/>
      <c r="K17" s="25"/>
      <c r="L17" s="25"/>
    </row>
    <row r="18" spans="3:12" x14ac:dyDescent="0.25">
      <c r="C18" s="6">
        <v>1</v>
      </c>
      <c r="D18" s="8" t="s">
        <v>9</v>
      </c>
      <c r="E18" s="27">
        <v>200</v>
      </c>
      <c r="F18" s="28">
        <v>200</v>
      </c>
    </row>
    <row r="19" spans="3:12" x14ac:dyDescent="0.25">
      <c r="C19" s="6">
        <v>2</v>
      </c>
      <c r="D19" s="8" t="s">
        <v>11</v>
      </c>
      <c r="E19" s="27">
        <v>100</v>
      </c>
      <c r="F19" s="27">
        <v>100</v>
      </c>
    </row>
    <row r="20" spans="3:12" x14ac:dyDescent="0.25">
      <c r="C20" s="6">
        <v>3</v>
      </c>
      <c r="D20" s="8" t="s">
        <v>15</v>
      </c>
      <c r="E20" s="28">
        <v>100</v>
      </c>
      <c r="F20" s="28">
        <v>100</v>
      </c>
      <c r="G20" s="25"/>
      <c r="H20" s="25"/>
      <c r="I20" s="25"/>
      <c r="J20" s="25"/>
      <c r="K20" s="25"/>
      <c r="L20" s="25"/>
    </row>
    <row r="21" spans="3:12" x14ac:dyDescent="0.25">
      <c r="C21" s="6">
        <v>4</v>
      </c>
      <c r="D21" s="8" t="s">
        <v>47</v>
      </c>
      <c r="E21" s="27">
        <v>50</v>
      </c>
      <c r="F21" s="27">
        <v>50</v>
      </c>
    </row>
    <row r="22" spans="3:12" x14ac:dyDescent="0.25">
      <c r="C22" s="6">
        <v>5</v>
      </c>
      <c r="D22" s="8" t="s">
        <v>56</v>
      </c>
      <c r="E22" s="29">
        <v>50</v>
      </c>
      <c r="F22" s="28">
        <v>50</v>
      </c>
      <c r="G22" s="25"/>
      <c r="H22" s="25"/>
      <c r="I22" s="25"/>
      <c r="J22" s="25"/>
      <c r="K22" s="25"/>
      <c r="L22" s="25"/>
    </row>
    <row r="23" spans="3:12" x14ac:dyDescent="0.25">
      <c r="C23" s="6"/>
      <c r="D23" s="30"/>
      <c r="E23" s="58"/>
      <c r="F23" s="58"/>
    </row>
    <row r="24" spans="3:12" x14ac:dyDescent="0.25">
      <c r="C24" s="6"/>
      <c r="D24" s="31" t="s">
        <v>60</v>
      </c>
      <c r="E24" s="31">
        <f>SUM(E18:E22)</f>
        <v>500</v>
      </c>
      <c r="F24" s="31">
        <f>SUM(F18:F23)</f>
        <v>500</v>
      </c>
      <c r="G24" s="25"/>
      <c r="H24" s="25"/>
      <c r="I24" s="25"/>
      <c r="J24" s="25"/>
      <c r="K24" s="25"/>
      <c r="L24" s="25"/>
    </row>
    <row r="25" spans="3:12" x14ac:dyDescent="0.25">
      <c r="C25" s="6"/>
      <c r="D25" s="32"/>
      <c r="E25" s="58"/>
      <c r="F25" s="58"/>
    </row>
    <row r="26" spans="3:12" x14ac:dyDescent="0.25">
      <c r="D26" s="25"/>
      <c r="E26" s="25"/>
      <c r="F26" s="25"/>
      <c r="G26" s="25"/>
      <c r="H26" s="25"/>
      <c r="I26" s="25"/>
      <c r="J26" s="25"/>
      <c r="K26" s="25"/>
      <c r="L26" s="25"/>
    </row>
    <row r="27" spans="3:12" x14ac:dyDescent="0.25">
      <c r="D27" s="1"/>
    </row>
    <row r="28" spans="3:12" x14ac:dyDescent="0.25">
      <c r="D28" s="25"/>
      <c r="E28" s="25"/>
      <c r="F28" s="25"/>
      <c r="G28" s="25"/>
      <c r="H28" s="25"/>
      <c r="I28" s="25"/>
      <c r="J28" s="25"/>
      <c r="K28" s="25"/>
      <c r="L28" s="25"/>
    </row>
  </sheetData>
  <mergeCells count="2">
    <mergeCell ref="B1:L1"/>
    <mergeCell ref="K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3"/>
  <sheetViews>
    <sheetView workbookViewId="0">
      <selection activeCell="K10" sqref="K10"/>
    </sheetView>
  </sheetViews>
  <sheetFormatPr defaultRowHeight="15" x14ac:dyDescent="0.25"/>
  <cols>
    <col min="4" max="4" width="26.42578125" bestFit="1" customWidth="1"/>
    <col min="6" max="6" width="12.7109375" bestFit="1" customWidth="1"/>
    <col min="8" max="8" width="19.140625" bestFit="1" customWidth="1"/>
    <col min="9" max="9" width="16.42578125" bestFit="1" customWidth="1"/>
    <col min="10" max="10" width="12.85546875" bestFit="1" customWidth="1"/>
    <col min="11" max="11" width="13.42578125" customWidth="1"/>
    <col min="12" max="12" width="9.85546875" customWidth="1"/>
  </cols>
  <sheetData>
    <row r="2" spans="2:13" ht="15.75" x14ac:dyDescent="0.25">
      <c r="B2" s="129" t="s">
        <v>128</v>
      </c>
      <c r="C2" s="126"/>
      <c r="D2" s="126"/>
      <c r="E2" s="126"/>
      <c r="F2" s="126"/>
      <c r="G2" s="126"/>
      <c r="H2" s="126"/>
      <c r="I2" s="126"/>
      <c r="J2" s="126"/>
      <c r="K2" s="126"/>
      <c r="L2" s="127"/>
    </row>
    <row r="3" spans="2:13" ht="15.75" x14ac:dyDescent="0.25">
      <c r="B3" s="109"/>
      <c r="C3" s="109"/>
      <c r="D3" s="109"/>
      <c r="E3" s="109"/>
      <c r="F3" s="109"/>
      <c r="G3" s="109"/>
      <c r="H3" s="109"/>
      <c r="I3" s="109"/>
      <c r="J3" s="109"/>
      <c r="K3" s="128" t="s">
        <v>124</v>
      </c>
      <c r="L3" s="128"/>
    </row>
    <row r="4" spans="2:13" ht="18.75" x14ac:dyDescent="0.3">
      <c r="B4" s="67" t="s">
        <v>86</v>
      </c>
      <c r="C4" s="65" t="s">
        <v>58</v>
      </c>
      <c r="D4" s="65" t="s">
        <v>59</v>
      </c>
      <c r="E4" s="65" t="s">
        <v>65</v>
      </c>
      <c r="F4" s="65" t="s">
        <v>66</v>
      </c>
      <c r="G4" s="65" t="s">
        <v>60</v>
      </c>
      <c r="H4" s="65" t="s">
        <v>61</v>
      </c>
      <c r="I4" s="65" t="s">
        <v>62</v>
      </c>
      <c r="J4" s="65" t="s">
        <v>63</v>
      </c>
      <c r="K4" s="66" t="s">
        <v>121</v>
      </c>
      <c r="L4" s="66" t="s">
        <v>88</v>
      </c>
    </row>
    <row r="5" spans="2:13" ht="15" customHeight="1" x14ac:dyDescent="0.25">
      <c r="B5" s="32">
        <v>1</v>
      </c>
      <c r="C5" s="4">
        <v>2018</v>
      </c>
      <c r="D5" s="4" t="s">
        <v>13</v>
      </c>
      <c r="E5" s="4">
        <v>310</v>
      </c>
      <c r="F5" s="4">
        <v>340</v>
      </c>
      <c r="G5" s="4">
        <v>650</v>
      </c>
      <c r="H5" s="4">
        <v>331</v>
      </c>
      <c r="I5" s="5">
        <v>34953713</v>
      </c>
      <c r="J5" s="4">
        <v>0.51</v>
      </c>
      <c r="K5" s="13">
        <v>200</v>
      </c>
      <c r="L5" s="13">
        <v>200</v>
      </c>
    </row>
    <row r="6" spans="2:13" ht="15" customHeight="1" x14ac:dyDescent="0.25">
      <c r="B6" s="32">
        <v>2</v>
      </c>
      <c r="C6" s="4">
        <v>2018</v>
      </c>
      <c r="D6" s="4" t="s">
        <v>16</v>
      </c>
      <c r="E6" s="4">
        <v>110</v>
      </c>
      <c r="F6" s="4">
        <v>110</v>
      </c>
      <c r="G6" s="4">
        <v>220</v>
      </c>
      <c r="H6" s="4">
        <v>164</v>
      </c>
      <c r="I6" s="5">
        <v>17115088</v>
      </c>
      <c r="J6" s="4">
        <v>0.75</v>
      </c>
      <c r="K6" s="13">
        <v>110</v>
      </c>
      <c r="L6" s="13">
        <v>110</v>
      </c>
    </row>
    <row r="7" spans="2:13" ht="15" customHeight="1" x14ac:dyDescent="0.25">
      <c r="B7" s="32">
        <v>3</v>
      </c>
      <c r="C7" s="4">
        <v>2018</v>
      </c>
      <c r="D7" s="4" t="s">
        <v>17</v>
      </c>
      <c r="E7" s="4">
        <v>105</v>
      </c>
      <c r="F7" s="4">
        <v>105</v>
      </c>
      <c r="G7" s="4">
        <v>210</v>
      </c>
      <c r="H7" s="4">
        <v>316</v>
      </c>
      <c r="I7" s="5">
        <v>33163375</v>
      </c>
      <c r="J7" s="4">
        <v>1.5</v>
      </c>
      <c r="K7" s="13">
        <v>105</v>
      </c>
      <c r="L7" s="13">
        <v>105</v>
      </c>
    </row>
    <row r="8" spans="2:13" ht="15" customHeight="1" x14ac:dyDescent="0.25">
      <c r="B8" s="32">
        <v>4</v>
      </c>
      <c r="C8" s="4">
        <v>2018</v>
      </c>
      <c r="D8" s="4" t="s">
        <v>33</v>
      </c>
      <c r="E8" s="4">
        <v>50</v>
      </c>
      <c r="F8" s="4">
        <v>50</v>
      </c>
      <c r="G8" s="4">
        <v>100</v>
      </c>
      <c r="H8" s="4">
        <v>80</v>
      </c>
      <c r="I8" s="5">
        <v>8339975</v>
      </c>
      <c r="J8" s="4">
        <v>0.8</v>
      </c>
      <c r="K8" s="13">
        <v>60</v>
      </c>
      <c r="L8" s="13">
        <v>60</v>
      </c>
    </row>
    <row r="9" spans="2:13" ht="15" customHeight="1" x14ac:dyDescent="0.25">
      <c r="B9" s="32">
        <v>5</v>
      </c>
      <c r="C9" s="4">
        <v>2018</v>
      </c>
      <c r="D9" s="4" t="s">
        <v>45</v>
      </c>
      <c r="E9" s="4">
        <v>75</v>
      </c>
      <c r="F9" s="4">
        <v>75</v>
      </c>
      <c r="G9" s="4">
        <v>150</v>
      </c>
      <c r="H9" s="4">
        <v>359</v>
      </c>
      <c r="I9" s="5">
        <v>37782413</v>
      </c>
      <c r="J9" s="4">
        <v>2.39</v>
      </c>
      <c r="K9" s="13">
        <v>100</v>
      </c>
      <c r="L9" s="13">
        <v>100</v>
      </c>
    </row>
    <row r="10" spans="2:13" ht="15" customHeight="1" x14ac:dyDescent="0.25">
      <c r="B10" s="32">
        <v>6</v>
      </c>
      <c r="C10" s="4">
        <v>2018</v>
      </c>
      <c r="D10" s="4" t="s">
        <v>46</v>
      </c>
      <c r="E10" s="4">
        <v>100</v>
      </c>
      <c r="F10" s="4">
        <v>90</v>
      </c>
      <c r="G10" s="4">
        <v>190</v>
      </c>
      <c r="H10" s="4">
        <v>192</v>
      </c>
      <c r="I10" s="5">
        <v>19328838</v>
      </c>
      <c r="J10" s="4">
        <v>1.01</v>
      </c>
      <c r="K10" s="13">
        <v>60</v>
      </c>
      <c r="L10" s="13">
        <v>60</v>
      </c>
    </row>
    <row r="11" spans="2:13" ht="15" customHeight="1" x14ac:dyDescent="0.25">
      <c r="B11" s="32">
        <v>7</v>
      </c>
      <c r="C11" s="4">
        <v>2018</v>
      </c>
      <c r="D11" s="4" t="s">
        <v>49</v>
      </c>
      <c r="E11" s="4">
        <v>31</v>
      </c>
      <c r="F11" s="4">
        <v>31</v>
      </c>
      <c r="G11" s="4">
        <v>62</v>
      </c>
      <c r="H11" s="4">
        <v>138</v>
      </c>
      <c r="I11" s="5">
        <v>14395500</v>
      </c>
      <c r="J11" s="4">
        <v>2.23</v>
      </c>
      <c r="K11" s="13">
        <v>60</v>
      </c>
      <c r="L11" s="13">
        <v>60</v>
      </c>
    </row>
    <row r="12" spans="2:13" x14ac:dyDescent="0.25">
      <c r="B12" s="32">
        <v>8</v>
      </c>
      <c r="C12" s="4">
        <v>2018</v>
      </c>
      <c r="D12" s="4" t="s">
        <v>67</v>
      </c>
      <c r="E12" s="4">
        <v>50</v>
      </c>
      <c r="F12" s="4">
        <v>50</v>
      </c>
      <c r="G12" s="4">
        <v>100</v>
      </c>
      <c r="H12" s="4">
        <v>91</v>
      </c>
      <c r="I12" s="5">
        <v>9861950</v>
      </c>
      <c r="J12" s="4">
        <v>0.91</v>
      </c>
      <c r="K12" s="13">
        <v>60</v>
      </c>
      <c r="L12" s="13">
        <v>60</v>
      </c>
    </row>
    <row r="13" spans="2:13" x14ac:dyDescent="0.25">
      <c r="B13" s="32">
        <v>9</v>
      </c>
      <c r="C13" s="4">
        <v>2018</v>
      </c>
      <c r="D13" s="4" t="s">
        <v>120</v>
      </c>
      <c r="E13" s="4">
        <v>30</v>
      </c>
      <c r="F13" s="4">
        <v>30</v>
      </c>
      <c r="G13" s="4">
        <v>60</v>
      </c>
      <c r="H13" s="4">
        <v>120</v>
      </c>
      <c r="I13" s="5">
        <v>12991388</v>
      </c>
      <c r="J13" s="4">
        <v>2</v>
      </c>
      <c r="K13" s="13">
        <v>60</v>
      </c>
      <c r="L13" s="13">
        <v>60</v>
      </c>
    </row>
    <row r="14" spans="2:13" x14ac:dyDescent="0.25">
      <c r="B14" s="6"/>
      <c r="C14" s="6"/>
      <c r="D14" s="6" t="s">
        <v>69</v>
      </c>
      <c r="E14" s="6">
        <f>SUM(E3:E13)</f>
        <v>861</v>
      </c>
      <c r="F14" s="6">
        <f>SUM(F3:F13)</f>
        <v>881</v>
      </c>
      <c r="G14" s="6">
        <f>SUM(G3:G13)</f>
        <v>1742</v>
      </c>
      <c r="H14" s="6"/>
      <c r="I14" s="6"/>
      <c r="J14" s="6"/>
      <c r="K14" s="13">
        <f>SUM(K5:K13)</f>
        <v>815</v>
      </c>
      <c r="L14" s="13">
        <f>SUM(L5:L13)</f>
        <v>815</v>
      </c>
    </row>
    <row r="16" spans="2:13" x14ac:dyDescent="0.25">
      <c r="D16" t="s">
        <v>84</v>
      </c>
      <c r="G16" s="25"/>
      <c r="H16" s="25"/>
      <c r="I16" s="25"/>
      <c r="J16" s="25"/>
      <c r="K16" s="25"/>
      <c r="L16" s="25"/>
      <c r="M16" s="25"/>
    </row>
    <row r="17" spans="2:14" x14ac:dyDescent="0.25">
      <c r="C17" s="33" t="s">
        <v>86</v>
      </c>
      <c r="D17" s="31" t="s">
        <v>59</v>
      </c>
      <c r="E17" s="31" t="s">
        <v>87</v>
      </c>
      <c r="F17" s="31" t="s">
        <v>88</v>
      </c>
    </row>
    <row r="18" spans="2:14" ht="15" customHeight="1" x14ac:dyDescent="0.25">
      <c r="C18" s="6">
        <v>1</v>
      </c>
      <c r="D18" s="8" t="s">
        <v>13</v>
      </c>
      <c r="E18" s="27">
        <v>300</v>
      </c>
      <c r="F18" s="28">
        <v>300</v>
      </c>
      <c r="G18" s="25"/>
      <c r="H18" s="25"/>
      <c r="I18" s="25"/>
      <c r="J18" s="25"/>
      <c r="K18" s="25"/>
      <c r="L18" s="25"/>
      <c r="M18" s="25"/>
    </row>
    <row r="19" spans="2:14" x14ac:dyDescent="0.25">
      <c r="C19" s="6">
        <v>2</v>
      </c>
      <c r="D19" s="8" t="s">
        <v>17</v>
      </c>
      <c r="E19" s="27">
        <v>100</v>
      </c>
      <c r="F19" s="27">
        <v>100</v>
      </c>
    </row>
    <row r="20" spans="2:14" x14ac:dyDescent="0.25">
      <c r="C20" s="6">
        <v>3</v>
      </c>
      <c r="D20" s="8" t="s">
        <v>33</v>
      </c>
      <c r="E20" s="28">
        <v>100</v>
      </c>
      <c r="F20" s="28">
        <v>100</v>
      </c>
      <c r="G20" s="25"/>
      <c r="H20" s="25"/>
      <c r="I20" s="25"/>
      <c r="J20" s="25"/>
      <c r="K20" s="25"/>
      <c r="L20" s="25"/>
      <c r="M20" s="25"/>
    </row>
    <row r="21" spans="2:14" x14ac:dyDescent="0.25">
      <c r="C21" s="6">
        <v>4</v>
      </c>
      <c r="D21" s="8" t="s">
        <v>45</v>
      </c>
      <c r="E21" s="27">
        <v>100</v>
      </c>
      <c r="F21" s="27">
        <v>100</v>
      </c>
    </row>
    <row r="22" spans="2:14" x14ac:dyDescent="0.25">
      <c r="C22" s="6">
        <v>5</v>
      </c>
      <c r="D22" s="8" t="s">
        <v>46</v>
      </c>
      <c r="E22" s="29">
        <v>100</v>
      </c>
      <c r="F22" s="28">
        <v>100</v>
      </c>
      <c r="G22" s="25"/>
      <c r="H22" s="25"/>
      <c r="I22" s="25"/>
      <c r="J22" s="25"/>
      <c r="K22" s="25"/>
      <c r="L22" s="25"/>
      <c r="M22" s="25"/>
    </row>
    <row r="23" spans="2:14" x14ac:dyDescent="0.25">
      <c r="C23" s="6">
        <v>6</v>
      </c>
      <c r="D23" s="8" t="s">
        <v>49</v>
      </c>
      <c r="E23" s="27">
        <v>50</v>
      </c>
      <c r="F23" s="27">
        <v>50</v>
      </c>
    </row>
    <row r="24" spans="2:14" x14ac:dyDescent="0.25">
      <c r="C24" s="6">
        <v>7</v>
      </c>
      <c r="D24" s="8" t="s">
        <v>67</v>
      </c>
      <c r="E24" s="11">
        <v>50</v>
      </c>
      <c r="F24" s="11">
        <v>50</v>
      </c>
      <c r="G24" s="25"/>
      <c r="H24" s="25"/>
      <c r="I24" s="25"/>
      <c r="J24" s="25"/>
      <c r="K24" s="25"/>
      <c r="L24" s="25"/>
      <c r="M24" s="25"/>
    </row>
    <row r="25" spans="2:14" x14ac:dyDescent="0.25">
      <c r="C25" s="6">
        <v>8</v>
      </c>
      <c r="D25" s="8" t="s">
        <v>16</v>
      </c>
      <c r="E25" s="11">
        <v>50</v>
      </c>
      <c r="F25" s="11">
        <v>50</v>
      </c>
    </row>
    <row r="26" spans="2:14" x14ac:dyDescent="0.25">
      <c r="C26" s="6">
        <v>9</v>
      </c>
      <c r="D26" s="8" t="s">
        <v>92</v>
      </c>
      <c r="E26" s="11">
        <v>150</v>
      </c>
      <c r="F26" s="11">
        <v>150</v>
      </c>
      <c r="G26" s="25"/>
      <c r="H26" s="25"/>
      <c r="I26" s="25"/>
      <c r="J26" s="25"/>
      <c r="K26" s="25"/>
      <c r="L26" s="25"/>
      <c r="M26" s="25"/>
    </row>
    <row r="27" spans="2:14" x14ac:dyDescent="0.25">
      <c r="C27" s="6"/>
      <c r="D27" s="30"/>
      <c r="E27" s="6"/>
      <c r="F27" s="6"/>
      <c r="G27" s="2"/>
      <c r="H27" s="2"/>
      <c r="I27" s="2"/>
      <c r="J27" s="2"/>
      <c r="K27" s="2"/>
      <c r="L27" s="26"/>
      <c r="M27" s="2"/>
    </row>
    <row r="28" spans="2:14" x14ac:dyDescent="0.25">
      <c r="C28" s="6"/>
      <c r="D28" s="31" t="s">
        <v>60</v>
      </c>
      <c r="E28" s="31">
        <f>SUM(E18:E26)</f>
        <v>1000</v>
      </c>
      <c r="F28" s="31">
        <f>SUM(F18:F27)</f>
        <v>1000</v>
      </c>
      <c r="G28" s="25"/>
      <c r="H28" s="25"/>
      <c r="I28" s="25"/>
      <c r="J28" s="25"/>
      <c r="K28" s="25"/>
      <c r="L28" s="25"/>
      <c r="M28" s="25"/>
    </row>
    <row r="29" spans="2:14" x14ac:dyDescent="0.25">
      <c r="C29" s="6"/>
      <c r="D29" s="32"/>
      <c r="E29" s="6"/>
      <c r="F29" s="6"/>
    </row>
    <row r="30" spans="2:14" x14ac:dyDescent="0.25">
      <c r="C30" s="83"/>
      <c r="D30" s="84"/>
      <c r="E30" s="83"/>
      <c r="F30" s="83"/>
    </row>
    <row r="31" spans="2:14" x14ac:dyDescent="0.25">
      <c r="B31" s="85"/>
      <c r="C31" s="87"/>
      <c r="D31" s="87"/>
      <c r="E31" s="87"/>
      <c r="F31" s="87"/>
      <c r="G31" s="87"/>
      <c r="H31" s="87"/>
      <c r="I31" s="88"/>
      <c r="J31" s="87"/>
      <c r="K31" s="86"/>
      <c r="L31" s="85"/>
      <c r="M31" s="85"/>
      <c r="N31" s="85"/>
    </row>
    <row r="32" spans="2:14" x14ac:dyDescent="0.25">
      <c r="B32" s="85"/>
      <c r="C32" s="87"/>
      <c r="D32" s="87"/>
      <c r="E32" s="87"/>
      <c r="F32" s="87"/>
      <c r="G32" s="87"/>
      <c r="H32" s="87"/>
      <c r="I32" s="88"/>
      <c r="J32" s="87"/>
      <c r="K32" s="86"/>
      <c r="L32" s="85"/>
      <c r="M32" s="85"/>
      <c r="N32" s="85"/>
    </row>
    <row r="33" spans="2:14" x14ac:dyDescent="0.25">
      <c r="B33" s="85"/>
      <c r="C33" s="87"/>
      <c r="D33" s="87"/>
      <c r="E33" s="87"/>
      <c r="F33" s="87"/>
      <c r="G33" s="87"/>
      <c r="H33" s="87"/>
      <c r="I33" s="88"/>
      <c r="J33" s="87"/>
      <c r="K33" s="86"/>
      <c r="L33" s="86"/>
      <c r="M33" s="85"/>
      <c r="N33" s="85"/>
    </row>
    <row r="34" spans="2:14" x14ac:dyDescent="0.25">
      <c r="B34" s="85"/>
      <c r="C34" s="87"/>
      <c r="D34" s="87"/>
      <c r="E34" s="87"/>
      <c r="F34" s="87"/>
      <c r="G34" s="87"/>
      <c r="H34" s="87"/>
      <c r="I34" s="88"/>
      <c r="J34" s="87"/>
      <c r="K34" s="86"/>
      <c r="L34" s="85"/>
      <c r="M34" s="85"/>
      <c r="N34" s="85"/>
    </row>
    <row r="35" spans="2:14" x14ac:dyDescent="0.25">
      <c r="B35" s="85"/>
      <c r="C35" s="87"/>
      <c r="D35" s="87"/>
      <c r="E35" s="87"/>
      <c r="F35" s="87"/>
      <c r="G35" s="87"/>
      <c r="H35" s="87"/>
      <c r="I35" s="88"/>
      <c r="J35" s="87"/>
      <c r="K35" s="86"/>
      <c r="L35" s="86"/>
      <c r="M35" s="85"/>
      <c r="N35" s="85"/>
    </row>
    <row r="36" spans="2:14" x14ac:dyDescent="0.25">
      <c r="B36" s="85"/>
      <c r="C36" s="87"/>
      <c r="D36" s="87"/>
      <c r="E36" s="87"/>
      <c r="F36" s="87"/>
      <c r="G36" s="87"/>
      <c r="H36" s="87"/>
      <c r="I36" s="88"/>
      <c r="J36" s="87"/>
      <c r="K36" s="86"/>
      <c r="L36" s="86"/>
      <c r="M36" s="85"/>
      <c r="N36" s="85"/>
    </row>
    <row r="37" spans="2:14" x14ac:dyDescent="0.25">
      <c r="B37" s="85"/>
      <c r="C37" s="87"/>
      <c r="D37" s="87"/>
      <c r="E37" s="87"/>
      <c r="F37" s="87"/>
      <c r="G37" s="87"/>
      <c r="H37" s="87"/>
      <c r="I37" s="88"/>
      <c r="J37" s="87"/>
      <c r="K37" s="86"/>
      <c r="L37" s="86"/>
      <c r="M37" s="85"/>
      <c r="N37" s="85"/>
    </row>
    <row r="38" spans="2:14" x14ac:dyDescent="0.25">
      <c r="B38" s="85"/>
      <c r="C38" s="87"/>
      <c r="D38" s="87"/>
      <c r="E38" s="87"/>
      <c r="F38" s="87"/>
      <c r="G38" s="87"/>
      <c r="H38" s="87"/>
      <c r="I38" s="88"/>
      <c r="J38" s="87"/>
      <c r="K38" s="89"/>
      <c r="L38" s="86"/>
      <c r="M38" s="85"/>
      <c r="N38" s="85"/>
    </row>
    <row r="39" spans="2:14" x14ac:dyDescent="0.25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</row>
    <row r="40" spans="2:14" x14ac:dyDescent="0.25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</row>
    <row r="41" spans="2:14" x14ac:dyDescent="0.25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</row>
    <row r="42" spans="2:14" x14ac:dyDescent="0.25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</row>
    <row r="43" spans="2:14" x14ac:dyDescent="0.25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</row>
  </sheetData>
  <mergeCells count="2">
    <mergeCell ref="K3:L3"/>
    <mergeCell ref="B2:L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7"/>
  <sheetViews>
    <sheetView tabSelected="1" workbookViewId="0">
      <selection activeCell="A11" sqref="A11:XFD11"/>
    </sheetView>
  </sheetViews>
  <sheetFormatPr defaultRowHeight="15" x14ac:dyDescent="0.25"/>
  <cols>
    <col min="2" max="2" width="9.140625" style="57"/>
    <col min="4" max="4" width="26.7109375" bestFit="1" customWidth="1"/>
    <col min="6" max="6" width="12.7109375" bestFit="1" customWidth="1"/>
    <col min="8" max="8" width="19.140625" bestFit="1" customWidth="1"/>
    <col min="9" max="9" width="16.42578125" bestFit="1" customWidth="1"/>
    <col min="10" max="10" width="12.85546875" bestFit="1" customWidth="1"/>
    <col min="11" max="13" width="11.140625" customWidth="1"/>
    <col min="14" max="14" width="10.140625" bestFit="1" customWidth="1"/>
    <col min="15" max="15" width="27.7109375" customWidth="1"/>
    <col min="17" max="17" width="12.7109375" bestFit="1" customWidth="1"/>
    <col min="19" max="19" width="19.140625" bestFit="1" customWidth="1"/>
    <col min="20" max="20" width="16.42578125" bestFit="1" customWidth="1"/>
    <col min="21" max="21" width="12.85546875" bestFit="1" customWidth="1"/>
  </cols>
  <sheetData>
    <row r="2" spans="2:22" ht="15.75" x14ac:dyDescent="0.25">
      <c r="B2" s="129" t="s">
        <v>71</v>
      </c>
      <c r="C2" s="126"/>
      <c r="D2" s="126"/>
      <c r="E2" s="126"/>
      <c r="F2" s="126"/>
      <c r="G2" s="126"/>
      <c r="H2" s="126"/>
      <c r="I2" s="126"/>
      <c r="J2" s="126"/>
      <c r="K2" s="126"/>
      <c r="L2" s="127"/>
      <c r="M2" s="77"/>
      <c r="N2" s="130">
        <v>2017</v>
      </c>
      <c r="O2" s="130"/>
      <c r="P2" s="130"/>
      <c r="Q2" s="130"/>
      <c r="R2" s="130"/>
      <c r="S2" s="130"/>
      <c r="T2" s="130"/>
      <c r="U2" s="130"/>
    </row>
    <row r="3" spans="2:22" ht="15.75" x14ac:dyDescent="0.25">
      <c r="B3" s="118"/>
      <c r="C3" s="109"/>
      <c r="D3" s="109"/>
      <c r="E3" s="109"/>
      <c r="F3" s="109"/>
      <c r="G3" s="109"/>
      <c r="H3" s="109"/>
      <c r="I3" s="109"/>
      <c r="J3" s="109"/>
      <c r="K3" s="128" t="s">
        <v>124</v>
      </c>
      <c r="L3" s="128"/>
      <c r="M3" s="115"/>
    </row>
    <row r="4" spans="2:22" ht="18.75" x14ac:dyDescent="0.3">
      <c r="B4" s="67" t="s">
        <v>86</v>
      </c>
      <c r="C4" s="65" t="s">
        <v>58</v>
      </c>
      <c r="D4" s="65" t="s">
        <v>59</v>
      </c>
      <c r="E4" s="65" t="s">
        <v>65</v>
      </c>
      <c r="F4" s="65" t="s">
        <v>66</v>
      </c>
      <c r="G4" s="65" t="s">
        <v>60</v>
      </c>
      <c r="H4" s="65" t="s">
        <v>61</v>
      </c>
      <c r="I4" s="65" t="s">
        <v>62</v>
      </c>
      <c r="J4" s="65" t="s">
        <v>63</v>
      </c>
      <c r="K4" s="66" t="s">
        <v>121</v>
      </c>
      <c r="L4" s="66" t="s">
        <v>88</v>
      </c>
      <c r="M4" s="116"/>
      <c r="N4" s="110" t="s">
        <v>58</v>
      </c>
      <c r="O4" s="7" t="s">
        <v>59</v>
      </c>
      <c r="P4" s="7" t="s">
        <v>65</v>
      </c>
      <c r="Q4" s="7" t="s">
        <v>66</v>
      </c>
      <c r="R4" s="7" t="s">
        <v>60</v>
      </c>
      <c r="S4" s="7" t="s">
        <v>61</v>
      </c>
      <c r="T4" s="7" t="s">
        <v>62</v>
      </c>
      <c r="U4" s="7" t="s">
        <v>63</v>
      </c>
    </row>
    <row r="5" spans="2:22" ht="15" customHeight="1" x14ac:dyDescent="0.25">
      <c r="B5" s="58">
        <v>1</v>
      </c>
      <c r="C5" s="4">
        <v>2018</v>
      </c>
      <c r="D5" s="4" t="s">
        <v>42</v>
      </c>
      <c r="E5" s="32">
        <v>27</v>
      </c>
      <c r="F5" s="32">
        <v>77</v>
      </c>
      <c r="G5" s="32">
        <v>104</v>
      </c>
      <c r="H5" s="32">
        <v>94</v>
      </c>
      <c r="I5" s="5">
        <v>10316250</v>
      </c>
      <c r="J5" s="32">
        <v>0.9</v>
      </c>
      <c r="K5" s="13">
        <v>60</v>
      </c>
      <c r="L5" s="13">
        <v>60</v>
      </c>
      <c r="M5" s="117"/>
      <c r="N5" s="111">
        <v>2017</v>
      </c>
      <c r="O5" s="4" t="s">
        <v>42</v>
      </c>
      <c r="P5" s="4">
        <v>56</v>
      </c>
      <c r="Q5" s="4">
        <v>56</v>
      </c>
      <c r="R5" s="4">
        <v>112</v>
      </c>
      <c r="S5" s="4">
        <v>204</v>
      </c>
      <c r="T5" s="5">
        <v>20750363</v>
      </c>
      <c r="U5" s="4">
        <v>1.82</v>
      </c>
    </row>
    <row r="6" spans="2:22" ht="15" customHeight="1" x14ac:dyDescent="0.25">
      <c r="B6" s="58">
        <v>2</v>
      </c>
      <c r="C6" s="4">
        <v>2018</v>
      </c>
      <c r="D6" s="4" t="s">
        <v>51</v>
      </c>
      <c r="E6" s="32">
        <v>85</v>
      </c>
      <c r="F6" s="32">
        <v>74</v>
      </c>
      <c r="G6" s="32">
        <v>159</v>
      </c>
      <c r="H6" s="32">
        <v>51</v>
      </c>
      <c r="I6" s="5">
        <v>5430600</v>
      </c>
      <c r="J6" s="32">
        <v>0.32</v>
      </c>
      <c r="K6" s="13"/>
      <c r="L6" s="13"/>
      <c r="M6" s="103"/>
      <c r="N6" s="111">
        <v>2017</v>
      </c>
      <c r="O6" s="4" t="s">
        <v>51</v>
      </c>
      <c r="P6" s="4">
        <v>107</v>
      </c>
      <c r="Q6" s="4">
        <v>87</v>
      </c>
      <c r="R6" s="4">
        <v>194</v>
      </c>
      <c r="S6" s="4">
        <v>183</v>
      </c>
      <c r="T6" s="5">
        <v>18062363</v>
      </c>
      <c r="U6" s="4">
        <v>0.94</v>
      </c>
    </row>
    <row r="7" spans="2:22" ht="15" customHeight="1" x14ac:dyDescent="0.25">
      <c r="B7" s="58">
        <v>3</v>
      </c>
      <c r="C7" s="4">
        <v>2018</v>
      </c>
      <c r="D7" s="4" t="s">
        <v>53</v>
      </c>
      <c r="E7" s="32">
        <v>20</v>
      </c>
      <c r="F7" s="32">
        <v>20</v>
      </c>
      <c r="G7" s="32">
        <v>40</v>
      </c>
      <c r="H7" s="32">
        <v>81</v>
      </c>
      <c r="I7" s="5">
        <v>8510250</v>
      </c>
      <c r="J7" s="32">
        <v>2.0299999999999998</v>
      </c>
      <c r="K7" s="13">
        <v>60</v>
      </c>
      <c r="L7" s="13">
        <v>60</v>
      </c>
      <c r="M7" s="117"/>
      <c r="N7" s="111">
        <v>2017</v>
      </c>
      <c r="O7" s="4" t="s">
        <v>53</v>
      </c>
      <c r="P7" s="4">
        <v>5</v>
      </c>
      <c r="Q7" s="4">
        <v>5</v>
      </c>
      <c r="R7" s="4">
        <v>10</v>
      </c>
      <c r="S7" s="4">
        <v>100</v>
      </c>
      <c r="T7" s="5">
        <v>10493963</v>
      </c>
      <c r="U7" s="4">
        <v>10</v>
      </c>
      <c r="V7" s="25"/>
    </row>
    <row r="8" spans="2:22" ht="15" customHeight="1" x14ac:dyDescent="0.25">
      <c r="B8" s="58">
        <v>4</v>
      </c>
      <c r="C8" s="4">
        <v>2018</v>
      </c>
      <c r="D8" s="4" t="s">
        <v>106</v>
      </c>
      <c r="E8" s="32">
        <v>110</v>
      </c>
      <c r="F8" s="32">
        <v>120</v>
      </c>
      <c r="G8" s="32">
        <v>230</v>
      </c>
      <c r="H8" s="32">
        <v>129</v>
      </c>
      <c r="I8" s="5">
        <v>13740213</v>
      </c>
      <c r="J8" s="32">
        <v>0.56000000000000005</v>
      </c>
      <c r="K8" s="13"/>
      <c r="L8" s="13"/>
      <c r="M8" s="117" t="s">
        <v>122</v>
      </c>
      <c r="N8" s="111">
        <v>2017</v>
      </c>
      <c r="O8" s="4" t="s">
        <v>106</v>
      </c>
      <c r="P8" s="4">
        <v>436</v>
      </c>
      <c r="Q8" s="4">
        <v>396</v>
      </c>
      <c r="R8" s="4">
        <v>832</v>
      </c>
      <c r="S8" s="4">
        <v>808</v>
      </c>
      <c r="T8" s="5">
        <v>84743225</v>
      </c>
      <c r="U8" s="4">
        <v>0.97</v>
      </c>
      <c r="V8" s="2"/>
    </row>
    <row r="9" spans="2:22" ht="15" customHeight="1" x14ac:dyDescent="0.25">
      <c r="B9" s="58">
        <v>5</v>
      </c>
      <c r="C9" s="4">
        <v>2018</v>
      </c>
      <c r="D9" s="4" t="s">
        <v>16</v>
      </c>
      <c r="E9" s="32">
        <v>110</v>
      </c>
      <c r="F9" s="32">
        <v>110</v>
      </c>
      <c r="G9" s="32">
        <v>220</v>
      </c>
      <c r="H9" s="32">
        <v>164</v>
      </c>
      <c r="I9" s="5">
        <v>17115088</v>
      </c>
      <c r="J9" s="32">
        <v>0.75</v>
      </c>
      <c r="K9" s="13">
        <v>50</v>
      </c>
      <c r="L9" s="13">
        <v>50</v>
      </c>
      <c r="M9" s="117"/>
      <c r="N9" s="111">
        <v>2017</v>
      </c>
      <c r="O9" s="4" t="s">
        <v>16</v>
      </c>
      <c r="P9" s="4">
        <v>275</v>
      </c>
      <c r="Q9" s="4">
        <v>280</v>
      </c>
      <c r="R9" s="4">
        <v>555</v>
      </c>
      <c r="S9" s="4">
        <v>690</v>
      </c>
      <c r="T9" s="5">
        <v>71580338</v>
      </c>
      <c r="U9" s="4">
        <v>1.24</v>
      </c>
    </row>
    <row r="10" spans="2:22" ht="15" customHeight="1" x14ac:dyDescent="0.25">
      <c r="B10" s="58">
        <v>6</v>
      </c>
      <c r="C10" s="30">
        <v>2018</v>
      </c>
      <c r="D10" s="30" t="s">
        <v>64</v>
      </c>
      <c r="E10" s="94">
        <v>27</v>
      </c>
      <c r="F10" s="94">
        <v>117</v>
      </c>
      <c r="G10" s="94">
        <v>144</v>
      </c>
      <c r="H10" s="94">
        <v>29</v>
      </c>
      <c r="I10" s="120">
        <v>2543275</v>
      </c>
      <c r="J10" s="94">
        <v>0.2</v>
      </c>
      <c r="K10" s="63"/>
      <c r="L10" s="63"/>
      <c r="M10" s="93"/>
      <c r="N10" s="111">
        <v>2017</v>
      </c>
      <c r="O10" s="4" t="s">
        <v>64</v>
      </c>
      <c r="P10" s="4">
        <v>65</v>
      </c>
      <c r="Q10" s="4">
        <v>160</v>
      </c>
      <c r="R10" s="4">
        <v>225</v>
      </c>
      <c r="S10" s="4">
        <v>374</v>
      </c>
      <c r="T10" s="5">
        <v>39730163</v>
      </c>
      <c r="U10" s="4">
        <v>1.66</v>
      </c>
    </row>
    <row r="11" spans="2:22" x14ac:dyDescent="0.25">
      <c r="B11" s="58">
        <v>7</v>
      </c>
      <c r="C11" s="30">
        <v>2018</v>
      </c>
      <c r="D11" s="30" t="s">
        <v>68</v>
      </c>
      <c r="E11" s="134">
        <v>200</v>
      </c>
      <c r="F11" s="134">
        <v>200</v>
      </c>
      <c r="G11" s="134"/>
      <c r="H11" s="134"/>
      <c r="I11" s="104"/>
      <c r="J11" s="134"/>
      <c r="K11" s="13"/>
      <c r="L11" s="119"/>
      <c r="M11" s="69"/>
      <c r="N11" s="25"/>
      <c r="O11" s="25"/>
      <c r="P11" s="25"/>
      <c r="Q11" s="25"/>
      <c r="R11" s="25"/>
      <c r="S11" s="25"/>
      <c r="T11" s="25"/>
      <c r="U11" s="25"/>
    </row>
    <row r="12" spans="2:22" ht="18" customHeight="1" x14ac:dyDescent="0.25">
      <c r="B12" s="91">
        <v>8</v>
      </c>
      <c r="C12" s="30">
        <v>2018</v>
      </c>
      <c r="D12" s="133" t="s">
        <v>7</v>
      </c>
      <c r="E12" s="32">
        <v>220</v>
      </c>
      <c r="F12" s="32">
        <v>220</v>
      </c>
      <c r="G12" s="32">
        <v>440</v>
      </c>
      <c r="H12" s="32">
        <v>267</v>
      </c>
      <c r="I12" s="5">
        <v>27709588</v>
      </c>
      <c r="J12" s="32">
        <v>0.61</v>
      </c>
      <c r="K12" s="13">
        <v>100</v>
      </c>
      <c r="L12" s="81">
        <v>100</v>
      </c>
      <c r="M12" s="69"/>
      <c r="N12" s="25"/>
      <c r="O12" s="25"/>
      <c r="P12" s="25"/>
      <c r="Q12" s="25"/>
      <c r="R12" s="25"/>
      <c r="S12" s="25"/>
      <c r="T12" s="25"/>
      <c r="U12" s="25"/>
    </row>
    <row r="13" spans="2:22" x14ac:dyDescent="0.25">
      <c r="B13" s="58"/>
      <c r="C13" s="6"/>
      <c r="D13" s="6" t="s">
        <v>69</v>
      </c>
      <c r="E13" s="91">
        <f>SUM(E1:E11)</f>
        <v>579</v>
      </c>
      <c r="F13" s="91">
        <f>SUM(F1:F11)</f>
        <v>718</v>
      </c>
      <c r="G13" s="91">
        <f>SUM(G1:G11)</f>
        <v>897</v>
      </c>
      <c r="H13" s="91"/>
      <c r="I13" s="6"/>
      <c r="J13" s="91"/>
      <c r="K13" s="13">
        <f>SUM(K5:K12)</f>
        <v>270</v>
      </c>
      <c r="L13" s="13">
        <f>SUM(L5:L12)</f>
        <v>270</v>
      </c>
      <c r="M13" s="107"/>
      <c r="N13" s="25"/>
      <c r="O13" s="25"/>
      <c r="P13" s="25"/>
      <c r="Q13" s="25"/>
      <c r="R13" s="25"/>
      <c r="S13" s="25"/>
      <c r="T13" s="25"/>
      <c r="U13" s="25"/>
    </row>
    <row r="14" spans="2:22" x14ac:dyDescent="0.25">
      <c r="L14" s="1"/>
      <c r="M14" s="1"/>
    </row>
    <row r="16" spans="2:22" x14ac:dyDescent="0.25">
      <c r="C16" s="125" t="s">
        <v>116</v>
      </c>
      <c r="D16" s="125"/>
      <c r="E16" s="125"/>
      <c r="F16" s="125"/>
      <c r="G16" s="54"/>
      <c r="H16" s="25"/>
      <c r="I16" s="25"/>
      <c r="J16" s="25"/>
      <c r="K16" s="25"/>
      <c r="L16" s="25"/>
      <c r="M16" s="25"/>
      <c r="N16" s="25"/>
    </row>
    <row r="17" spans="3:14" x14ac:dyDescent="0.25">
      <c r="C17" s="33" t="s">
        <v>86</v>
      </c>
      <c r="D17" s="31" t="s">
        <v>59</v>
      </c>
      <c r="E17" s="31" t="s">
        <v>87</v>
      </c>
      <c r="F17" s="31" t="s">
        <v>88</v>
      </c>
    </row>
    <row r="18" spans="3:14" x14ac:dyDescent="0.25">
      <c r="C18" s="6">
        <v>1</v>
      </c>
      <c r="D18" s="8" t="s">
        <v>42</v>
      </c>
      <c r="E18" s="27">
        <v>100</v>
      </c>
      <c r="F18" s="28">
        <v>100</v>
      </c>
      <c r="G18" s="25"/>
      <c r="H18" s="25"/>
      <c r="I18" s="25"/>
      <c r="J18" s="25"/>
      <c r="K18" s="25"/>
      <c r="L18" s="25"/>
      <c r="M18" s="25"/>
      <c r="N18" s="25"/>
    </row>
    <row r="19" spans="3:14" ht="15" customHeight="1" x14ac:dyDescent="0.25">
      <c r="C19" s="6">
        <v>2</v>
      </c>
      <c r="D19" s="8" t="s">
        <v>16</v>
      </c>
      <c r="E19" s="27">
        <v>100</v>
      </c>
      <c r="F19" s="27">
        <v>100</v>
      </c>
    </row>
    <row r="20" spans="3:14" ht="15" customHeight="1" x14ac:dyDescent="0.25">
      <c r="C20" s="6">
        <v>3</v>
      </c>
      <c r="D20" s="8" t="s">
        <v>64</v>
      </c>
      <c r="E20" s="28">
        <v>100</v>
      </c>
      <c r="F20" s="28">
        <v>100</v>
      </c>
      <c r="G20" s="25"/>
      <c r="H20" s="25"/>
      <c r="I20" s="25"/>
      <c r="J20" s="25"/>
      <c r="K20" s="25"/>
      <c r="L20" s="25"/>
      <c r="M20" s="25"/>
      <c r="N20" s="25"/>
    </row>
    <row r="21" spans="3:14" ht="15" customHeight="1" x14ac:dyDescent="0.25">
      <c r="C21" s="6">
        <v>4</v>
      </c>
      <c r="D21" s="8" t="s">
        <v>93</v>
      </c>
      <c r="E21" s="28">
        <v>100</v>
      </c>
      <c r="F21" s="28">
        <v>100</v>
      </c>
      <c r="G21" s="25"/>
      <c r="H21" s="25"/>
      <c r="I21" s="25"/>
      <c r="J21" s="25"/>
      <c r="K21" s="25"/>
      <c r="L21" s="25"/>
      <c r="M21" s="25"/>
      <c r="N21" s="25"/>
    </row>
    <row r="22" spans="3:14" ht="15" customHeight="1" x14ac:dyDescent="0.25">
      <c r="C22" s="6">
        <v>5</v>
      </c>
      <c r="D22" s="34" t="s">
        <v>94</v>
      </c>
      <c r="E22" s="36">
        <v>100</v>
      </c>
      <c r="F22" s="35">
        <v>100</v>
      </c>
    </row>
    <row r="23" spans="3:14" x14ac:dyDescent="0.25">
      <c r="C23" s="6">
        <v>6</v>
      </c>
      <c r="D23" s="8" t="s">
        <v>68</v>
      </c>
      <c r="E23" s="27">
        <v>400</v>
      </c>
      <c r="F23" s="27">
        <v>400</v>
      </c>
      <c r="G23" t="s">
        <v>114</v>
      </c>
    </row>
    <row r="24" spans="3:14" x14ac:dyDescent="0.25">
      <c r="C24" s="6"/>
      <c r="D24" s="2" t="s">
        <v>106</v>
      </c>
      <c r="E24" s="27">
        <v>100</v>
      </c>
      <c r="F24" s="27">
        <v>100</v>
      </c>
    </row>
    <row r="25" spans="3:14" x14ac:dyDescent="0.25">
      <c r="C25" s="6"/>
      <c r="D25" s="30"/>
      <c r="E25" s="6"/>
      <c r="F25" s="6"/>
    </row>
    <row r="26" spans="3:14" x14ac:dyDescent="0.25">
      <c r="C26" s="6"/>
      <c r="D26" s="31" t="s">
        <v>60</v>
      </c>
      <c r="E26" s="31">
        <f>SUM(E18:E25)</f>
        <v>1000</v>
      </c>
      <c r="F26" s="31">
        <f>SUM(F18:F25)</f>
        <v>1000</v>
      </c>
    </row>
    <row r="27" spans="3:14" x14ac:dyDescent="0.25">
      <c r="C27" s="6"/>
      <c r="D27" s="32"/>
      <c r="E27" s="6"/>
      <c r="F27" s="6"/>
    </row>
    <row r="31" spans="3:14" x14ac:dyDescent="0.25">
      <c r="C31" s="125" t="s">
        <v>115</v>
      </c>
      <c r="D31" s="125"/>
      <c r="E31" s="125"/>
      <c r="F31" s="125"/>
      <c r="G31" s="54"/>
    </row>
    <row r="32" spans="3:14" x14ac:dyDescent="0.25">
      <c r="C32" s="33" t="s">
        <v>86</v>
      </c>
      <c r="D32" s="31" t="s">
        <v>59</v>
      </c>
      <c r="E32" s="31" t="s">
        <v>87</v>
      </c>
      <c r="F32" s="31" t="s">
        <v>88</v>
      </c>
    </row>
    <row r="33" spans="3:16" x14ac:dyDescent="0.25">
      <c r="C33" s="6">
        <v>1</v>
      </c>
      <c r="D33" s="8" t="s">
        <v>42</v>
      </c>
      <c r="E33" s="27">
        <v>100</v>
      </c>
      <c r="F33" s="28">
        <v>100</v>
      </c>
      <c r="G33" s="25"/>
    </row>
    <row r="34" spans="3:16" x14ac:dyDescent="0.25">
      <c r="C34" s="6">
        <v>2</v>
      </c>
      <c r="D34" s="8" t="s">
        <v>68</v>
      </c>
      <c r="E34" s="27">
        <v>300</v>
      </c>
      <c r="F34" s="27">
        <v>300</v>
      </c>
      <c r="G34" t="s">
        <v>114</v>
      </c>
    </row>
    <row r="35" spans="3:16" x14ac:dyDescent="0.25">
      <c r="C35" s="6"/>
      <c r="D35" s="2" t="s">
        <v>106</v>
      </c>
      <c r="E35" s="27">
        <v>100</v>
      </c>
      <c r="F35" s="27">
        <v>100</v>
      </c>
    </row>
    <row r="36" spans="3:16" x14ac:dyDescent="0.25">
      <c r="C36" s="6"/>
      <c r="D36" s="30"/>
      <c r="E36" s="6"/>
      <c r="F36" s="6"/>
    </row>
    <row r="37" spans="3:16" x14ac:dyDescent="0.25">
      <c r="C37" s="6"/>
      <c r="D37" s="31" t="s">
        <v>60</v>
      </c>
      <c r="E37" s="31">
        <f>SUM(E33:E36)</f>
        <v>500</v>
      </c>
      <c r="F37" s="31">
        <f>SUM(F33:F36)</f>
        <v>500</v>
      </c>
    </row>
    <row r="38" spans="3:16" x14ac:dyDescent="0.25">
      <c r="C38" s="6"/>
      <c r="D38" s="32"/>
      <c r="E38" s="6"/>
      <c r="F38" s="6"/>
    </row>
    <row r="39" spans="3:16" x14ac:dyDescent="0.25">
      <c r="C39" s="71"/>
      <c r="D39" s="72"/>
      <c r="E39" s="71"/>
      <c r="F39" s="71"/>
    </row>
    <row r="40" spans="3:16" ht="15.75" x14ac:dyDescent="0.25">
      <c r="C40" s="128" t="s">
        <v>123</v>
      </c>
      <c r="D40" s="128"/>
      <c r="E40" s="128"/>
      <c r="F40" s="128"/>
      <c r="G40" s="128"/>
      <c r="H40" s="128"/>
      <c r="I40" s="128"/>
      <c r="J40" s="128"/>
      <c r="K40" s="128"/>
      <c r="L40" s="128"/>
      <c r="M40" s="112"/>
    </row>
    <row r="41" spans="3:16" ht="15.75" x14ac:dyDescent="0.25">
      <c r="C41" s="68"/>
      <c r="D41" s="68"/>
      <c r="E41" s="68"/>
      <c r="F41" s="68"/>
      <c r="G41" s="68"/>
      <c r="H41" s="68"/>
      <c r="I41" s="68"/>
      <c r="J41" s="68"/>
      <c r="K41" s="126" t="s">
        <v>124</v>
      </c>
      <c r="L41" s="127"/>
      <c r="M41" s="112"/>
    </row>
    <row r="42" spans="3:16" ht="15.75" x14ac:dyDescent="0.25">
      <c r="C42" s="80" t="s">
        <v>86</v>
      </c>
      <c r="D42" s="82" t="s">
        <v>59</v>
      </c>
      <c r="E42" s="82" t="s">
        <v>65</v>
      </c>
      <c r="F42" s="82" t="s">
        <v>66</v>
      </c>
      <c r="G42" s="82" t="s">
        <v>60</v>
      </c>
      <c r="H42" s="82" t="s">
        <v>61</v>
      </c>
      <c r="I42" s="82" t="s">
        <v>62</v>
      </c>
      <c r="J42" s="82" t="s">
        <v>63</v>
      </c>
      <c r="K42" s="66" t="s">
        <v>121</v>
      </c>
      <c r="L42" s="66" t="s">
        <v>88</v>
      </c>
      <c r="M42" s="114"/>
    </row>
    <row r="43" spans="3:16" x14ac:dyDescent="0.25">
      <c r="C43" s="4">
        <v>2018</v>
      </c>
      <c r="D43" s="4" t="s">
        <v>42</v>
      </c>
      <c r="E43" s="32">
        <v>27</v>
      </c>
      <c r="F43" s="32">
        <v>77</v>
      </c>
      <c r="G43" s="32">
        <v>104</v>
      </c>
      <c r="H43" s="32">
        <v>94</v>
      </c>
      <c r="I43" s="5">
        <v>10316250</v>
      </c>
      <c r="J43" s="32">
        <v>0.9</v>
      </c>
      <c r="K43" s="13">
        <v>60</v>
      </c>
      <c r="L43" s="13">
        <v>60</v>
      </c>
      <c r="M43" s="113"/>
      <c r="P43" s="2"/>
    </row>
    <row r="44" spans="3:16" x14ac:dyDescent="0.25">
      <c r="C44" s="4">
        <v>2018</v>
      </c>
      <c r="D44" s="4" t="s">
        <v>53</v>
      </c>
      <c r="E44" s="32">
        <v>20</v>
      </c>
      <c r="F44" s="32">
        <v>20</v>
      </c>
      <c r="G44" s="32">
        <v>40</v>
      </c>
      <c r="H44" s="32">
        <v>81</v>
      </c>
      <c r="I44" s="5">
        <v>8510250</v>
      </c>
      <c r="J44" s="32">
        <v>2.0299999999999998</v>
      </c>
      <c r="K44" s="13">
        <v>60</v>
      </c>
      <c r="L44" s="13">
        <v>60</v>
      </c>
      <c r="M44" s="113"/>
    </row>
    <row r="45" spans="3:16" x14ac:dyDescent="0.25">
      <c r="C45" s="4">
        <v>2018</v>
      </c>
      <c r="D45" s="4" t="s">
        <v>106</v>
      </c>
      <c r="E45" s="32">
        <v>110</v>
      </c>
      <c r="F45" s="32">
        <v>120</v>
      </c>
      <c r="G45" s="32">
        <v>230</v>
      </c>
      <c r="H45" s="32">
        <v>129</v>
      </c>
      <c r="I45" s="5">
        <v>13740213</v>
      </c>
      <c r="J45" s="32">
        <v>0.56000000000000005</v>
      </c>
      <c r="K45" s="13"/>
      <c r="L45" s="13"/>
      <c r="M45" s="113"/>
      <c r="N45" t="s">
        <v>122</v>
      </c>
    </row>
    <row r="46" spans="3:16" x14ac:dyDescent="0.25">
      <c r="C46" s="4">
        <v>2018</v>
      </c>
      <c r="D46" s="4" t="s">
        <v>16</v>
      </c>
      <c r="E46" s="32">
        <v>110</v>
      </c>
      <c r="F46" s="32">
        <v>110</v>
      </c>
      <c r="G46" s="32">
        <v>220</v>
      </c>
      <c r="H46" s="32">
        <v>164</v>
      </c>
      <c r="I46" s="5">
        <v>17115088</v>
      </c>
      <c r="J46" s="32">
        <v>0.75</v>
      </c>
      <c r="K46" s="13">
        <v>50</v>
      </c>
      <c r="L46" s="13">
        <v>50</v>
      </c>
      <c r="M46" s="113"/>
    </row>
    <row r="47" spans="3:16" x14ac:dyDescent="0.25">
      <c r="C47" s="6"/>
      <c r="D47" s="6"/>
      <c r="E47" s="6"/>
      <c r="F47" s="6"/>
      <c r="G47" s="6"/>
      <c r="H47" s="6"/>
      <c r="I47" s="6"/>
      <c r="J47" s="55"/>
      <c r="K47" s="13">
        <f>SUM(K43:K46)</f>
        <v>170</v>
      </c>
      <c r="L47" s="13">
        <f>SUM(L43:L46)</f>
        <v>170</v>
      </c>
      <c r="M47" s="113"/>
    </row>
  </sheetData>
  <mergeCells count="7">
    <mergeCell ref="K41:L41"/>
    <mergeCell ref="N2:U2"/>
    <mergeCell ref="C16:F16"/>
    <mergeCell ref="C31:F31"/>
    <mergeCell ref="C40:L40"/>
    <mergeCell ref="K3:L3"/>
    <mergeCell ref="B2:L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19" workbookViewId="0">
      <selection activeCell="D37" sqref="D37"/>
    </sheetView>
  </sheetViews>
  <sheetFormatPr defaultRowHeight="15" x14ac:dyDescent="0.25"/>
  <cols>
    <col min="1" max="1" width="10.7109375" bestFit="1" customWidth="1"/>
    <col min="2" max="2" width="9.85546875" bestFit="1" customWidth="1"/>
  </cols>
  <sheetData>
    <row r="1" spans="1:7" x14ac:dyDescent="0.25">
      <c r="A1" s="12" t="s">
        <v>80</v>
      </c>
    </row>
    <row r="3" spans="1:7" x14ac:dyDescent="0.25">
      <c r="A3" s="9">
        <v>43165</v>
      </c>
      <c r="B3" s="131" t="s">
        <v>72</v>
      </c>
      <c r="C3" s="131"/>
      <c r="D3" s="131"/>
      <c r="E3" s="131"/>
      <c r="F3" s="131"/>
      <c r="G3" s="131"/>
    </row>
    <row r="4" spans="1:7" x14ac:dyDescent="0.25">
      <c r="B4" s="6"/>
      <c r="C4" s="6"/>
      <c r="D4" s="6"/>
      <c r="E4" s="6"/>
      <c r="F4" s="6"/>
      <c r="G4" s="6"/>
    </row>
    <row r="5" spans="1:7" x14ac:dyDescent="0.25">
      <c r="B5" s="10" t="s">
        <v>73</v>
      </c>
      <c r="C5" s="131" t="s">
        <v>74</v>
      </c>
      <c r="D5" s="131"/>
      <c r="E5" s="131"/>
      <c r="F5" s="131"/>
      <c r="G5" s="131"/>
    </row>
    <row r="6" spans="1:7" x14ac:dyDescent="0.25">
      <c r="B6" s="6"/>
      <c r="C6" s="13" t="s">
        <v>75</v>
      </c>
      <c r="D6" s="23" t="s">
        <v>76</v>
      </c>
      <c r="E6" s="19" t="s">
        <v>77</v>
      </c>
      <c r="F6" s="15" t="s">
        <v>78</v>
      </c>
      <c r="G6" s="17">
        <v>100</v>
      </c>
    </row>
    <row r="7" spans="1:7" x14ac:dyDescent="0.25">
      <c r="B7" s="6" t="s">
        <v>65</v>
      </c>
      <c r="C7" s="14">
        <v>0</v>
      </c>
      <c r="D7" s="24">
        <v>248</v>
      </c>
      <c r="E7" s="20">
        <v>330</v>
      </c>
      <c r="F7" s="16">
        <v>923</v>
      </c>
      <c r="G7" s="18">
        <v>320</v>
      </c>
    </row>
    <row r="8" spans="1:7" x14ac:dyDescent="0.25">
      <c r="B8" s="6" t="s">
        <v>66</v>
      </c>
      <c r="C8" s="14">
        <v>60</v>
      </c>
      <c r="D8" s="24">
        <v>215</v>
      </c>
      <c r="E8" s="20">
        <v>502</v>
      </c>
      <c r="F8" s="16">
        <v>1012</v>
      </c>
      <c r="G8" s="18">
        <v>433</v>
      </c>
    </row>
    <row r="9" spans="1:7" x14ac:dyDescent="0.25">
      <c r="B9" s="6"/>
      <c r="C9" s="14"/>
      <c r="D9" s="24"/>
      <c r="E9" s="20"/>
      <c r="F9" s="16"/>
      <c r="G9" s="18"/>
    </row>
    <row r="10" spans="1:7" x14ac:dyDescent="0.25">
      <c r="B10" s="6" t="s">
        <v>60</v>
      </c>
      <c r="C10" s="14">
        <f>SUM(C7:C9)</f>
        <v>60</v>
      </c>
      <c r="D10" s="24">
        <f t="shared" ref="D10:G10" si="0">SUM(D7:D9)</f>
        <v>463</v>
      </c>
      <c r="E10" s="20">
        <f t="shared" si="0"/>
        <v>832</v>
      </c>
      <c r="F10" s="16">
        <f t="shared" si="0"/>
        <v>1935</v>
      </c>
      <c r="G10" s="18">
        <f t="shared" si="0"/>
        <v>753</v>
      </c>
    </row>
    <row r="11" spans="1:7" x14ac:dyDescent="0.25">
      <c r="B11" s="6"/>
      <c r="C11" s="14"/>
      <c r="D11" s="24"/>
      <c r="E11" s="20"/>
      <c r="F11" s="16"/>
      <c r="G11" s="18"/>
    </row>
    <row r="14" spans="1:7" x14ac:dyDescent="0.25">
      <c r="A14" s="9">
        <v>43180</v>
      </c>
      <c r="B14" s="131" t="s">
        <v>72</v>
      </c>
      <c r="C14" s="131"/>
      <c r="D14" s="131"/>
      <c r="E14" s="131"/>
      <c r="F14" s="131"/>
      <c r="G14" s="131"/>
    </row>
    <row r="15" spans="1:7" x14ac:dyDescent="0.25">
      <c r="B15" s="6"/>
      <c r="C15" s="6"/>
      <c r="D15" s="6"/>
      <c r="E15" s="6"/>
      <c r="F15" s="6"/>
      <c r="G15" s="6"/>
    </row>
    <row r="16" spans="1:7" x14ac:dyDescent="0.25">
      <c r="B16" s="10" t="s">
        <v>73</v>
      </c>
      <c r="C16" s="131" t="s">
        <v>74</v>
      </c>
      <c r="D16" s="131"/>
      <c r="E16" s="131"/>
      <c r="F16" s="131"/>
      <c r="G16" s="131"/>
    </row>
    <row r="17" spans="1:9" x14ac:dyDescent="0.25">
      <c r="B17" s="6"/>
      <c r="C17" s="21" t="s">
        <v>81</v>
      </c>
      <c r="D17" s="23" t="s">
        <v>76</v>
      </c>
      <c r="E17" s="19" t="s">
        <v>77</v>
      </c>
      <c r="F17" s="15" t="s">
        <v>78</v>
      </c>
      <c r="G17" s="17">
        <v>100</v>
      </c>
    </row>
    <row r="18" spans="1:9" x14ac:dyDescent="0.25">
      <c r="B18" s="6" t="s">
        <v>65</v>
      </c>
      <c r="C18" s="22">
        <v>435</v>
      </c>
      <c r="D18" s="24">
        <v>192</v>
      </c>
      <c r="E18" s="20">
        <v>412</v>
      </c>
      <c r="F18" s="16">
        <v>417</v>
      </c>
      <c r="G18" s="18">
        <v>194</v>
      </c>
    </row>
    <row r="19" spans="1:9" x14ac:dyDescent="0.25">
      <c r="B19" s="6" t="s">
        <v>66</v>
      </c>
      <c r="C19" s="22">
        <v>396</v>
      </c>
      <c r="D19" s="24">
        <v>240</v>
      </c>
      <c r="E19" s="20">
        <v>310</v>
      </c>
      <c r="F19" s="16">
        <v>445</v>
      </c>
      <c r="G19" s="18">
        <v>120</v>
      </c>
    </row>
    <row r="20" spans="1:9" x14ac:dyDescent="0.25">
      <c r="B20" s="6"/>
      <c r="C20" s="22"/>
      <c r="D20" s="24"/>
      <c r="E20" s="20"/>
      <c r="F20" s="16"/>
      <c r="G20" s="18"/>
    </row>
    <row r="21" spans="1:9" x14ac:dyDescent="0.25">
      <c r="B21" s="6" t="s">
        <v>60</v>
      </c>
      <c r="C21" s="22">
        <f>SUM(C18:C20)</f>
        <v>831</v>
      </c>
      <c r="D21" s="24">
        <f t="shared" ref="D21:G21" si="1">SUM(D18:D20)</f>
        <v>432</v>
      </c>
      <c r="E21" s="20">
        <f t="shared" si="1"/>
        <v>722</v>
      </c>
      <c r="F21" s="16">
        <f t="shared" si="1"/>
        <v>862</v>
      </c>
      <c r="G21" s="18">
        <f t="shared" si="1"/>
        <v>314</v>
      </c>
    </row>
    <row r="22" spans="1:9" x14ac:dyDescent="0.25">
      <c r="B22" s="6"/>
      <c r="C22" s="22"/>
      <c r="D22" s="24"/>
      <c r="E22" s="20"/>
      <c r="F22" s="16"/>
      <c r="G22" s="18"/>
    </row>
    <row r="25" spans="1:9" x14ac:dyDescent="0.25">
      <c r="A25" s="9">
        <v>43191</v>
      </c>
      <c r="B25" s="131" t="s">
        <v>72</v>
      </c>
      <c r="C25" s="131"/>
      <c r="D25" s="131"/>
      <c r="E25" s="131"/>
      <c r="F25" s="131"/>
      <c r="G25" s="131"/>
      <c r="H25" s="131"/>
      <c r="I25" s="131"/>
    </row>
    <row r="26" spans="1:9" x14ac:dyDescent="0.25">
      <c r="B26" s="55" t="s">
        <v>73</v>
      </c>
      <c r="C26" s="131" t="s">
        <v>74</v>
      </c>
      <c r="D26" s="131"/>
      <c r="E26" s="131"/>
      <c r="F26" s="131"/>
      <c r="G26" s="131"/>
      <c r="H26" s="131"/>
      <c r="I26" s="131"/>
    </row>
    <row r="27" spans="1:9" x14ac:dyDescent="0.25">
      <c r="B27" s="6"/>
      <c r="C27" s="21" t="s">
        <v>81</v>
      </c>
      <c r="D27" s="23" t="s">
        <v>76</v>
      </c>
      <c r="E27" s="19" t="s">
        <v>77</v>
      </c>
      <c r="F27" s="15" t="s">
        <v>78</v>
      </c>
      <c r="G27" s="17">
        <v>100</v>
      </c>
      <c r="H27" s="13" t="s">
        <v>75</v>
      </c>
      <c r="I27" s="39" t="s">
        <v>96</v>
      </c>
    </row>
    <row r="28" spans="1:9" x14ac:dyDescent="0.25">
      <c r="B28" s="6" t="s">
        <v>65</v>
      </c>
      <c r="C28" s="22">
        <v>331</v>
      </c>
      <c r="D28" s="24">
        <v>163</v>
      </c>
      <c r="E28" s="20">
        <v>200</v>
      </c>
      <c r="F28" s="16">
        <v>5</v>
      </c>
      <c r="G28" s="18">
        <v>194</v>
      </c>
      <c r="H28" s="14">
        <v>2010</v>
      </c>
      <c r="I28" s="38">
        <v>4960</v>
      </c>
    </row>
    <row r="29" spans="1:9" x14ac:dyDescent="0.25">
      <c r="B29" s="6" t="s">
        <v>66</v>
      </c>
      <c r="C29" s="22">
        <v>390</v>
      </c>
      <c r="D29" s="24">
        <v>210</v>
      </c>
      <c r="E29" s="20">
        <v>68</v>
      </c>
      <c r="F29" s="16">
        <v>32</v>
      </c>
      <c r="G29" s="18">
        <v>120</v>
      </c>
      <c r="H29" s="14">
        <v>2041</v>
      </c>
      <c r="I29" s="38">
        <v>5820</v>
      </c>
    </row>
    <row r="30" spans="1:9" x14ac:dyDescent="0.25">
      <c r="B30" s="6"/>
      <c r="C30" s="22"/>
      <c r="D30" s="24"/>
      <c r="E30" s="20"/>
      <c r="F30" s="16"/>
      <c r="G30" s="18"/>
      <c r="H30" s="14"/>
      <c r="I30" s="38"/>
    </row>
    <row r="31" spans="1:9" x14ac:dyDescent="0.25">
      <c r="B31" s="6" t="s">
        <v>60</v>
      </c>
      <c r="C31" s="22">
        <f>SUM(C28:C30)</f>
        <v>721</v>
      </c>
      <c r="D31" s="24">
        <f t="shared" ref="D31:I31" si="2">SUM(D28:D30)</f>
        <v>373</v>
      </c>
      <c r="E31" s="20">
        <f t="shared" si="2"/>
        <v>268</v>
      </c>
      <c r="F31" s="16">
        <f t="shared" si="2"/>
        <v>37</v>
      </c>
      <c r="G31" s="18">
        <f t="shared" si="2"/>
        <v>314</v>
      </c>
      <c r="H31" s="14">
        <f t="shared" si="2"/>
        <v>4051</v>
      </c>
      <c r="I31" s="38">
        <f t="shared" si="2"/>
        <v>10780</v>
      </c>
    </row>
    <row r="32" spans="1:9" x14ac:dyDescent="0.25">
      <c r="B32" s="6"/>
      <c r="C32" s="22"/>
      <c r="D32" s="24"/>
      <c r="E32" s="20"/>
      <c r="F32" s="16"/>
      <c r="G32" s="18"/>
      <c r="H32" s="14"/>
      <c r="I32" s="38"/>
    </row>
    <row r="34" spans="1:12" ht="18.75" customHeight="1" x14ac:dyDescent="0.25">
      <c r="A34" s="9">
        <v>43211</v>
      </c>
      <c r="B34" s="131" t="s">
        <v>72</v>
      </c>
      <c r="C34" s="131"/>
      <c r="D34" s="131"/>
      <c r="E34" s="131"/>
      <c r="F34" s="131"/>
      <c r="G34" s="131"/>
      <c r="H34" s="131"/>
      <c r="I34" s="131"/>
    </row>
    <row r="35" spans="1:12" x14ac:dyDescent="0.25">
      <c r="B35" s="55" t="s">
        <v>73</v>
      </c>
      <c r="C35" s="131" t="s">
        <v>74</v>
      </c>
      <c r="D35" s="131"/>
      <c r="E35" s="131"/>
      <c r="F35" s="131"/>
      <c r="G35" s="131"/>
      <c r="H35" s="131"/>
      <c r="I35" s="131"/>
    </row>
    <row r="36" spans="1:12" x14ac:dyDescent="0.25">
      <c r="B36" s="6"/>
      <c r="C36" s="21" t="s">
        <v>81</v>
      </c>
      <c r="D36" s="23" t="s">
        <v>76</v>
      </c>
      <c r="E36" s="19" t="s">
        <v>77</v>
      </c>
      <c r="F36" s="15" t="s">
        <v>78</v>
      </c>
      <c r="G36" s="17">
        <v>100</v>
      </c>
      <c r="H36" s="13" t="s">
        <v>75</v>
      </c>
      <c r="I36" s="39" t="s">
        <v>96</v>
      </c>
    </row>
    <row r="37" spans="1:12" x14ac:dyDescent="0.25">
      <c r="B37" s="6" t="s">
        <v>65</v>
      </c>
      <c r="C37" s="22">
        <v>0</v>
      </c>
      <c r="D37" s="24">
        <v>0</v>
      </c>
      <c r="E37" s="20">
        <v>193</v>
      </c>
      <c r="F37" s="16">
        <v>2073</v>
      </c>
      <c r="G37" s="18">
        <v>998</v>
      </c>
      <c r="H37" s="14">
        <v>1885</v>
      </c>
      <c r="I37" s="38">
        <v>4460</v>
      </c>
    </row>
    <row r="38" spans="1:12" x14ac:dyDescent="0.25">
      <c r="B38" s="6" t="s">
        <v>66</v>
      </c>
      <c r="C38" s="22">
        <v>0</v>
      </c>
      <c r="D38" s="24">
        <v>0</v>
      </c>
      <c r="E38" s="20">
        <v>66</v>
      </c>
      <c r="F38" s="16">
        <v>2065</v>
      </c>
      <c r="G38" s="18">
        <v>1054</v>
      </c>
      <c r="H38" s="14">
        <v>1936</v>
      </c>
      <c r="I38" s="38">
        <v>4440</v>
      </c>
    </row>
    <row r="39" spans="1:12" x14ac:dyDescent="0.25">
      <c r="B39" s="6"/>
      <c r="C39" s="22"/>
      <c r="D39" s="24"/>
      <c r="E39" s="20"/>
      <c r="F39" s="16"/>
      <c r="G39" s="18"/>
      <c r="H39" s="14"/>
      <c r="I39" s="38"/>
    </row>
    <row r="40" spans="1:12" x14ac:dyDescent="0.25">
      <c r="B40" s="6" t="s">
        <v>60</v>
      </c>
      <c r="C40" s="22">
        <f>SUM(C37:C39)</f>
        <v>0</v>
      </c>
      <c r="D40" s="24">
        <f t="shared" ref="D40:I40" si="3">SUM(D37:D39)</f>
        <v>0</v>
      </c>
      <c r="E40" s="20">
        <f t="shared" si="3"/>
        <v>259</v>
      </c>
      <c r="F40" s="16">
        <f t="shared" si="3"/>
        <v>4138</v>
      </c>
      <c r="G40" s="18">
        <f t="shared" si="3"/>
        <v>2052</v>
      </c>
      <c r="H40" s="14">
        <f t="shared" si="3"/>
        <v>3821</v>
      </c>
      <c r="I40" s="38">
        <f t="shared" si="3"/>
        <v>8900</v>
      </c>
    </row>
    <row r="41" spans="1:12" x14ac:dyDescent="0.25">
      <c r="B41" s="6"/>
      <c r="C41" s="22"/>
      <c r="D41" s="24"/>
      <c r="E41" s="20"/>
      <c r="F41" s="16"/>
      <c r="G41" s="18"/>
      <c r="H41" s="14"/>
      <c r="I41" s="38"/>
    </row>
    <row r="42" spans="1:12" x14ac:dyDescent="0.25">
      <c r="L42" s="60"/>
    </row>
  </sheetData>
  <mergeCells count="8">
    <mergeCell ref="B3:G3"/>
    <mergeCell ref="B14:G14"/>
    <mergeCell ref="C16:G16"/>
    <mergeCell ref="B34:I34"/>
    <mergeCell ref="C35:I35"/>
    <mergeCell ref="B25:I25"/>
    <mergeCell ref="C26:I26"/>
    <mergeCell ref="C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1"/>
  <sheetViews>
    <sheetView topLeftCell="A4" workbookViewId="0">
      <selection activeCell="E11" sqref="E11"/>
    </sheetView>
  </sheetViews>
  <sheetFormatPr defaultRowHeight="15" x14ac:dyDescent="0.25"/>
  <cols>
    <col min="2" max="2" width="17.5703125" bestFit="1" customWidth="1"/>
    <col min="5" max="5" width="13.42578125" bestFit="1" customWidth="1"/>
    <col min="9" max="9" width="14.28515625" bestFit="1" customWidth="1"/>
    <col min="10" max="10" width="11.5703125" bestFit="1" customWidth="1"/>
    <col min="11" max="11" width="12.5703125" bestFit="1" customWidth="1"/>
    <col min="13" max="14" width="12.5703125" bestFit="1" customWidth="1"/>
    <col min="15" max="15" width="21.42578125" bestFit="1" customWidth="1"/>
  </cols>
  <sheetData>
    <row r="3" spans="2:15" x14ac:dyDescent="0.25">
      <c r="D3" s="44"/>
      <c r="E3" s="44"/>
      <c r="F3" s="44"/>
      <c r="G3" s="44"/>
      <c r="H3" s="44"/>
      <c r="I3" s="44"/>
      <c r="J3" s="44"/>
      <c r="K3" s="45" t="s">
        <v>104</v>
      </c>
      <c r="L3" s="44"/>
      <c r="M3" s="44"/>
      <c r="N3" s="44"/>
      <c r="O3" s="44"/>
    </row>
    <row r="4" spans="2:15" ht="18.75" x14ac:dyDescent="0.3">
      <c r="B4" s="43">
        <v>43193</v>
      </c>
      <c r="D4" s="45" t="s">
        <v>97</v>
      </c>
      <c r="E4" s="45" t="s">
        <v>87</v>
      </c>
      <c r="F4" s="45" t="s">
        <v>88</v>
      </c>
      <c r="G4" s="45" t="s">
        <v>98</v>
      </c>
      <c r="H4" s="45" t="s">
        <v>99</v>
      </c>
      <c r="I4" s="45" t="s">
        <v>100</v>
      </c>
      <c r="J4" s="45" t="s">
        <v>101</v>
      </c>
      <c r="K4" s="46">
        <v>0.2</v>
      </c>
      <c r="L4" s="132" t="s">
        <v>102</v>
      </c>
      <c r="M4" s="132"/>
      <c r="N4" s="45" t="s">
        <v>103</v>
      </c>
      <c r="O4" s="45" t="s">
        <v>105</v>
      </c>
    </row>
    <row r="5" spans="2:15" x14ac:dyDescent="0.25">
      <c r="D5" s="37"/>
      <c r="E5" s="37"/>
      <c r="F5" s="37"/>
      <c r="G5" s="37"/>
      <c r="H5" s="37"/>
      <c r="I5" s="37"/>
      <c r="J5" s="37"/>
      <c r="K5" s="6"/>
      <c r="L5" s="6"/>
      <c r="M5" s="6"/>
      <c r="N5" s="6"/>
      <c r="O5" s="6"/>
    </row>
    <row r="6" spans="2:15" x14ac:dyDescent="0.25">
      <c r="C6" s="1"/>
      <c r="D6" s="32">
        <v>2018</v>
      </c>
      <c r="E6" s="47">
        <v>17253</v>
      </c>
      <c r="F6" s="47">
        <v>17258</v>
      </c>
      <c r="G6" s="47">
        <v>34511</v>
      </c>
      <c r="H6" s="47">
        <v>25889</v>
      </c>
      <c r="I6" s="47">
        <v>2760169638</v>
      </c>
      <c r="J6" s="32">
        <v>0.75</v>
      </c>
      <c r="K6" s="48">
        <f>K4*I6</f>
        <v>552033927.60000002</v>
      </c>
      <c r="L6" s="47">
        <v>10000</v>
      </c>
      <c r="M6" s="48">
        <f>G6*L6</f>
        <v>345110000</v>
      </c>
      <c r="N6" s="49">
        <f>K6-M6</f>
        <v>206923927.60000002</v>
      </c>
      <c r="O6" s="49">
        <f>N6/L6</f>
        <v>20692.392760000002</v>
      </c>
    </row>
    <row r="7" spans="2:15" x14ac:dyDescent="0.25"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10" spans="2:15" x14ac:dyDescent="0.25">
      <c r="B10" t="s">
        <v>108</v>
      </c>
      <c r="C10" t="s">
        <v>107</v>
      </c>
    </row>
    <row r="13" spans="2:15" x14ac:dyDescent="0.25">
      <c r="B13" t="s">
        <v>109</v>
      </c>
      <c r="C13" s="50">
        <v>54000</v>
      </c>
      <c r="D13" s="41">
        <v>10000</v>
      </c>
      <c r="E13" s="42">
        <f>C13*D13</f>
        <v>540000000</v>
      </c>
      <c r="I13" s="42"/>
    </row>
    <row r="14" spans="2:15" x14ac:dyDescent="0.25">
      <c r="B14" t="s">
        <v>110</v>
      </c>
      <c r="C14" s="51">
        <v>34511</v>
      </c>
      <c r="D14" s="41">
        <v>10000</v>
      </c>
      <c r="E14" s="42">
        <f t="shared" ref="E14:E17" si="0">C14*D14</f>
        <v>345110000</v>
      </c>
    </row>
    <row r="15" spans="2:15" x14ac:dyDescent="0.25">
      <c r="B15" t="s">
        <v>111</v>
      </c>
      <c r="C15" s="50">
        <f>C13-C14</f>
        <v>19489</v>
      </c>
      <c r="D15" s="41">
        <v>10000</v>
      </c>
      <c r="E15" s="42">
        <f t="shared" si="0"/>
        <v>194890000</v>
      </c>
    </row>
    <row r="17" spans="2:5" x14ac:dyDescent="0.25">
      <c r="B17" t="s">
        <v>112</v>
      </c>
      <c r="C17">
        <v>6000</v>
      </c>
      <c r="D17" s="41">
        <v>10000</v>
      </c>
      <c r="E17" s="42">
        <f t="shared" si="0"/>
        <v>60000000</v>
      </c>
    </row>
    <row r="20" spans="2:5" x14ac:dyDescent="0.25">
      <c r="B20" t="s">
        <v>113</v>
      </c>
      <c r="D20" s="42"/>
    </row>
    <row r="21" spans="2:5" x14ac:dyDescent="0.25">
      <c r="B21" s="42">
        <f>K6-E14</f>
        <v>206923927.60000002</v>
      </c>
    </row>
  </sheetData>
  <mergeCells count="1">
    <mergeCell ref="L4:M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120</vt:lpstr>
      <vt:lpstr>180</vt:lpstr>
      <vt:lpstr>100</vt:lpstr>
      <vt:lpstr>170</vt:lpstr>
      <vt:lpstr>80</vt:lpstr>
      <vt:lpstr>100%</vt:lpstr>
      <vt:lpstr>Stok</vt:lpstr>
      <vt:lpstr>Margin 20%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My PC</cp:lastModifiedBy>
  <dcterms:created xsi:type="dcterms:W3CDTF">2018-02-24T07:52:43Z</dcterms:created>
  <dcterms:modified xsi:type="dcterms:W3CDTF">2018-04-24T10:24:18Z</dcterms:modified>
</cp:coreProperties>
</file>