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ndi Ihsan\PO Supplier\"/>
    </mc:Choice>
  </mc:AlternateContent>
  <xr:revisionPtr revIDLastSave="0" documentId="13_ncr:1_{08DA1839-8C6F-41D6-B221-E814AFDB0448}" xr6:coauthVersionLast="32" xr6:coauthVersionMax="32" xr10:uidLastSave="{00000000-0000-0000-0000-000000000000}"/>
  <bookViews>
    <workbookView xWindow="0" yWindow="0" windowWidth="20490" windowHeight="7695" tabRatio="713" firstSheet="1" activeTab="2" xr2:uid="{00000000-000D-0000-FFFF-FFFF00000000}"/>
  </bookViews>
  <sheets>
    <sheet name="PO Supplier" sheetId="1" state="hidden" r:id="rId1"/>
    <sheet name="Sheet2" sheetId="7" r:id="rId2"/>
    <sheet name="PO disetujui owner" sheetId="3" r:id="rId3"/>
    <sheet name="PO FASHION DAN TAS" sheetId="4" r:id="rId4"/>
    <sheet name="PO ALAS KAKI" sheetId="5" r:id="rId5"/>
    <sheet name="Data Supplier " sheetId="6" r:id="rId6"/>
    <sheet name="Sheet1" sheetId="8" r:id="rId7"/>
    <sheet name="Sheet3" sheetId="9" r:id="rId8"/>
  </sheets>
  <definedNames>
    <definedName name="_xlnm._FilterDatabase" localSheetId="5" hidden="1">'Data Supplier '!$A$2:$K$43</definedName>
    <definedName name="_xlnm._FilterDatabase" localSheetId="2" hidden="1">'PO disetujui owner'!$A$1:$M$109</definedName>
  </definedNames>
  <calcPr calcId="179017"/>
  <pivotCaches>
    <pivotCache cacheId="0" r:id="rId9"/>
    <pivotCache cacheId="1" r:id="rId10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1" i="3" l="1"/>
  <c r="F109" i="3" l="1"/>
  <c r="K109" i="3"/>
  <c r="F108" i="3"/>
  <c r="K108" i="3"/>
  <c r="F50" i="3"/>
  <c r="K50" i="3"/>
  <c r="F49" i="3"/>
  <c r="K49" i="3"/>
  <c r="F107" i="3"/>
  <c r="K107" i="3"/>
  <c r="F106" i="3"/>
  <c r="K106" i="3"/>
  <c r="F105" i="3"/>
  <c r="K105" i="3"/>
  <c r="F104" i="3"/>
  <c r="K104" i="3"/>
  <c r="F103" i="3"/>
  <c r="K103" i="3"/>
  <c r="F102" i="3"/>
  <c r="K102" i="3"/>
  <c r="F101" i="3"/>
  <c r="K101" i="3"/>
  <c r="F100" i="3"/>
  <c r="K100" i="3"/>
  <c r="F99" i="3"/>
  <c r="K99" i="3"/>
  <c r="F98" i="3"/>
  <c r="K98" i="3"/>
  <c r="F97" i="3"/>
  <c r="K97" i="3"/>
  <c r="F48" i="3"/>
  <c r="K48" i="3"/>
  <c r="F96" i="3"/>
  <c r="K96" i="3"/>
  <c r="F61" i="3"/>
  <c r="K61" i="3"/>
  <c r="F95" i="3"/>
  <c r="K95" i="3"/>
  <c r="F94" i="3"/>
  <c r="K94" i="3"/>
  <c r="F93" i="3"/>
  <c r="K93" i="3"/>
  <c r="F92" i="3"/>
  <c r="K92" i="3"/>
  <c r="F91" i="3"/>
  <c r="K91" i="3"/>
  <c r="F90" i="3"/>
  <c r="K90" i="3"/>
  <c r="F89" i="3"/>
  <c r="K89" i="3"/>
  <c r="F88" i="3"/>
  <c r="K88" i="3"/>
  <c r="F87" i="3"/>
  <c r="K87" i="3"/>
  <c r="F86" i="3"/>
  <c r="K86" i="3"/>
  <c r="F85" i="3"/>
  <c r="K85" i="3"/>
  <c r="F84" i="3"/>
  <c r="K84" i="3"/>
  <c r="F83" i="3"/>
  <c r="K83" i="3"/>
  <c r="F82" i="3"/>
  <c r="K82" i="3"/>
  <c r="F81" i="3"/>
  <c r="K81" i="3"/>
  <c r="F80" i="3"/>
  <c r="K80" i="3"/>
  <c r="F79" i="3"/>
  <c r="K79" i="3"/>
  <c r="F78" i="3"/>
  <c r="K78" i="3"/>
  <c r="F77" i="3"/>
  <c r="K77" i="3"/>
  <c r="F76" i="3"/>
  <c r="K76" i="3"/>
  <c r="F75" i="3"/>
  <c r="K75" i="3"/>
  <c r="F74" i="3"/>
  <c r="K74" i="3"/>
  <c r="F73" i="3"/>
  <c r="K73" i="3"/>
  <c r="F72" i="3"/>
  <c r="K72" i="3"/>
  <c r="F71" i="3"/>
  <c r="K71" i="3"/>
  <c r="B115" i="7"/>
  <c r="F70" i="3" l="1"/>
  <c r="K70" i="3"/>
  <c r="F69" i="3"/>
  <c r="K69" i="3"/>
  <c r="F68" i="3"/>
  <c r="K68" i="3"/>
  <c r="F53" i="3" l="1"/>
  <c r="K53" i="3"/>
  <c r="F2" i="3"/>
  <c r="K2" i="3"/>
  <c r="F52" i="3"/>
  <c r="K52" i="3"/>
  <c r="F44" i="3"/>
  <c r="K44" i="3"/>
  <c r="F67" i="3"/>
  <c r="K67" i="3"/>
  <c r="F66" i="3" l="1"/>
  <c r="K66" i="3"/>
  <c r="F60" i="3" l="1"/>
  <c r="K60" i="3"/>
  <c r="F59" i="3"/>
  <c r="K59" i="3"/>
  <c r="F47" i="3"/>
  <c r="K47" i="3"/>
  <c r="F58" i="3"/>
  <c r="K58" i="3"/>
  <c r="F57" i="3"/>
  <c r="K57" i="3"/>
  <c r="F56" i="3"/>
  <c r="K56" i="3"/>
  <c r="F55" i="3"/>
  <c r="K55" i="3"/>
  <c r="F54" i="3"/>
  <c r="K54" i="3"/>
  <c r="F51" i="3"/>
  <c r="K51" i="3"/>
  <c r="F14" i="3" l="1"/>
  <c r="K14" i="3"/>
  <c r="F42" i="3"/>
  <c r="K42" i="3"/>
  <c r="F46" i="3" l="1"/>
  <c r="K46" i="3"/>
  <c r="F45" i="3"/>
  <c r="K45" i="3"/>
  <c r="F65" i="3"/>
  <c r="K65" i="3"/>
  <c r="F64" i="3"/>
  <c r="K64" i="3"/>
  <c r="F63" i="3"/>
  <c r="K63" i="3"/>
  <c r="F62" i="3"/>
  <c r="K62" i="3"/>
  <c r="F41" i="3"/>
  <c r="K41" i="3"/>
  <c r="K7" i="3" l="1"/>
  <c r="AQ4" i="4"/>
  <c r="AQ5" i="4"/>
  <c r="AQ6" i="4"/>
  <c r="AQ7" i="4"/>
  <c r="AQ8" i="4"/>
  <c r="AQ9" i="4"/>
  <c r="AQ10" i="4"/>
  <c r="AQ11" i="4"/>
  <c r="AQ12" i="4"/>
  <c r="AQ13" i="4"/>
  <c r="AQ14" i="4"/>
  <c r="AQ15" i="4"/>
  <c r="AQ16" i="4"/>
  <c r="AQ17" i="4"/>
  <c r="AQ18" i="4"/>
  <c r="AQ19" i="4"/>
  <c r="AQ20" i="4"/>
  <c r="AQ21" i="4"/>
  <c r="AQ22" i="4"/>
  <c r="AQ23" i="4"/>
  <c r="AQ24" i="4"/>
  <c r="AQ25" i="4"/>
  <c r="AQ26" i="4"/>
  <c r="AQ27" i="4"/>
  <c r="AQ28" i="4"/>
  <c r="AQ29" i="4"/>
  <c r="AQ30" i="4"/>
  <c r="AQ31" i="4"/>
  <c r="AQ32" i="4"/>
  <c r="AQ33" i="4"/>
  <c r="AQ34" i="4"/>
  <c r="AQ35" i="4"/>
  <c r="AQ36" i="4"/>
  <c r="AQ37" i="4"/>
  <c r="AQ38" i="4"/>
  <c r="AQ39" i="4"/>
  <c r="AQ40" i="4"/>
  <c r="AQ41" i="4"/>
  <c r="AQ42" i="4"/>
  <c r="AQ43" i="4"/>
  <c r="AQ44" i="4"/>
  <c r="AQ45" i="4"/>
  <c r="AQ46" i="4"/>
  <c r="AQ47" i="4"/>
  <c r="AQ48" i="4"/>
  <c r="AQ49" i="4"/>
  <c r="AQ50" i="4"/>
  <c r="AQ51" i="4"/>
  <c r="AQ52" i="4"/>
  <c r="AQ53" i="4"/>
  <c r="AQ54" i="4"/>
  <c r="AQ55" i="4"/>
  <c r="AQ56" i="4"/>
  <c r="AQ57" i="4"/>
  <c r="AQ58" i="4"/>
  <c r="AQ59" i="4"/>
  <c r="AQ60" i="4"/>
  <c r="AQ61" i="4"/>
  <c r="AQ62" i="4"/>
  <c r="AQ63" i="4"/>
  <c r="AQ64" i="4"/>
  <c r="AQ65" i="4"/>
  <c r="AQ66" i="4"/>
  <c r="AQ67" i="4"/>
  <c r="AQ68" i="4"/>
  <c r="AQ69" i="4"/>
  <c r="AQ70" i="4"/>
  <c r="AQ71" i="4"/>
  <c r="AQ72" i="4"/>
  <c r="AQ73" i="4"/>
  <c r="AQ74" i="4"/>
  <c r="AQ75" i="4"/>
  <c r="AQ76" i="4"/>
  <c r="AQ77" i="4"/>
  <c r="AQ78" i="4"/>
  <c r="AQ79" i="4"/>
  <c r="AQ80" i="4"/>
  <c r="AQ81" i="4"/>
  <c r="AQ82" i="4"/>
  <c r="AQ83" i="4"/>
  <c r="AQ84" i="4"/>
  <c r="AQ85" i="4"/>
  <c r="AQ86" i="4"/>
  <c r="AQ3" i="4"/>
  <c r="BD4" i="4"/>
  <c r="BE4" i="4"/>
  <c r="BF4" i="4"/>
  <c r="BG4" i="4"/>
  <c r="BH4" i="4"/>
  <c r="BI4" i="4"/>
  <c r="BJ4" i="4"/>
  <c r="BK4" i="4"/>
  <c r="BL4" i="4"/>
  <c r="BM4" i="4"/>
  <c r="BN4" i="4"/>
  <c r="BD5" i="4"/>
  <c r="BE5" i="4"/>
  <c r="BF5" i="4"/>
  <c r="BG5" i="4"/>
  <c r="BH5" i="4"/>
  <c r="BI5" i="4"/>
  <c r="BJ5" i="4"/>
  <c r="BK5" i="4"/>
  <c r="BL5" i="4"/>
  <c r="BM5" i="4"/>
  <c r="BN5" i="4"/>
  <c r="BD6" i="4"/>
  <c r="BE6" i="4"/>
  <c r="BF6" i="4"/>
  <c r="BG6" i="4"/>
  <c r="BH6" i="4"/>
  <c r="BI6" i="4"/>
  <c r="BJ6" i="4"/>
  <c r="BK6" i="4"/>
  <c r="BL6" i="4"/>
  <c r="BM6" i="4"/>
  <c r="BN6" i="4"/>
  <c r="BD7" i="4"/>
  <c r="BE7" i="4"/>
  <c r="BF7" i="4"/>
  <c r="BG7" i="4"/>
  <c r="BH7" i="4"/>
  <c r="BI7" i="4"/>
  <c r="BJ7" i="4"/>
  <c r="BK7" i="4"/>
  <c r="BL7" i="4"/>
  <c r="BM7" i="4"/>
  <c r="BN7" i="4"/>
  <c r="BD8" i="4"/>
  <c r="BE8" i="4"/>
  <c r="BF8" i="4"/>
  <c r="BG8" i="4"/>
  <c r="BH8" i="4"/>
  <c r="BI8" i="4"/>
  <c r="BJ8" i="4"/>
  <c r="BK8" i="4"/>
  <c r="BL8" i="4"/>
  <c r="BM8" i="4"/>
  <c r="BN8" i="4"/>
  <c r="BD9" i="4"/>
  <c r="BE9" i="4"/>
  <c r="BF9" i="4"/>
  <c r="BG9" i="4"/>
  <c r="BH9" i="4"/>
  <c r="BI9" i="4"/>
  <c r="BJ9" i="4"/>
  <c r="BK9" i="4"/>
  <c r="BL9" i="4"/>
  <c r="BM9" i="4"/>
  <c r="BN9" i="4"/>
  <c r="BD10" i="4"/>
  <c r="BE10" i="4"/>
  <c r="BF10" i="4"/>
  <c r="BG10" i="4"/>
  <c r="BH10" i="4"/>
  <c r="BI10" i="4"/>
  <c r="BJ10" i="4"/>
  <c r="BK10" i="4"/>
  <c r="BL10" i="4"/>
  <c r="BM10" i="4"/>
  <c r="BN10" i="4"/>
  <c r="BD11" i="4"/>
  <c r="BE11" i="4"/>
  <c r="BF11" i="4"/>
  <c r="BG11" i="4"/>
  <c r="BH11" i="4"/>
  <c r="BI11" i="4"/>
  <c r="BJ11" i="4"/>
  <c r="BK11" i="4"/>
  <c r="BL11" i="4"/>
  <c r="BM11" i="4"/>
  <c r="BN11" i="4"/>
  <c r="BD12" i="4"/>
  <c r="BE12" i="4"/>
  <c r="BF12" i="4"/>
  <c r="BG12" i="4"/>
  <c r="BH12" i="4"/>
  <c r="BI12" i="4"/>
  <c r="BJ12" i="4"/>
  <c r="BK12" i="4"/>
  <c r="BL12" i="4"/>
  <c r="BM12" i="4"/>
  <c r="BN12" i="4"/>
  <c r="BD13" i="4"/>
  <c r="BE13" i="4"/>
  <c r="BF13" i="4"/>
  <c r="BG13" i="4"/>
  <c r="BH13" i="4"/>
  <c r="BI13" i="4"/>
  <c r="BJ13" i="4"/>
  <c r="BK13" i="4"/>
  <c r="BL13" i="4"/>
  <c r="BM13" i="4"/>
  <c r="BN13" i="4"/>
  <c r="BD14" i="4"/>
  <c r="BE14" i="4"/>
  <c r="BF14" i="4"/>
  <c r="BG14" i="4"/>
  <c r="BH14" i="4"/>
  <c r="BI14" i="4"/>
  <c r="BJ14" i="4"/>
  <c r="BK14" i="4"/>
  <c r="BL14" i="4"/>
  <c r="BM14" i="4"/>
  <c r="BN14" i="4"/>
  <c r="BD15" i="4"/>
  <c r="BE15" i="4"/>
  <c r="BF15" i="4"/>
  <c r="BG15" i="4"/>
  <c r="BH15" i="4"/>
  <c r="BI15" i="4"/>
  <c r="BJ15" i="4"/>
  <c r="BK15" i="4"/>
  <c r="BL15" i="4"/>
  <c r="BM15" i="4"/>
  <c r="BN15" i="4"/>
  <c r="BD16" i="4"/>
  <c r="BE16" i="4"/>
  <c r="BF16" i="4"/>
  <c r="BG16" i="4"/>
  <c r="BH16" i="4"/>
  <c r="BI16" i="4"/>
  <c r="BJ16" i="4"/>
  <c r="BK16" i="4"/>
  <c r="BL16" i="4"/>
  <c r="BM16" i="4"/>
  <c r="BN16" i="4"/>
  <c r="BD17" i="4"/>
  <c r="BE17" i="4"/>
  <c r="BF17" i="4"/>
  <c r="BG17" i="4"/>
  <c r="BH17" i="4"/>
  <c r="BI17" i="4"/>
  <c r="BJ17" i="4"/>
  <c r="BK17" i="4"/>
  <c r="BL17" i="4"/>
  <c r="BM17" i="4"/>
  <c r="BN17" i="4"/>
  <c r="BD18" i="4"/>
  <c r="BE18" i="4"/>
  <c r="BF18" i="4"/>
  <c r="BG18" i="4"/>
  <c r="BH18" i="4"/>
  <c r="BI18" i="4"/>
  <c r="BJ18" i="4"/>
  <c r="BK18" i="4"/>
  <c r="BL18" i="4"/>
  <c r="BM18" i="4"/>
  <c r="BN18" i="4"/>
  <c r="BD19" i="4"/>
  <c r="BE19" i="4"/>
  <c r="BF19" i="4"/>
  <c r="BG19" i="4"/>
  <c r="BH19" i="4"/>
  <c r="BI19" i="4"/>
  <c r="BJ19" i="4"/>
  <c r="BK19" i="4"/>
  <c r="BL19" i="4"/>
  <c r="BM19" i="4"/>
  <c r="BN19" i="4"/>
  <c r="BD20" i="4"/>
  <c r="BE20" i="4"/>
  <c r="BF20" i="4"/>
  <c r="BG20" i="4"/>
  <c r="BH20" i="4"/>
  <c r="BI20" i="4"/>
  <c r="BJ20" i="4"/>
  <c r="BK20" i="4"/>
  <c r="BL20" i="4"/>
  <c r="BM20" i="4"/>
  <c r="BN20" i="4"/>
  <c r="BD21" i="4"/>
  <c r="BE21" i="4"/>
  <c r="BF21" i="4"/>
  <c r="BG21" i="4"/>
  <c r="BH21" i="4"/>
  <c r="BI21" i="4"/>
  <c r="BJ21" i="4"/>
  <c r="BK21" i="4"/>
  <c r="BL21" i="4"/>
  <c r="BM21" i="4"/>
  <c r="BN21" i="4"/>
  <c r="BD22" i="4"/>
  <c r="BE22" i="4"/>
  <c r="BF22" i="4"/>
  <c r="BG22" i="4"/>
  <c r="BH22" i="4"/>
  <c r="BI22" i="4"/>
  <c r="BJ22" i="4"/>
  <c r="BK22" i="4"/>
  <c r="BL22" i="4"/>
  <c r="BM22" i="4"/>
  <c r="BN22" i="4"/>
  <c r="BD23" i="4"/>
  <c r="BE23" i="4"/>
  <c r="BF23" i="4"/>
  <c r="BG23" i="4"/>
  <c r="BH23" i="4"/>
  <c r="BI23" i="4"/>
  <c r="BJ23" i="4"/>
  <c r="BK23" i="4"/>
  <c r="BL23" i="4"/>
  <c r="BM23" i="4"/>
  <c r="BN23" i="4"/>
  <c r="BD24" i="4"/>
  <c r="BE24" i="4"/>
  <c r="BF24" i="4"/>
  <c r="BG24" i="4"/>
  <c r="BH24" i="4"/>
  <c r="BI24" i="4"/>
  <c r="BJ24" i="4"/>
  <c r="BK24" i="4"/>
  <c r="BL24" i="4"/>
  <c r="BM24" i="4"/>
  <c r="BN24" i="4"/>
  <c r="BD25" i="4"/>
  <c r="BE25" i="4"/>
  <c r="BF25" i="4"/>
  <c r="BG25" i="4"/>
  <c r="BH25" i="4"/>
  <c r="BI25" i="4"/>
  <c r="BJ25" i="4"/>
  <c r="BK25" i="4"/>
  <c r="BL25" i="4"/>
  <c r="BM25" i="4"/>
  <c r="BN25" i="4"/>
  <c r="BD26" i="4"/>
  <c r="BE26" i="4"/>
  <c r="BF26" i="4"/>
  <c r="BG26" i="4"/>
  <c r="BH26" i="4"/>
  <c r="BI26" i="4"/>
  <c r="BJ26" i="4"/>
  <c r="BK26" i="4"/>
  <c r="BL26" i="4"/>
  <c r="BM26" i="4"/>
  <c r="BN26" i="4"/>
  <c r="BD27" i="4"/>
  <c r="BE27" i="4"/>
  <c r="BF27" i="4"/>
  <c r="BG27" i="4"/>
  <c r="BH27" i="4"/>
  <c r="BI27" i="4"/>
  <c r="BJ27" i="4"/>
  <c r="BK27" i="4"/>
  <c r="BL27" i="4"/>
  <c r="BM27" i="4"/>
  <c r="BN27" i="4"/>
  <c r="BD28" i="4"/>
  <c r="BE28" i="4"/>
  <c r="BF28" i="4"/>
  <c r="BG28" i="4"/>
  <c r="BH28" i="4"/>
  <c r="BI28" i="4"/>
  <c r="BJ28" i="4"/>
  <c r="BK28" i="4"/>
  <c r="BL28" i="4"/>
  <c r="BM28" i="4"/>
  <c r="BN28" i="4"/>
  <c r="BD29" i="4"/>
  <c r="BE29" i="4"/>
  <c r="BF29" i="4"/>
  <c r="BG29" i="4"/>
  <c r="BH29" i="4"/>
  <c r="BI29" i="4"/>
  <c r="BJ29" i="4"/>
  <c r="BK29" i="4"/>
  <c r="BL29" i="4"/>
  <c r="BM29" i="4"/>
  <c r="BN29" i="4"/>
  <c r="BD30" i="4"/>
  <c r="BE30" i="4"/>
  <c r="BF30" i="4"/>
  <c r="BG30" i="4"/>
  <c r="BH30" i="4"/>
  <c r="BI30" i="4"/>
  <c r="BJ30" i="4"/>
  <c r="BK30" i="4"/>
  <c r="BL30" i="4"/>
  <c r="BM30" i="4"/>
  <c r="BN30" i="4"/>
  <c r="BD31" i="4"/>
  <c r="BE31" i="4"/>
  <c r="BF31" i="4"/>
  <c r="BG31" i="4"/>
  <c r="BH31" i="4"/>
  <c r="BI31" i="4"/>
  <c r="BJ31" i="4"/>
  <c r="BK31" i="4"/>
  <c r="BL31" i="4"/>
  <c r="BM31" i="4"/>
  <c r="BN31" i="4"/>
  <c r="BD32" i="4"/>
  <c r="BE32" i="4"/>
  <c r="BF32" i="4"/>
  <c r="BG32" i="4"/>
  <c r="BH32" i="4"/>
  <c r="BI32" i="4"/>
  <c r="BJ32" i="4"/>
  <c r="BK32" i="4"/>
  <c r="BL32" i="4"/>
  <c r="BM32" i="4"/>
  <c r="BN32" i="4"/>
  <c r="BD33" i="4"/>
  <c r="BE33" i="4"/>
  <c r="BF33" i="4"/>
  <c r="BG33" i="4"/>
  <c r="BH33" i="4"/>
  <c r="BI33" i="4"/>
  <c r="BJ33" i="4"/>
  <c r="BK33" i="4"/>
  <c r="BL33" i="4"/>
  <c r="BM33" i="4"/>
  <c r="BN33" i="4"/>
  <c r="BD34" i="4"/>
  <c r="BE34" i="4"/>
  <c r="BF34" i="4"/>
  <c r="BG34" i="4"/>
  <c r="BH34" i="4"/>
  <c r="BI34" i="4"/>
  <c r="BJ34" i="4"/>
  <c r="BK34" i="4"/>
  <c r="BL34" i="4"/>
  <c r="BM34" i="4"/>
  <c r="BN34" i="4"/>
  <c r="BD35" i="4"/>
  <c r="BE35" i="4"/>
  <c r="BF35" i="4"/>
  <c r="BG35" i="4"/>
  <c r="BH35" i="4"/>
  <c r="BI35" i="4"/>
  <c r="BJ35" i="4"/>
  <c r="BK35" i="4"/>
  <c r="BL35" i="4"/>
  <c r="BM35" i="4"/>
  <c r="BN35" i="4"/>
  <c r="BD36" i="4"/>
  <c r="BE36" i="4"/>
  <c r="BF36" i="4"/>
  <c r="BG36" i="4"/>
  <c r="BH36" i="4"/>
  <c r="BI36" i="4"/>
  <c r="BJ36" i="4"/>
  <c r="BK36" i="4"/>
  <c r="BL36" i="4"/>
  <c r="BM36" i="4"/>
  <c r="BN36" i="4"/>
  <c r="BD37" i="4"/>
  <c r="BE37" i="4"/>
  <c r="BF37" i="4"/>
  <c r="BG37" i="4"/>
  <c r="BH37" i="4"/>
  <c r="BI37" i="4"/>
  <c r="BJ37" i="4"/>
  <c r="BK37" i="4"/>
  <c r="BL37" i="4"/>
  <c r="BM37" i="4"/>
  <c r="BN37" i="4"/>
  <c r="BD38" i="4"/>
  <c r="BE38" i="4"/>
  <c r="BF38" i="4"/>
  <c r="BG38" i="4"/>
  <c r="BH38" i="4"/>
  <c r="BI38" i="4"/>
  <c r="BJ38" i="4"/>
  <c r="BK38" i="4"/>
  <c r="BL38" i="4"/>
  <c r="BM38" i="4"/>
  <c r="BN38" i="4"/>
  <c r="BD39" i="4"/>
  <c r="BE39" i="4"/>
  <c r="BF39" i="4"/>
  <c r="BG39" i="4"/>
  <c r="BH39" i="4"/>
  <c r="BI39" i="4"/>
  <c r="BJ39" i="4"/>
  <c r="BK39" i="4"/>
  <c r="BL39" i="4"/>
  <c r="BM39" i="4"/>
  <c r="BN39" i="4"/>
  <c r="BD40" i="4"/>
  <c r="BE40" i="4"/>
  <c r="BF40" i="4"/>
  <c r="BG40" i="4"/>
  <c r="BH40" i="4"/>
  <c r="BI40" i="4"/>
  <c r="BJ40" i="4"/>
  <c r="BK40" i="4"/>
  <c r="BL40" i="4"/>
  <c r="BM40" i="4"/>
  <c r="BN40" i="4"/>
  <c r="BD41" i="4"/>
  <c r="BE41" i="4"/>
  <c r="BF41" i="4"/>
  <c r="BG41" i="4"/>
  <c r="BH41" i="4"/>
  <c r="BI41" i="4"/>
  <c r="BJ41" i="4"/>
  <c r="BK41" i="4"/>
  <c r="BL41" i="4"/>
  <c r="BM41" i="4"/>
  <c r="BN41" i="4"/>
  <c r="BD42" i="4"/>
  <c r="BE42" i="4"/>
  <c r="BF42" i="4"/>
  <c r="BG42" i="4"/>
  <c r="BH42" i="4"/>
  <c r="BI42" i="4"/>
  <c r="BJ42" i="4"/>
  <c r="BK42" i="4"/>
  <c r="BL42" i="4"/>
  <c r="BM42" i="4"/>
  <c r="BN42" i="4"/>
  <c r="BD43" i="4"/>
  <c r="BE43" i="4"/>
  <c r="BF43" i="4"/>
  <c r="BG43" i="4"/>
  <c r="BH43" i="4"/>
  <c r="BI43" i="4"/>
  <c r="BJ43" i="4"/>
  <c r="BK43" i="4"/>
  <c r="BL43" i="4"/>
  <c r="BM43" i="4"/>
  <c r="BN43" i="4"/>
  <c r="BD44" i="4"/>
  <c r="BE44" i="4"/>
  <c r="BF44" i="4"/>
  <c r="BG44" i="4"/>
  <c r="BH44" i="4"/>
  <c r="BI44" i="4"/>
  <c r="BJ44" i="4"/>
  <c r="BK44" i="4"/>
  <c r="BL44" i="4"/>
  <c r="BM44" i="4"/>
  <c r="BN44" i="4"/>
  <c r="BD45" i="4"/>
  <c r="BE45" i="4"/>
  <c r="BF45" i="4"/>
  <c r="BG45" i="4"/>
  <c r="BH45" i="4"/>
  <c r="BI45" i="4"/>
  <c r="BJ45" i="4"/>
  <c r="BK45" i="4"/>
  <c r="BL45" i="4"/>
  <c r="BM45" i="4"/>
  <c r="BN45" i="4"/>
  <c r="BD46" i="4"/>
  <c r="BE46" i="4"/>
  <c r="BF46" i="4"/>
  <c r="BG46" i="4"/>
  <c r="BH46" i="4"/>
  <c r="BI46" i="4"/>
  <c r="BJ46" i="4"/>
  <c r="BK46" i="4"/>
  <c r="BL46" i="4"/>
  <c r="BM46" i="4"/>
  <c r="BN46" i="4"/>
  <c r="BD47" i="4"/>
  <c r="BE47" i="4"/>
  <c r="BF47" i="4"/>
  <c r="BG47" i="4"/>
  <c r="BH47" i="4"/>
  <c r="BI47" i="4"/>
  <c r="BJ47" i="4"/>
  <c r="BK47" i="4"/>
  <c r="BL47" i="4"/>
  <c r="BM47" i="4"/>
  <c r="BN47" i="4"/>
  <c r="BD48" i="4"/>
  <c r="BE48" i="4"/>
  <c r="BF48" i="4"/>
  <c r="BG48" i="4"/>
  <c r="BH48" i="4"/>
  <c r="BI48" i="4"/>
  <c r="BJ48" i="4"/>
  <c r="BK48" i="4"/>
  <c r="BL48" i="4"/>
  <c r="BM48" i="4"/>
  <c r="BN48" i="4"/>
  <c r="BD49" i="4"/>
  <c r="BE49" i="4"/>
  <c r="BF49" i="4"/>
  <c r="BG49" i="4"/>
  <c r="BH49" i="4"/>
  <c r="BI49" i="4"/>
  <c r="BJ49" i="4"/>
  <c r="BK49" i="4"/>
  <c r="BL49" i="4"/>
  <c r="BM49" i="4"/>
  <c r="BN49" i="4"/>
  <c r="BD50" i="4"/>
  <c r="BE50" i="4"/>
  <c r="BF50" i="4"/>
  <c r="BG50" i="4"/>
  <c r="BH50" i="4"/>
  <c r="BI50" i="4"/>
  <c r="BJ50" i="4"/>
  <c r="BK50" i="4"/>
  <c r="BL50" i="4"/>
  <c r="BM50" i="4"/>
  <c r="BN50" i="4"/>
  <c r="BD51" i="4"/>
  <c r="BE51" i="4"/>
  <c r="BF51" i="4"/>
  <c r="BG51" i="4"/>
  <c r="BH51" i="4"/>
  <c r="BI51" i="4"/>
  <c r="BJ51" i="4"/>
  <c r="BK51" i="4"/>
  <c r="BL51" i="4"/>
  <c r="BM51" i="4"/>
  <c r="BN51" i="4"/>
  <c r="BD52" i="4"/>
  <c r="BE52" i="4"/>
  <c r="BF52" i="4"/>
  <c r="BG52" i="4"/>
  <c r="BH52" i="4"/>
  <c r="BI52" i="4"/>
  <c r="BJ52" i="4"/>
  <c r="BK52" i="4"/>
  <c r="BL52" i="4"/>
  <c r="BM52" i="4"/>
  <c r="BN52" i="4"/>
  <c r="BD53" i="4"/>
  <c r="BE53" i="4"/>
  <c r="BF53" i="4"/>
  <c r="BG53" i="4"/>
  <c r="BH53" i="4"/>
  <c r="BI53" i="4"/>
  <c r="BJ53" i="4"/>
  <c r="BK53" i="4"/>
  <c r="BL53" i="4"/>
  <c r="BM53" i="4"/>
  <c r="BN53" i="4"/>
  <c r="BD54" i="4"/>
  <c r="BE54" i="4"/>
  <c r="BF54" i="4"/>
  <c r="BG54" i="4"/>
  <c r="BH54" i="4"/>
  <c r="BI54" i="4"/>
  <c r="BJ54" i="4"/>
  <c r="BK54" i="4"/>
  <c r="BL54" i="4"/>
  <c r="BM54" i="4"/>
  <c r="BN54" i="4"/>
  <c r="BD55" i="4"/>
  <c r="BE55" i="4"/>
  <c r="BF55" i="4"/>
  <c r="BG55" i="4"/>
  <c r="BH55" i="4"/>
  <c r="BI55" i="4"/>
  <c r="BJ55" i="4"/>
  <c r="BK55" i="4"/>
  <c r="BL55" i="4"/>
  <c r="BM55" i="4"/>
  <c r="BN55" i="4"/>
  <c r="BD56" i="4"/>
  <c r="BE56" i="4"/>
  <c r="BF56" i="4"/>
  <c r="BG56" i="4"/>
  <c r="BH56" i="4"/>
  <c r="BI56" i="4"/>
  <c r="BJ56" i="4"/>
  <c r="BK56" i="4"/>
  <c r="BL56" i="4"/>
  <c r="BM56" i="4"/>
  <c r="BN56" i="4"/>
  <c r="BD57" i="4"/>
  <c r="BE57" i="4"/>
  <c r="BF57" i="4"/>
  <c r="BG57" i="4"/>
  <c r="BH57" i="4"/>
  <c r="BI57" i="4"/>
  <c r="BJ57" i="4"/>
  <c r="BK57" i="4"/>
  <c r="BL57" i="4"/>
  <c r="BM57" i="4"/>
  <c r="BN57" i="4"/>
  <c r="BD58" i="4"/>
  <c r="BE58" i="4"/>
  <c r="BF58" i="4"/>
  <c r="BG58" i="4"/>
  <c r="BH58" i="4"/>
  <c r="BI58" i="4"/>
  <c r="BJ58" i="4"/>
  <c r="BK58" i="4"/>
  <c r="BL58" i="4"/>
  <c r="BM58" i="4"/>
  <c r="BN58" i="4"/>
  <c r="BD59" i="4"/>
  <c r="BE59" i="4"/>
  <c r="BF59" i="4"/>
  <c r="BG59" i="4"/>
  <c r="BH59" i="4"/>
  <c r="BI59" i="4"/>
  <c r="BJ59" i="4"/>
  <c r="BK59" i="4"/>
  <c r="BL59" i="4"/>
  <c r="BM59" i="4"/>
  <c r="BN59" i="4"/>
  <c r="BD60" i="4"/>
  <c r="BE60" i="4"/>
  <c r="BF60" i="4"/>
  <c r="BG60" i="4"/>
  <c r="BH60" i="4"/>
  <c r="BI60" i="4"/>
  <c r="BJ60" i="4"/>
  <c r="BK60" i="4"/>
  <c r="BL60" i="4"/>
  <c r="BM60" i="4"/>
  <c r="BN60" i="4"/>
  <c r="BD61" i="4"/>
  <c r="BE61" i="4"/>
  <c r="BF61" i="4"/>
  <c r="BG61" i="4"/>
  <c r="BH61" i="4"/>
  <c r="BI61" i="4"/>
  <c r="BJ61" i="4"/>
  <c r="BK61" i="4"/>
  <c r="BL61" i="4"/>
  <c r="BM61" i="4"/>
  <c r="BN61" i="4"/>
  <c r="BD62" i="4"/>
  <c r="BE62" i="4"/>
  <c r="BF62" i="4"/>
  <c r="BG62" i="4"/>
  <c r="BH62" i="4"/>
  <c r="BI62" i="4"/>
  <c r="BJ62" i="4"/>
  <c r="BK62" i="4"/>
  <c r="BL62" i="4"/>
  <c r="BM62" i="4"/>
  <c r="BN62" i="4"/>
  <c r="BD63" i="4"/>
  <c r="BE63" i="4"/>
  <c r="BF63" i="4"/>
  <c r="BG63" i="4"/>
  <c r="BH63" i="4"/>
  <c r="BI63" i="4"/>
  <c r="BJ63" i="4"/>
  <c r="BK63" i="4"/>
  <c r="BL63" i="4"/>
  <c r="BM63" i="4"/>
  <c r="BN63" i="4"/>
  <c r="BD64" i="4"/>
  <c r="BE64" i="4"/>
  <c r="BF64" i="4"/>
  <c r="BG64" i="4"/>
  <c r="BH64" i="4"/>
  <c r="BI64" i="4"/>
  <c r="BJ64" i="4"/>
  <c r="BK64" i="4"/>
  <c r="BL64" i="4"/>
  <c r="BM64" i="4"/>
  <c r="BN64" i="4"/>
  <c r="BD65" i="4"/>
  <c r="BE65" i="4"/>
  <c r="BF65" i="4"/>
  <c r="BG65" i="4"/>
  <c r="BH65" i="4"/>
  <c r="BI65" i="4"/>
  <c r="BJ65" i="4"/>
  <c r="BK65" i="4"/>
  <c r="BL65" i="4"/>
  <c r="BM65" i="4"/>
  <c r="BN65" i="4"/>
  <c r="BD66" i="4"/>
  <c r="BE66" i="4"/>
  <c r="BF66" i="4"/>
  <c r="BG66" i="4"/>
  <c r="BH66" i="4"/>
  <c r="BI66" i="4"/>
  <c r="BJ66" i="4"/>
  <c r="BK66" i="4"/>
  <c r="BL66" i="4"/>
  <c r="BM66" i="4"/>
  <c r="BN66" i="4"/>
  <c r="BD67" i="4"/>
  <c r="BE67" i="4"/>
  <c r="BF67" i="4"/>
  <c r="BG67" i="4"/>
  <c r="BH67" i="4"/>
  <c r="BI67" i="4"/>
  <c r="BJ67" i="4"/>
  <c r="BK67" i="4"/>
  <c r="BL67" i="4"/>
  <c r="BM67" i="4"/>
  <c r="BN67" i="4"/>
  <c r="BD68" i="4"/>
  <c r="BE68" i="4"/>
  <c r="BF68" i="4"/>
  <c r="BG68" i="4"/>
  <c r="BH68" i="4"/>
  <c r="BI68" i="4"/>
  <c r="BJ68" i="4"/>
  <c r="BK68" i="4"/>
  <c r="BL68" i="4"/>
  <c r="BM68" i="4"/>
  <c r="BN68" i="4"/>
  <c r="BD69" i="4"/>
  <c r="BE69" i="4"/>
  <c r="BF69" i="4"/>
  <c r="BG69" i="4"/>
  <c r="BH69" i="4"/>
  <c r="BI69" i="4"/>
  <c r="BJ69" i="4"/>
  <c r="BK69" i="4"/>
  <c r="BL69" i="4"/>
  <c r="BM69" i="4"/>
  <c r="BN69" i="4"/>
  <c r="BD70" i="4"/>
  <c r="BE70" i="4"/>
  <c r="BF70" i="4"/>
  <c r="BG70" i="4"/>
  <c r="BH70" i="4"/>
  <c r="BI70" i="4"/>
  <c r="BJ70" i="4"/>
  <c r="BK70" i="4"/>
  <c r="BL70" i="4"/>
  <c r="BM70" i="4"/>
  <c r="BN70" i="4"/>
  <c r="BD71" i="4"/>
  <c r="BE71" i="4"/>
  <c r="BF71" i="4"/>
  <c r="BG71" i="4"/>
  <c r="BH71" i="4"/>
  <c r="BI71" i="4"/>
  <c r="BJ71" i="4"/>
  <c r="BK71" i="4"/>
  <c r="BL71" i="4"/>
  <c r="BM71" i="4"/>
  <c r="BN71" i="4"/>
  <c r="BD72" i="4"/>
  <c r="BE72" i="4"/>
  <c r="BF72" i="4"/>
  <c r="BG72" i="4"/>
  <c r="BH72" i="4"/>
  <c r="BI72" i="4"/>
  <c r="BJ72" i="4"/>
  <c r="BK72" i="4"/>
  <c r="BL72" i="4"/>
  <c r="BM72" i="4"/>
  <c r="BN72" i="4"/>
  <c r="BD73" i="4"/>
  <c r="BE73" i="4"/>
  <c r="BF73" i="4"/>
  <c r="BG73" i="4"/>
  <c r="BH73" i="4"/>
  <c r="BI73" i="4"/>
  <c r="BJ73" i="4"/>
  <c r="BK73" i="4"/>
  <c r="BL73" i="4"/>
  <c r="BM73" i="4"/>
  <c r="BN73" i="4"/>
  <c r="BD74" i="4"/>
  <c r="BE74" i="4"/>
  <c r="BF74" i="4"/>
  <c r="BG74" i="4"/>
  <c r="BH74" i="4"/>
  <c r="BI74" i="4"/>
  <c r="BJ74" i="4"/>
  <c r="BK74" i="4"/>
  <c r="BL74" i="4"/>
  <c r="BM74" i="4"/>
  <c r="BN74" i="4"/>
  <c r="BD75" i="4"/>
  <c r="BE75" i="4"/>
  <c r="BF75" i="4"/>
  <c r="BG75" i="4"/>
  <c r="BH75" i="4"/>
  <c r="BI75" i="4"/>
  <c r="BJ75" i="4"/>
  <c r="BK75" i="4"/>
  <c r="BL75" i="4"/>
  <c r="BM75" i="4"/>
  <c r="BN75" i="4"/>
  <c r="BD76" i="4"/>
  <c r="BE76" i="4"/>
  <c r="BF76" i="4"/>
  <c r="BG76" i="4"/>
  <c r="BH76" i="4"/>
  <c r="BI76" i="4"/>
  <c r="BJ76" i="4"/>
  <c r="BK76" i="4"/>
  <c r="BL76" i="4"/>
  <c r="BM76" i="4"/>
  <c r="BN76" i="4"/>
  <c r="BD77" i="4"/>
  <c r="BE77" i="4"/>
  <c r="BF77" i="4"/>
  <c r="BG77" i="4"/>
  <c r="BH77" i="4"/>
  <c r="BI77" i="4"/>
  <c r="BJ77" i="4"/>
  <c r="BK77" i="4"/>
  <c r="BL77" i="4"/>
  <c r="BM77" i="4"/>
  <c r="BN77" i="4"/>
  <c r="BD78" i="4"/>
  <c r="BE78" i="4"/>
  <c r="BF78" i="4"/>
  <c r="BG78" i="4"/>
  <c r="BH78" i="4"/>
  <c r="BI78" i="4"/>
  <c r="BJ78" i="4"/>
  <c r="BK78" i="4"/>
  <c r="BL78" i="4"/>
  <c r="BM78" i="4"/>
  <c r="BN78" i="4"/>
  <c r="BD79" i="4"/>
  <c r="BE79" i="4"/>
  <c r="BF79" i="4"/>
  <c r="BG79" i="4"/>
  <c r="BH79" i="4"/>
  <c r="BI79" i="4"/>
  <c r="BJ79" i="4"/>
  <c r="BK79" i="4"/>
  <c r="BL79" i="4"/>
  <c r="BM79" i="4"/>
  <c r="BN79" i="4"/>
  <c r="BD80" i="4"/>
  <c r="BE80" i="4"/>
  <c r="BF80" i="4"/>
  <c r="BG80" i="4"/>
  <c r="BH80" i="4"/>
  <c r="BI80" i="4"/>
  <c r="BJ80" i="4"/>
  <c r="BK80" i="4"/>
  <c r="BL80" i="4"/>
  <c r="BM80" i="4"/>
  <c r="BN80" i="4"/>
  <c r="BD81" i="4"/>
  <c r="BE81" i="4"/>
  <c r="BF81" i="4"/>
  <c r="BG81" i="4"/>
  <c r="BH81" i="4"/>
  <c r="BI81" i="4"/>
  <c r="BJ81" i="4"/>
  <c r="BK81" i="4"/>
  <c r="BL81" i="4"/>
  <c r="BM81" i="4"/>
  <c r="BN81" i="4"/>
  <c r="BD82" i="4"/>
  <c r="BE82" i="4"/>
  <c r="BF82" i="4"/>
  <c r="BG82" i="4"/>
  <c r="BH82" i="4"/>
  <c r="BI82" i="4"/>
  <c r="BJ82" i="4"/>
  <c r="BK82" i="4"/>
  <c r="BL82" i="4"/>
  <c r="BM82" i="4"/>
  <c r="BN82" i="4"/>
  <c r="BD83" i="4"/>
  <c r="BE83" i="4"/>
  <c r="BF83" i="4"/>
  <c r="BG83" i="4"/>
  <c r="BH83" i="4"/>
  <c r="BI83" i="4"/>
  <c r="BJ83" i="4"/>
  <c r="BK83" i="4"/>
  <c r="BL83" i="4"/>
  <c r="BM83" i="4"/>
  <c r="BN83" i="4"/>
  <c r="BD84" i="4"/>
  <c r="BE84" i="4"/>
  <c r="BF84" i="4"/>
  <c r="BG84" i="4"/>
  <c r="BH84" i="4"/>
  <c r="BI84" i="4"/>
  <c r="BJ84" i="4"/>
  <c r="BK84" i="4"/>
  <c r="BL84" i="4"/>
  <c r="BM84" i="4"/>
  <c r="BN84" i="4"/>
  <c r="BD85" i="4"/>
  <c r="BE85" i="4"/>
  <c r="BF85" i="4"/>
  <c r="BG85" i="4"/>
  <c r="BH85" i="4"/>
  <c r="BI85" i="4"/>
  <c r="BJ85" i="4"/>
  <c r="BK85" i="4"/>
  <c r="BL85" i="4"/>
  <c r="BM85" i="4"/>
  <c r="BN85" i="4"/>
  <c r="BD86" i="4"/>
  <c r="BE86" i="4"/>
  <c r="BF86" i="4"/>
  <c r="BG86" i="4"/>
  <c r="BH86" i="4"/>
  <c r="BI86" i="4"/>
  <c r="BJ86" i="4"/>
  <c r="BK86" i="4"/>
  <c r="BL86" i="4"/>
  <c r="BM86" i="4"/>
  <c r="BN86" i="4"/>
  <c r="BE3" i="4"/>
  <c r="BF3" i="4"/>
  <c r="BG3" i="4"/>
  <c r="BH3" i="4"/>
  <c r="BI3" i="4"/>
  <c r="BJ3" i="4"/>
  <c r="BK3" i="4"/>
  <c r="BL3" i="4"/>
  <c r="BM3" i="4"/>
  <c r="BN3" i="4"/>
  <c r="BD3" i="4"/>
  <c r="AF4" i="4"/>
  <c r="AG4" i="4"/>
  <c r="AH4" i="4"/>
  <c r="AI4" i="4"/>
  <c r="AJ4" i="4"/>
  <c r="AK4" i="4"/>
  <c r="AL4" i="4"/>
  <c r="AM4" i="4"/>
  <c r="AN4" i="4"/>
  <c r="AO4" i="4"/>
  <c r="AP4" i="4"/>
  <c r="AF5" i="4"/>
  <c r="AG5" i="4"/>
  <c r="AH5" i="4"/>
  <c r="AI5" i="4"/>
  <c r="AJ5" i="4"/>
  <c r="AK5" i="4"/>
  <c r="AL5" i="4"/>
  <c r="AM5" i="4"/>
  <c r="AN5" i="4"/>
  <c r="AO5" i="4"/>
  <c r="AP5" i="4"/>
  <c r="AF6" i="4"/>
  <c r="AG6" i="4"/>
  <c r="AH6" i="4"/>
  <c r="AI6" i="4"/>
  <c r="AJ6" i="4"/>
  <c r="AK6" i="4"/>
  <c r="AL6" i="4"/>
  <c r="AM6" i="4"/>
  <c r="AN6" i="4"/>
  <c r="AO6" i="4"/>
  <c r="AP6" i="4"/>
  <c r="AF7" i="4"/>
  <c r="AG7" i="4"/>
  <c r="AH7" i="4"/>
  <c r="AI7" i="4"/>
  <c r="AJ7" i="4"/>
  <c r="AK7" i="4"/>
  <c r="AL7" i="4"/>
  <c r="AM7" i="4"/>
  <c r="AN7" i="4"/>
  <c r="AO7" i="4"/>
  <c r="AP7" i="4"/>
  <c r="AF8" i="4"/>
  <c r="AG8" i="4"/>
  <c r="AH8" i="4"/>
  <c r="AI8" i="4"/>
  <c r="AJ8" i="4"/>
  <c r="AK8" i="4"/>
  <c r="AL8" i="4"/>
  <c r="AM8" i="4"/>
  <c r="AN8" i="4"/>
  <c r="AO8" i="4"/>
  <c r="AP8" i="4"/>
  <c r="AF9" i="4"/>
  <c r="AG9" i="4"/>
  <c r="AH9" i="4"/>
  <c r="AI9" i="4"/>
  <c r="AJ9" i="4"/>
  <c r="AK9" i="4"/>
  <c r="AL9" i="4"/>
  <c r="AM9" i="4"/>
  <c r="AN9" i="4"/>
  <c r="AO9" i="4"/>
  <c r="AP9" i="4"/>
  <c r="AF10" i="4"/>
  <c r="AG10" i="4"/>
  <c r="AH10" i="4"/>
  <c r="AI10" i="4"/>
  <c r="AJ10" i="4"/>
  <c r="AK10" i="4"/>
  <c r="AL10" i="4"/>
  <c r="AM10" i="4"/>
  <c r="AN10" i="4"/>
  <c r="AO10" i="4"/>
  <c r="AP10" i="4"/>
  <c r="AF11" i="4"/>
  <c r="AG11" i="4"/>
  <c r="AH11" i="4"/>
  <c r="AI11" i="4"/>
  <c r="AJ11" i="4"/>
  <c r="AK11" i="4"/>
  <c r="AL11" i="4"/>
  <c r="AM11" i="4"/>
  <c r="AN11" i="4"/>
  <c r="AO11" i="4"/>
  <c r="AP11" i="4"/>
  <c r="AF12" i="4"/>
  <c r="AG12" i="4"/>
  <c r="AH12" i="4"/>
  <c r="AI12" i="4"/>
  <c r="AJ12" i="4"/>
  <c r="AK12" i="4"/>
  <c r="AL12" i="4"/>
  <c r="AM12" i="4"/>
  <c r="AN12" i="4"/>
  <c r="AO12" i="4"/>
  <c r="AP12" i="4"/>
  <c r="AF13" i="4"/>
  <c r="AG13" i="4"/>
  <c r="AH13" i="4"/>
  <c r="AI13" i="4"/>
  <c r="AJ13" i="4"/>
  <c r="AK13" i="4"/>
  <c r="AL13" i="4"/>
  <c r="AM13" i="4"/>
  <c r="AN13" i="4"/>
  <c r="AO13" i="4"/>
  <c r="AP13" i="4"/>
  <c r="AF14" i="4"/>
  <c r="AG14" i="4"/>
  <c r="AH14" i="4"/>
  <c r="AI14" i="4"/>
  <c r="AJ14" i="4"/>
  <c r="AK14" i="4"/>
  <c r="AL14" i="4"/>
  <c r="AM14" i="4"/>
  <c r="AN14" i="4"/>
  <c r="AO14" i="4"/>
  <c r="AP14" i="4"/>
  <c r="AF15" i="4"/>
  <c r="AG15" i="4"/>
  <c r="AH15" i="4"/>
  <c r="AI15" i="4"/>
  <c r="AJ15" i="4"/>
  <c r="AK15" i="4"/>
  <c r="AL15" i="4"/>
  <c r="AM15" i="4"/>
  <c r="AN15" i="4"/>
  <c r="AO15" i="4"/>
  <c r="AP15" i="4"/>
  <c r="AF16" i="4"/>
  <c r="AG16" i="4"/>
  <c r="AH16" i="4"/>
  <c r="AI16" i="4"/>
  <c r="AJ16" i="4"/>
  <c r="AK16" i="4"/>
  <c r="AL16" i="4"/>
  <c r="AM16" i="4"/>
  <c r="AN16" i="4"/>
  <c r="AO16" i="4"/>
  <c r="AP16" i="4"/>
  <c r="AF17" i="4"/>
  <c r="AG17" i="4"/>
  <c r="AH17" i="4"/>
  <c r="AI17" i="4"/>
  <c r="AJ17" i="4"/>
  <c r="AK17" i="4"/>
  <c r="AL17" i="4"/>
  <c r="AM17" i="4"/>
  <c r="AN17" i="4"/>
  <c r="AO17" i="4"/>
  <c r="AP17" i="4"/>
  <c r="AF18" i="4"/>
  <c r="AG18" i="4"/>
  <c r="AH18" i="4"/>
  <c r="AI18" i="4"/>
  <c r="AJ18" i="4"/>
  <c r="AK18" i="4"/>
  <c r="AL18" i="4"/>
  <c r="AM18" i="4"/>
  <c r="AN18" i="4"/>
  <c r="AO18" i="4"/>
  <c r="AP18" i="4"/>
  <c r="AF19" i="4"/>
  <c r="AG19" i="4"/>
  <c r="AH19" i="4"/>
  <c r="AI19" i="4"/>
  <c r="AJ19" i="4"/>
  <c r="AK19" i="4"/>
  <c r="AL19" i="4"/>
  <c r="AM19" i="4"/>
  <c r="AN19" i="4"/>
  <c r="AO19" i="4"/>
  <c r="AP19" i="4"/>
  <c r="AF20" i="4"/>
  <c r="AG20" i="4"/>
  <c r="AH20" i="4"/>
  <c r="AI20" i="4"/>
  <c r="AJ20" i="4"/>
  <c r="AK20" i="4"/>
  <c r="AL20" i="4"/>
  <c r="AM20" i="4"/>
  <c r="AN20" i="4"/>
  <c r="AO20" i="4"/>
  <c r="AP20" i="4"/>
  <c r="AF21" i="4"/>
  <c r="AG21" i="4"/>
  <c r="AH21" i="4"/>
  <c r="AI21" i="4"/>
  <c r="AJ21" i="4"/>
  <c r="AK21" i="4"/>
  <c r="AL21" i="4"/>
  <c r="AM21" i="4"/>
  <c r="AN21" i="4"/>
  <c r="AO21" i="4"/>
  <c r="AP21" i="4"/>
  <c r="AF22" i="4"/>
  <c r="AG22" i="4"/>
  <c r="AH22" i="4"/>
  <c r="AI22" i="4"/>
  <c r="AJ22" i="4"/>
  <c r="AK22" i="4"/>
  <c r="AL22" i="4"/>
  <c r="AM22" i="4"/>
  <c r="AN22" i="4"/>
  <c r="AO22" i="4"/>
  <c r="AP22" i="4"/>
  <c r="AF23" i="4"/>
  <c r="AG23" i="4"/>
  <c r="AH23" i="4"/>
  <c r="AI23" i="4"/>
  <c r="AJ23" i="4"/>
  <c r="AK23" i="4"/>
  <c r="AL23" i="4"/>
  <c r="AM23" i="4"/>
  <c r="AN23" i="4"/>
  <c r="AO23" i="4"/>
  <c r="AP23" i="4"/>
  <c r="AF24" i="4"/>
  <c r="AG24" i="4"/>
  <c r="AH24" i="4"/>
  <c r="AI24" i="4"/>
  <c r="AJ24" i="4"/>
  <c r="AK24" i="4"/>
  <c r="AL24" i="4"/>
  <c r="AM24" i="4"/>
  <c r="AN24" i="4"/>
  <c r="AO24" i="4"/>
  <c r="AP24" i="4"/>
  <c r="AF25" i="4"/>
  <c r="AG25" i="4"/>
  <c r="AH25" i="4"/>
  <c r="AI25" i="4"/>
  <c r="AJ25" i="4"/>
  <c r="AK25" i="4"/>
  <c r="AL25" i="4"/>
  <c r="AM25" i="4"/>
  <c r="AN25" i="4"/>
  <c r="AO25" i="4"/>
  <c r="AP25" i="4"/>
  <c r="AF26" i="4"/>
  <c r="AG26" i="4"/>
  <c r="AH26" i="4"/>
  <c r="AI26" i="4"/>
  <c r="AJ26" i="4"/>
  <c r="AK26" i="4"/>
  <c r="AL26" i="4"/>
  <c r="AM26" i="4"/>
  <c r="AN26" i="4"/>
  <c r="AO26" i="4"/>
  <c r="AP26" i="4"/>
  <c r="AF27" i="4"/>
  <c r="AG27" i="4"/>
  <c r="AH27" i="4"/>
  <c r="AI27" i="4"/>
  <c r="AJ27" i="4"/>
  <c r="AK27" i="4"/>
  <c r="AL27" i="4"/>
  <c r="AM27" i="4"/>
  <c r="AN27" i="4"/>
  <c r="AO27" i="4"/>
  <c r="AP27" i="4"/>
  <c r="AF28" i="4"/>
  <c r="AG28" i="4"/>
  <c r="AH28" i="4"/>
  <c r="AI28" i="4"/>
  <c r="AJ28" i="4"/>
  <c r="AK28" i="4"/>
  <c r="AL28" i="4"/>
  <c r="AM28" i="4"/>
  <c r="AN28" i="4"/>
  <c r="AO28" i="4"/>
  <c r="AP28" i="4"/>
  <c r="AF29" i="4"/>
  <c r="AG29" i="4"/>
  <c r="AH29" i="4"/>
  <c r="AI29" i="4"/>
  <c r="AJ29" i="4"/>
  <c r="AK29" i="4"/>
  <c r="AL29" i="4"/>
  <c r="AM29" i="4"/>
  <c r="AN29" i="4"/>
  <c r="AO29" i="4"/>
  <c r="AP29" i="4"/>
  <c r="AF30" i="4"/>
  <c r="AG30" i="4"/>
  <c r="AH30" i="4"/>
  <c r="AI30" i="4"/>
  <c r="AJ30" i="4"/>
  <c r="AK30" i="4"/>
  <c r="AL30" i="4"/>
  <c r="AM30" i="4"/>
  <c r="AN30" i="4"/>
  <c r="AO30" i="4"/>
  <c r="AP30" i="4"/>
  <c r="AF31" i="4"/>
  <c r="AG31" i="4"/>
  <c r="AH31" i="4"/>
  <c r="AI31" i="4"/>
  <c r="AJ31" i="4"/>
  <c r="AK31" i="4"/>
  <c r="AL31" i="4"/>
  <c r="AM31" i="4"/>
  <c r="AN31" i="4"/>
  <c r="AO31" i="4"/>
  <c r="AP31" i="4"/>
  <c r="AF32" i="4"/>
  <c r="AG32" i="4"/>
  <c r="AH32" i="4"/>
  <c r="AI32" i="4"/>
  <c r="AJ32" i="4"/>
  <c r="AK32" i="4"/>
  <c r="AL32" i="4"/>
  <c r="AM32" i="4"/>
  <c r="AN32" i="4"/>
  <c r="AO32" i="4"/>
  <c r="AP32" i="4"/>
  <c r="AF33" i="4"/>
  <c r="AG33" i="4"/>
  <c r="AH33" i="4"/>
  <c r="AI33" i="4"/>
  <c r="AJ33" i="4"/>
  <c r="AK33" i="4"/>
  <c r="AL33" i="4"/>
  <c r="AM33" i="4"/>
  <c r="AN33" i="4"/>
  <c r="AO33" i="4"/>
  <c r="AP33" i="4"/>
  <c r="AF34" i="4"/>
  <c r="AG34" i="4"/>
  <c r="AH34" i="4"/>
  <c r="AI34" i="4"/>
  <c r="AJ34" i="4"/>
  <c r="AK34" i="4"/>
  <c r="AL34" i="4"/>
  <c r="AM34" i="4"/>
  <c r="AN34" i="4"/>
  <c r="AO34" i="4"/>
  <c r="AP34" i="4"/>
  <c r="AF35" i="4"/>
  <c r="AG35" i="4"/>
  <c r="AH35" i="4"/>
  <c r="AI35" i="4"/>
  <c r="AJ35" i="4"/>
  <c r="AK35" i="4"/>
  <c r="AL35" i="4"/>
  <c r="AM35" i="4"/>
  <c r="AN35" i="4"/>
  <c r="AO35" i="4"/>
  <c r="AP35" i="4"/>
  <c r="AF36" i="4"/>
  <c r="AG36" i="4"/>
  <c r="AH36" i="4"/>
  <c r="AI36" i="4"/>
  <c r="AJ36" i="4"/>
  <c r="AK36" i="4"/>
  <c r="AL36" i="4"/>
  <c r="AM36" i="4"/>
  <c r="AN36" i="4"/>
  <c r="AO36" i="4"/>
  <c r="AP36" i="4"/>
  <c r="AF37" i="4"/>
  <c r="AG37" i="4"/>
  <c r="AH37" i="4"/>
  <c r="AI37" i="4"/>
  <c r="AJ37" i="4"/>
  <c r="AK37" i="4"/>
  <c r="AL37" i="4"/>
  <c r="AM37" i="4"/>
  <c r="AN37" i="4"/>
  <c r="AO37" i="4"/>
  <c r="AP37" i="4"/>
  <c r="AF38" i="4"/>
  <c r="AG38" i="4"/>
  <c r="AH38" i="4"/>
  <c r="AI38" i="4"/>
  <c r="AJ38" i="4"/>
  <c r="AK38" i="4"/>
  <c r="AL38" i="4"/>
  <c r="AM38" i="4"/>
  <c r="AN38" i="4"/>
  <c r="AO38" i="4"/>
  <c r="AP38" i="4"/>
  <c r="AF39" i="4"/>
  <c r="AG39" i="4"/>
  <c r="AH39" i="4"/>
  <c r="AI39" i="4"/>
  <c r="AJ39" i="4"/>
  <c r="AK39" i="4"/>
  <c r="AL39" i="4"/>
  <c r="AM39" i="4"/>
  <c r="AN39" i="4"/>
  <c r="AO39" i="4"/>
  <c r="AP39" i="4"/>
  <c r="AF40" i="4"/>
  <c r="AG40" i="4"/>
  <c r="AH40" i="4"/>
  <c r="AI40" i="4"/>
  <c r="AJ40" i="4"/>
  <c r="AK40" i="4"/>
  <c r="AL40" i="4"/>
  <c r="AM40" i="4"/>
  <c r="AN40" i="4"/>
  <c r="AO40" i="4"/>
  <c r="AP40" i="4"/>
  <c r="AF41" i="4"/>
  <c r="AG41" i="4"/>
  <c r="AH41" i="4"/>
  <c r="AI41" i="4"/>
  <c r="AJ41" i="4"/>
  <c r="AK41" i="4"/>
  <c r="AL41" i="4"/>
  <c r="AM41" i="4"/>
  <c r="AN41" i="4"/>
  <c r="AO41" i="4"/>
  <c r="AP41" i="4"/>
  <c r="AF42" i="4"/>
  <c r="AG42" i="4"/>
  <c r="AH42" i="4"/>
  <c r="AI42" i="4"/>
  <c r="AJ42" i="4"/>
  <c r="AK42" i="4"/>
  <c r="AL42" i="4"/>
  <c r="AM42" i="4"/>
  <c r="AN42" i="4"/>
  <c r="AO42" i="4"/>
  <c r="AP42" i="4"/>
  <c r="AF43" i="4"/>
  <c r="AG43" i="4"/>
  <c r="AH43" i="4"/>
  <c r="AI43" i="4"/>
  <c r="AJ43" i="4"/>
  <c r="AK43" i="4"/>
  <c r="AL43" i="4"/>
  <c r="AM43" i="4"/>
  <c r="AN43" i="4"/>
  <c r="AO43" i="4"/>
  <c r="AP43" i="4"/>
  <c r="AF44" i="4"/>
  <c r="AG44" i="4"/>
  <c r="AH44" i="4"/>
  <c r="AI44" i="4"/>
  <c r="AJ44" i="4"/>
  <c r="AK44" i="4"/>
  <c r="AL44" i="4"/>
  <c r="AM44" i="4"/>
  <c r="AN44" i="4"/>
  <c r="AO44" i="4"/>
  <c r="AP44" i="4"/>
  <c r="AF45" i="4"/>
  <c r="AG45" i="4"/>
  <c r="AH45" i="4"/>
  <c r="AI45" i="4"/>
  <c r="AJ45" i="4"/>
  <c r="AK45" i="4"/>
  <c r="AL45" i="4"/>
  <c r="AM45" i="4"/>
  <c r="AN45" i="4"/>
  <c r="AO45" i="4"/>
  <c r="AP45" i="4"/>
  <c r="AF46" i="4"/>
  <c r="AG46" i="4"/>
  <c r="AH46" i="4"/>
  <c r="AI46" i="4"/>
  <c r="AJ46" i="4"/>
  <c r="AK46" i="4"/>
  <c r="AL46" i="4"/>
  <c r="AM46" i="4"/>
  <c r="AN46" i="4"/>
  <c r="AO46" i="4"/>
  <c r="AP46" i="4"/>
  <c r="AF47" i="4"/>
  <c r="AG47" i="4"/>
  <c r="AH47" i="4"/>
  <c r="AI47" i="4"/>
  <c r="AJ47" i="4"/>
  <c r="AK47" i="4"/>
  <c r="AL47" i="4"/>
  <c r="AM47" i="4"/>
  <c r="AN47" i="4"/>
  <c r="AO47" i="4"/>
  <c r="AP47" i="4"/>
  <c r="AF48" i="4"/>
  <c r="AG48" i="4"/>
  <c r="AH48" i="4"/>
  <c r="AI48" i="4"/>
  <c r="AJ48" i="4"/>
  <c r="AK48" i="4"/>
  <c r="AL48" i="4"/>
  <c r="AM48" i="4"/>
  <c r="AN48" i="4"/>
  <c r="AO48" i="4"/>
  <c r="AP48" i="4"/>
  <c r="AF49" i="4"/>
  <c r="AG49" i="4"/>
  <c r="AH49" i="4"/>
  <c r="AI49" i="4"/>
  <c r="AJ49" i="4"/>
  <c r="AK49" i="4"/>
  <c r="AL49" i="4"/>
  <c r="AM49" i="4"/>
  <c r="AN49" i="4"/>
  <c r="AO49" i="4"/>
  <c r="AP49" i="4"/>
  <c r="AF50" i="4"/>
  <c r="AG50" i="4"/>
  <c r="AH50" i="4"/>
  <c r="AI50" i="4"/>
  <c r="AJ50" i="4"/>
  <c r="AK50" i="4"/>
  <c r="AL50" i="4"/>
  <c r="AM50" i="4"/>
  <c r="AN50" i="4"/>
  <c r="AO50" i="4"/>
  <c r="AP50" i="4"/>
  <c r="AF51" i="4"/>
  <c r="AG51" i="4"/>
  <c r="AH51" i="4"/>
  <c r="AI51" i="4"/>
  <c r="AJ51" i="4"/>
  <c r="AK51" i="4"/>
  <c r="AL51" i="4"/>
  <c r="AM51" i="4"/>
  <c r="AN51" i="4"/>
  <c r="AO51" i="4"/>
  <c r="AP51" i="4"/>
  <c r="AF52" i="4"/>
  <c r="AG52" i="4"/>
  <c r="AH52" i="4"/>
  <c r="AI52" i="4"/>
  <c r="AJ52" i="4"/>
  <c r="AK52" i="4"/>
  <c r="AL52" i="4"/>
  <c r="AM52" i="4"/>
  <c r="AN52" i="4"/>
  <c r="AO52" i="4"/>
  <c r="AP52" i="4"/>
  <c r="AF53" i="4"/>
  <c r="AG53" i="4"/>
  <c r="AH53" i="4"/>
  <c r="AI53" i="4"/>
  <c r="AJ53" i="4"/>
  <c r="AK53" i="4"/>
  <c r="AL53" i="4"/>
  <c r="AM53" i="4"/>
  <c r="AN53" i="4"/>
  <c r="AO53" i="4"/>
  <c r="AP53" i="4"/>
  <c r="AF54" i="4"/>
  <c r="AG54" i="4"/>
  <c r="AH54" i="4"/>
  <c r="AI54" i="4"/>
  <c r="AJ54" i="4"/>
  <c r="AK54" i="4"/>
  <c r="AL54" i="4"/>
  <c r="AM54" i="4"/>
  <c r="AN54" i="4"/>
  <c r="AO54" i="4"/>
  <c r="AP54" i="4"/>
  <c r="AF55" i="4"/>
  <c r="AG55" i="4"/>
  <c r="AH55" i="4"/>
  <c r="AI55" i="4"/>
  <c r="AJ55" i="4"/>
  <c r="AK55" i="4"/>
  <c r="AL55" i="4"/>
  <c r="AM55" i="4"/>
  <c r="AN55" i="4"/>
  <c r="AO55" i="4"/>
  <c r="AP55" i="4"/>
  <c r="AF56" i="4"/>
  <c r="AG56" i="4"/>
  <c r="AH56" i="4"/>
  <c r="AI56" i="4"/>
  <c r="AJ56" i="4"/>
  <c r="AK56" i="4"/>
  <c r="AL56" i="4"/>
  <c r="AM56" i="4"/>
  <c r="AN56" i="4"/>
  <c r="AO56" i="4"/>
  <c r="AP56" i="4"/>
  <c r="AF57" i="4"/>
  <c r="AG57" i="4"/>
  <c r="AH57" i="4"/>
  <c r="AI57" i="4"/>
  <c r="AJ57" i="4"/>
  <c r="AK57" i="4"/>
  <c r="AL57" i="4"/>
  <c r="AM57" i="4"/>
  <c r="AN57" i="4"/>
  <c r="AO57" i="4"/>
  <c r="AP57" i="4"/>
  <c r="AF58" i="4"/>
  <c r="AG58" i="4"/>
  <c r="AH58" i="4"/>
  <c r="AI58" i="4"/>
  <c r="AJ58" i="4"/>
  <c r="AK58" i="4"/>
  <c r="AL58" i="4"/>
  <c r="AM58" i="4"/>
  <c r="AN58" i="4"/>
  <c r="AO58" i="4"/>
  <c r="AP58" i="4"/>
  <c r="AF59" i="4"/>
  <c r="AG59" i="4"/>
  <c r="AH59" i="4"/>
  <c r="AI59" i="4"/>
  <c r="AJ59" i="4"/>
  <c r="AK59" i="4"/>
  <c r="AL59" i="4"/>
  <c r="AM59" i="4"/>
  <c r="AN59" i="4"/>
  <c r="AO59" i="4"/>
  <c r="AP59" i="4"/>
  <c r="AF60" i="4"/>
  <c r="AG60" i="4"/>
  <c r="AH60" i="4"/>
  <c r="AI60" i="4"/>
  <c r="AJ60" i="4"/>
  <c r="AK60" i="4"/>
  <c r="AL60" i="4"/>
  <c r="AM60" i="4"/>
  <c r="AN60" i="4"/>
  <c r="AO60" i="4"/>
  <c r="AP60" i="4"/>
  <c r="AF61" i="4"/>
  <c r="AG61" i="4"/>
  <c r="AH61" i="4"/>
  <c r="AI61" i="4"/>
  <c r="AJ61" i="4"/>
  <c r="AK61" i="4"/>
  <c r="AL61" i="4"/>
  <c r="AM61" i="4"/>
  <c r="AN61" i="4"/>
  <c r="AO61" i="4"/>
  <c r="AP61" i="4"/>
  <c r="AF62" i="4"/>
  <c r="AG62" i="4"/>
  <c r="AH62" i="4"/>
  <c r="AI62" i="4"/>
  <c r="AJ62" i="4"/>
  <c r="AK62" i="4"/>
  <c r="AL62" i="4"/>
  <c r="AM62" i="4"/>
  <c r="AN62" i="4"/>
  <c r="AO62" i="4"/>
  <c r="AP62" i="4"/>
  <c r="AF63" i="4"/>
  <c r="AG63" i="4"/>
  <c r="AH63" i="4"/>
  <c r="AI63" i="4"/>
  <c r="AJ63" i="4"/>
  <c r="AK63" i="4"/>
  <c r="AL63" i="4"/>
  <c r="AM63" i="4"/>
  <c r="AN63" i="4"/>
  <c r="AO63" i="4"/>
  <c r="AP63" i="4"/>
  <c r="AF64" i="4"/>
  <c r="AG64" i="4"/>
  <c r="AH64" i="4"/>
  <c r="AI64" i="4"/>
  <c r="AJ64" i="4"/>
  <c r="AK64" i="4"/>
  <c r="AL64" i="4"/>
  <c r="AM64" i="4"/>
  <c r="AN64" i="4"/>
  <c r="AO64" i="4"/>
  <c r="AP64" i="4"/>
  <c r="AF65" i="4"/>
  <c r="AG65" i="4"/>
  <c r="AH65" i="4"/>
  <c r="AI65" i="4"/>
  <c r="AJ65" i="4"/>
  <c r="AK65" i="4"/>
  <c r="AL65" i="4"/>
  <c r="AM65" i="4"/>
  <c r="AN65" i="4"/>
  <c r="AO65" i="4"/>
  <c r="AP65" i="4"/>
  <c r="AF66" i="4"/>
  <c r="AG66" i="4"/>
  <c r="AH66" i="4"/>
  <c r="AI66" i="4"/>
  <c r="AJ66" i="4"/>
  <c r="AK66" i="4"/>
  <c r="AL66" i="4"/>
  <c r="AM66" i="4"/>
  <c r="AN66" i="4"/>
  <c r="AO66" i="4"/>
  <c r="AP66" i="4"/>
  <c r="AF67" i="4"/>
  <c r="AG67" i="4"/>
  <c r="AH67" i="4"/>
  <c r="AI67" i="4"/>
  <c r="AJ67" i="4"/>
  <c r="AK67" i="4"/>
  <c r="AL67" i="4"/>
  <c r="AM67" i="4"/>
  <c r="AN67" i="4"/>
  <c r="AO67" i="4"/>
  <c r="AP67" i="4"/>
  <c r="AF68" i="4"/>
  <c r="AG68" i="4"/>
  <c r="AH68" i="4"/>
  <c r="AI68" i="4"/>
  <c r="AJ68" i="4"/>
  <c r="AK68" i="4"/>
  <c r="AL68" i="4"/>
  <c r="AM68" i="4"/>
  <c r="AN68" i="4"/>
  <c r="AO68" i="4"/>
  <c r="AP68" i="4"/>
  <c r="AF69" i="4"/>
  <c r="AG69" i="4"/>
  <c r="AH69" i="4"/>
  <c r="AI69" i="4"/>
  <c r="AJ69" i="4"/>
  <c r="AK69" i="4"/>
  <c r="AL69" i="4"/>
  <c r="AM69" i="4"/>
  <c r="AN69" i="4"/>
  <c r="AO69" i="4"/>
  <c r="AP69" i="4"/>
  <c r="AF70" i="4"/>
  <c r="AG70" i="4"/>
  <c r="AH70" i="4"/>
  <c r="AI70" i="4"/>
  <c r="AJ70" i="4"/>
  <c r="AK70" i="4"/>
  <c r="AL70" i="4"/>
  <c r="AM70" i="4"/>
  <c r="AN70" i="4"/>
  <c r="AO70" i="4"/>
  <c r="AP70" i="4"/>
  <c r="AF71" i="4"/>
  <c r="AG71" i="4"/>
  <c r="AH71" i="4"/>
  <c r="AI71" i="4"/>
  <c r="AJ71" i="4"/>
  <c r="AK71" i="4"/>
  <c r="AL71" i="4"/>
  <c r="AM71" i="4"/>
  <c r="AN71" i="4"/>
  <c r="AO71" i="4"/>
  <c r="AP71" i="4"/>
  <c r="AF72" i="4"/>
  <c r="AG72" i="4"/>
  <c r="AH72" i="4"/>
  <c r="AI72" i="4"/>
  <c r="AJ72" i="4"/>
  <c r="AK72" i="4"/>
  <c r="AL72" i="4"/>
  <c r="AM72" i="4"/>
  <c r="AN72" i="4"/>
  <c r="AO72" i="4"/>
  <c r="AP72" i="4"/>
  <c r="AF73" i="4"/>
  <c r="AG73" i="4"/>
  <c r="AH73" i="4"/>
  <c r="AI73" i="4"/>
  <c r="AJ73" i="4"/>
  <c r="AK73" i="4"/>
  <c r="AL73" i="4"/>
  <c r="AM73" i="4"/>
  <c r="AN73" i="4"/>
  <c r="AO73" i="4"/>
  <c r="AP73" i="4"/>
  <c r="AF74" i="4"/>
  <c r="AG74" i="4"/>
  <c r="AH74" i="4"/>
  <c r="AI74" i="4"/>
  <c r="AJ74" i="4"/>
  <c r="AK74" i="4"/>
  <c r="AL74" i="4"/>
  <c r="AM74" i="4"/>
  <c r="AN74" i="4"/>
  <c r="AO74" i="4"/>
  <c r="AP74" i="4"/>
  <c r="AF75" i="4"/>
  <c r="AG75" i="4"/>
  <c r="AH75" i="4"/>
  <c r="AI75" i="4"/>
  <c r="AJ75" i="4"/>
  <c r="AK75" i="4"/>
  <c r="AL75" i="4"/>
  <c r="AM75" i="4"/>
  <c r="AN75" i="4"/>
  <c r="AO75" i="4"/>
  <c r="AP75" i="4"/>
  <c r="AF76" i="4"/>
  <c r="AG76" i="4"/>
  <c r="AH76" i="4"/>
  <c r="AI76" i="4"/>
  <c r="AJ76" i="4"/>
  <c r="AK76" i="4"/>
  <c r="AL76" i="4"/>
  <c r="AM76" i="4"/>
  <c r="AN76" i="4"/>
  <c r="AO76" i="4"/>
  <c r="AP76" i="4"/>
  <c r="AF77" i="4"/>
  <c r="AG77" i="4"/>
  <c r="AH77" i="4"/>
  <c r="AI77" i="4"/>
  <c r="AJ77" i="4"/>
  <c r="AK77" i="4"/>
  <c r="AL77" i="4"/>
  <c r="AM77" i="4"/>
  <c r="AN77" i="4"/>
  <c r="AO77" i="4"/>
  <c r="AP77" i="4"/>
  <c r="AF78" i="4"/>
  <c r="AG78" i="4"/>
  <c r="AH78" i="4"/>
  <c r="AI78" i="4"/>
  <c r="AJ78" i="4"/>
  <c r="AK78" i="4"/>
  <c r="AL78" i="4"/>
  <c r="AM78" i="4"/>
  <c r="AN78" i="4"/>
  <c r="AO78" i="4"/>
  <c r="AP78" i="4"/>
  <c r="AF79" i="4"/>
  <c r="AG79" i="4"/>
  <c r="AH79" i="4"/>
  <c r="AI79" i="4"/>
  <c r="AJ79" i="4"/>
  <c r="AK79" i="4"/>
  <c r="AL79" i="4"/>
  <c r="AM79" i="4"/>
  <c r="AN79" i="4"/>
  <c r="AO79" i="4"/>
  <c r="AP79" i="4"/>
  <c r="AF80" i="4"/>
  <c r="AG80" i="4"/>
  <c r="AH80" i="4"/>
  <c r="AI80" i="4"/>
  <c r="AJ80" i="4"/>
  <c r="AK80" i="4"/>
  <c r="AL80" i="4"/>
  <c r="AM80" i="4"/>
  <c r="AN80" i="4"/>
  <c r="AO80" i="4"/>
  <c r="AP80" i="4"/>
  <c r="AF81" i="4"/>
  <c r="AG81" i="4"/>
  <c r="AH81" i="4"/>
  <c r="AI81" i="4"/>
  <c r="AJ81" i="4"/>
  <c r="AK81" i="4"/>
  <c r="AL81" i="4"/>
  <c r="AM81" i="4"/>
  <c r="AN81" i="4"/>
  <c r="AO81" i="4"/>
  <c r="AP81" i="4"/>
  <c r="AF82" i="4"/>
  <c r="AG82" i="4"/>
  <c r="AH82" i="4"/>
  <c r="AI82" i="4"/>
  <c r="AJ82" i="4"/>
  <c r="AK82" i="4"/>
  <c r="AL82" i="4"/>
  <c r="AM82" i="4"/>
  <c r="AN82" i="4"/>
  <c r="AO82" i="4"/>
  <c r="AP82" i="4"/>
  <c r="AF83" i="4"/>
  <c r="AG83" i="4"/>
  <c r="AH83" i="4"/>
  <c r="AI83" i="4"/>
  <c r="AJ83" i="4"/>
  <c r="AK83" i="4"/>
  <c r="AL83" i="4"/>
  <c r="AM83" i="4"/>
  <c r="AN83" i="4"/>
  <c r="AO83" i="4"/>
  <c r="AP83" i="4"/>
  <c r="AF84" i="4"/>
  <c r="AG84" i="4"/>
  <c r="AH84" i="4"/>
  <c r="AI84" i="4"/>
  <c r="AJ84" i="4"/>
  <c r="AK84" i="4"/>
  <c r="AL84" i="4"/>
  <c r="AM84" i="4"/>
  <c r="AN84" i="4"/>
  <c r="AO84" i="4"/>
  <c r="AP84" i="4"/>
  <c r="AF85" i="4"/>
  <c r="AG85" i="4"/>
  <c r="AH85" i="4"/>
  <c r="AI85" i="4"/>
  <c r="AJ85" i="4"/>
  <c r="AK85" i="4"/>
  <c r="AL85" i="4"/>
  <c r="AM85" i="4"/>
  <c r="AN85" i="4"/>
  <c r="AO85" i="4"/>
  <c r="AP85" i="4"/>
  <c r="AF86" i="4"/>
  <c r="AG86" i="4"/>
  <c r="AH86" i="4"/>
  <c r="AI86" i="4"/>
  <c r="AJ86" i="4"/>
  <c r="AK86" i="4"/>
  <c r="AL86" i="4"/>
  <c r="AM86" i="4"/>
  <c r="AN86" i="4"/>
  <c r="AO86" i="4"/>
  <c r="AP86" i="4"/>
  <c r="AG3" i="4"/>
  <c r="AH3" i="4"/>
  <c r="AE81" i="4"/>
  <c r="K43" i="3" l="1"/>
  <c r="P74" i="4" l="1"/>
  <c r="P75" i="4"/>
  <c r="P76" i="4"/>
  <c r="P77" i="4"/>
  <c r="P78" i="4"/>
  <c r="P7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41" i="4" l="1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40" i="4"/>
  <c r="P32" i="4" l="1"/>
  <c r="P33" i="4"/>
  <c r="P34" i="4"/>
  <c r="P35" i="4"/>
  <c r="P36" i="4"/>
  <c r="P37" i="4"/>
  <c r="P38" i="4"/>
  <c r="P39" i="4"/>
  <c r="K8" i="3" l="1"/>
  <c r="K15" i="3"/>
  <c r="K16" i="3"/>
  <c r="K17" i="3"/>
  <c r="K18" i="3"/>
  <c r="K19" i="3"/>
  <c r="K20" i="3"/>
  <c r="K21" i="3"/>
  <c r="K9" i="3"/>
  <c r="K10" i="3"/>
  <c r="K5" i="3"/>
  <c r="K22" i="3"/>
  <c r="K11" i="3"/>
  <c r="K23" i="3"/>
  <c r="K6" i="3"/>
  <c r="K26" i="3"/>
  <c r="K24" i="3"/>
  <c r="K25" i="3"/>
  <c r="K12" i="3"/>
  <c r="K13" i="3"/>
  <c r="K40" i="3"/>
  <c r="K29" i="3"/>
  <c r="K3" i="3"/>
  <c r="K30" i="3"/>
  <c r="K31" i="3"/>
  <c r="K32" i="3"/>
  <c r="K4" i="3"/>
  <c r="K39" i="3"/>
  <c r="K33" i="3"/>
  <c r="K35" i="3"/>
  <c r="K36" i="3"/>
  <c r="K38" i="3"/>
  <c r="K37" i="3"/>
  <c r="K34" i="3"/>
  <c r="K27" i="3"/>
  <c r="K28" i="3"/>
  <c r="K115" i="3" l="1"/>
  <c r="F28" i="3"/>
  <c r="F116" i="3"/>
  <c r="F27" i="3"/>
  <c r="I115" i="3"/>
  <c r="G115" i="3"/>
  <c r="G117" i="3" s="1"/>
  <c r="E115" i="3"/>
  <c r="E117" i="3" s="1"/>
  <c r="I117" i="3" l="1"/>
  <c r="D5" i="3"/>
  <c r="D115" i="3" s="1"/>
  <c r="D117" i="3" s="1"/>
  <c r="F10" i="3" l="1"/>
  <c r="F26" i="3"/>
  <c r="F5" i="3"/>
  <c r="F9" i="3" l="1"/>
  <c r="F11" i="3"/>
  <c r="F17" i="3" l="1"/>
  <c r="F18" i="3"/>
  <c r="F19" i="3"/>
  <c r="F20" i="3"/>
  <c r="AI3" i="4" l="1"/>
  <c r="AJ3" i="4"/>
  <c r="AK3" i="4"/>
  <c r="AL3" i="4"/>
  <c r="AM3" i="4"/>
  <c r="AN3" i="4"/>
  <c r="AO3" i="4"/>
  <c r="AP3" i="4"/>
  <c r="P23" i="4"/>
  <c r="P24" i="4"/>
  <c r="P25" i="4"/>
  <c r="P26" i="4"/>
  <c r="P27" i="4"/>
  <c r="P28" i="4"/>
  <c r="P29" i="4"/>
  <c r="P30" i="4"/>
  <c r="P31" i="4"/>
  <c r="P16" i="4"/>
  <c r="P17" i="4"/>
  <c r="P18" i="4"/>
  <c r="P19" i="4"/>
  <c r="P20" i="4"/>
  <c r="P21" i="4"/>
  <c r="P22" i="4"/>
  <c r="P15" i="4"/>
  <c r="P4" i="4"/>
  <c r="P5" i="4"/>
  <c r="P6" i="4"/>
  <c r="P7" i="4"/>
  <c r="P8" i="4"/>
  <c r="P9" i="4"/>
  <c r="P10" i="4"/>
  <c r="P11" i="4"/>
  <c r="P12" i="4"/>
  <c r="P13" i="4"/>
  <c r="P14" i="4"/>
  <c r="P3" i="4" l="1"/>
  <c r="AF3" i="4"/>
  <c r="J29" i="1"/>
  <c r="J26" i="1"/>
  <c r="J27" i="1"/>
  <c r="J28" i="1"/>
  <c r="J25" i="1"/>
  <c r="J22" i="1"/>
  <c r="J23" i="1"/>
  <c r="J24" i="1"/>
  <c r="J21" i="1"/>
  <c r="J18" i="1"/>
  <c r="J19" i="1"/>
  <c r="J20" i="1"/>
  <c r="J17" i="1"/>
  <c r="J14" i="1"/>
  <c r="J15" i="1"/>
  <c r="J16" i="1"/>
  <c r="J13" i="1"/>
  <c r="J12" i="1"/>
  <c r="J11" i="1"/>
  <c r="J10" i="1"/>
  <c r="J9" i="1"/>
  <c r="F13" i="3"/>
  <c r="F6" i="3"/>
  <c r="F34" i="3"/>
  <c r="F37" i="3"/>
  <c r="F38" i="3"/>
  <c r="F36" i="3"/>
  <c r="F12" i="3"/>
  <c r="J2" i="1" l="1"/>
  <c r="J3" i="1"/>
  <c r="J5" i="1"/>
  <c r="J6" i="1"/>
  <c r="J7" i="1"/>
  <c r="J8" i="1"/>
  <c r="F16" i="3"/>
  <c r="F8" i="3"/>
  <c r="F40" i="3"/>
  <c r="F22" i="3"/>
  <c r="F29" i="3"/>
  <c r="F3" i="3"/>
  <c r="F30" i="3"/>
  <c r="F7" i="3"/>
  <c r="F21" i="3"/>
  <c r="F31" i="3"/>
  <c r="F24" i="3"/>
  <c r="F32" i="3"/>
  <c r="F4" i="3"/>
  <c r="F39" i="3"/>
  <c r="F43" i="3"/>
  <c r="F33" i="3"/>
  <c r="F35" i="3"/>
  <c r="F25" i="3"/>
  <c r="F23" i="3"/>
  <c r="F15" i="3"/>
  <c r="F115" i="3" l="1"/>
  <c r="F117" i="3" s="1"/>
</calcChain>
</file>

<file path=xl/sharedStrings.xml><?xml version="1.0" encoding="utf-8"?>
<sst xmlns="http://schemas.openxmlformats.org/spreadsheetml/2006/main" count="1042" uniqueCount="366">
  <si>
    <t>No</t>
  </si>
  <si>
    <t>Kode Produk</t>
  </si>
  <si>
    <t>Size</t>
  </si>
  <si>
    <t>QTY</t>
  </si>
  <si>
    <t>Novan</t>
  </si>
  <si>
    <t>IDR 126</t>
  </si>
  <si>
    <t>IDR 362</t>
  </si>
  <si>
    <t>AS</t>
  </si>
  <si>
    <t>Tanggal PO</t>
  </si>
  <si>
    <t>Tanggal Ambil PO</t>
  </si>
  <si>
    <t>16-04-2018</t>
  </si>
  <si>
    <t>Nama Supplier</t>
  </si>
  <si>
    <t>Dul</t>
  </si>
  <si>
    <t>17-04-2018</t>
  </si>
  <si>
    <t>Kuzatura</t>
  </si>
  <si>
    <t>Infikids</t>
  </si>
  <si>
    <t>Total</t>
  </si>
  <si>
    <t>Status PO</t>
  </si>
  <si>
    <t>Sudah ambil PO</t>
  </si>
  <si>
    <t>Gugum</t>
  </si>
  <si>
    <t>Keterangan</t>
  </si>
  <si>
    <t>Pepi</t>
  </si>
  <si>
    <t>Dede Ropik</t>
  </si>
  <si>
    <t>Widiyawati</t>
  </si>
  <si>
    <t>17/04/2018</t>
  </si>
  <si>
    <t>Aris</t>
  </si>
  <si>
    <t>Ervin</t>
  </si>
  <si>
    <t>Asep Rodi</t>
  </si>
  <si>
    <t>Maman Tas</t>
  </si>
  <si>
    <t>Iwan Tas</t>
  </si>
  <si>
    <t>QTY Masuk</t>
  </si>
  <si>
    <t>Belum Masuk</t>
  </si>
  <si>
    <t>Tanggal Masuk Barang</t>
  </si>
  <si>
    <t>Riki</t>
  </si>
  <si>
    <t>Ana</t>
  </si>
  <si>
    <t>Ferry</t>
  </si>
  <si>
    <t>Gidil</t>
  </si>
  <si>
    <t>Agung</t>
  </si>
  <si>
    <t>Inna Rosdiana</t>
  </si>
  <si>
    <t>Produk</t>
  </si>
  <si>
    <t>Tas</t>
  </si>
  <si>
    <t>Fashion</t>
  </si>
  <si>
    <t>Ikat pinggang</t>
  </si>
  <si>
    <t>Tas, dompet</t>
  </si>
  <si>
    <t>Ratna</t>
  </si>
  <si>
    <t>Ace</t>
  </si>
  <si>
    <t>Oshe</t>
  </si>
  <si>
    <t>Eri</t>
  </si>
  <si>
    <t>Ali</t>
  </si>
  <si>
    <t>Jaket</t>
  </si>
  <si>
    <t>Nuri</t>
  </si>
  <si>
    <t>Sofyan</t>
  </si>
  <si>
    <t>Neng Mira</t>
  </si>
  <si>
    <t>Dewi</t>
  </si>
  <si>
    <t>Irfan</t>
  </si>
  <si>
    <t>IJD 562</t>
  </si>
  <si>
    <t>IJD 989</t>
  </si>
  <si>
    <t>IJD 414</t>
  </si>
  <si>
    <t>IJD 526</t>
  </si>
  <si>
    <t>IJD 238</t>
  </si>
  <si>
    <t>IJD 745</t>
  </si>
  <si>
    <t>IJD 547</t>
  </si>
  <si>
    <t>NO</t>
  </si>
  <si>
    <t>NAMA SUPPLIER</t>
  </si>
  <si>
    <t>KODE PRODUK</t>
  </si>
  <si>
    <t>JENIS PRODUK</t>
  </si>
  <si>
    <t>S</t>
  </si>
  <si>
    <t>M</t>
  </si>
  <si>
    <t>L</t>
  </si>
  <si>
    <t>XL</t>
  </si>
  <si>
    <t>UKURAN/QTY</t>
  </si>
  <si>
    <t>TGL AMBIL PO</t>
  </si>
  <si>
    <t>TGL PO</t>
  </si>
  <si>
    <t>QTY MASUK</t>
  </si>
  <si>
    <t>QTY BLM MASUK</t>
  </si>
  <si>
    <t>NOVAN</t>
  </si>
  <si>
    <t>DUL</t>
  </si>
  <si>
    <t>FASHION</t>
  </si>
  <si>
    <t>TAS</t>
  </si>
  <si>
    <t>KJO 852</t>
  </si>
  <si>
    <t>KJO 470</t>
  </si>
  <si>
    <t>KJO 253</t>
  </si>
  <si>
    <t>KJO 450</t>
  </si>
  <si>
    <t>KJO 459</t>
  </si>
  <si>
    <t>KJO 451</t>
  </si>
  <si>
    <t>KJO 181</t>
  </si>
  <si>
    <t>KJO 359</t>
  </si>
  <si>
    <t>KJO 446</t>
  </si>
  <si>
    <t>TOTAL PO</t>
  </si>
  <si>
    <t>IJD 296</t>
  </si>
  <si>
    <t>IJD 655</t>
  </si>
  <si>
    <t>IJD 272</t>
  </si>
  <si>
    <t>IJD 933</t>
  </si>
  <si>
    <t>TOTAL BARANG MASUK</t>
  </si>
  <si>
    <t>QTY PO (artikel)</t>
  </si>
  <si>
    <t>Panji</t>
  </si>
  <si>
    <t>Rizal</t>
  </si>
  <si>
    <t>Bu Tuti</t>
  </si>
  <si>
    <t>Kiki SR</t>
  </si>
  <si>
    <t>PO Approve Owner (artikel)</t>
  </si>
  <si>
    <t>Gingin</t>
  </si>
  <si>
    <t>Harun</t>
  </si>
  <si>
    <t>Dayut</t>
  </si>
  <si>
    <t>Adin</t>
  </si>
  <si>
    <t>Ali Muhammad</t>
  </si>
  <si>
    <t>18/04/2018</t>
  </si>
  <si>
    <t>Aksesoris blm dikasih</t>
  </si>
  <si>
    <t>Yg bisa di PO 15 artikel, 9 lg blm karena branding blm oke dan ada beberapa desain sablon sdh konfirmasi ke pak lukman</t>
  </si>
  <si>
    <t>19/04/2018</t>
  </si>
  <si>
    <t>Aksesoris woven leather blm dikasih</t>
  </si>
  <si>
    <t>Artikel infkd di RND ada 18, form nego baru 12 dikarenakan 6 produk lg blm masuk, sudah ambil PO 20 artikel, aksesoris woven leather blm dikasih</t>
  </si>
  <si>
    <t>Ada 2 artikel harus dikonfirm utk ganti sablon, PO pertama 5 artikel, yg jumpsuit di hold dulu krn proses QC</t>
  </si>
  <si>
    <t>Raka</t>
  </si>
  <si>
    <t>Kuota RND</t>
  </si>
  <si>
    <t>Persentase</t>
  </si>
  <si>
    <t>Erwin</t>
  </si>
  <si>
    <t>Row Labels</t>
  </si>
  <si>
    <t>Grand Total</t>
  </si>
  <si>
    <t>Sudah PO</t>
  </si>
  <si>
    <t>PO Approve Owner</t>
  </si>
  <si>
    <t>Brand</t>
  </si>
  <si>
    <t>Kode Supplier</t>
  </si>
  <si>
    <t>Alamat</t>
  </si>
  <si>
    <t>Alamat Produksi</t>
  </si>
  <si>
    <t>No Hp</t>
  </si>
  <si>
    <t>BCA</t>
  </si>
  <si>
    <t>Mandiri</t>
  </si>
  <si>
    <t>Rek Wajib</t>
  </si>
  <si>
    <t>Rek. Back Up</t>
  </si>
  <si>
    <t>Belum PO (artikel)</t>
  </si>
  <si>
    <t>1320023636666</t>
  </si>
  <si>
    <t>Atas Nama</t>
  </si>
  <si>
    <t>Gungun Raya Gunawan</t>
  </si>
  <si>
    <t>1320018135534</t>
  </si>
  <si>
    <t>Novan Andriana</t>
  </si>
  <si>
    <t>Sum of Belum PO (artikel)</t>
  </si>
  <si>
    <t>Maman</t>
  </si>
  <si>
    <t>IRT 553</t>
  </si>
  <si>
    <t>IRT 498</t>
  </si>
  <si>
    <t>IRT 593</t>
  </si>
  <si>
    <t>IRT 369</t>
  </si>
  <si>
    <t>IRT 674</t>
  </si>
  <si>
    <t>IRT 319</t>
  </si>
  <si>
    <t>IRT 812</t>
  </si>
  <si>
    <t>IRT 432</t>
  </si>
  <si>
    <t>IRT 793</t>
  </si>
  <si>
    <t>IRT 779</t>
  </si>
  <si>
    <t>KJN 767</t>
  </si>
  <si>
    <t>KJN 965</t>
  </si>
  <si>
    <t>KJN 452</t>
  </si>
  <si>
    <t>KJN 533</t>
  </si>
  <si>
    <t>KJN 445</t>
  </si>
  <si>
    <t>KJN 773</t>
  </si>
  <si>
    <t>IAC 289</t>
  </si>
  <si>
    <t>IAC 188</t>
  </si>
  <si>
    <t>IAC 169</t>
  </si>
  <si>
    <t>IAC 688</t>
  </si>
  <si>
    <t>IAC 682</t>
  </si>
  <si>
    <t>IAC 792</t>
  </si>
  <si>
    <t>IAC 687</t>
  </si>
  <si>
    <t>IAC 333</t>
  </si>
  <si>
    <t>IAC 512</t>
  </si>
  <si>
    <t>IAC 764</t>
  </si>
  <si>
    <t>IAC 823</t>
  </si>
  <si>
    <t>IAC 538</t>
  </si>
  <si>
    <t>KRU 927</t>
  </si>
  <si>
    <t>KRU 398</t>
  </si>
  <si>
    <t>KRU 698</t>
  </si>
  <si>
    <t>KRU 731</t>
  </si>
  <si>
    <t>KRU 557</t>
  </si>
  <si>
    <t>KRU 478</t>
  </si>
  <si>
    <t>KRU 572</t>
  </si>
  <si>
    <t>KRU 955</t>
  </si>
  <si>
    <t>(blank)</t>
  </si>
  <si>
    <t>(All)</t>
  </si>
  <si>
    <t>Kuzatura, Infikids</t>
  </si>
  <si>
    <t>KJO, IJD</t>
  </si>
  <si>
    <t>IDR</t>
  </si>
  <si>
    <t>KYY, ICC</t>
  </si>
  <si>
    <t>GUGUM</t>
  </si>
  <si>
    <t>HARUN</t>
  </si>
  <si>
    <t>MAMAN</t>
  </si>
  <si>
    <t>KRO 433</t>
  </si>
  <si>
    <t>KRO 554</t>
  </si>
  <si>
    <t>KRO 744</t>
  </si>
  <si>
    <t>KRO 597</t>
  </si>
  <si>
    <t>KRO 942</t>
  </si>
  <si>
    <t>KRO 527</t>
  </si>
  <si>
    <t>KRO 772</t>
  </si>
  <si>
    <t>KRO 735</t>
  </si>
  <si>
    <t>KRO 848</t>
  </si>
  <si>
    <t>KRO 167</t>
  </si>
  <si>
    <t>KRO 235</t>
  </si>
  <si>
    <t>KRO 232</t>
  </si>
  <si>
    <t>KRO 665</t>
  </si>
  <si>
    <t>KRO 849</t>
  </si>
  <si>
    <t>IKO 291</t>
  </si>
  <si>
    <t>IKO 895</t>
  </si>
  <si>
    <t>IKO 891</t>
  </si>
  <si>
    <t>IKO 716</t>
  </si>
  <si>
    <t>IKO 418</t>
  </si>
  <si>
    <t>IKO 881</t>
  </si>
  <si>
    <t>Artikel di RND 5, 2 blm terima form nego kode KCN 951, KCN 217, aksesoris sudah diambil lengkap</t>
  </si>
  <si>
    <t>2 form nego blm diterima, aksesoris blm dikasih</t>
  </si>
  <si>
    <t>Progress PO</t>
  </si>
  <si>
    <t>Barang masuk rizal</t>
  </si>
  <si>
    <t>Kode</t>
  </si>
  <si>
    <t>IYN 847</t>
  </si>
  <si>
    <t>RIZAL</t>
  </si>
  <si>
    <t>IYN 246</t>
  </si>
  <si>
    <t>24/04/2018</t>
  </si>
  <si>
    <t>TOTAL BARANG BLM MASUK</t>
  </si>
  <si>
    <t>QTY REJECT</t>
  </si>
  <si>
    <t>TOTAL BARANG REJECT</t>
  </si>
  <si>
    <t>TGL BARANG MASUK</t>
  </si>
  <si>
    <t>QTY DIBAYARKAN</t>
  </si>
  <si>
    <t>TOTAL BARANG DIBAYARKAN</t>
  </si>
  <si>
    <t>Aksesoris belum dikasih</t>
  </si>
  <si>
    <t>ITC</t>
  </si>
  <si>
    <t>1300010858465</t>
  </si>
  <si>
    <t>Vera Meriati Bukti</t>
  </si>
  <si>
    <t>KRO</t>
  </si>
  <si>
    <t>1320016653488</t>
  </si>
  <si>
    <t>Diana Sitompul</t>
  </si>
  <si>
    <t>KKT</t>
  </si>
  <si>
    <t>Artikel kuzatura di RND total 4, 1 blm nego kode KHY 990, aksesoris sdh diambil lengkap</t>
  </si>
  <si>
    <t>aksesoris kancing denim masih kurang blm dikasih utk 1 artikel</t>
  </si>
  <si>
    <t>Aksesoris sdh lengkap, cek lg utk sablon dimensinya</t>
  </si>
  <si>
    <t>Proses ke bank</t>
  </si>
  <si>
    <t>Sopi Sopiawati</t>
  </si>
  <si>
    <t>Ahmad Dior</t>
  </si>
  <si>
    <t>Sepatu</t>
  </si>
  <si>
    <t>Ajang</t>
  </si>
  <si>
    <t>Blm approve owner</t>
  </si>
  <si>
    <t>Ahmad Yani</t>
  </si>
  <si>
    <t>Dedi Riyadi</t>
  </si>
  <si>
    <t>Endang T</t>
  </si>
  <si>
    <t>Ika Kartika</t>
  </si>
  <si>
    <t>Daden</t>
  </si>
  <si>
    <t>Fashion, tas, dompet</t>
  </si>
  <si>
    <t>Imas</t>
  </si>
  <si>
    <t>H Rendy</t>
  </si>
  <si>
    <t>Ujang R</t>
  </si>
  <si>
    <t>Aksesoris blm diambil</t>
  </si>
  <si>
    <t>Kode IMC 145 blm approve owner</t>
  </si>
  <si>
    <t>Dewi sepatu</t>
  </si>
  <si>
    <t>IRA</t>
  </si>
  <si>
    <t>1310011170364</t>
  </si>
  <si>
    <t>Dede Iwan</t>
  </si>
  <si>
    <t>Rudiansyah</t>
  </si>
  <si>
    <t>Wiwin</t>
  </si>
  <si>
    <t>Fashion Jaket</t>
  </si>
  <si>
    <t>Aceng</t>
  </si>
  <si>
    <t>Tantri</t>
  </si>
  <si>
    <t>Fashion Celana</t>
  </si>
  <si>
    <t>Hendra Rancamaya</t>
  </si>
  <si>
    <t>Taryono</t>
  </si>
  <si>
    <t>Dompet</t>
  </si>
  <si>
    <t>Imas Sepatu</t>
  </si>
  <si>
    <t>Form di kantor</t>
  </si>
  <si>
    <t>Iwan Sepatu</t>
  </si>
  <si>
    <t>Mela</t>
  </si>
  <si>
    <t>Joy</t>
  </si>
  <si>
    <t>tambahan 2 PO sudah di ambil tgl 20/04/2018, 1 artikel infkd kode IKO 579 blm PO</t>
  </si>
  <si>
    <t>Agus Suryana</t>
  </si>
  <si>
    <t>2 artikel blm approve owner kode IYK 646 dan IYK 859</t>
  </si>
  <si>
    <t>Irsan</t>
  </si>
  <si>
    <t>Blm PO</t>
  </si>
  <si>
    <t>Kode KKE 570 tdk di PO kan</t>
  </si>
  <si>
    <t>Aksesoris dan jumlah PO blm dikasih</t>
  </si>
  <si>
    <t>Apry</t>
  </si>
  <si>
    <t>Dompet, sepatu</t>
  </si>
  <si>
    <t>Ayi</t>
  </si>
  <si>
    <t>Ivan</t>
  </si>
  <si>
    <t>Form di supplier</t>
  </si>
  <si>
    <t>Lilis Nurhayati</t>
  </si>
  <si>
    <t>Gamis ce</t>
  </si>
  <si>
    <t>Aksesoris woven leather blm dikasih, tambahan 4 artikel blm diapprove (kuzatura)</t>
  </si>
  <si>
    <t>Heny Zeny</t>
  </si>
  <si>
    <t>Sepatu, tas</t>
  </si>
  <si>
    <t>1 artikel kztr kode KWH 622 blm ada harga nego</t>
  </si>
  <si>
    <t>Herman Sepatu</t>
  </si>
  <si>
    <t>Teddy Cokro</t>
  </si>
  <si>
    <t>Isep</t>
  </si>
  <si>
    <t>Sepatu, dompet</t>
  </si>
  <si>
    <t>Abah</t>
  </si>
  <si>
    <t>Engkos</t>
  </si>
  <si>
    <t>Sheni</t>
  </si>
  <si>
    <t>Devi</t>
  </si>
  <si>
    <t>Randi Gunawan</t>
  </si>
  <si>
    <t>Hendi</t>
  </si>
  <si>
    <t>Indra Sepatu</t>
  </si>
  <si>
    <t>Ujang Andi</t>
  </si>
  <si>
    <t>Nining</t>
  </si>
  <si>
    <t>Cecep Sepatu</t>
  </si>
  <si>
    <t>Asep Hasan</t>
  </si>
  <si>
    <t>Maman Seoatu</t>
  </si>
  <si>
    <t>Rudi Hermawan</t>
  </si>
  <si>
    <t>Ahmad</t>
  </si>
  <si>
    <t>Jojo</t>
  </si>
  <si>
    <t>Susi</t>
  </si>
  <si>
    <t>Enok</t>
  </si>
  <si>
    <t>Elmo</t>
  </si>
  <si>
    <t>Abuya Indris</t>
  </si>
  <si>
    <t>Siti Komariah</t>
  </si>
  <si>
    <t>Jejen</t>
  </si>
  <si>
    <t>Euis Fatimah</t>
  </si>
  <si>
    <t>Deri/Nendi</t>
  </si>
  <si>
    <t>Topi</t>
  </si>
  <si>
    <t>Sendal</t>
  </si>
  <si>
    <t>Kiki Sendal</t>
  </si>
  <si>
    <t>Asep Sukron Hidayat</t>
  </si>
  <si>
    <t>Siti LSH</t>
  </si>
  <si>
    <t>Asep Komarudin</t>
  </si>
  <si>
    <t>Sopie</t>
  </si>
  <si>
    <t>Hasan LSM</t>
  </si>
  <si>
    <t>Ruli</t>
  </si>
  <si>
    <t>Indra Dompet</t>
  </si>
  <si>
    <t>5 artikel backup deni hamdani</t>
  </si>
  <si>
    <t>Tatan</t>
  </si>
  <si>
    <t>Kusdarya</t>
  </si>
  <si>
    <t>Nandang LAD</t>
  </si>
  <si>
    <t>Tedi LLX</t>
  </si>
  <si>
    <t>2 artikel back up kode KSD 290 dan KCN 217</t>
  </si>
  <si>
    <t>Mamat</t>
  </si>
  <si>
    <t>Fashion, tas, sepatu</t>
  </si>
  <si>
    <t>Sandi</t>
  </si>
  <si>
    <t>Approve owner baru 2 artikel</t>
  </si>
  <si>
    <t>Yani sepatu</t>
  </si>
  <si>
    <t>Asep LDO</t>
  </si>
  <si>
    <t>IYN</t>
  </si>
  <si>
    <t>KCP</t>
  </si>
  <si>
    <t>KSD</t>
  </si>
  <si>
    <t>KHE</t>
  </si>
  <si>
    <t>1300013989101</t>
  </si>
  <si>
    <t>Teti Hartini</t>
  </si>
  <si>
    <t>KLX</t>
  </si>
  <si>
    <t>KGB, IVU</t>
  </si>
  <si>
    <t>1310002278093</t>
  </si>
  <si>
    <t>Endang Triyana</t>
  </si>
  <si>
    <t>1 form nego blm diterima, konfirmasi ambil PO tgl 9 mei 2018</t>
  </si>
  <si>
    <t>BLm ambil aksesoris</t>
  </si>
  <si>
    <t>8 mei 2018</t>
  </si>
  <si>
    <t>5 mei 2018</t>
  </si>
  <si>
    <t>2 mei 2018</t>
  </si>
  <si>
    <t>7 mei 2018</t>
  </si>
  <si>
    <t>IDE</t>
  </si>
  <si>
    <t>1320016101330</t>
  </si>
  <si>
    <t>Nuri Kurniati</t>
  </si>
  <si>
    <t>Approve owner baru 3 artikel, sudah update di WA untuk approval</t>
  </si>
  <si>
    <t>Status</t>
  </si>
  <si>
    <t>Sudah dicek, ready utk PO</t>
  </si>
  <si>
    <t>Sudah ambil PO, tapi blm semua artikel</t>
  </si>
  <si>
    <t>Blm semua artikel approve owner</t>
  </si>
  <si>
    <t>Aksesoris</t>
  </si>
  <si>
    <t>Sudah diambil lengkap</t>
  </si>
  <si>
    <t>Sudah diambil tapi blm lengkap</t>
  </si>
  <si>
    <t>Blm ambil aksesoris</t>
  </si>
  <si>
    <t>Aksesoris blm diambil semua</t>
  </si>
  <si>
    <t>Aksesoris sdh diambil lengkap</t>
  </si>
  <si>
    <t>Design perlu dicek ulang</t>
  </si>
  <si>
    <t>Pending PO 2 kode KIK 935 dan KIK 401. Aksesoris blm diambil</t>
  </si>
  <si>
    <t>1 artikel blm diapprove, kode IUT 365.  4 artikel blm PO utk fix branding  dulu kode KJW 434, IWR 252, IWR 641.  kode IWR 189 proses QC.</t>
  </si>
  <si>
    <t>Artikel ada 9, 1 blm approve kode ITW 153. Aksesoris blm diambil</t>
  </si>
  <si>
    <t>9 mei 2018</t>
  </si>
  <si>
    <t>1 artikel KON 425 blm approve owner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</si>
</sst>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21]dd\ mmmm\ yyyy;@"/>
    <numFmt numFmtId="165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NumberFormat="1"/>
    <xf numFmtId="0" fontId="0" fillId="0" borderId="1" xfId="0" applyBorder="1"/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9" fontId="1" fillId="0" borderId="0" xfId="1" applyFont="1" applyAlignment="1">
      <alignment horizontal="center" vertical="center"/>
    </xf>
    <xf numFmtId="9" fontId="1" fillId="0" borderId="0" xfId="1" applyFont="1" applyAlignment="1">
      <alignment horizontal="center" vertical="center" wrapText="1"/>
    </xf>
    <xf numFmtId="0" fontId="1" fillId="0" borderId="0" xfId="1" applyNumberFormat="1" applyFont="1" applyAlignment="1">
      <alignment horizontal="center" vertical="center" wrapText="1"/>
    </xf>
    <xf numFmtId="0" fontId="0" fillId="0" borderId="0" xfId="0" pivotButton="1"/>
    <xf numFmtId="3" fontId="1" fillId="2" borderId="8" xfId="0" applyNumberFormat="1" applyFont="1" applyFill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9" fontId="0" fillId="0" borderId="0" xfId="1" applyFont="1" applyAlignment="1">
      <alignment horizontal="center" vertical="center"/>
    </xf>
    <xf numFmtId="49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left"/>
    </xf>
    <xf numFmtId="165" fontId="0" fillId="6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165" fontId="1" fillId="6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4" borderId="1" xfId="0" quotePrefix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164" fontId="1" fillId="5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7" xfId="0" applyFill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9" fontId="0" fillId="0" borderId="0" xfId="1" applyFont="1"/>
    <xf numFmtId="0" fontId="0" fillId="0" borderId="1" xfId="0" applyFill="1" applyBorder="1"/>
    <xf numFmtId="164" fontId="1" fillId="2" borderId="3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</cellXfs>
  <cellStyles count="2">
    <cellStyle name="Normal" xfId="0" builtinId="0"/>
    <cellStyle name="Percent" xfId="1" builtinId="5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[$-421]dd\ mmmm\ yyyy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</dxf>
    <dxf>
      <numFmt numFmtId="164" formatCode="[$-421]dd\ mmmm\ yyyy;@"/>
    </dxf>
    <dxf>
      <numFmt numFmtId="164" formatCode="[$-421]dd\ mmmm\ yyyy;@"/>
    </dxf>
    <dxf>
      <alignment horizontal="left" vertical="center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NFBCL10917" refreshedDate="43214.380432523147" createdVersion="6" refreshedVersion="6" minRefreshableVersion="3" recordCount="57" xr:uid="{60052146-2AA7-42A6-BBF3-42832286571A}">
  <cacheSource type="worksheet">
    <worksheetSource ref="A2:AP59" sheet="PO FASHION DAN TAS"/>
  </cacheSource>
  <cacheFields count="42">
    <cacheField name="NO" numFmtId="0">
      <sharedItems containsString="0" containsBlank="1" containsNumber="1" containsInteger="1" minValue="1" maxValue="4"/>
    </cacheField>
    <cacheField name="NAMA SUPPLIER" numFmtId="0">
      <sharedItems containsBlank="1" count="5">
        <s v="NOVAN"/>
        <m/>
        <s v="DUL"/>
        <s v="Maman"/>
        <s v="Harun"/>
      </sharedItems>
    </cacheField>
    <cacheField name="JENIS PRODUK" numFmtId="0">
      <sharedItems containsBlank="1" count="3">
        <s v="TAS"/>
        <m/>
        <s v="FASHION"/>
      </sharedItems>
    </cacheField>
    <cacheField name="KODE PRODUK" numFmtId="0">
      <sharedItems/>
    </cacheField>
    <cacheField name="AS" numFmtId="0">
      <sharedItems containsString="0" containsBlank="1" containsNumber="1" containsInteger="1" minValue="36" maxValue="36"/>
    </cacheField>
    <cacheField name="2" numFmtId="0">
      <sharedItems containsString="0" containsBlank="1" containsNumber="1" containsInteger="1" minValue="6" maxValue="6"/>
    </cacheField>
    <cacheField name="4" numFmtId="0">
      <sharedItems containsString="0" containsBlank="1" containsNumber="1" containsInteger="1" minValue="8" maxValue="8"/>
    </cacheField>
    <cacheField name="6" numFmtId="0">
      <sharedItems containsString="0" containsBlank="1" containsNumber="1" containsInteger="1" minValue="6" maxValue="10"/>
    </cacheField>
    <cacheField name="8" numFmtId="0">
      <sharedItems containsString="0" containsBlank="1" containsNumber="1" containsInteger="1" minValue="8" maxValue="12"/>
    </cacheField>
    <cacheField name="10" numFmtId="0">
      <sharedItems containsString="0" containsBlank="1" containsNumber="1" containsInteger="1" minValue="10" maxValue="10"/>
    </cacheField>
    <cacheField name="12" numFmtId="0">
      <sharedItems containsString="0" containsBlank="1" containsNumber="1" containsInteger="1" minValue="12" maxValue="12"/>
    </cacheField>
    <cacheField name="S" numFmtId="0">
      <sharedItems containsString="0" containsBlank="1" containsNumber="1" containsInteger="1" minValue="8" maxValue="8"/>
    </cacheField>
    <cacheField name="M" numFmtId="0">
      <sharedItems containsString="0" containsBlank="1" containsNumber="1" containsInteger="1" minValue="14" maxValue="14"/>
    </cacheField>
    <cacheField name="L" numFmtId="0">
      <sharedItems containsString="0" containsBlank="1" containsNumber="1" containsInteger="1" minValue="14" maxValue="14"/>
    </cacheField>
    <cacheField name="XL" numFmtId="0">
      <sharedItems containsString="0" containsBlank="1" containsNumber="1" containsInteger="1" minValue="8" maxValue="8"/>
    </cacheField>
    <cacheField name="TOTAL PO" numFmtId="0">
      <sharedItems containsSemiMixedTypes="0" containsString="0" containsNumber="1" containsInteger="1" minValue="36" maxValue="36"/>
    </cacheField>
    <cacheField name="TGL PO" numFmtId="165">
      <sharedItems containsDate="1" containsMixedTypes="1" minDate="2018-04-16T00:00:00" maxDate="2018-04-18T00:00:00"/>
    </cacheField>
    <cacheField name="TGL AMBIL PO" numFmtId="165">
      <sharedItems containsDate="1" containsMixedTypes="1" minDate="2018-04-16T00:00:00" maxDate="2018-04-18T00:00:00"/>
    </cacheField>
    <cacheField name="TGL MASUK BARANG" numFmtId="164">
      <sharedItems containsNonDate="0" containsString="0" containsBlank="1"/>
    </cacheField>
    <cacheField name="AS2" numFmtId="0">
      <sharedItems containsNonDate="0" containsString="0" containsBlank="1"/>
    </cacheField>
    <cacheField name="22" numFmtId="0">
      <sharedItems containsNonDate="0" containsString="0" containsBlank="1"/>
    </cacheField>
    <cacheField name="42" numFmtId="0">
      <sharedItems containsNonDate="0" containsString="0" containsBlank="1"/>
    </cacheField>
    <cacheField name="62" numFmtId="0">
      <sharedItems containsNonDate="0" containsString="0" containsBlank="1"/>
    </cacheField>
    <cacheField name="82" numFmtId="0">
      <sharedItems containsNonDate="0" containsString="0" containsBlank="1"/>
    </cacheField>
    <cacheField name="102" numFmtId="0">
      <sharedItems containsNonDate="0" containsString="0" containsBlank="1"/>
    </cacheField>
    <cacheField name="122" numFmtId="0">
      <sharedItems containsNonDate="0" containsString="0" containsBlank="1"/>
    </cacheField>
    <cacheField name="S2" numFmtId="0">
      <sharedItems containsNonDate="0" containsString="0" containsBlank="1"/>
    </cacheField>
    <cacheField name="M2" numFmtId="0">
      <sharedItems containsNonDate="0" containsString="0" containsBlank="1"/>
    </cacheField>
    <cacheField name="L2" numFmtId="0">
      <sharedItems containsNonDate="0" containsString="0" containsBlank="1"/>
    </cacheField>
    <cacheField name="XL2" numFmtId="0">
      <sharedItems containsNonDate="0" containsString="0" containsBlank="1"/>
    </cacheField>
    <cacheField name="TOTAL BARANG MASUK" numFmtId="0">
      <sharedItems containsNonDate="0" containsString="0" containsBlank="1"/>
    </cacheField>
    <cacheField name="AS3" numFmtId="0">
      <sharedItems containsString="0" containsBlank="1" containsNumber="1" containsInteger="1" minValue="0" maxValue="36"/>
    </cacheField>
    <cacheField name="23" numFmtId="0">
      <sharedItems containsBlank="1" containsMixedTypes="1" containsNumber="1" containsInteger="1" minValue="0" maxValue="6"/>
    </cacheField>
    <cacheField name="43" numFmtId="0">
      <sharedItems containsString="0" containsBlank="1" containsNumber="1" containsInteger="1" minValue="0" maxValue="8"/>
    </cacheField>
    <cacheField name="63" numFmtId="0">
      <sharedItems containsString="0" containsBlank="1" containsNumber="1" containsInteger="1" minValue="0" maxValue="10"/>
    </cacheField>
    <cacheField name="83" numFmtId="0">
      <sharedItems containsString="0" containsBlank="1" containsNumber="1" containsInteger="1" minValue="0" maxValue="12"/>
    </cacheField>
    <cacheField name="103" numFmtId="0">
      <sharedItems containsString="0" containsBlank="1" containsNumber="1" containsInteger="1" minValue="0" maxValue="10"/>
    </cacheField>
    <cacheField name="123" numFmtId="0">
      <sharedItems containsString="0" containsBlank="1" containsNumber="1" containsInteger="1" minValue="0" maxValue="12"/>
    </cacheField>
    <cacheField name="S3" numFmtId="0">
      <sharedItems containsString="0" containsBlank="1" containsNumber="1" containsInteger="1" minValue="0" maxValue="8"/>
    </cacheField>
    <cacheField name="M3" numFmtId="0">
      <sharedItems containsString="0" containsBlank="1" containsNumber="1" containsInteger="1" minValue="0" maxValue="14"/>
    </cacheField>
    <cacheField name="L3" numFmtId="0">
      <sharedItems containsString="0" containsBlank="1" containsNumber="1" containsInteger="1" minValue="0" maxValue="14"/>
    </cacheField>
    <cacheField name="XL3" numFmtId="0">
      <sharedItems containsString="0" containsBlank="1" containsNumber="1" containsInteger="1" minValue="0" maxValue="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NFBCL10917" refreshedDate="43227.812369560183" createdVersion="4" refreshedVersion="6" minRefreshableVersion="3" recordCount="108" xr:uid="{00000000-000A-0000-FFFF-FFFF00000000}">
  <cacheSource type="worksheet">
    <worksheetSource name="Table1"/>
  </cacheSource>
  <cacheFields count="12">
    <cacheField name="No" numFmtId="0">
      <sharedItems containsSemiMixedTypes="0" containsString="0" containsNumber="1" containsInteger="1" minValue="1" maxValue="108"/>
    </cacheField>
    <cacheField name="Nama Supplier" numFmtId="0">
      <sharedItems count="109">
        <s v="Dayut"/>
        <s v="Dewi"/>
        <s v="Asep Rodi"/>
        <s v="Gugum"/>
        <s v="Imas"/>
        <s v="Novan"/>
        <s v="Dul"/>
        <s v="Panji"/>
        <s v="Rizal"/>
        <s v="Bu Tuti"/>
        <s v="Kiki SR"/>
        <s v="Maman Tas"/>
        <s v="Harun"/>
        <s v="Ali Muhammad"/>
        <s v="Dede Ropik"/>
        <s v="Gingin"/>
        <s v="Oshe"/>
        <s v="Riki"/>
        <s v="Ace"/>
        <s v="Adin"/>
        <s v="Eri"/>
        <s v="Irfan"/>
        <s v="Raka"/>
        <s v="Erwin"/>
        <s v="Widiyawati"/>
        <s v="Ervin"/>
        <s v="Iwan Tas"/>
        <s v="Ana"/>
        <s v="Inna Rosdiana"/>
        <s v="Neng Mira"/>
        <s v="Ratna"/>
        <s v="Ali"/>
        <s v="Sofyan"/>
        <s v="Nuri"/>
        <s v="Gidil"/>
        <s v="Pepi"/>
        <s v="Ahmad Dior"/>
        <s v="Daden"/>
        <s v="Agung"/>
        <s v="Mela"/>
        <s v="Endang T"/>
        <s v="Ika Kartika"/>
        <s v="Agus Suryana"/>
        <s v="H Rendy"/>
        <s v="Joy"/>
        <s v="Irsan"/>
        <s v="Ujang R"/>
        <s v="Dewi sepatu"/>
        <s v="Rudiansyah"/>
        <s v="Wiwin"/>
        <s v="Aceng"/>
        <s v="Tantri"/>
        <s v="Hendra Rancamaya"/>
        <s v="Taryono"/>
        <s v="Euis Fatimah"/>
        <s v="Ajang"/>
        <s v="Herman Sepatu"/>
        <s v="Ahmad Yani"/>
        <s v="Dedi Riyadi"/>
        <s v="Imas Sepatu"/>
        <s v="Iwan Sepatu"/>
        <s v="Apry"/>
        <s v="Ayi"/>
        <s v="Ivan"/>
        <s v="Lilis Nurhayati"/>
        <s v="Heny Zeny"/>
        <s v="Teddy Cokro"/>
        <s v="Isep"/>
        <s v="Abah"/>
        <s v="Engkos"/>
        <s v="Sheni"/>
        <s v="Devi"/>
        <s v="Randi Gunawan"/>
        <s v="Hendi"/>
        <s v="Indra Sepatu"/>
        <s v="Ujang Andi"/>
        <s v="Nining"/>
        <s v="Cecep Sepatu"/>
        <s v="Asep Hasan"/>
        <s v="Maman Seoatu"/>
        <s v="Rudi Hermawan"/>
        <s v="Ahmad"/>
        <s v="Jojo"/>
        <s v="Susi"/>
        <s v="Enok"/>
        <s v="Elmo"/>
        <s v="Abuya Indris"/>
        <s v="Siti Komariah"/>
        <s v="Jejen"/>
        <s v="Deri/Nendi"/>
        <s v="Kiki Sendal"/>
        <s v="Asep Sukron Hidayat"/>
        <s v="Siti LSH"/>
        <s v="Asep Komarudin"/>
        <s v="Sopie"/>
        <s v="Hasan LSM"/>
        <s v="Ruli"/>
        <s v="Indra Dompet"/>
        <s v="Tatan"/>
        <s v="Kusdarya"/>
        <s v="Nandang LAD"/>
        <s v="Tedi LLX"/>
        <s v="Mamat"/>
        <s v="Sandi"/>
        <s v="Yani sepatu"/>
        <s v="Asep LDO"/>
        <s v="Aris"/>
        <s v="Ferry"/>
        <s v="Herman" u="1"/>
      </sharedItems>
    </cacheField>
    <cacheField name="Produk" numFmtId="0">
      <sharedItems/>
    </cacheField>
    <cacheField name="Kuzatura" numFmtId="0">
      <sharedItems containsSemiMixedTypes="0" containsString="0" containsNumber="1" containsInteger="1" minValue="0" maxValue="31"/>
    </cacheField>
    <cacheField name="Infikids" numFmtId="0">
      <sharedItems containsSemiMixedTypes="0" containsString="0" containsNumber="1" containsInteger="1" minValue="0" maxValue="25"/>
    </cacheField>
    <cacheField name="Total" numFmtId="0">
      <sharedItems containsSemiMixedTypes="0" containsString="0" containsNumber="1" containsInteger="1" minValue="1" maxValue="31"/>
    </cacheField>
    <cacheField name="PO Approve Owner (artikel)" numFmtId="0">
      <sharedItems containsSemiMixedTypes="0" containsString="0" containsNumber="1" containsInteger="1" minValue="0" maxValue="31"/>
    </cacheField>
    <cacheField name="Status PO" numFmtId="0">
      <sharedItems count="7">
        <s v="Sudah ambil PO, blm semua lengkap"/>
        <s v="Sudah ambil PO"/>
        <s v="Blm PO, sudah di cek dan ready untuk PO"/>
        <s v="Blm PO"/>
        <s v="Blm approve owner"/>
        <s v="Blm PO, blm approve owner semua"/>
        <s v="Belum PO, sudah dicek dan ready utk PO"/>
      </sharedItems>
    </cacheField>
    <cacheField name="QTY PO (artikel)" numFmtId="0">
      <sharedItems containsString="0" containsBlank="1" containsNumber="1" containsInteger="1" minValue="2" maxValue="31"/>
    </cacheField>
    <cacheField name="Tanggal Ambil PO" numFmtId="165">
      <sharedItems containsDate="1" containsBlank="1" containsMixedTypes="1" minDate="2018-02-05T00:00:00" maxDate="2018-07-06T00:00:00"/>
    </cacheField>
    <cacheField name="Belum PO (artikel)" numFmtId="3">
      <sharedItems containsSemiMixedTypes="0" containsString="0" containsNumber="1" containsInteger="1" minValue="0" maxValue="14"/>
    </cacheField>
    <cacheField name="Keteranga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">
  <r>
    <n v="1"/>
    <x v="0"/>
    <x v="0"/>
    <s v="IDR 126"/>
    <n v="36"/>
    <m/>
    <m/>
    <m/>
    <m/>
    <m/>
    <m/>
    <m/>
    <m/>
    <m/>
    <m/>
    <n v="36"/>
    <d v="2018-04-16T00:00:00"/>
    <d v="2018-04-16T00:00:00"/>
    <m/>
    <m/>
    <m/>
    <m/>
    <m/>
    <m/>
    <m/>
    <m/>
    <m/>
    <m/>
    <m/>
    <m/>
    <m/>
    <n v="36"/>
    <s v="-"/>
    <n v="0"/>
    <n v="0"/>
    <n v="0"/>
    <n v="0"/>
    <n v="0"/>
    <n v="0"/>
    <n v="0"/>
    <n v="0"/>
    <n v="0"/>
  </r>
  <r>
    <m/>
    <x v="1"/>
    <x v="1"/>
    <s v="IDR 362"/>
    <n v="36"/>
    <m/>
    <m/>
    <m/>
    <m/>
    <m/>
    <m/>
    <m/>
    <m/>
    <m/>
    <m/>
    <n v="36"/>
    <d v="2018-04-16T00:00:00"/>
    <d v="2018-04-16T00:00:00"/>
    <m/>
    <m/>
    <m/>
    <m/>
    <m/>
    <m/>
    <m/>
    <m/>
    <m/>
    <m/>
    <m/>
    <m/>
    <m/>
    <n v="36"/>
    <n v="0"/>
    <n v="0"/>
    <n v="0"/>
    <n v="0"/>
    <n v="0"/>
    <n v="0"/>
    <n v="0"/>
    <n v="0"/>
    <n v="0"/>
    <n v="0"/>
  </r>
  <r>
    <n v="2"/>
    <x v="2"/>
    <x v="2"/>
    <s v="KJO 852"/>
    <m/>
    <m/>
    <m/>
    <m/>
    <m/>
    <m/>
    <m/>
    <m/>
    <n v="14"/>
    <n v="14"/>
    <n v="8"/>
    <n v="36"/>
    <d v="2018-04-17T00:00:00"/>
    <d v="2018-04-17T00:00:00"/>
    <m/>
    <m/>
    <m/>
    <m/>
    <m/>
    <m/>
    <m/>
    <m/>
    <m/>
    <m/>
    <m/>
    <m/>
    <m/>
    <n v="0"/>
    <n v="0"/>
    <n v="0"/>
    <n v="0"/>
    <n v="0"/>
    <n v="0"/>
    <n v="0"/>
    <n v="0"/>
    <n v="14"/>
    <n v="14"/>
    <n v="8"/>
  </r>
  <r>
    <m/>
    <x v="1"/>
    <x v="1"/>
    <s v="KJO 470"/>
    <m/>
    <m/>
    <m/>
    <m/>
    <m/>
    <m/>
    <m/>
    <n v="8"/>
    <n v="14"/>
    <n v="14"/>
    <m/>
    <n v="36"/>
    <d v="2018-04-17T00:00:00"/>
    <d v="2018-04-17T00:00:00"/>
    <m/>
    <m/>
    <m/>
    <m/>
    <m/>
    <m/>
    <m/>
    <m/>
    <m/>
    <m/>
    <m/>
    <m/>
    <m/>
    <n v="0"/>
    <n v="0"/>
    <n v="0"/>
    <n v="0"/>
    <n v="0"/>
    <n v="0"/>
    <n v="0"/>
    <n v="8"/>
    <n v="14"/>
    <n v="14"/>
    <n v="0"/>
  </r>
  <r>
    <m/>
    <x v="1"/>
    <x v="1"/>
    <s v="KJO 253"/>
    <m/>
    <m/>
    <m/>
    <m/>
    <m/>
    <m/>
    <m/>
    <m/>
    <n v="14"/>
    <n v="14"/>
    <n v="8"/>
    <n v="36"/>
    <d v="2018-04-17T00:00:00"/>
    <d v="2018-04-17T00:00:00"/>
    <m/>
    <m/>
    <m/>
    <m/>
    <m/>
    <m/>
    <m/>
    <m/>
    <m/>
    <m/>
    <m/>
    <m/>
    <m/>
    <n v="0"/>
    <n v="0"/>
    <n v="0"/>
    <n v="0"/>
    <n v="0"/>
    <n v="0"/>
    <n v="0"/>
    <n v="0"/>
    <n v="14"/>
    <n v="14"/>
    <n v="8"/>
  </r>
  <r>
    <m/>
    <x v="1"/>
    <x v="1"/>
    <s v="KJO 450"/>
    <m/>
    <m/>
    <m/>
    <m/>
    <m/>
    <m/>
    <m/>
    <n v="8"/>
    <n v="14"/>
    <n v="14"/>
    <m/>
    <n v="36"/>
    <d v="2018-04-17T00:00:00"/>
    <d v="2018-04-17T00:00:00"/>
    <m/>
    <m/>
    <m/>
    <m/>
    <m/>
    <m/>
    <m/>
    <m/>
    <m/>
    <m/>
    <m/>
    <m/>
    <m/>
    <n v="0"/>
    <n v="0"/>
    <n v="0"/>
    <n v="0"/>
    <n v="0"/>
    <n v="0"/>
    <n v="0"/>
    <n v="8"/>
    <n v="14"/>
    <n v="14"/>
    <n v="0"/>
  </r>
  <r>
    <m/>
    <x v="1"/>
    <x v="1"/>
    <s v="KJO 459"/>
    <m/>
    <m/>
    <m/>
    <m/>
    <m/>
    <m/>
    <m/>
    <m/>
    <n v="14"/>
    <n v="14"/>
    <n v="8"/>
    <n v="36"/>
    <d v="2018-04-17T00:00:00"/>
    <d v="2018-04-17T00:00:00"/>
    <m/>
    <m/>
    <m/>
    <m/>
    <m/>
    <m/>
    <m/>
    <m/>
    <m/>
    <m/>
    <m/>
    <m/>
    <m/>
    <n v="0"/>
    <n v="0"/>
    <n v="0"/>
    <n v="0"/>
    <n v="0"/>
    <n v="0"/>
    <n v="0"/>
    <n v="0"/>
    <n v="14"/>
    <n v="14"/>
    <n v="8"/>
  </r>
  <r>
    <m/>
    <x v="1"/>
    <x v="1"/>
    <s v="KJO 451"/>
    <m/>
    <m/>
    <m/>
    <m/>
    <m/>
    <m/>
    <m/>
    <m/>
    <n v="14"/>
    <n v="14"/>
    <n v="8"/>
    <n v="36"/>
    <d v="2018-04-17T00:00:00"/>
    <d v="2018-04-17T00:00:00"/>
    <m/>
    <m/>
    <m/>
    <m/>
    <m/>
    <m/>
    <m/>
    <m/>
    <m/>
    <m/>
    <m/>
    <m/>
    <m/>
    <n v="0"/>
    <n v="0"/>
    <n v="0"/>
    <n v="0"/>
    <n v="0"/>
    <n v="0"/>
    <n v="0"/>
    <n v="0"/>
    <n v="14"/>
    <n v="14"/>
    <n v="8"/>
  </r>
  <r>
    <m/>
    <x v="1"/>
    <x v="1"/>
    <s v="KJO 181"/>
    <m/>
    <m/>
    <m/>
    <m/>
    <m/>
    <m/>
    <m/>
    <n v="8"/>
    <n v="14"/>
    <n v="14"/>
    <m/>
    <n v="36"/>
    <d v="2018-04-17T00:00:00"/>
    <d v="2018-04-17T00:00:00"/>
    <m/>
    <m/>
    <m/>
    <m/>
    <m/>
    <m/>
    <m/>
    <m/>
    <m/>
    <m/>
    <m/>
    <m/>
    <m/>
    <n v="0"/>
    <n v="0"/>
    <n v="0"/>
    <n v="0"/>
    <n v="0"/>
    <n v="0"/>
    <n v="0"/>
    <n v="8"/>
    <n v="14"/>
    <n v="14"/>
    <n v="0"/>
  </r>
  <r>
    <m/>
    <x v="1"/>
    <x v="1"/>
    <s v="KJO 359"/>
    <m/>
    <m/>
    <m/>
    <m/>
    <m/>
    <m/>
    <m/>
    <m/>
    <n v="14"/>
    <n v="14"/>
    <n v="8"/>
    <n v="36"/>
    <d v="2018-04-17T00:00:00"/>
    <d v="2018-04-17T00:00:00"/>
    <m/>
    <m/>
    <m/>
    <m/>
    <m/>
    <m/>
    <m/>
    <m/>
    <m/>
    <m/>
    <m/>
    <m/>
    <m/>
    <n v="0"/>
    <n v="0"/>
    <n v="0"/>
    <n v="0"/>
    <n v="0"/>
    <n v="0"/>
    <n v="0"/>
    <n v="0"/>
    <n v="14"/>
    <n v="14"/>
    <n v="8"/>
  </r>
  <r>
    <m/>
    <x v="1"/>
    <x v="1"/>
    <s v="KJO 446"/>
    <m/>
    <n v="6"/>
    <n v="8"/>
    <n v="10"/>
    <n v="12"/>
    <m/>
    <m/>
    <m/>
    <m/>
    <m/>
    <m/>
    <n v="36"/>
    <d v="2018-04-17T00:00:00"/>
    <d v="2018-04-17T00:00:00"/>
    <m/>
    <m/>
    <m/>
    <m/>
    <m/>
    <m/>
    <m/>
    <m/>
    <m/>
    <m/>
    <m/>
    <m/>
    <m/>
    <n v="0"/>
    <n v="6"/>
    <n v="8"/>
    <n v="10"/>
    <n v="12"/>
    <n v="0"/>
    <n v="0"/>
    <n v="0"/>
    <n v="0"/>
    <n v="0"/>
    <n v="0"/>
  </r>
  <r>
    <m/>
    <x v="1"/>
    <x v="1"/>
    <s v="IJD 989"/>
    <m/>
    <m/>
    <m/>
    <n v="6"/>
    <n v="8"/>
    <n v="10"/>
    <n v="12"/>
    <m/>
    <m/>
    <m/>
    <m/>
    <n v="36"/>
    <d v="2018-04-17T00:00:00"/>
    <d v="2018-04-17T00:00:00"/>
    <m/>
    <m/>
    <m/>
    <m/>
    <m/>
    <m/>
    <m/>
    <m/>
    <m/>
    <m/>
    <m/>
    <m/>
    <m/>
    <n v="0"/>
    <n v="0"/>
    <n v="0"/>
    <n v="6"/>
    <n v="8"/>
    <n v="10"/>
    <n v="12"/>
    <n v="0"/>
    <n v="0"/>
    <n v="0"/>
    <n v="0"/>
  </r>
  <r>
    <m/>
    <x v="1"/>
    <x v="1"/>
    <s v="IJD 414"/>
    <m/>
    <m/>
    <m/>
    <n v="6"/>
    <n v="8"/>
    <n v="10"/>
    <n v="12"/>
    <m/>
    <m/>
    <m/>
    <m/>
    <n v="36"/>
    <d v="2018-04-17T00:00:00"/>
    <d v="2018-04-17T00:00:00"/>
    <m/>
    <m/>
    <m/>
    <m/>
    <m/>
    <m/>
    <m/>
    <m/>
    <m/>
    <m/>
    <m/>
    <m/>
    <m/>
    <n v="0"/>
    <n v="0"/>
    <n v="0"/>
    <n v="6"/>
    <n v="8"/>
    <n v="10"/>
    <n v="12"/>
    <n v="0"/>
    <n v="0"/>
    <n v="0"/>
    <n v="0"/>
  </r>
  <r>
    <m/>
    <x v="1"/>
    <x v="1"/>
    <s v="IJD 526"/>
    <m/>
    <n v="6"/>
    <n v="8"/>
    <n v="10"/>
    <n v="12"/>
    <m/>
    <m/>
    <m/>
    <m/>
    <m/>
    <m/>
    <n v="36"/>
    <d v="2018-04-17T00:00:00"/>
    <d v="2018-04-17T00:00:00"/>
    <m/>
    <m/>
    <m/>
    <m/>
    <m/>
    <m/>
    <m/>
    <m/>
    <m/>
    <m/>
    <m/>
    <m/>
    <m/>
    <n v="0"/>
    <n v="6"/>
    <n v="8"/>
    <n v="10"/>
    <n v="12"/>
    <n v="0"/>
    <n v="0"/>
    <n v="0"/>
    <n v="0"/>
    <n v="0"/>
    <n v="0"/>
  </r>
  <r>
    <m/>
    <x v="1"/>
    <x v="1"/>
    <s v="IJD 238"/>
    <m/>
    <m/>
    <m/>
    <n v="6"/>
    <n v="8"/>
    <n v="10"/>
    <n v="12"/>
    <m/>
    <m/>
    <m/>
    <m/>
    <n v="36"/>
    <d v="2018-04-17T00:00:00"/>
    <d v="2018-04-17T00:00:00"/>
    <m/>
    <m/>
    <m/>
    <m/>
    <m/>
    <m/>
    <m/>
    <m/>
    <m/>
    <m/>
    <m/>
    <m/>
    <m/>
    <n v="0"/>
    <n v="0"/>
    <n v="0"/>
    <n v="6"/>
    <n v="8"/>
    <n v="10"/>
    <n v="12"/>
    <n v="0"/>
    <n v="0"/>
    <n v="0"/>
    <n v="0"/>
  </r>
  <r>
    <m/>
    <x v="1"/>
    <x v="1"/>
    <s v="IJD 745"/>
    <m/>
    <m/>
    <m/>
    <n v="6"/>
    <n v="8"/>
    <n v="10"/>
    <n v="12"/>
    <m/>
    <m/>
    <m/>
    <m/>
    <n v="36"/>
    <d v="2018-04-17T00:00:00"/>
    <d v="2018-04-17T00:00:00"/>
    <m/>
    <m/>
    <m/>
    <m/>
    <m/>
    <m/>
    <m/>
    <m/>
    <m/>
    <m/>
    <m/>
    <m/>
    <m/>
    <n v="0"/>
    <n v="0"/>
    <n v="0"/>
    <n v="6"/>
    <n v="8"/>
    <n v="10"/>
    <n v="12"/>
    <n v="0"/>
    <n v="0"/>
    <n v="0"/>
    <n v="0"/>
  </r>
  <r>
    <m/>
    <x v="1"/>
    <x v="1"/>
    <s v="IJD 547"/>
    <m/>
    <m/>
    <m/>
    <n v="6"/>
    <n v="8"/>
    <n v="10"/>
    <n v="12"/>
    <m/>
    <m/>
    <m/>
    <m/>
    <n v="36"/>
    <d v="2018-04-17T00:00:00"/>
    <d v="2018-04-17T00:00:00"/>
    <m/>
    <m/>
    <m/>
    <m/>
    <m/>
    <m/>
    <m/>
    <m/>
    <m/>
    <m/>
    <m/>
    <m/>
    <m/>
    <n v="0"/>
    <n v="0"/>
    <n v="0"/>
    <n v="6"/>
    <n v="8"/>
    <n v="10"/>
    <n v="12"/>
    <n v="0"/>
    <n v="0"/>
    <n v="0"/>
    <n v="0"/>
  </r>
  <r>
    <m/>
    <x v="1"/>
    <x v="1"/>
    <s v="IJD 296"/>
    <m/>
    <m/>
    <m/>
    <n v="6"/>
    <n v="8"/>
    <n v="10"/>
    <n v="12"/>
    <m/>
    <m/>
    <m/>
    <m/>
    <n v="36"/>
    <d v="2018-04-17T00:00:00"/>
    <d v="2018-04-17T00:00:00"/>
    <m/>
    <m/>
    <m/>
    <m/>
    <m/>
    <m/>
    <m/>
    <m/>
    <m/>
    <m/>
    <m/>
    <m/>
    <m/>
    <n v="0"/>
    <n v="0"/>
    <n v="0"/>
    <n v="6"/>
    <n v="8"/>
    <n v="10"/>
    <n v="12"/>
    <n v="0"/>
    <n v="0"/>
    <n v="0"/>
    <n v="0"/>
  </r>
  <r>
    <m/>
    <x v="1"/>
    <x v="1"/>
    <s v="IJD 655"/>
    <m/>
    <n v="6"/>
    <n v="8"/>
    <n v="10"/>
    <n v="12"/>
    <m/>
    <m/>
    <m/>
    <m/>
    <m/>
    <m/>
    <n v="36"/>
    <d v="2018-04-17T00:00:00"/>
    <d v="2018-04-17T00:00:00"/>
    <m/>
    <m/>
    <m/>
    <m/>
    <m/>
    <m/>
    <m/>
    <m/>
    <m/>
    <m/>
    <m/>
    <m/>
    <m/>
    <n v="0"/>
    <n v="6"/>
    <n v="8"/>
    <n v="10"/>
    <n v="12"/>
    <n v="0"/>
    <n v="0"/>
    <n v="0"/>
    <n v="0"/>
    <n v="0"/>
    <n v="0"/>
  </r>
  <r>
    <m/>
    <x v="1"/>
    <x v="1"/>
    <s v="IJD 272"/>
    <m/>
    <n v="6"/>
    <n v="8"/>
    <n v="10"/>
    <n v="12"/>
    <m/>
    <m/>
    <m/>
    <m/>
    <m/>
    <m/>
    <n v="36"/>
    <d v="2018-04-17T00:00:00"/>
    <d v="2018-04-17T00:00:00"/>
    <m/>
    <m/>
    <m/>
    <m/>
    <m/>
    <m/>
    <m/>
    <m/>
    <m/>
    <m/>
    <m/>
    <m/>
    <m/>
    <n v="0"/>
    <n v="6"/>
    <n v="8"/>
    <n v="10"/>
    <n v="12"/>
    <n v="0"/>
    <n v="0"/>
    <n v="0"/>
    <n v="0"/>
    <n v="0"/>
    <n v="0"/>
  </r>
  <r>
    <m/>
    <x v="1"/>
    <x v="1"/>
    <s v="IJD 933"/>
    <m/>
    <m/>
    <m/>
    <n v="6"/>
    <n v="8"/>
    <n v="10"/>
    <n v="12"/>
    <m/>
    <m/>
    <m/>
    <m/>
    <n v="36"/>
    <d v="2018-04-17T00:00:00"/>
    <d v="2018-04-17T00:00:00"/>
    <m/>
    <m/>
    <m/>
    <m/>
    <m/>
    <m/>
    <m/>
    <m/>
    <m/>
    <m/>
    <m/>
    <m/>
    <m/>
    <n v="0"/>
    <n v="0"/>
    <n v="0"/>
    <n v="6"/>
    <n v="8"/>
    <n v="10"/>
    <n v="12"/>
    <n v="0"/>
    <n v="0"/>
    <n v="0"/>
    <n v="0"/>
  </r>
  <r>
    <n v="3"/>
    <x v="3"/>
    <x v="0"/>
    <s v="IRT 553"/>
    <n v="36"/>
    <m/>
    <m/>
    <m/>
    <m/>
    <m/>
    <m/>
    <m/>
    <m/>
    <m/>
    <m/>
    <n v="36"/>
    <s v="18/04/2018"/>
    <s v="18/04/2018"/>
    <m/>
    <m/>
    <m/>
    <m/>
    <m/>
    <m/>
    <m/>
    <m/>
    <m/>
    <m/>
    <m/>
    <m/>
    <m/>
    <n v="36"/>
    <n v="0"/>
    <n v="0"/>
    <n v="0"/>
    <n v="0"/>
    <n v="0"/>
    <n v="0"/>
    <n v="0"/>
    <n v="0"/>
    <n v="0"/>
    <n v="0"/>
  </r>
  <r>
    <m/>
    <x v="1"/>
    <x v="1"/>
    <s v="IRT 498"/>
    <n v="36"/>
    <m/>
    <m/>
    <m/>
    <m/>
    <m/>
    <m/>
    <m/>
    <m/>
    <m/>
    <m/>
    <n v="36"/>
    <s v="18/04/2018"/>
    <s v="18/04/2018"/>
    <m/>
    <m/>
    <m/>
    <m/>
    <m/>
    <m/>
    <m/>
    <m/>
    <m/>
    <m/>
    <m/>
    <m/>
    <m/>
    <n v="36"/>
    <n v="0"/>
    <n v="0"/>
    <n v="0"/>
    <n v="0"/>
    <n v="0"/>
    <n v="0"/>
    <n v="0"/>
    <n v="0"/>
    <n v="0"/>
    <n v="0"/>
  </r>
  <r>
    <m/>
    <x v="1"/>
    <x v="1"/>
    <s v="IRT 593"/>
    <n v="36"/>
    <m/>
    <m/>
    <m/>
    <m/>
    <m/>
    <m/>
    <m/>
    <m/>
    <m/>
    <m/>
    <n v="36"/>
    <s v="18/04/2018"/>
    <s v="18/04/2018"/>
    <m/>
    <m/>
    <m/>
    <m/>
    <m/>
    <m/>
    <m/>
    <m/>
    <m/>
    <m/>
    <m/>
    <m/>
    <m/>
    <n v="36"/>
    <n v="0"/>
    <n v="0"/>
    <n v="0"/>
    <n v="0"/>
    <n v="0"/>
    <n v="0"/>
    <n v="0"/>
    <n v="0"/>
    <n v="0"/>
    <n v="0"/>
  </r>
  <r>
    <m/>
    <x v="1"/>
    <x v="1"/>
    <s v="IRT 369"/>
    <n v="36"/>
    <m/>
    <m/>
    <m/>
    <m/>
    <m/>
    <m/>
    <m/>
    <m/>
    <m/>
    <m/>
    <n v="36"/>
    <s v="18/04/2018"/>
    <s v="18/04/2018"/>
    <m/>
    <m/>
    <m/>
    <m/>
    <m/>
    <m/>
    <m/>
    <m/>
    <m/>
    <m/>
    <m/>
    <m/>
    <m/>
    <n v="36"/>
    <n v="0"/>
    <n v="0"/>
    <n v="0"/>
    <n v="0"/>
    <n v="0"/>
    <n v="0"/>
    <n v="0"/>
    <n v="0"/>
    <n v="0"/>
    <n v="0"/>
  </r>
  <r>
    <m/>
    <x v="1"/>
    <x v="1"/>
    <s v="IRT 674"/>
    <n v="36"/>
    <m/>
    <m/>
    <m/>
    <m/>
    <m/>
    <m/>
    <m/>
    <m/>
    <m/>
    <m/>
    <n v="36"/>
    <s v="18/04/2018"/>
    <s v="18/04/2018"/>
    <m/>
    <m/>
    <m/>
    <m/>
    <m/>
    <m/>
    <m/>
    <m/>
    <m/>
    <m/>
    <m/>
    <m/>
    <m/>
    <n v="36"/>
    <n v="0"/>
    <n v="0"/>
    <n v="0"/>
    <n v="0"/>
    <n v="0"/>
    <n v="0"/>
    <n v="0"/>
    <n v="0"/>
    <n v="0"/>
    <n v="0"/>
  </r>
  <r>
    <m/>
    <x v="1"/>
    <x v="1"/>
    <s v="IRT 319"/>
    <n v="36"/>
    <m/>
    <m/>
    <m/>
    <m/>
    <m/>
    <m/>
    <m/>
    <m/>
    <m/>
    <m/>
    <n v="36"/>
    <s v="18/04/2018"/>
    <s v="18/04/2018"/>
    <m/>
    <m/>
    <m/>
    <m/>
    <m/>
    <m/>
    <m/>
    <m/>
    <m/>
    <m/>
    <m/>
    <m/>
    <m/>
    <n v="36"/>
    <n v="0"/>
    <n v="0"/>
    <n v="0"/>
    <n v="0"/>
    <n v="0"/>
    <n v="0"/>
    <n v="0"/>
    <n v="0"/>
    <n v="0"/>
    <n v="0"/>
  </r>
  <r>
    <m/>
    <x v="1"/>
    <x v="1"/>
    <s v="IRT 812"/>
    <n v="36"/>
    <m/>
    <m/>
    <m/>
    <m/>
    <m/>
    <m/>
    <m/>
    <m/>
    <m/>
    <m/>
    <n v="36"/>
    <s v="18/04/2018"/>
    <s v="18/04/2018"/>
    <m/>
    <m/>
    <m/>
    <m/>
    <m/>
    <m/>
    <m/>
    <m/>
    <m/>
    <m/>
    <m/>
    <m/>
    <m/>
    <n v="36"/>
    <n v="0"/>
    <n v="0"/>
    <n v="0"/>
    <n v="0"/>
    <n v="0"/>
    <n v="0"/>
    <n v="0"/>
    <n v="0"/>
    <n v="0"/>
    <n v="0"/>
  </r>
  <r>
    <m/>
    <x v="1"/>
    <x v="1"/>
    <s v="IRT 432"/>
    <n v="36"/>
    <m/>
    <m/>
    <m/>
    <m/>
    <m/>
    <m/>
    <m/>
    <m/>
    <m/>
    <m/>
    <n v="36"/>
    <s v="18/04/2018"/>
    <s v="18/04/2018"/>
    <m/>
    <m/>
    <m/>
    <m/>
    <m/>
    <m/>
    <m/>
    <m/>
    <m/>
    <m/>
    <m/>
    <m/>
    <m/>
    <n v="36"/>
    <n v="0"/>
    <n v="0"/>
    <n v="0"/>
    <n v="0"/>
    <n v="0"/>
    <n v="0"/>
    <n v="0"/>
    <n v="0"/>
    <n v="0"/>
    <n v="0"/>
  </r>
  <r>
    <m/>
    <x v="1"/>
    <x v="1"/>
    <s v="IRT 793"/>
    <n v="36"/>
    <m/>
    <m/>
    <m/>
    <m/>
    <m/>
    <m/>
    <m/>
    <m/>
    <m/>
    <m/>
    <n v="36"/>
    <s v="18/04/2018"/>
    <s v="18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IRT 779"/>
    <n v="36"/>
    <m/>
    <m/>
    <m/>
    <m/>
    <m/>
    <m/>
    <m/>
    <m/>
    <m/>
    <m/>
    <n v="36"/>
    <s v="18/04/2018"/>
    <s v="18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KJN 767"/>
    <n v="36"/>
    <m/>
    <m/>
    <m/>
    <m/>
    <m/>
    <m/>
    <m/>
    <m/>
    <m/>
    <m/>
    <n v="36"/>
    <s v="18/04/2018"/>
    <s v="18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KJN 965"/>
    <n v="36"/>
    <m/>
    <m/>
    <m/>
    <m/>
    <m/>
    <m/>
    <m/>
    <m/>
    <m/>
    <m/>
    <n v="36"/>
    <s v="18/04/2018"/>
    <s v="18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KJN 452"/>
    <n v="36"/>
    <m/>
    <m/>
    <m/>
    <m/>
    <m/>
    <m/>
    <m/>
    <m/>
    <m/>
    <m/>
    <n v="36"/>
    <s v="18/04/2018"/>
    <s v="18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KJN 533"/>
    <n v="36"/>
    <m/>
    <m/>
    <m/>
    <m/>
    <m/>
    <m/>
    <m/>
    <m/>
    <m/>
    <m/>
    <n v="36"/>
    <s v="18/04/2018"/>
    <s v="18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KJN 445"/>
    <n v="36"/>
    <m/>
    <m/>
    <m/>
    <m/>
    <m/>
    <m/>
    <m/>
    <m/>
    <m/>
    <m/>
    <n v="36"/>
    <s v="18/04/2018"/>
    <s v="18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KJN 773"/>
    <n v="36"/>
    <m/>
    <m/>
    <m/>
    <m/>
    <m/>
    <m/>
    <m/>
    <m/>
    <m/>
    <m/>
    <n v="36"/>
    <s v="18/04/2018"/>
    <s v="18/04/2018"/>
    <m/>
    <m/>
    <m/>
    <m/>
    <m/>
    <m/>
    <m/>
    <m/>
    <m/>
    <m/>
    <m/>
    <m/>
    <m/>
    <m/>
    <m/>
    <m/>
    <m/>
    <m/>
    <m/>
    <m/>
    <m/>
    <m/>
    <m/>
    <m/>
  </r>
  <r>
    <n v="4"/>
    <x v="4"/>
    <x v="0"/>
    <s v="IAC 169"/>
    <n v="36"/>
    <m/>
    <m/>
    <m/>
    <m/>
    <m/>
    <m/>
    <m/>
    <m/>
    <m/>
    <m/>
    <n v="36"/>
    <s v="19/04/2018"/>
    <s v="19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IAC 688"/>
    <n v="36"/>
    <m/>
    <m/>
    <m/>
    <m/>
    <m/>
    <m/>
    <m/>
    <m/>
    <m/>
    <m/>
    <n v="36"/>
    <s v="19/04/2018"/>
    <s v="19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IAC 682"/>
    <n v="36"/>
    <m/>
    <m/>
    <m/>
    <m/>
    <m/>
    <m/>
    <m/>
    <m/>
    <m/>
    <m/>
    <n v="36"/>
    <s v="19/04/2018"/>
    <s v="19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IAC 792"/>
    <n v="36"/>
    <m/>
    <m/>
    <m/>
    <m/>
    <m/>
    <m/>
    <m/>
    <m/>
    <m/>
    <m/>
    <n v="36"/>
    <s v="19/04/2018"/>
    <s v="19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IAC 687"/>
    <n v="36"/>
    <m/>
    <m/>
    <m/>
    <m/>
    <m/>
    <m/>
    <m/>
    <m/>
    <m/>
    <m/>
    <n v="36"/>
    <s v="19/04/2018"/>
    <s v="19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IAC 333"/>
    <n v="36"/>
    <m/>
    <m/>
    <m/>
    <m/>
    <m/>
    <m/>
    <m/>
    <m/>
    <m/>
    <m/>
    <n v="36"/>
    <s v="19/04/2018"/>
    <s v="19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IAC 512"/>
    <n v="36"/>
    <m/>
    <m/>
    <m/>
    <m/>
    <m/>
    <m/>
    <m/>
    <m/>
    <m/>
    <m/>
    <n v="36"/>
    <s v="19/04/2018"/>
    <s v="19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IAC 289"/>
    <n v="36"/>
    <m/>
    <m/>
    <m/>
    <m/>
    <m/>
    <m/>
    <m/>
    <m/>
    <m/>
    <m/>
    <n v="36"/>
    <s v="19/04/2018"/>
    <s v="19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IAC 764"/>
    <n v="36"/>
    <m/>
    <m/>
    <m/>
    <m/>
    <m/>
    <m/>
    <m/>
    <m/>
    <m/>
    <m/>
    <n v="36"/>
    <s v="19/04/2018"/>
    <s v="19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IAC 188"/>
    <n v="36"/>
    <m/>
    <m/>
    <m/>
    <m/>
    <m/>
    <m/>
    <m/>
    <m/>
    <m/>
    <m/>
    <n v="36"/>
    <s v="19/04/2018"/>
    <s v="19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IAC 823"/>
    <n v="36"/>
    <m/>
    <m/>
    <m/>
    <m/>
    <m/>
    <m/>
    <m/>
    <m/>
    <m/>
    <m/>
    <n v="36"/>
    <s v="19/04/2018"/>
    <s v="19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IAC 538"/>
    <n v="36"/>
    <m/>
    <m/>
    <m/>
    <m/>
    <m/>
    <m/>
    <m/>
    <m/>
    <m/>
    <m/>
    <n v="36"/>
    <s v="19/04/2018"/>
    <s v="19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KRU 927"/>
    <n v="36"/>
    <m/>
    <m/>
    <m/>
    <m/>
    <m/>
    <m/>
    <m/>
    <m/>
    <m/>
    <m/>
    <n v="36"/>
    <s v="19/04/2018"/>
    <s v="19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KRU 398"/>
    <n v="36"/>
    <m/>
    <m/>
    <m/>
    <m/>
    <m/>
    <m/>
    <m/>
    <m/>
    <m/>
    <m/>
    <n v="36"/>
    <s v="19/04/2018"/>
    <s v="19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KRU 698"/>
    <n v="36"/>
    <m/>
    <m/>
    <m/>
    <m/>
    <m/>
    <m/>
    <m/>
    <m/>
    <m/>
    <m/>
    <n v="36"/>
    <s v="19/04/2018"/>
    <s v="19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KRU 731"/>
    <n v="36"/>
    <m/>
    <m/>
    <m/>
    <m/>
    <m/>
    <m/>
    <m/>
    <m/>
    <m/>
    <m/>
    <n v="36"/>
    <s v="19/04/2018"/>
    <s v="19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KRU 557"/>
    <n v="36"/>
    <m/>
    <m/>
    <m/>
    <m/>
    <m/>
    <m/>
    <m/>
    <m/>
    <m/>
    <m/>
    <n v="36"/>
    <s v="19/04/2018"/>
    <s v="19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KRU 478"/>
    <n v="36"/>
    <m/>
    <m/>
    <m/>
    <m/>
    <m/>
    <m/>
    <m/>
    <m/>
    <m/>
    <m/>
    <n v="36"/>
    <s v="19/04/2018"/>
    <s v="19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KRU 572"/>
    <n v="36"/>
    <m/>
    <m/>
    <m/>
    <m/>
    <m/>
    <m/>
    <m/>
    <m/>
    <m/>
    <m/>
    <n v="36"/>
    <s v="19/04/2018"/>
    <s v="19/04/2018"/>
    <m/>
    <m/>
    <m/>
    <m/>
    <m/>
    <m/>
    <m/>
    <m/>
    <m/>
    <m/>
    <m/>
    <m/>
    <m/>
    <m/>
    <m/>
    <m/>
    <m/>
    <m/>
    <m/>
    <m/>
    <m/>
    <m/>
    <m/>
    <m/>
  </r>
  <r>
    <m/>
    <x v="1"/>
    <x v="1"/>
    <s v="KRU 955"/>
    <n v="36"/>
    <m/>
    <m/>
    <m/>
    <m/>
    <m/>
    <m/>
    <m/>
    <m/>
    <m/>
    <m/>
    <n v="36"/>
    <s v="19/04/2018"/>
    <s v="19/04/2018"/>
    <m/>
    <m/>
    <m/>
    <m/>
    <m/>
    <m/>
    <m/>
    <m/>
    <m/>
    <m/>
    <m/>
    <m/>
    <m/>
    <m/>
    <m/>
    <m/>
    <m/>
    <m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8">
  <r>
    <n v="1"/>
    <x v="0"/>
    <s v="Fashion"/>
    <n v="24"/>
    <n v="0"/>
    <n v="24"/>
    <n v="24"/>
    <x v="0"/>
    <n v="15"/>
    <s v="20/04/2018"/>
    <n v="9"/>
    <s v="Yg bisa di PO 15 artikel, 9 lg blm karena branding blm oke dan ada beberapa desain sablon sdh konfirmasi ke pak lukman"/>
  </r>
  <r>
    <n v="2"/>
    <x v="1"/>
    <s v="Fashion"/>
    <n v="0"/>
    <n v="14"/>
    <n v="14"/>
    <n v="14"/>
    <x v="0"/>
    <n v="5"/>
    <d v="2018-04-21T00:00:00"/>
    <n v="9"/>
    <s v="Ada 2 artikel harus dikonfirm utk ganti sablon, PO pertama 5 artikel, yg jumpsuit di hold dulu krn proses QC"/>
  </r>
  <r>
    <n v="3"/>
    <x v="2"/>
    <s v="Fashion"/>
    <n v="8"/>
    <n v="10"/>
    <n v="18"/>
    <n v="18"/>
    <x v="0"/>
    <n v="14"/>
    <d v="2018-05-07T00:00:00"/>
    <n v="4"/>
    <s v="1 artikel blm diapprove, kode IUT 365. _x000a_4 artikel blm PO utk fix branding  dulu kode KJW 434, IWR 252, IWR 641. _x000a_kode IWR 189 proses QC."/>
  </r>
  <r>
    <n v="4"/>
    <x v="3"/>
    <s v="Fashion"/>
    <n v="14"/>
    <n v="7"/>
    <n v="21"/>
    <n v="21"/>
    <x v="0"/>
    <n v="20"/>
    <s v="17/04/2018"/>
    <n v="1"/>
    <s v="tambahan 2 PO sudah di ambil tgl 20/04/2018, 1 artikel infkd kode IKO 579 blm PO"/>
  </r>
  <r>
    <n v="5"/>
    <x v="4"/>
    <s v="Fashion"/>
    <n v="0"/>
    <n v="4"/>
    <n v="4"/>
    <n v="4"/>
    <x v="1"/>
    <n v="4"/>
    <s v="05/50/2018"/>
    <n v="0"/>
    <s v="Aksesoris blm diambil"/>
  </r>
  <r>
    <n v="6"/>
    <x v="5"/>
    <s v="Tas"/>
    <n v="0"/>
    <n v="2"/>
    <n v="2"/>
    <n v="2"/>
    <x v="1"/>
    <n v="2"/>
    <s v="16/04/2018"/>
    <n v="0"/>
    <s v="Aksesoris blm lengkap"/>
  </r>
  <r>
    <n v="7"/>
    <x v="6"/>
    <s v="Fashion"/>
    <n v="8"/>
    <n v="11"/>
    <n v="19"/>
    <n v="19"/>
    <x v="1"/>
    <n v="19"/>
    <s v="17/04/2018"/>
    <n v="0"/>
    <s v="Aksesoris blm lengkap"/>
  </r>
  <r>
    <n v="8"/>
    <x v="7"/>
    <s v="Fashion"/>
    <n v="31"/>
    <n v="0"/>
    <n v="31"/>
    <n v="31"/>
    <x v="1"/>
    <n v="31"/>
    <m/>
    <n v="0"/>
    <m/>
  </r>
  <r>
    <n v="9"/>
    <x v="8"/>
    <s v="Fashion"/>
    <n v="0"/>
    <n v="25"/>
    <n v="25"/>
    <n v="25"/>
    <x v="1"/>
    <n v="25"/>
    <m/>
    <n v="0"/>
    <m/>
  </r>
  <r>
    <n v="10"/>
    <x v="9"/>
    <s v="Fashion"/>
    <n v="0"/>
    <n v="5"/>
    <n v="5"/>
    <n v="5"/>
    <x v="1"/>
    <n v="5"/>
    <m/>
    <n v="0"/>
    <m/>
  </r>
  <r>
    <n v="11"/>
    <x v="10"/>
    <s v="Fashion"/>
    <n v="5"/>
    <n v="0"/>
    <n v="5"/>
    <n v="5"/>
    <x v="1"/>
    <n v="5"/>
    <m/>
    <n v="0"/>
    <s v="aksesoris sudah diambil lengkap"/>
  </r>
  <r>
    <n v="12"/>
    <x v="11"/>
    <s v="Tas"/>
    <n v="7"/>
    <n v="9"/>
    <n v="16"/>
    <n v="16"/>
    <x v="1"/>
    <n v="16"/>
    <s v="18/04/2018"/>
    <n v="0"/>
    <s v="aksesoris sudah diambil lengkap"/>
  </r>
  <r>
    <n v="13"/>
    <x v="12"/>
    <s v="Tas"/>
    <n v="8"/>
    <n v="12"/>
    <n v="20"/>
    <n v="20"/>
    <x v="1"/>
    <n v="20"/>
    <s v="19/04/2018"/>
    <n v="0"/>
    <s v="Artikel infkd di RND ada 18, form nego baru 12 dikarenakan 6 produk lg blm masuk, sudah ambil PO 20 artikel, aksesoris woven leather blm dikasih"/>
  </r>
  <r>
    <n v="14"/>
    <x v="13"/>
    <s v="Tas"/>
    <n v="3"/>
    <n v="6"/>
    <n v="9"/>
    <n v="9"/>
    <x v="1"/>
    <n v="9"/>
    <s v="20/04/2018"/>
    <n v="0"/>
    <s v="Aksesoris woven leather blm dikasih, tambahan 4 artikel blm diapprove (kuzatura)"/>
  </r>
  <r>
    <n v="15"/>
    <x v="14"/>
    <s v="Tas"/>
    <n v="2"/>
    <n v="0"/>
    <n v="2"/>
    <n v="2"/>
    <x v="1"/>
    <n v="2"/>
    <s v="20/04/2018"/>
    <n v="0"/>
    <s v="Aksesoris woven leather blm dikasih"/>
  </r>
  <r>
    <n v="16"/>
    <x v="15"/>
    <s v="Fashion"/>
    <n v="8"/>
    <n v="7"/>
    <n v="15"/>
    <n v="14"/>
    <x v="1"/>
    <n v="14"/>
    <s v="20/04/2018"/>
    <n v="0"/>
    <s v="Kode IMC 145 blm approve owner"/>
  </r>
  <r>
    <n v="17"/>
    <x v="16"/>
    <s v="Fashion"/>
    <n v="4"/>
    <n v="0"/>
    <n v="4"/>
    <n v="4"/>
    <x v="1"/>
    <n v="4"/>
    <s v="22/04/2018"/>
    <n v="0"/>
    <s v="Aksesoris sdh lengkap"/>
  </r>
  <r>
    <n v="18"/>
    <x v="17"/>
    <s v="Fashion"/>
    <n v="0"/>
    <n v="3"/>
    <n v="3"/>
    <n v="3"/>
    <x v="1"/>
    <n v="3"/>
    <s v="23/04/2018"/>
    <n v="0"/>
    <s v="aksesoris sudah diambil lengkap"/>
  </r>
  <r>
    <n v="19"/>
    <x v="18"/>
    <s v="Fashion"/>
    <n v="2"/>
    <n v="2"/>
    <n v="4"/>
    <n v="4"/>
    <x v="1"/>
    <n v="4"/>
    <s v="26/04/2018"/>
    <n v="0"/>
    <s v="Aksesoris blm dikasih"/>
  </r>
  <r>
    <n v="20"/>
    <x v="19"/>
    <s v="Fashion"/>
    <n v="19"/>
    <n v="0"/>
    <n v="19"/>
    <n v="19"/>
    <x v="1"/>
    <n v="19"/>
    <s v="26/04/2018"/>
    <n v="0"/>
    <s v="aksesoris sudah diambil lengkap"/>
  </r>
  <r>
    <n v="21"/>
    <x v="20"/>
    <s v="Fashion"/>
    <n v="3"/>
    <n v="1"/>
    <n v="4"/>
    <n v="4"/>
    <x v="1"/>
    <n v="4"/>
    <s v="26/04/2018"/>
    <n v="0"/>
    <s v="Artikel kuzatura di RND total 4, 1 blm nego kode KHY 990, aksesoris sdh diambil lengkap"/>
  </r>
  <r>
    <n v="22"/>
    <x v="21"/>
    <s v="Jaket"/>
    <n v="3"/>
    <n v="0"/>
    <n v="3"/>
    <n v="3"/>
    <x v="1"/>
    <n v="3"/>
    <s v="23/04/2018"/>
    <n v="0"/>
    <s v="Artikel di RND 5, 2 blm terima form nego kode KCN 951, KCN 217, aksesoris sudah diambil lengkap"/>
  </r>
  <r>
    <n v="23"/>
    <x v="22"/>
    <s v="Fashion"/>
    <n v="16"/>
    <n v="0"/>
    <n v="16"/>
    <n v="14"/>
    <x v="1"/>
    <n v="14"/>
    <s v="26/04/2018"/>
    <n v="0"/>
    <s v="2 form nego blm diterima, aksesoris blm dikasih"/>
  </r>
  <r>
    <n v="24"/>
    <x v="23"/>
    <s v="Fashion"/>
    <n v="4"/>
    <n v="0"/>
    <n v="4"/>
    <n v="4"/>
    <x v="1"/>
    <n v="4"/>
    <s v="23/04/2018"/>
    <n v="0"/>
    <s v="Aksesoris blm dikasih"/>
  </r>
  <r>
    <n v="25"/>
    <x v="24"/>
    <s v="Fashion"/>
    <n v="0"/>
    <n v="11"/>
    <n v="11"/>
    <n v="11"/>
    <x v="1"/>
    <n v="11"/>
    <s v="24/04/2018"/>
    <n v="0"/>
    <s v="aksesoris sudah diambil lengkap"/>
  </r>
  <r>
    <n v="26"/>
    <x v="25"/>
    <s v="Tas"/>
    <n v="3"/>
    <n v="1"/>
    <n v="4"/>
    <n v="4"/>
    <x v="1"/>
    <n v="4"/>
    <s v="26/04/2018"/>
    <n v="0"/>
    <s v="Aksesoris belum dikasih"/>
  </r>
  <r>
    <n v="27"/>
    <x v="26"/>
    <s v="Tas"/>
    <n v="4"/>
    <n v="0"/>
    <n v="4"/>
    <n v="4"/>
    <x v="1"/>
    <n v="4"/>
    <s v="26/04/2018"/>
    <n v="0"/>
    <s v="sudah diambil aksesoris lengkap"/>
  </r>
  <r>
    <n v="28"/>
    <x v="27"/>
    <s v="Fashion"/>
    <n v="4"/>
    <n v="1"/>
    <n v="5"/>
    <n v="5"/>
    <x v="1"/>
    <n v="5"/>
    <s v="27/04/2018"/>
    <n v="0"/>
    <s v="sudah ambil aksesoris lengkap"/>
  </r>
  <r>
    <n v="29"/>
    <x v="28"/>
    <s v="Fashion"/>
    <n v="5"/>
    <n v="0"/>
    <n v="5"/>
    <n v="5"/>
    <x v="1"/>
    <n v="5"/>
    <s v="27/04/2018"/>
    <n v="0"/>
    <s v="Aksesoris blm dikasih"/>
  </r>
  <r>
    <n v="30"/>
    <x v="29"/>
    <s v="Fashion"/>
    <n v="0"/>
    <n v="2"/>
    <n v="2"/>
    <n v="2"/>
    <x v="1"/>
    <n v="2"/>
    <s v="26/04/2018"/>
    <n v="0"/>
    <s v="sudah diambil aksesoris lengkap"/>
  </r>
  <r>
    <n v="31"/>
    <x v="30"/>
    <s v="Fashion"/>
    <n v="1"/>
    <n v="4"/>
    <n v="5"/>
    <n v="5"/>
    <x v="1"/>
    <n v="5"/>
    <s v="27/04/2018"/>
    <n v="0"/>
    <s v="sudah ambil aksesoris lengkap"/>
  </r>
  <r>
    <n v="32"/>
    <x v="31"/>
    <s v="Jaket"/>
    <n v="0"/>
    <n v="3"/>
    <n v="3"/>
    <n v="3"/>
    <x v="1"/>
    <n v="3"/>
    <s v="28/04/2018"/>
    <n v="0"/>
    <s v="aksesoris sudah diambil lengkap"/>
  </r>
  <r>
    <n v="33"/>
    <x v="32"/>
    <s v="Jaket"/>
    <n v="2"/>
    <n v="0"/>
    <n v="2"/>
    <n v="2"/>
    <x v="1"/>
    <n v="2"/>
    <s v="30/04/2018"/>
    <n v="0"/>
    <s v="sudah ambil aksesoris lengkap"/>
  </r>
  <r>
    <n v="34"/>
    <x v="33"/>
    <s v="Fashion"/>
    <n v="1"/>
    <n v="5"/>
    <n v="6"/>
    <n v="6"/>
    <x v="1"/>
    <n v="6"/>
    <s v="30/04/2018"/>
    <n v="0"/>
    <s v="aksesoris kancing denim masih kurang blm dikasih utk 1 artikel"/>
  </r>
  <r>
    <n v="35"/>
    <x v="34"/>
    <s v="Fashion"/>
    <n v="6"/>
    <n v="3"/>
    <n v="9"/>
    <n v="9"/>
    <x v="1"/>
    <n v="9"/>
    <d v="2018-02-05T00:00:00"/>
    <n v="0"/>
    <s v="Aksesoris sdh lengkap, cek lg utk sablon dimensinya"/>
  </r>
  <r>
    <n v="36"/>
    <x v="35"/>
    <s v="Ikat pinggang"/>
    <n v="2"/>
    <n v="0"/>
    <n v="2"/>
    <n v="2"/>
    <x v="1"/>
    <n v="2"/>
    <d v="2018-02-05T00:00:00"/>
    <n v="0"/>
    <s v="sudah ambil aksesoris lengkap"/>
  </r>
  <r>
    <n v="37"/>
    <x v="36"/>
    <s v="Sepatu"/>
    <n v="2"/>
    <n v="3"/>
    <n v="5"/>
    <n v="5"/>
    <x v="1"/>
    <n v="5"/>
    <d v="2018-07-05T00:00:00"/>
    <n v="0"/>
    <s v="Aksesoris dan jumlah PO blm dikasih"/>
  </r>
  <r>
    <n v="38"/>
    <x v="37"/>
    <s v="Fashion, tas, dompet"/>
    <n v="2"/>
    <n v="6"/>
    <n v="8"/>
    <n v="8"/>
    <x v="1"/>
    <n v="8"/>
    <d v="2018-05-05T00:00:00"/>
    <n v="0"/>
    <m/>
  </r>
  <r>
    <n v="39"/>
    <x v="38"/>
    <s v="Fashion"/>
    <n v="5"/>
    <n v="4"/>
    <n v="9"/>
    <n v="8"/>
    <x v="1"/>
    <n v="8"/>
    <d v="2018-07-05T00:00:00"/>
    <n v="0"/>
    <s v="Kode KKE 570 tdk di PO kan"/>
  </r>
  <r>
    <n v="40"/>
    <x v="39"/>
    <s v="Fashion"/>
    <n v="0"/>
    <n v="8"/>
    <n v="8"/>
    <n v="8"/>
    <x v="1"/>
    <n v="8"/>
    <m/>
    <n v="0"/>
    <s v="Artikel ada 9, 1 blm approve kode ITW 153._x000a_Aksesoris blm diambil"/>
  </r>
  <r>
    <n v="41"/>
    <x v="40"/>
    <s v="Fashion"/>
    <n v="1"/>
    <n v="3"/>
    <n v="4"/>
    <n v="4"/>
    <x v="2"/>
    <m/>
    <m/>
    <n v="4"/>
    <s v="Sdh konfirm ambil PO tgl 8/5/2018"/>
  </r>
  <r>
    <n v="42"/>
    <x v="41"/>
    <s v="Fashion"/>
    <n v="4"/>
    <n v="0"/>
    <n v="4"/>
    <n v="4"/>
    <x v="2"/>
    <m/>
    <m/>
    <n v="4"/>
    <s v="Pending PO 1 kode KIK 935"/>
  </r>
  <r>
    <n v="43"/>
    <x v="42"/>
    <s v="Sepatu"/>
    <n v="0"/>
    <n v="4"/>
    <n v="4"/>
    <n v="2"/>
    <x v="2"/>
    <m/>
    <m/>
    <n v="2"/>
    <s v="2 artikel blm approve owner kode IYK 646 dan IYK 859"/>
  </r>
  <r>
    <n v="44"/>
    <x v="43"/>
    <s v="Sepatu"/>
    <n v="0"/>
    <n v="4"/>
    <n v="4"/>
    <n v="4"/>
    <x v="3"/>
    <m/>
    <m/>
    <n v="4"/>
    <m/>
  </r>
  <r>
    <n v="45"/>
    <x v="44"/>
    <s v="Fashion"/>
    <n v="4"/>
    <n v="0"/>
    <n v="4"/>
    <n v="4"/>
    <x v="3"/>
    <m/>
    <m/>
    <n v="4"/>
    <s v="2 artikel back up kode KSD 290 dan KCN 217"/>
  </r>
  <r>
    <n v="46"/>
    <x v="45"/>
    <s v="Sepatu"/>
    <n v="0"/>
    <n v="4"/>
    <n v="4"/>
    <n v="4"/>
    <x v="3"/>
    <m/>
    <m/>
    <n v="4"/>
    <m/>
  </r>
  <r>
    <n v="47"/>
    <x v="46"/>
    <s v="Sepatu"/>
    <n v="0"/>
    <n v="1"/>
    <n v="1"/>
    <n v="1"/>
    <x v="3"/>
    <m/>
    <m/>
    <n v="1"/>
    <m/>
  </r>
  <r>
    <n v="48"/>
    <x v="47"/>
    <s v="Sepatu"/>
    <n v="0"/>
    <n v="3"/>
    <n v="3"/>
    <n v="3"/>
    <x v="3"/>
    <m/>
    <m/>
    <n v="3"/>
    <m/>
  </r>
  <r>
    <n v="49"/>
    <x v="48"/>
    <s v="Fashion"/>
    <n v="2"/>
    <n v="0"/>
    <n v="2"/>
    <n v="2"/>
    <x v="3"/>
    <m/>
    <m/>
    <n v="2"/>
    <m/>
  </r>
  <r>
    <n v="50"/>
    <x v="49"/>
    <s v="Fashion Jaket"/>
    <n v="2"/>
    <n v="0"/>
    <n v="2"/>
    <n v="2"/>
    <x v="3"/>
    <m/>
    <m/>
    <n v="2"/>
    <m/>
  </r>
  <r>
    <n v="51"/>
    <x v="50"/>
    <s v="Fashion"/>
    <n v="1"/>
    <n v="0"/>
    <n v="1"/>
    <n v="1"/>
    <x v="3"/>
    <m/>
    <m/>
    <n v="1"/>
    <m/>
  </r>
  <r>
    <n v="52"/>
    <x v="51"/>
    <s v="Fashion Celana"/>
    <n v="1"/>
    <n v="0"/>
    <n v="1"/>
    <n v="1"/>
    <x v="3"/>
    <m/>
    <m/>
    <n v="1"/>
    <m/>
  </r>
  <r>
    <n v="53"/>
    <x v="52"/>
    <s v="Tas"/>
    <n v="0"/>
    <n v="1"/>
    <n v="1"/>
    <n v="1"/>
    <x v="3"/>
    <m/>
    <m/>
    <n v="1"/>
    <m/>
  </r>
  <r>
    <n v="54"/>
    <x v="53"/>
    <s v="Dompet"/>
    <n v="1"/>
    <n v="0"/>
    <n v="1"/>
    <n v="1"/>
    <x v="3"/>
    <m/>
    <m/>
    <n v="1"/>
    <m/>
  </r>
  <r>
    <n v="55"/>
    <x v="54"/>
    <s v="Fashion"/>
    <n v="2"/>
    <n v="0"/>
    <n v="2"/>
    <n v="2"/>
    <x v="3"/>
    <m/>
    <m/>
    <n v="2"/>
    <m/>
  </r>
  <r>
    <n v="56"/>
    <x v="55"/>
    <s v="Sepatu"/>
    <n v="0"/>
    <n v="4"/>
    <n v="4"/>
    <n v="0"/>
    <x v="4"/>
    <m/>
    <m/>
    <n v="0"/>
    <m/>
  </r>
  <r>
    <n v="57"/>
    <x v="56"/>
    <s v="Sepatu"/>
    <n v="0"/>
    <n v="10"/>
    <n v="10"/>
    <n v="0"/>
    <x v="4"/>
    <m/>
    <m/>
    <n v="0"/>
    <m/>
  </r>
  <r>
    <n v="58"/>
    <x v="57"/>
    <s v="Sepatu"/>
    <n v="0"/>
    <n v="3"/>
    <n v="3"/>
    <n v="0"/>
    <x v="4"/>
    <m/>
    <m/>
    <n v="0"/>
    <m/>
  </r>
  <r>
    <n v="59"/>
    <x v="58"/>
    <s v="Sepatu"/>
    <n v="4"/>
    <n v="1"/>
    <n v="5"/>
    <n v="0"/>
    <x v="4"/>
    <m/>
    <m/>
    <n v="0"/>
    <m/>
  </r>
  <r>
    <n v="60"/>
    <x v="59"/>
    <s v="Sepatu"/>
    <n v="0"/>
    <n v="16"/>
    <n v="16"/>
    <n v="0"/>
    <x v="4"/>
    <m/>
    <m/>
    <n v="0"/>
    <m/>
  </r>
  <r>
    <n v="61"/>
    <x v="60"/>
    <s v="Sepatu"/>
    <n v="1"/>
    <n v="4"/>
    <n v="5"/>
    <n v="0"/>
    <x v="4"/>
    <m/>
    <m/>
    <n v="0"/>
    <m/>
  </r>
  <r>
    <n v="62"/>
    <x v="61"/>
    <s v="Dompet, sepatu"/>
    <n v="1"/>
    <n v="3"/>
    <n v="4"/>
    <n v="0"/>
    <x v="4"/>
    <m/>
    <m/>
    <n v="0"/>
    <m/>
  </r>
  <r>
    <n v="63"/>
    <x v="62"/>
    <s v="Sepatu"/>
    <n v="8"/>
    <n v="0"/>
    <n v="8"/>
    <n v="0"/>
    <x v="4"/>
    <m/>
    <m/>
    <n v="0"/>
    <m/>
  </r>
  <r>
    <n v="64"/>
    <x v="63"/>
    <s v="Sepatu"/>
    <n v="0"/>
    <n v="3"/>
    <n v="3"/>
    <n v="0"/>
    <x v="4"/>
    <m/>
    <m/>
    <n v="0"/>
    <m/>
  </r>
  <r>
    <n v="65"/>
    <x v="64"/>
    <s v="Gamis ce"/>
    <n v="0"/>
    <n v="1"/>
    <n v="1"/>
    <n v="0"/>
    <x v="4"/>
    <m/>
    <m/>
    <n v="0"/>
    <m/>
  </r>
  <r>
    <n v="66"/>
    <x v="65"/>
    <s v="Sepatu, tas"/>
    <n v="1"/>
    <n v="1"/>
    <n v="2"/>
    <n v="0"/>
    <x v="4"/>
    <m/>
    <m/>
    <n v="0"/>
    <s v="1 artikel kztr kode KWH 622 blm ada harga nego"/>
  </r>
  <r>
    <n v="67"/>
    <x v="66"/>
    <s v="Sepatu"/>
    <n v="0"/>
    <n v="7"/>
    <n v="7"/>
    <n v="0"/>
    <x v="4"/>
    <m/>
    <m/>
    <n v="0"/>
    <m/>
  </r>
  <r>
    <n v="68"/>
    <x v="67"/>
    <s v="Sepatu, dompet"/>
    <n v="6"/>
    <n v="0"/>
    <n v="6"/>
    <n v="0"/>
    <x v="4"/>
    <m/>
    <m/>
    <n v="0"/>
    <m/>
  </r>
  <r>
    <n v="69"/>
    <x v="68"/>
    <s v="Sepatu"/>
    <n v="0"/>
    <n v="2"/>
    <n v="2"/>
    <n v="0"/>
    <x v="4"/>
    <m/>
    <m/>
    <n v="0"/>
    <m/>
  </r>
  <r>
    <n v="70"/>
    <x v="69"/>
    <s v="Sepatu"/>
    <n v="3"/>
    <n v="0"/>
    <n v="3"/>
    <n v="0"/>
    <x v="4"/>
    <m/>
    <m/>
    <n v="0"/>
    <m/>
  </r>
  <r>
    <n v="71"/>
    <x v="70"/>
    <s v="Sepatu"/>
    <n v="0"/>
    <n v="2"/>
    <n v="2"/>
    <n v="0"/>
    <x v="4"/>
    <m/>
    <m/>
    <n v="0"/>
    <m/>
  </r>
  <r>
    <n v="72"/>
    <x v="71"/>
    <s v="Sepatu"/>
    <n v="0"/>
    <n v="1"/>
    <n v="1"/>
    <n v="0"/>
    <x v="4"/>
    <m/>
    <m/>
    <n v="0"/>
    <m/>
  </r>
  <r>
    <n v="73"/>
    <x v="72"/>
    <s v="Sepatu"/>
    <n v="0"/>
    <n v="1"/>
    <n v="1"/>
    <n v="0"/>
    <x v="4"/>
    <m/>
    <m/>
    <n v="0"/>
    <m/>
  </r>
  <r>
    <n v="74"/>
    <x v="73"/>
    <s v="Sepatu"/>
    <n v="0"/>
    <n v="3"/>
    <n v="3"/>
    <n v="0"/>
    <x v="4"/>
    <m/>
    <m/>
    <n v="0"/>
    <m/>
  </r>
  <r>
    <n v="75"/>
    <x v="74"/>
    <s v="Sepatu"/>
    <n v="0"/>
    <n v="2"/>
    <n v="2"/>
    <n v="0"/>
    <x v="4"/>
    <m/>
    <m/>
    <n v="0"/>
    <m/>
  </r>
  <r>
    <n v="76"/>
    <x v="75"/>
    <s v="Sepatu"/>
    <n v="1"/>
    <n v="0"/>
    <n v="1"/>
    <n v="0"/>
    <x v="4"/>
    <m/>
    <m/>
    <n v="0"/>
    <m/>
  </r>
  <r>
    <n v="77"/>
    <x v="76"/>
    <s v="Sepatu"/>
    <n v="1"/>
    <n v="1"/>
    <n v="2"/>
    <n v="0"/>
    <x v="4"/>
    <m/>
    <m/>
    <n v="0"/>
    <m/>
  </r>
  <r>
    <n v="78"/>
    <x v="77"/>
    <s v="Sepatu"/>
    <n v="0"/>
    <n v="2"/>
    <n v="2"/>
    <n v="0"/>
    <x v="4"/>
    <m/>
    <m/>
    <n v="0"/>
    <m/>
  </r>
  <r>
    <n v="79"/>
    <x v="78"/>
    <s v="Sepatu"/>
    <n v="2"/>
    <n v="0"/>
    <n v="2"/>
    <n v="0"/>
    <x v="4"/>
    <m/>
    <m/>
    <n v="0"/>
    <m/>
  </r>
  <r>
    <n v="80"/>
    <x v="79"/>
    <s v="Sepatu"/>
    <n v="0"/>
    <n v="2"/>
    <n v="2"/>
    <n v="0"/>
    <x v="4"/>
    <m/>
    <m/>
    <n v="0"/>
    <m/>
  </r>
  <r>
    <n v="81"/>
    <x v="80"/>
    <s v="Sepatu"/>
    <n v="1"/>
    <n v="5"/>
    <n v="6"/>
    <n v="0"/>
    <x v="4"/>
    <m/>
    <m/>
    <n v="0"/>
    <m/>
  </r>
  <r>
    <n v="82"/>
    <x v="81"/>
    <s v="Sepatu"/>
    <n v="0"/>
    <n v="2"/>
    <n v="2"/>
    <n v="0"/>
    <x v="4"/>
    <m/>
    <m/>
    <n v="0"/>
    <m/>
  </r>
  <r>
    <n v="83"/>
    <x v="82"/>
    <s v="Sepatu"/>
    <n v="1"/>
    <n v="7"/>
    <n v="8"/>
    <n v="0"/>
    <x v="4"/>
    <m/>
    <m/>
    <n v="0"/>
    <m/>
  </r>
  <r>
    <n v="84"/>
    <x v="83"/>
    <s v="Sepatu"/>
    <n v="0"/>
    <n v="3"/>
    <n v="3"/>
    <n v="0"/>
    <x v="4"/>
    <m/>
    <m/>
    <n v="0"/>
    <m/>
  </r>
  <r>
    <n v="85"/>
    <x v="84"/>
    <s v="Sepatu"/>
    <n v="7"/>
    <n v="0"/>
    <n v="7"/>
    <n v="0"/>
    <x v="4"/>
    <m/>
    <m/>
    <n v="0"/>
    <m/>
  </r>
  <r>
    <n v="86"/>
    <x v="85"/>
    <s v="Sepatu"/>
    <n v="0"/>
    <n v="1"/>
    <n v="1"/>
    <n v="0"/>
    <x v="4"/>
    <m/>
    <m/>
    <n v="0"/>
    <m/>
  </r>
  <r>
    <n v="87"/>
    <x v="86"/>
    <s v="Sepatu"/>
    <n v="2"/>
    <n v="0"/>
    <n v="2"/>
    <n v="0"/>
    <x v="4"/>
    <m/>
    <m/>
    <n v="0"/>
    <m/>
  </r>
  <r>
    <n v="88"/>
    <x v="87"/>
    <s v="Sepatu"/>
    <n v="2"/>
    <n v="0"/>
    <n v="2"/>
    <n v="0"/>
    <x v="4"/>
    <m/>
    <m/>
    <n v="0"/>
    <m/>
  </r>
  <r>
    <n v="89"/>
    <x v="88"/>
    <s v="Sepatu"/>
    <n v="0"/>
    <n v="6"/>
    <n v="6"/>
    <n v="0"/>
    <x v="4"/>
    <m/>
    <m/>
    <n v="0"/>
    <m/>
  </r>
  <r>
    <n v="90"/>
    <x v="89"/>
    <s v="Topi"/>
    <n v="9"/>
    <n v="0"/>
    <n v="9"/>
    <n v="0"/>
    <x v="4"/>
    <m/>
    <m/>
    <n v="0"/>
    <m/>
  </r>
  <r>
    <n v="91"/>
    <x v="90"/>
    <s v="Sendal"/>
    <n v="3"/>
    <n v="0"/>
    <n v="3"/>
    <n v="3"/>
    <x v="4"/>
    <m/>
    <m/>
    <n v="3"/>
    <m/>
  </r>
  <r>
    <n v="92"/>
    <x v="91"/>
    <s v="Sepatu"/>
    <n v="2"/>
    <n v="0"/>
    <n v="2"/>
    <n v="0"/>
    <x v="4"/>
    <m/>
    <m/>
    <n v="0"/>
    <m/>
  </r>
  <r>
    <n v="93"/>
    <x v="92"/>
    <s v="Sepatu"/>
    <n v="0"/>
    <n v="1"/>
    <n v="1"/>
    <n v="0"/>
    <x v="4"/>
    <m/>
    <m/>
    <n v="0"/>
    <m/>
  </r>
  <r>
    <n v="94"/>
    <x v="93"/>
    <s v="Sepatu"/>
    <n v="0"/>
    <n v="1"/>
    <n v="1"/>
    <n v="0"/>
    <x v="4"/>
    <m/>
    <m/>
    <n v="0"/>
    <m/>
  </r>
  <r>
    <n v="95"/>
    <x v="94"/>
    <s v="Sepatu"/>
    <n v="0"/>
    <n v="2"/>
    <n v="2"/>
    <n v="0"/>
    <x v="4"/>
    <m/>
    <m/>
    <n v="0"/>
    <m/>
  </r>
  <r>
    <n v="96"/>
    <x v="95"/>
    <s v="Sepatu"/>
    <n v="1"/>
    <n v="1"/>
    <n v="2"/>
    <n v="0"/>
    <x v="4"/>
    <m/>
    <m/>
    <n v="0"/>
    <m/>
  </r>
  <r>
    <n v="97"/>
    <x v="96"/>
    <s v="Sepatu"/>
    <n v="1"/>
    <n v="0"/>
    <n v="1"/>
    <n v="0"/>
    <x v="4"/>
    <m/>
    <m/>
    <n v="0"/>
    <m/>
  </r>
  <r>
    <n v="98"/>
    <x v="97"/>
    <s v="Dompet"/>
    <n v="8"/>
    <n v="0"/>
    <n v="8"/>
    <n v="0"/>
    <x v="4"/>
    <m/>
    <m/>
    <n v="0"/>
    <s v="5 artikel backup deni hamdani"/>
  </r>
  <r>
    <n v="99"/>
    <x v="98"/>
    <s v="Sepatu"/>
    <n v="0"/>
    <n v="1"/>
    <n v="1"/>
    <n v="0"/>
    <x v="4"/>
    <m/>
    <m/>
    <n v="0"/>
    <m/>
  </r>
  <r>
    <n v="100"/>
    <x v="99"/>
    <s v="Sepatu"/>
    <n v="0"/>
    <n v="3"/>
    <n v="3"/>
    <n v="0"/>
    <x v="4"/>
    <m/>
    <m/>
    <n v="0"/>
    <m/>
  </r>
  <r>
    <n v="101"/>
    <x v="100"/>
    <s v="Sepatu"/>
    <n v="0"/>
    <n v="2"/>
    <n v="2"/>
    <n v="0"/>
    <x v="4"/>
    <m/>
    <m/>
    <n v="0"/>
    <m/>
  </r>
  <r>
    <n v="102"/>
    <x v="101"/>
    <s v="Sepatu"/>
    <n v="0"/>
    <n v="2"/>
    <n v="2"/>
    <n v="0"/>
    <x v="4"/>
    <m/>
    <m/>
    <n v="0"/>
    <m/>
  </r>
  <r>
    <n v="103"/>
    <x v="102"/>
    <s v="Fashion, tas, sepatu"/>
    <n v="24"/>
    <n v="2"/>
    <n v="26"/>
    <n v="2"/>
    <x v="5"/>
    <m/>
    <m/>
    <n v="2"/>
    <s v="Approve owner baru 2 artikel"/>
  </r>
  <r>
    <n v="104"/>
    <x v="103"/>
    <s v="Sepatu"/>
    <n v="14"/>
    <n v="11"/>
    <n v="25"/>
    <n v="3"/>
    <x v="5"/>
    <m/>
    <m/>
    <n v="3"/>
    <s v="Approve owner baru 3 artikel"/>
  </r>
  <r>
    <n v="105"/>
    <x v="104"/>
    <s v="Sepatu"/>
    <n v="2"/>
    <n v="4"/>
    <n v="6"/>
    <n v="0"/>
    <x v="4"/>
    <m/>
    <m/>
    <n v="0"/>
    <m/>
  </r>
  <r>
    <n v="106"/>
    <x v="105"/>
    <s v="Sepatu, tas"/>
    <n v="19"/>
    <n v="10"/>
    <n v="29"/>
    <n v="0"/>
    <x v="4"/>
    <m/>
    <m/>
    <n v="0"/>
    <m/>
  </r>
  <r>
    <n v="107"/>
    <x v="106"/>
    <s v="Tas"/>
    <n v="0"/>
    <n v="1"/>
    <n v="1"/>
    <n v="1"/>
    <x v="6"/>
    <m/>
    <m/>
    <n v="1"/>
    <m/>
  </r>
  <r>
    <n v="108"/>
    <x v="107"/>
    <s v="Tas, dompet"/>
    <n v="15"/>
    <n v="0"/>
    <n v="15"/>
    <n v="14"/>
    <x v="6"/>
    <m/>
    <m/>
    <n v="14"/>
    <s v="1 form nego blm diterim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>
  <location ref="A3:D112" firstHeaderRow="0" firstDataRow="1" firstDataCol="1" rowPageCount="1" colPageCount="1"/>
  <pivotFields count="12">
    <pivotField showAll="0"/>
    <pivotField axis="axisRow" showAll="0">
      <items count="110">
        <item x="18"/>
        <item x="19"/>
        <item x="38"/>
        <item x="31"/>
        <item x="13"/>
        <item x="27"/>
        <item x="106"/>
        <item x="2"/>
        <item x="9"/>
        <item x="0"/>
        <item x="14"/>
        <item x="1"/>
        <item x="6"/>
        <item x="20"/>
        <item x="25"/>
        <item x="23"/>
        <item x="107"/>
        <item x="34"/>
        <item x="15"/>
        <item x="3"/>
        <item x="12"/>
        <item x="28"/>
        <item x="21"/>
        <item x="26"/>
        <item x="10"/>
        <item x="11"/>
        <item x="29"/>
        <item x="5"/>
        <item x="33"/>
        <item x="16"/>
        <item x="7"/>
        <item x="35"/>
        <item x="22"/>
        <item x="30"/>
        <item x="17"/>
        <item x="8"/>
        <item x="32"/>
        <item x="24"/>
        <item x="36"/>
        <item x="55"/>
        <item m="1" x="108"/>
        <item x="57"/>
        <item x="58"/>
        <item x="40"/>
        <item x="41"/>
        <item x="4"/>
        <item x="43"/>
        <item x="37"/>
        <item x="46"/>
        <item x="47"/>
        <item x="48"/>
        <item x="49"/>
        <item x="50"/>
        <item x="51"/>
        <item x="52"/>
        <item x="53"/>
        <item x="39"/>
        <item x="44"/>
        <item x="42"/>
        <item x="45"/>
        <item x="56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54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t="default"/>
      </items>
    </pivotField>
    <pivotField showAll="0"/>
    <pivotField showAll="0"/>
    <pivotField showAll="0"/>
    <pivotField showAll="0"/>
    <pivotField dataField="1" showAll="0"/>
    <pivotField axis="axisPage" multipleItemSelectionAllowed="1" showAll="0">
      <items count="8">
        <item x="6"/>
        <item x="4"/>
        <item x="3"/>
        <item x="2"/>
        <item x="1"/>
        <item x="0"/>
        <item x="5"/>
        <item t="default"/>
      </items>
    </pivotField>
    <pivotField dataField="1" showAll="0"/>
    <pivotField showAll="0"/>
    <pivotField dataField="1" numFmtId="3" showAll="0"/>
    <pivotField showAll="0"/>
  </pivotFields>
  <rowFields count="1">
    <field x="1"/>
  </rowFields>
  <rowItems count="10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7" hier="-1"/>
  </pageFields>
  <dataFields count="3">
    <dataField name="PO Approve Owner" fld="6" baseField="0" baseItem="0"/>
    <dataField name="Sudah PO" fld="8" baseField="1" baseItem="0"/>
    <dataField name="Sum of Belum PO (artikel)" fld="1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104DCAC-EE50-4FBC-9BA1-C0ADF0AB1CF1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A9" firstHeaderRow="1" firstDataRow="1" firstDataCol="1" rowPageCount="1" colPageCount="1"/>
  <pivotFields count="42">
    <pivotField showAll="0"/>
    <pivotField axis="axisRow" showAll="0">
      <items count="6">
        <item x="2"/>
        <item x="4"/>
        <item x="3"/>
        <item x="0"/>
        <item x="1"/>
        <item t="default"/>
      </items>
    </pivotField>
    <pivotField axis="axisPage" showAll="0">
      <items count="4">
        <item x="2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pageFields count="1">
    <pageField fld="2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J29" totalsRowShown="0" headerRowDxfId="39">
  <autoFilter ref="A1:J29" xr:uid="{00000000-0009-0000-0100-000002000000}"/>
  <tableColumns count="10">
    <tableColumn id="1" xr3:uid="{00000000-0010-0000-0000-000001000000}" name="No"/>
    <tableColumn id="2" xr3:uid="{00000000-0010-0000-0000-000002000000}" name="Nama Supplier"/>
    <tableColumn id="3" xr3:uid="{00000000-0010-0000-0000-000003000000}" name="Kode Produk"/>
    <tableColumn id="4" xr3:uid="{00000000-0010-0000-0000-000004000000}" name="Size" dataDxfId="38"/>
    <tableColumn id="5" xr3:uid="{00000000-0010-0000-0000-000005000000}" name="QTY" dataDxfId="37"/>
    <tableColumn id="6" xr3:uid="{00000000-0010-0000-0000-000006000000}" name="Tanggal PO" dataDxfId="36"/>
    <tableColumn id="7" xr3:uid="{00000000-0010-0000-0000-000007000000}" name="Tanggal Ambil PO" dataDxfId="35"/>
    <tableColumn id="8" xr3:uid="{00000000-0010-0000-0000-000008000000}" name="Tanggal Masuk Barang"/>
    <tableColumn id="9" xr3:uid="{00000000-0010-0000-0000-000009000000}" name="QTY Masuk"/>
    <tableColumn id="10" xr3:uid="{00000000-0010-0000-0000-00000A000000}" name="Belum Masuk" dataDxfId="34">
      <calculatedColumnFormula>Table2[[#This Row],[QTY]]-Table2[[#This Row],[QTY Masuk]]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1:M109" headerRowDxfId="33" dataDxfId="32" tableBorderDxfId="31">
  <autoFilter ref="A1:M109" xr:uid="{00000000-0009-0000-0100-000001000000}"/>
  <sortState ref="A2:M109">
    <sortCondition descending="1" ref="H2:H109"/>
  </sortState>
  <tableColumns count="13">
    <tableColumn id="1" xr3:uid="{00000000-0010-0000-0100-000001000000}" name="No" totalsRowLabel="Total" dataDxfId="30" totalsRowDxfId="29"/>
    <tableColumn id="2" xr3:uid="{00000000-0010-0000-0100-000002000000}" name="Nama Supplier" dataDxfId="28" totalsRowDxfId="27"/>
    <tableColumn id="3" xr3:uid="{00000000-0010-0000-0100-000003000000}" name="Produk" dataDxfId="26" totalsRowDxfId="25"/>
    <tableColumn id="4" xr3:uid="{00000000-0010-0000-0100-000004000000}" name="Kuzatura" dataDxfId="24" totalsRowDxfId="23"/>
    <tableColumn id="5" xr3:uid="{00000000-0010-0000-0100-000005000000}" name="Infikids" dataDxfId="22" totalsRowDxfId="21"/>
    <tableColumn id="6" xr3:uid="{00000000-0010-0000-0100-000006000000}" name="Total" dataDxfId="20" totalsRowDxfId="19">
      <calculatedColumnFormula>D2+E2</calculatedColumnFormula>
    </tableColumn>
    <tableColumn id="7" xr3:uid="{00000000-0010-0000-0100-000007000000}" name="PO Approve Owner (artikel)" dataDxfId="18" totalsRowDxfId="17"/>
    <tableColumn id="13" xr3:uid="{1BCBD032-194D-40F0-8D61-233FA0CCAB92}" name="Status PO" dataDxfId="16" totalsRowDxfId="15"/>
    <tableColumn id="9" xr3:uid="{00000000-0010-0000-0100-000009000000}" name="QTY PO (artikel)" dataDxfId="14" totalsRowDxfId="13"/>
    <tableColumn id="10" xr3:uid="{00000000-0010-0000-0100-00000A000000}" name="Tanggal Ambil PO" dataDxfId="12" totalsRowDxfId="11"/>
    <tableColumn id="12" xr3:uid="{DC72C724-081B-4C19-B265-3C0A17A6E078}" name="Belum PO (artikel)" dataDxfId="10" totalsRowDxfId="9">
      <calculatedColumnFormula>Table1[[#This Row],[PO Approve Owner (artikel)]]-Table1[[#This Row],[QTY PO (artikel)]]</calculatedColumnFormula>
    </tableColumn>
    <tableColumn id="14" xr3:uid="{37550496-9AD1-4017-8963-9D7BEEC8BEAC}" name="Aksesoris" dataDxfId="8" totalsRowDxfId="7"/>
    <tableColumn id="11" xr3:uid="{00000000-0010-0000-0100-00000B000000}" name="Keterangan" totalsRowFunction="count" dataDxfId="6" totalsRowDxfId="5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workbookViewId="0">
      <selection activeCell="D29" sqref="D29"/>
    </sheetView>
  </sheetViews>
  <sheetFormatPr defaultRowHeight="15" x14ac:dyDescent="0.25"/>
  <cols>
    <col min="1" max="1" width="8.140625" bestFit="1" customWidth="1"/>
    <col min="2" max="2" width="18.7109375" bestFit="1" customWidth="1"/>
    <col min="3" max="3" width="16.85546875" bestFit="1" customWidth="1"/>
    <col min="4" max="4" width="9.140625" style="3" bestFit="1" customWidth="1"/>
    <col min="5" max="5" width="9.140625" style="4" bestFit="1" customWidth="1"/>
    <col min="6" max="6" width="15.28515625" style="6" bestFit="1" customWidth="1"/>
    <col min="7" max="7" width="21.140625" style="6" bestFit="1" customWidth="1"/>
    <col min="8" max="8" width="25.28515625" bestFit="1" customWidth="1"/>
    <col min="9" max="9" width="15.42578125" bestFit="1" customWidth="1"/>
    <col min="10" max="10" width="17.7109375" bestFit="1" customWidth="1"/>
  </cols>
  <sheetData>
    <row r="1" spans="1:10" s="1" customFormat="1" x14ac:dyDescent="0.25">
      <c r="A1" s="1" t="s">
        <v>0</v>
      </c>
      <c r="B1" s="1" t="s">
        <v>11</v>
      </c>
      <c r="C1" s="1" t="s">
        <v>1</v>
      </c>
      <c r="D1" s="1" t="s">
        <v>2</v>
      </c>
      <c r="E1" s="1" t="s">
        <v>3</v>
      </c>
      <c r="F1" s="5" t="s">
        <v>8</v>
      </c>
      <c r="G1" s="5" t="s">
        <v>9</v>
      </c>
      <c r="H1" s="2" t="s">
        <v>32</v>
      </c>
      <c r="I1" s="2" t="s">
        <v>30</v>
      </c>
      <c r="J1" s="2" t="s">
        <v>31</v>
      </c>
    </row>
    <row r="2" spans="1:10" x14ac:dyDescent="0.25">
      <c r="A2">
        <v>1</v>
      </c>
      <c r="B2" t="s">
        <v>4</v>
      </c>
      <c r="C2" t="s">
        <v>5</v>
      </c>
      <c r="D2" s="3" t="s">
        <v>7</v>
      </c>
      <c r="E2" s="4">
        <v>36</v>
      </c>
      <c r="F2" s="6" t="s">
        <v>10</v>
      </c>
      <c r="G2" s="6" t="s">
        <v>10</v>
      </c>
      <c r="J2">
        <f>Table2[[#This Row],[QTY]]-Table2[[#This Row],[QTY Masuk]]</f>
        <v>36</v>
      </c>
    </row>
    <row r="3" spans="1:10" x14ac:dyDescent="0.25">
      <c r="C3" t="s">
        <v>6</v>
      </c>
      <c r="D3" s="3" t="s">
        <v>7</v>
      </c>
      <c r="E3" s="4">
        <v>36</v>
      </c>
      <c r="F3" s="6" t="s">
        <v>10</v>
      </c>
      <c r="G3" s="6" t="s">
        <v>10</v>
      </c>
      <c r="J3">
        <f>Table2[[#This Row],[QTY]]-Table2[[#This Row],[QTY Masuk]]</f>
        <v>36</v>
      </c>
    </row>
    <row r="5" spans="1:10" x14ac:dyDescent="0.25">
      <c r="A5">
        <v>2</v>
      </c>
      <c r="B5" t="s">
        <v>12</v>
      </c>
      <c r="C5" t="s">
        <v>55</v>
      </c>
      <c r="D5" s="3">
        <v>2</v>
      </c>
      <c r="E5" s="4">
        <v>6</v>
      </c>
      <c r="F5" s="6" t="s">
        <v>13</v>
      </c>
      <c r="G5" s="6" t="s">
        <v>13</v>
      </c>
      <c r="J5">
        <f>Table2[[#This Row],[QTY]]-Table2[[#This Row],[QTY Masuk]]</f>
        <v>6</v>
      </c>
    </row>
    <row r="6" spans="1:10" x14ac:dyDescent="0.25">
      <c r="D6" s="3">
        <v>4</v>
      </c>
      <c r="E6" s="4">
        <v>8</v>
      </c>
      <c r="F6" s="6" t="s">
        <v>13</v>
      </c>
      <c r="J6">
        <f>Table2[[#This Row],[QTY]]-Table2[[#This Row],[QTY Masuk]]</f>
        <v>8</v>
      </c>
    </row>
    <row r="7" spans="1:10" x14ac:dyDescent="0.25">
      <c r="D7" s="3">
        <v>6</v>
      </c>
      <c r="E7" s="4">
        <v>10</v>
      </c>
      <c r="F7" s="6" t="s">
        <v>13</v>
      </c>
      <c r="J7">
        <f>Table2[[#This Row],[QTY]]-Table2[[#This Row],[QTY Masuk]]</f>
        <v>10</v>
      </c>
    </row>
    <row r="8" spans="1:10" x14ac:dyDescent="0.25">
      <c r="D8" s="3">
        <v>8</v>
      </c>
      <c r="E8" s="4">
        <v>12</v>
      </c>
      <c r="F8" s="6" t="s">
        <v>13</v>
      </c>
      <c r="J8">
        <f>Table2[[#This Row],[QTY]]-Table2[[#This Row],[QTY Masuk]]</f>
        <v>12</v>
      </c>
    </row>
    <row r="9" spans="1:10" x14ac:dyDescent="0.25">
      <c r="C9" t="s">
        <v>56</v>
      </c>
      <c r="D9" s="3">
        <v>6</v>
      </c>
      <c r="E9" s="4">
        <v>6</v>
      </c>
      <c r="J9" s="10">
        <f>Table2[[#This Row],[QTY]]-Table2[[#This Row],[QTY Masuk]]</f>
        <v>6</v>
      </c>
    </row>
    <row r="10" spans="1:10" x14ac:dyDescent="0.25">
      <c r="D10" s="3">
        <v>8</v>
      </c>
      <c r="E10" s="4">
        <v>8</v>
      </c>
      <c r="J10" s="10">
        <f>Table2[[#This Row],[QTY]]-Table2[[#This Row],[QTY Masuk]]</f>
        <v>8</v>
      </c>
    </row>
    <row r="11" spans="1:10" x14ac:dyDescent="0.25">
      <c r="D11" s="3">
        <v>10</v>
      </c>
      <c r="E11" s="4">
        <v>10</v>
      </c>
      <c r="G11" s="7"/>
      <c r="J11" s="10">
        <f>Table2[[#This Row],[QTY]]-Table2[[#This Row],[QTY Masuk]]</f>
        <v>10</v>
      </c>
    </row>
    <row r="12" spans="1:10" x14ac:dyDescent="0.25">
      <c r="D12" s="3">
        <v>12</v>
      </c>
      <c r="E12" s="4">
        <v>12</v>
      </c>
      <c r="J12" s="10">
        <f>Table2[[#This Row],[QTY]]-Table2[[#This Row],[QTY Masuk]]</f>
        <v>12</v>
      </c>
    </row>
    <row r="13" spans="1:10" x14ac:dyDescent="0.25">
      <c r="C13" t="s">
        <v>57</v>
      </c>
      <c r="D13" s="3">
        <v>6</v>
      </c>
      <c r="E13" s="4">
        <v>6</v>
      </c>
      <c r="J13" s="10">
        <f>Table2[[#This Row],[QTY]]-Table2[[#This Row],[QTY Masuk]]</f>
        <v>6</v>
      </c>
    </row>
    <row r="14" spans="1:10" x14ac:dyDescent="0.25">
      <c r="D14" s="3">
        <v>8</v>
      </c>
      <c r="E14" s="4">
        <v>8</v>
      </c>
      <c r="J14" s="10">
        <f>Table2[[#This Row],[QTY]]-Table2[[#This Row],[QTY Masuk]]</f>
        <v>8</v>
      </c>
    </row>
    <row r="15" spans="1:10" x14ac:dyDescent="0.25">
      <c r="D15" s="3">
        <v>10</v>
      </c>
      <c r="E15" s="4">
        <v>10</v>
      </c>
      <c r="J15" s="10">
        <f>Table2[[#This Row],[QTY]]-Table2[[#This Row],[QTY Masuk]]</f>
        <v>10</v>
      </c>
    </row>
    <row r="16" spans="1:10" x14ac:dyDescent="0.25">
      <c r="D16" s="3">
        <v>12</v>
      </c>
      <c r="E16" s="4">
        <v>12</v>
      </c>
      <c r="J16" s="10">
        <f>Table2[[#This Row],[QTY]]-Table2[[#This Row],[QTY Masuk]]</f>
        <v>12</v>
      </c>
    </row>
    <row r="17" spans="3:10" x14ac:dyDescent="0.25">
      <c r="C17" t="s">
        <v>58</v>
      </c>
      <c r="D17" s="3">
        <v>6</v>
      </c>
      <c r="E17" s="4">
        <v>6</v>
      </c>
      <c r="J17" s="10">
        <f>Table2[[#This Row],[QTY]]-Table2[[#This Row],[QTY Masuk]]</f>
        <v>6</v>
      </c>
    </row>
    <row r="18" spans="3:10" x14ac:dyDescent="0.25">
      <c r="D18" s="3">
        <v>8</v>
      </c>
      <c r="E18" s="4">
        <v>8</v>
      </c>
      <c r="J18" s="10">
        <f>Table2[[#This Row],[QTY]]-Table2[[#This Row],[QTY Masuk]]</f>
        <v>8</v>
      </c>
    </row>
    <row r="19" spans="3:10" x14ac:dyDescent="0.25">
      <c r="D19" s="3">
        <v>10</v>
      </c>
      <c r="E19" s="4">
        <v>10</v>
      </c>
      <c r="J19" s="10">
        <f>Table2[[#This Row],[QTY]]-Table2[[#This Row],[QTY Masuk]]</f>
        <v>10</v>
      </c>
    </row>
    <row r="20" spans="3:10" x14ac:dyDescent="0.25">
      <c r="D20" s="3">
        <v>12</v>
      </c>
      <c r="E20" s="4">
        <v>12</v>
      </c>
      <c r="J20" s="10">
        <f>Table2[[#This Row],[QTY]]-Table2[[#This Row],[QTY Masuk]]</f>
        <v>12</v>
      </c>
    </row>
    <row r="21" spans="3:10" x14ac:dyDescent="0.25">
      <c r="C21" t="s">
        <v>59</v>
      </c>
      <c r="D21" s="3">
        <v>6</v>
      </c>
      <c r="E21" s="4">
        <v>6</v>
      </c>
      <c r="J21" s="10">
        <f>Table2[[#This Row],[QTY]]-Table2[[#This Row],[QTY Masuk]]</f>
        <v>6</v>
      </c>
    </row>
    <row r="22" spans="3:10" x14ac:dyDescent="0.25">
      <c r="D22" s="3">
        <v>8</v>
      </c>
      <c r="E22" s="4">
        <v>8</v>
      </c>
      <c r="J22" s="10">
        <f>Table2[[#This Row],[QTY]]-Table2[[#This Row],[QTY Masuk]]</f>
        <v>8</v>
      </c>
    </row>
    <row r="23" spans="3:10" x14ac:dyDescent="0.25">
      <c r="D23" s="3">
        <v>10</v>
      </c>
      <c r="E23" s="4">
        <v>10</v>
      </c>
      <c r="J23" s="10">
        <f>Table2[[#This Row],[QTY]]-Table2[[#This Row],[QTY Masuk]]</f>
        <v>10</v>
      </c>
    </row>
    <row r="24" spans="3:10" x14ac:dyDescent="0.25">
      <c r="D24" s="3">
        <v>12</v>
      </c>
      <c r="E24" s="4">
        <v>12</v>
      </c>
      <c r="J24" s="10">
        <f>Table2[[#This Row],[QTY]]-Table2[[#This Row],[QTY Masuk]]</f>
        <v>12</v>
      </c>
    </row>
    <row r="25" spans="3:10" x14ac:dyDescent="0.25">
      <c r="C25" t="s">
        <v>60</v>
      </c>
      <c r="D25" s="3">
        <v>6</v>
      </c>
      <c r="E25" s="4">
        <v>6</v>
      </c>
      <c r="J25" s="10">
        <f>Table2[[#This Row],[QTY]]-Table2[[#This Row],[QTY Masuk]]</f>
        <v>6</v>
      </c>
    </row>
    <row r="26" spans="3:10" x14ac:dyDescent="0.25">
      <c r="D26" s="3">
        <v>8</v>
      </c>
      <c r="E26" s="4">
        <v>8</v>
      </c>
      <c r="J26" s="10">
        <f>Table2[[#This Row],[QTY]]-Table2[[#This Row],[QTY Masuk]]</f>
        <v>8</v>
      </c>
    </row>
    <row r="27" spans="3:10" x14ac:dyDescent="0.25">
      <c r="D27" s="3">
        <v>10</v>
      </c>
      <c r="E27" s="4">
        <v>10</v>
      </c>
      <c r="J27" s="10">
        <f>Table2[[#This Row],[QTY]]-Table2[[#This Row],[QTY Masuk]]</f>
        <v>10</v>
      </c>
    </row>
    <row r="28" spans="3:10" x14ac:dyDescent="0.25">
      <c r="D28" s="3">
        <v>12</v>
      </c>
      <c r="E28" s="4">
        <v>12</v>
      </c>
      <c r="J28" s="10">
        <f>Table2[[#This Row],[QTY]]-Table2[[#This Row],[QTY Masuk]]</f>
        <v>12</v>
      </c>
    </row>
    <row r="29" spans="3:10" x14ac:dyDescent="0.25">
      <c r="C29" t="s">
        <v>61</v>
      </c>
      <c r="J29" s="10">
        <f>Table2[[#This Row],[QTY]]-Table2[[#This Row],[QTY Masuk]]</f>
        <v>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5"/>
  <sheetViews>
    <sheetView workbookViewId="0">
      <pane ySplit="3" topLeftCell="A103" activePane="bottomLeft" state="frozen"/>
      <selection pane="bottomLeft" activeCell="D73" sqref="D73"/>
    </sheetView>
  </sheetViews>
  <sheetFormatPr defaultRowHeight="15" x14ac:dyDescent="0.25"/>
  <cols>
    <col min="1" max="1" width="19.42578125" bestFit="1" customWidth="1"/>
    <col min="2" max="2" width="18.28515625" bestFit="1" customWidth="1"/>
    <col min="3" max="3" width="9.42578125" bestFit="1" customWidth="1"/>
    <col min="4" max="4" width="24.28515625" bestFit="1" customWidth="1"/>
  </cols>
  <sheetData>
    <row r="1" spans="1:4" x14ac:dyDescent="0.25">
      <c r="A1" s="32" t="s">
        <v>17</v>
      </c>
      <c r="B1" t="s">
        <v>174</v>
      </c>
    </row>
    <row r="3" spans="1:4" x14ac:dyDescent="0.25">
      <c r="A3" s="32" t="s">
        <v>116</v>
      </c>
      <c r="B3" t="s">
        <v>119</v>
      </c>
      <c r="C3" t="s">
        <v>118</v>
      </c>
      <c r="D3" t="s">
        <v>135</v>
      </c>
    </row>
    <row r="4" spans="1:4" x14ac:dyDescent="0.25">
      <c r="A4" s="3" t="s">
        <v>45</v>
      </c>
      <c r="B4" s="10">
        <v>4</v>
      </c>
      <c r="C4" s="10">
        <v>4</v>
      </c>
      <c r="D4" s="10">
        <v>0</v>
      </c>
    </row>
    <row r="5" spans="1:4" x14ac:dyDescent="0.25">
      <c r="A5" s="3" t="s">
        <v>103</v>
      </c>
      <c r="B5" s="10">
        <v>19</v>
      </c>
      <c r="C5" s="10">
        <v>19</v>
      </c>
      <c r="D5" s="10">
        <v>0</v>
      </c>
    </row>
    <row r="6" spans="1:4" x14ac:dyDescent="0.25">
      <c r="A6" s="3" t="s">
        <v>37</v>
      </c>
      <c r="B6" s="10">
        <v>8</v>
      </c>
      <c r="C6" s="10">
        <v>8</v>
      </c>
      <c r="D6" s="10">
        <v>0</v>
      </c>
    </row>
    <row r="7" spans="1:4" x14ac:dyDescent="0.25">
      <c r="A7" s="3" t="s">
        <v>48</v>
      </c>
      <c r="B7" s="10">
        <v>3</v>
      </c>
      <c r="C7" s="10">
        <v>3</v>
      </c>
      <c r="D7" s="10">
        <v>0</v>
      </c>
    </row>
    <row r="8" spans="1:4" x14ac:dyDescent="0.25">
      <c r="A8" s="3" t="s">
        <v>104</v>
      </c>
      <c r="B8" s="10">
        <v>9</v>
      </c>
      <c r="C8" s="10">
        <v>9</v>
      </c>
      <c r="D8" s="10">
        <v>0</v>
      </c>
    </row>
    <row r="9" spans="1:4" x14ac:dyDescent="0.25">
      <c r="A9" s="3" t="s">
        <v>34</v>
      </c>
      <c r="B9" s="10">
        <v>5</v>
      </c>
      <c r="C9" s="10">
        <v>5</v>
      </c>
      <c r="D9" s="10">
        <v>0</v>
      </c>
    </row>
    <row r="10" spans="1:4" x14ac:dyDescent="0.25">
      <c r="A10" s="3" t="s">
        <v>25</v>
      </c>
      <c r="B10" s="10">
        <v>1</v>
      </c>
      <c r="C10" s="10"/>
      <c r="D10" s="10">
        <v>1</v>
      </c>
    </row>
    <row r="11" spans="1:4" x14ac:dyDescent="0.25">
      <c r="A11" s="3" t="s">
        <v>27</v>
      </c>
      <c r="B11" s="10">
        <v>18</v>
      </c>
      <c r="C11" s="10">
        <v>14</v>
      </c>
      <c r="D11" s="10">
        <v>4</v>
      </c>
    </row>
    <row r="12" spans="1:4" x14ac:dyDescent="0.25">
      <c r="A12" s="3" t="s">
        <v>97</v>
      </c>
      <c r="B12" s="10">
        <v>5</v>
      </c>
      <c r="C12" s="10">
        <v>5</v>
      </c>
      <c r="D12" s="10">
        <v>0</v>
      </c>
    </row>
    <row r="13" spans="1:4" x14ac:dyDescent="0.25">
      <c r="A13" s="3" t="s">
        <v>102</v>
      </c>
      <c r="B13" s="10">
        <v>24</v>
      </c>
      <c r="C13" s="10">
        <v>15</v>
      </c>
      <c r="D13" s="10">
        <v>9</v>
      </c>
    </row>
    <row r="14" spans="1:4" x14ac:dyDescent="0.25">
      <c r="A14" s="3" t="s">
        <v>22</v>
      </c>
      <c r="B14" s="10">
        <v>2</v>
      </c>
      <c r="C14" s="10">
        <v>2</v>
      </c>
      <c r="D14" s="10">
        <v>0</v>
      </c>
    </row>
    <row r="15" spans="1:4" x14ac:dyDescent="0.25">
      <c r="A15" s="3" t="s">
        <v>53</v>
      </c>
      <c r="B15" s="10">
        <v>14</v>
      </c>
      <c r="C15" s="10">
        <v>5</v>
      </c>
      <c r="D15" s="10">
        <v>9</v>
      </c>
    </row>
    <row r="16" spans="1:4" x14ac:dyDescent="0.25">
      <c r="A16" s="3" t="s">
        <v>12</v>
      </c>
      <c r="B16" s="10">
        <v>19</v>
      </c>
      <c r="C16" s="10">
        <v>19</v>
      </c>
      <c r="D16" s="10">
        <v>0</v>
      </c>
    </row>
    <row r="17" spans="1:4" x14ac:dyDescent="0.25">
      <c r="A17" s="3" t="s">
        <v>47</v>
      </c>
      <c r="B17" s="10">
        <v>4</v>
      </c>
      <c r="C17" s="10">
        <v>4</v>
      </c>
      <c r="D17" s="10">
        <v>0</v>
      </c>
    </row>
    <row r="18" spans="1:4" x14ac:dyDescent="0.25">
      <c r="A18" s="3" t="s">
        <v>26</v>
      </c>
      <c r="B18" s="10">
        <v>4</v>
      </c>
      <c r="C18" s="10">
        <v>4</v>
      </c>
      <c r="D18" s="10">
        <v>0</v>
      </c>
    </row>
    <row r="19" spans="1:4" x14ac:dyDescent="0.25">
      <c r="A19" s="3" t="s">
        <v>115</v>
      </c>
      <c r="B19" s="10">
        <v>4</v>
      </c>
      <c r="C19" s="10">
        <v>4</v>
      </c>
      <c r="D19" s="10">
        <v>0</v>
      </c>
    </row>
    <row r="20" spans="1:4" x14ac:dyDescent="0.25">
      <c r="A20" s="3" t="s">
        <v>35</v>
      </c>
      <c r="B20" s="10">
        <v>14</v>
      </c>
      <c r="C20" s="10"/>
      <c r="D20" s="10">
        <v>14</v>
      </c>
    </row>
    <row r="21" spans="1:4" x14ac:dyDescent="0.25">
      <c r="A21" s="3" t="s">
        <v>36</v>
      </c>
      <c r="B21" s="10">
        <v>9</v>
      </c>
      <c r="C21" s="10">
        <v>9</v>
      </c>
      <c r="D21" s="10">
        <v>0</v>
      </c>
    </row>
    <row r="22" spans="1:4" x14ac:dyDescent="0.25">
      <c r="A22" s="3" t="s">
        <v>100</v>
      </c>
      <c r="B22" s="10">
        <v>14</v>
      </c>
      <c r="C22" s="10">
        <v>14</v>
      </c>
      <c r="D22" s="10">
        <v>0</v>
      </c>
    </row>
    <row r="23" spans="1:4" x14ac:dyDescent="0.25">
      <c r="A23" s="3" t="s">
        <v>19</v>
      </c>
      <c r="B23" s="10">
        <v>21</v>
      </c>
      <c r="C23" s="10">
        <v>20</v>
      </c>
      <c r="D23" s="10">
        <v>1</v>
      </c>
    </row>
    <row r="24" spans="1:4" x14ac:dyDescent="0.25">
      <c r="A24" s="3" t="s">
        <v>101</v>
      </c>
      <c r="B24" s="10">
        <v>20</v>
      </c>
      <c r="C24" s="10">
        <v>20</v>
      </c>
      <c r="D24" s="10">
        <v>0</v>
      </c>
    </row>
    <row r="25" spans="1:4" x14ac:dyDescent="0.25">
      <c r="A25" s="3" t="s">
        <v>38</v>
      </c>
      <c r="B25" s="10">
        <v>5</v>
      </c>
      <c r="C25" s="10">
        <v>5</v>
      </c>
      <c r="D25" s="10">
        <v>0</v>
      </c>
    </row>
    <row r="26" spans="1:4" x14ac:dyDescent="0.25">
      <c r="A26" s="3" t="s">
        <v>54</v>
      </c>
      <c r="B26" s="10">
        <v>3</v>
      </c>
      <c r="C26" s="10">
        <v>3</v>
      </c>
      <c r="D26" s="10">
        <v>0</v>
      </c>
    </row>
    <row r="27" spans="1:4" x14ac:dyDescent="0.25">
      <c r="A27" s="3" t="s">
        <v>29</v>
      </c>
      <c r="B27" s="10">
        <v>4</v>
      </c>
      <c r="C27" s="10">
        <v>4</v>
      </c>
      <c r="D27" s="10">
        <v>0</v>
      </c>
    </row>
    <row r="28" spans="1:4" x14ac:dyDescent="0.25">
      <c r="A28" s="3" t="s">
        <v>98</v>
      </c>
      <c r="B28" s="10">
        <v>5</v>
      </c>
      <c r="C28" s="10">
        <v>5</v>
      </c>
      <c r="D28" s="10">
        <v>0</v>
      </c>
    </row>
    <row r="29" spans="1:4" x14ac:dyDescent="0.25">
      <c r="A29" s="3" t="s">
        <v>28</v>
      </c>
      <c r="B29" s="10">
        <v>16</v>
      </c>
      <c r="C29" s="10">
        <v>16</v>
      </c>
      <c r="D29" s="10">
        <v>0</v>
      </c>
    </row>
    <row r="30" spans="1:4" x14ac:dyDescent="0.25">
      <c r="A30" s="3" t="s">
        <v>52</v>
      </c>
      <c r="B30" s="10">
        <v>2</v>
      </c>
      <c r="C30" s="10">
        <v>2</v>
      </c>
      <c r="D30" s="10">
        <v>0</v>
      </c>
    </row>
    <row r="31" spans="1:4" x14ac:dyDescent="0.25">
      <c r="A31" s="3" t="s">
        <v>4</v>
      </c>
      <c r="B31" s="10">
        <v>2</v>
      </c>
      <c r="C31" s="10">
        <v>2</v>
      </c>
      <c r="D31" s="10">
        <v>0</v>
      </c>
    </row>
    <row r="32" spans="1:4" x14ac:dyDescent="0.25">
      <c r="A32" s="3" t="s">
        <v>50</v>
      </c>
      <c r="B32" s="10">
        <v>6</v>
      </c>
      <c r="C32" s="10">
        <v>6</v>
      </c>
      <c r="D32" s="10">
        <v>0</v>
      </c>
    </row>
    <row r="33" spans="1:4" x14ac:dyDescent="0.25">
      <c r="A33" s="3" t="s">
        <v>46</v>
      </c>
      <c r="B33" s="10">
        <v>4</v>
      </c>
      <c r="C33" s="10">
        <v>4</v>
      </c>
      <c r="D33" s="10">
        <v>0</v>
      </c>
    </row>
    <row r="34" spans="1:4" x14ac:dyDescent="0.25">
      <c r="A34" s="3" t="s">
        <v>95</v>
      </c>
      <c r="B34" s="10">
        <v>31</v>
      </c>
      <c r="C34" s="10">
        <v>31</v>
      </c>
      <c r="D34" s="10">
        <v>0</v>
      </c>
    </row>
    <row r="35" spans="1:4" x14ac:dyDescent="0.25">
      <c r="A35" s="3" t="s">
        <v>21</v>
      </c>
      <c r="B35" s="10">
        <v>2</v>
      </c>
      <c r="C35" s="10">
        <v>2</v>
      </c>
      <c r="D35" s="10">
        <v>0</v>
      </c>
    </row>
    <row r="36" spans="1:4" x14ac:dyDescent="0.25">
      <c r="A36" s="3" t="s">
        <v>112</v>
      </c>
      <c r="B36" s="10">
        <v>14</v>
      </c>
      <c r="C36" s="10">
        <v>14</v>
      </c>
      <c r="D36" s="10">
        <v>0</v>
      </c>
    </row>
    <row r="37" spans="1:4" x14ac:dyDescent="0.25">
      <c r="A37" s="3" t="s">
        <v>44</v>
      </c>
      <c r="B37" s="10">
        <v>5</v>
      </c>
      <c r="C37" s="10">
        <v>5</v>
      </c>
      <c r="D37" s="10">
        <v>0</v>
      </c>
    </row>
    <row r="38" spans="1:4" x14ac:dyDescent="0.25">
      <c r="A38" s="3" t="s">
        <v>33</v>
      </c>
      <c r="B38" s="10">
        <v>3</v>
      </c>
      <c r="C38" s="10">
        <v>3</v>
      </c>
      <c r="D38" s="10">
        <v>0</v>
      </c>
    </row>
    <row r="39" spans="1:4" x14ac:dyDescent="0.25">
      <c r="A39" s="3" t="s">
        <v>96</v>
      </c>
      <c r="B39" s="10">
        <v>25</v>
      </c>
      <c r="C39" s="10">
        <v>25</v>
      </c>
      <c r="D39" s="10">
        <v>0</v>
      </c>
    </row>
    <row r="40" spans="1:4" x14ac:dyDescent="0.25">
      <c r="A40" s="3" t="s">
        <v>51</v>
      </c>
      <c r="B40" s="10">
        <v>2</v>
      </c>
      <c r="C40" s="10">
        <v>2</v>
      </c>
      <c r="D40" s="10">
        <v>0</v>
      </c>
    </row>
    <row r="41" spans="1:4" x14ac:dyDescent="0.25">
      <c r="A41" s="3" t="s">
        <v>23</v>
      </c>
      <c r="B41" s="10">
        <v>11</v>
      </c>
      <c r="C41" s="10">
        <v>11</v>
      </c>
      <c r="D41" s="10">
        <v>0</v>
      </c>
    </row>
    <row r="42" spans="1:4" x14ac:dyDescent="0.25">
      <c r="A42" s="3" t="s">
        <v>230</v>
      </c>
      <c r="B42" s="10">
        <v>5</v>
      </c>
      <c r="C42" s="10">
        <v>5</v>
      </c>
      <c r="D42" s="10">
        <v>0</v>
      </c>
    </row>
    <row r="43" spans="1:4" x14ac:dyDescent="0.25">
      <c r="A43" s="3" t="s">
        <v>232</v>
      </c>
      <c r="B43" s="10">
        <v>0</v>
      </c>
      <c r="C43" s="10"/>
      <c r="D43" s="10">
        <v>0</v>
      </c>
    </row>
    <row r="44" spans="1:4" x14ac:dyDescent="0.25">
      <c r="A44" s="3" t="s">
        <v>234</v>
      </c>
      <c r="B44" s="10">
        <v>0</v>
      </c>
      <c r="C44" s="10"/>
      <c r="D44" s="10">
        <v>0</v>
      </c>
    </row>
    <row r="45" spans="1:4" x14ac:dyDescent="0.25">
      <c r="A45" s="3" t="s">
        <v>235</v>
      </c>
      <c r="B45" s="10">
        <v>0</v>
      </c>
      <c r="C45" s="10"/>
      <c r="D45" s="10">
        <v>0</v>
      </c>
    </row>
    <row r="46" spans="1:4" x14ac:dyDescent="0.25">
      <c r="A46" s="3" t="s">
        <v>236</v>
      </c>
      <c r="B46" s="10">
        <v>4</v>
      </c>
      <c r="C46" s="10"/>
      <c r="D46" s="10">
        <v>4</v>
      </c>
    </row>
    <row r="47" spans="1:4" x14ac:dyDescent="0.25">
      <c r="A47" s="3" t="s">
        <v>237</v>
      </c>
      <c r="B47" s="10">
        <v>4</v>
      </c>
      <c r="C47" s="10"/>
      <c r="D47" s="10">
        <v>4</v>
      </c>
    </row>
    <row r="48" spans="1:4" x14ac:dyDescent="0.25">
      <c r="A48" s="3" t="s">
        <v>240</v>
      </c>
      <c r="B48" s="10">
        <v>4</v>
      </c>
      <c r="C48" s="10">
        <v>4</v>
      </c>
      <c r="D48" s="10">
        <v>0</v>
      </c>
    </row>
    <row r="49" spans="1:4" x14ac:dyDescent="0.25">
      <c r="A49" s="3" t="s">
        <v>241</v>
      </c>
      <c r="B49" s="10">
        <v>4</v>
      </c>
      <c r="C49" s="10"/>
      <c r="D49" s="10">
        <v>4</v>
      </c>
    </row>
    <row r="50" spans="1:4" x14ac:dyDescent="0.25">
      <c r="A50" s="3" t="s">
        <v>238</v>
      </c>
      <c r="B50" s="10">
        <v>8</v>
      </c>
      <c r="C50" s="10">
        <v>8</v>
      </c>
      <c r="D50" s="10">
        <v>0</v>
      </c>
    </row>
    <row r="51" spans="1:4" x14ac:dyDescent="0.25">
      <c r="A51" s="3" t="s">
        <v>242</v>
      </c>
      <c r="B51" s="10">
        <v>1</v>
      </c>
      <c r="C51" s="10"/>
      <c r="D51" s="10">
        <v>1</v>
      </c>
    </row>
    <row r="52" spans="1:4" x14ac:dyDescent="0.25">
      <c r="A52" s="3" t="s">
        <v>245</v>
      </c>
      <c r="B52" s="10">
        <v>3</v>
      </c>
      <c r="C52" s="10"/>
      <c r="D52" s="10">
        <v>3</v>
      </c>
    </row>
    <row r="53" spans="1:4" x14ac:dyDescent="0.25">
      <c r="A53" s="3" t="s">
        <v>249</v>
      </c>
      <c r="B53" s="10">
        <v>2</v>
      </c>
      <c r="C53" s="10"/>
      <c r="D53" s="10">
        <v>2</v>
      </c>
    </row>
    <row r="54" spans="1:4" x14ac:dyDescent="0.25">
      <c r="A54" s="3" t="s">
        <v>250</v>
      </c>
      <c r="B54" s="10">
        <v>2</v>
      </c>
      <c r="C54" s="10"/>
      <c r="D54" s="10">
        <v>2</v>
      </c>
    </row>
    <row r="55" spans="1:4" x14ac:dyDescent="0.25">
      <c r="A55" s="3" t="s">
        <v>252</v>
      </c>
      <c r="B55" s="10">
        <v>1</v>
      </c>
      <c r="C55" s="10"/>
      <c r="D55" s="10">
        <v>1</v>
      </c>
    </row>
    <row r="56" spans="1:4" x14ac:dyDescent="0.25">
      <c r="A56" s="3" t="s">
        <v>253</v>
      </c>
      <c r="B56" s="10">
        <v>1</v>
      </c>
      <c r="C56" s="10"/>
      <c r="D56" s="10">
        <v>1</v>
      </c>
    </row>
    <row r="57" spans="1:4" x14ac:dyDescent="0.25">
      <c r="A57" s="3" t="s">
        <v>255</v>
      </c>
      <c r="B57" s="10">
        <v>1</v>
      </c>
      <c r="C57" s="10"/>
      <c r="D57" s="10">
        <v>1</v>
      </c>
    </row>
    <row r="58" spans="1:4" x14ac:dyDescent="0.25">
      <c r="A58" s="3" t="s">
        <v>256</v>
      </c>
      <c r="B58" s="10">
        <v>1</v>
      </c>
      <c r="C58" s="10"/>
      <c r="D58" s="10">
        <v>1</v>
      </c>
    </row>
    <row r="59" spans="1:4" x14ac:dyDescent="0.25">
      <c r="A59" s="3" t="s">
        <v>261</v>
      </c>
      <c r="B59" s="10">
        <v>8</v>
      </c>
      <c r="C59" s="10">
        <v>8</v>
      </c>
      <c r="D59" s="10">
        <v>0</v>
      </c>
    </row>
    <row r="60" spans="1:4" x14ac:dyDescent="0.25">
      <c r="A60" s="3" t="s">
        <v>262</v>
      </c>
      <c r="B60" s="10">
        <v>4</v>
      </c>
      <c r="C60" s="10"/>
      <c r="D60" s="10">
        <v>4</v>
      </c>
    </row>
    <row r="61" spans="1:4" x14ac:dyDescent="0.25">
      <c r="A61" s="3" t="s">
        <v>264</v>
      </c>
      <c r="B61" s="10">
        <v>2</v>
      </c>
      <c r="C61" s="10"/>
      <c r="D61" s="10">
        <v>2</v>
      </c>
    </row>
    <row r="62" spans="1:4" x14ac:dyDescent="0.25">
      <c r="A62" s="3" t="s">
        <v>266</v>
      </c>
      <c r="B62" s="10">
        <v>4</v>
      </c>
      <c r="C62" s="10"/>
      <c r="D62" s="10">
        <v>4</v>
      </c>
    </row>
    <row r="63" spans="1:4" x14ac:dyDescent="0.25">
      <c r="A63" s="3" t="s">
        <v>281</v>
      </c>
      <c r="B63" s="10">
        <v>0</v>
      </c>
      <c r="C63" s="10"/>
      <c r="D63" s="10">
        <v>0</v>
      </c>
    </row>
    <row r="64" spans="1:4" x14ac:dyDescent="0.25">
      <c r="A64" s="3" t="s">
        <v>258</v>
      </c>
      <c r="B64" s="10">
        <v>0</v>
      </c>
      <c r="C64" s="10"/>
      <c r="D64" s="10">
        <v>0</v>
      </c>
    </row>
    <row r="65" spans="1:4" x14ac:dyDescent="0.25">
      <c r="A65" s="3" t="s">
        <v>260</v>
      </c>
      <c r="B65" s="10">
        <v>0</v>
      </c>
      <c r="C65" s="10"/>
      <c r="D65" s="10">
        <v>0</v>
      </c>
    </row>
    <row r="66" spans="1:4" x14ac:dyDescent="0.25">
      <c r="A66" s="3" t="s">
        <v>270</v>
      </c>
      <c r="B66" s="10">
        <v>0</v>
      </c>
      <c r="C66" s="10"/>
      <c r="D66" s="10">
        <v>0</v>
      </c>
    </row>
    <row r="67" spans="1:4" x14ac:dyDescent="0.25">
      <c r="A67" s="3" t="s">
        <v>272</v>
      </c>
      <c r="B67" s="10">
        <v>0</v>
      </c>
      <c r="C67" s="10"/>
      <c r="D67" s="10">
        <v>0</v>
      </c>
    </row>
    <row r="68" spans="1:4" x14ac:dyDescent="0.25">
      <c r="A68" s="3" t="s">
        <v>273</v>
      </c>
      <c r="B68" s="10">
        <v>0</v>
      </c>
      <c r="C68" s="10"/>
      <c r="D68" s="10">
        <v>0</v>
      </c>
    </row>
    <row r="69" spans="1:4" x14ac:dyDescent="0.25">
      <c r="A69" s="3" t="s">
        <v>275</v>
      </c>
      <c r="B69" s="10">
        <v>0</v>
      </c>
      <c r="C69" s="10"/>
      <c r="D69" s="10">
        <v>0</v>
      </c>
    </row>
    <row r="70" spans="1:4" x14ac:dyDescent="0.25">
      <c r="A70" s="3" t="s">
        <v>278</v>
      </c>
      <c r="B70" s="10">
        <v>0</v>
      </c>
      <c r="C70" s="10"/>
      <c r="D70" s="10">
        <v>0</v>
      </c>
    </row>
    <row r="71" spans="1:4" x14ac:dyDescent="0.25">
      <c r="A71" s="3" t="s">
        <v>282</v>
      </c>
      <c r="B71" s="10">
        <v>0</v>
      </c>
      <c r="C71" s="10"/>
      <c r="D71" s="10">
        <v>0</v>
      </c>
    </row>
    <row r="72" spans="1:4" x14ac:dyDescent="0.25">
      <c r="A72" s="3" t="s">
        <v>283</v>
      </c>
      <c r="B72" s="10">
        <v>0</v>
      </c>
      <c r="C72" s="10"/>
      <c r="D72" s="10">
        <v>0</v>
      </c>
    </row>
    <row r="73" spans="1:4" x14ac:dyDescent="0.25">
      <c r="A73" s="3" t="s">
        <v>285</v>
      </c>
      <c r="B73" s="10">
        <v>0</v>
      </c>
      <c r="C73" s="10"/>
      <c r="D73" s="10">
        <v>0</v>
      </c>
    </row>
    <row r="74" spans="1:4" x14ac:dyDescent="0.25">
      <c r="A74" s="3" t="s">
        <v>286</v>
      </c>
      <c r="B74" s="10">
        <v>0</v>
      </c>
      <c r="C74" s="10"/>
      <c r="D74" s="10">
        <v>0</v>
      </c>
    </row>
    <row r="75" spans="1:4" x14ac:dyDescent="0.25">
      <c r="A75" s="3" t="s">
        <v>287</v>
      </c>
      <c r="B75" s="10">
        <v>0</v>
      </c>
      <c r="C75" s="10"/>
      <c r="D75" s="10">
        <v>0</v>
      </c>
    </row>
    <row r="76" spans="1:4" x14ac:dyDescent="0.25">
      <c r="A76" s="3" t="s">
        <v>288</v>
      </c>
      <c r="B76" s="10">
        <v>0</v>
      </c>
      <c r="C76" s="10"/>
      <c r="D76" s="10">
        <v>0</v>
      </c>
    </row>
    <row r="77" spans="1:4" x14ac:dyDescent="0.25">
      <c r="A77" s="3" t="s">
        <v>289</v>
      </c>
      <c r="B77" s="10">
        <v>0</v>
      </c>
      <c r="C77" s="10"/>
      <c r="D77" s="10">
        <v>0</v>
      </c>
    </row>
    <row r="78" spans="1:4" x14ac:dyDescent="0.25">
      <c r="A78" s="3" t="s">
        <v>290</v>
      </c>
      <c r="B78" s="10">
        <v>0</v>
      </c>
      <c r="C78" s="10"/>
      <c r="D78" s="10">
        <v>0</v>
      </c>
    </row>
    <row r="79" spans="1:4" x14ac:dyDescent="0.25">
      <c r="A79" s="3" t="s">
        <v>291</v>
      </c>
      <c r="B79" s="10">
        <v>0</v>
      </c>
      <c r="C79" s="10"/>
      <c r="D79" s="10">
        <v>0</v>
      </c>
    </row>
    <row r="80" spans="1:4" x14ac:dyDescent="0.25">
      <c r="A80" s="3" t="s">
        <v>292</v>
      </c>
      <c r="B80" s="10">
        <v>0</v>
      </c>
      <c r="C80" s="10"/>
      <c r="D80" s="10">
        <v>0</v>
      </c>
    </row>
    <row r="81" spans="1:4" x14ac:dyDescent="0.25">
      <c r="A81" s="3" t="s">
        <v>293</v>
      </c>
      <c r="B81" s="10">
        <v>0</v>
      </c>
      <c r="C81" s="10"/>
      <c r="D81" s="10">
        <v>0</v>
      </c>
    </row>
    <row r="82" spans="1:4" x14ac:dyDescent="0.25">
      <c r="A82" s="3" t="s">
        <v>294</v>
      </c>
      <c r="B82" s="10">
        <v>0</v>
      </c>
      <c r="C82" s="10"/>
      <c r="D82" s="10">
        <v>0</v>
      </c>
    </row>
    <row r="83" spans="1:4" x14ac:dyDescent="0.25">
      <c r="A83" s="3" t="s">
        <v>295</v>
      </c>
      <c r="B83" s="10">
        <v>0</v>
      </c>
      <c r="C83" s="10"/>
      <c r="D83" s="10">
        <v>0</v>
      </c>
    </row>
    <row r="84" spans="1:4" x14ac:dyDescent="0.25">
      <c r="A84" s="3" t="s">
        <v>296</v>
      </c>
      <c r="B84" s="10">
        <v>0</v>
      </c>
      <c r="C84" s="10"/>
      <c r="D84" s="10">
        <v>0</v>
      </c>
    </row>
    <row r="85" spans="1:4" x14ac:dyDescent="0.25">
      <c r="A85" s="3" t="s">
        <v>297</v>
      </c>
      <c r="B85" s="10">
        <v>0</v>
      </c>
      <c r="C85" s="10"/>
      <c r="D85" s="10">
        <v>0</v>
      </c>
    </row>
    <row r="86" spans="1:4" x14ac:dyDescent="0.25">
      <c r="A86" s="3" t="s">
        <v>298</v>
      </c>
      <c r="B86" s="10">
        <v>0</v>
      </c>
      <c r="C86" s="10"/>
      <c r="D86" s="10">
        <v>0</v>
      </c>
    </row>
    <row r="87" spans="1:4" x14ac:dyDescent="0.25">
      <c r="A87" s="3" t="s">
        <v>299</v>
      </c>
      <c r="B87" s="10">
        <v>0</v>
      </c>
      <c r="C87" s="10"/>
      <c r="D87" s="10">
        <v>0</v>
      </c>
    </row>
    <row r="88" spans="1:4" x14ac:dyDescent="0.25">
      <c r="A88" s="3" t="s">
        <v>300</v>
      </c>
      <c r="B88" s="10">
        <v>0</v>
      </c>
      <c r="C88" s="10"/>
      <c r="D88" s="10">
        <v>0</v>
      </c>
    </row>
    <row r="89" spans="1:4" x14ac:dyDescent="0.25">
      <c r="A89" s="3" t="s">
        <v>301</v>
      </c>
      <c r="B89" s="10">
        <v>0</v>
      </c>
      <c r="C89" s="10"/>
      <c r="D89" s="10">
        <v>0</v>
      </c>
    </row>
    <row r="90" spans="1:4" x14ac:dyDescent="0.25">
      <c r="A90" s="3" t="s">
        <v>302</v>
      </c>
      <c r="B90" s="10">
        <v>0</v>
      </c>
      <c r="C90" s="10"/>
      <c r="D90" s="10">
        <v>0</v>
      </c>
    </row>
    <row r="91" spans="1:4" x14ac:dyDescent="0.25">
      <c r="A91" s="3" t="s">
        <v>303</v>
      </c>
      <c r="B91" s="10">
        <v>0</v>
      </c>
      <c r="C91" s="10"/>
      <c r="D91" s="10">
        <v>0</v>
      </c>
    </row>
    <row r="92" spans="1:4" x14ac:dyDescent="0.25">
      <c r="A92" s="3" t="s">
        <v>304</v>
      </c>
      <c r="B92" s="10">
        <v>0</v>
      </c>
      <c r="C92" s="10"/>
      <c r="D92" s="10">
        <v>0</v>
      </c>
    </row>
    <row r="93" spans="1:4" x14ac:dyDescent="0.25">
      <c r="A93" s="3" t="s">
        <v>305</v>
      </c>
      <c r="B93" s="10">
        <v>0</v>
      </c>
      <c r="C93" s="10"/>
      <c r="D93" s="10">
        <v>0</v>
      </c>
    </row>
    <row r="94" spans="1:4" x14ac:dyDescent="0.25">
      <c r="A94" s="3" t="s">
        <v>306</v>
      </c>
      <c r="B94" s="10">
        <v>2</v>
      </c>
      <c r="C94" s="10"/>
      <c r="D94" s="10">
        <v>2</v>
      </c>
    </row>
    <row r="95" spans="1:4" x14ac:dyDescent="0.25">
      <c r="A95" s="3" t="s">
        <v>307</v>
      </c>
      <c r="B95" s="10">
        <v>0</v>
      </c>
      <c r="C95" s="10"/>
      <c r="D95" s="10">
        <v>0</v>
      </c>
    </row>
    <row r="96" spans="1:4" x14ac:dyDescent="0.25">
      <c r="A96" s="3" t="s">
        <v>310</v>
      </c>
      <c r="B96" s="10">
        <v>3</v>
      </c>
      <c r="C96" s="10"/>
      <c r="D96" s="10">
        <v>3</v>
      </c>
    </row>
    <row r="97" spans="1:4" x14ac:dyDescent="0.25">
      <c r="A97" s="3" t="s">
        <v>311</v>
      </c>
      <c r="B97" s="10">
        <v>0</v>
      </c>
      <c r="C97" s="10"/>
      <c r="D97" s="10">
        <v>0</v>
      </c>
    </row>
    <row r="98" spans="1:4" x14ac:dyDescent="0.25">
      <c r="A98" s="3" t="s">
        <v>312</v>
      </c>
      <c r="B98" s="10">
        <v>0</v>
      </c>
      <c r="C98" s="10"/>
      <c r="D98" s="10">
        <v>0</v>
      </c>
    </row>
    <row r="99" spans="1:4" x14ac:dyDescent="0.25">
      <c r="A99" s="3" t="s">
        <v>313</v>
      </c>
      <c r="B99" s="10">
        <v>0</v>
      </c>
      <c r="C99" s="10"/>
      <c r="D99" s="10">
        <v>0</v>
      </c>
    </row>
    <row r="100" spans="1:4" x14ac:dyDescent="0.25">
      <c r="A100" s="3" t="s">
        <v>314</v>
      </c>
      <c r="B100" s="10">
        <v>0</v>
      </c>
      <c r="C100" s="10"/>
      <c r="D100" s="10">
        <v>0</v>
      </c>
    </row>
    <row r="101" spans="1:4" x14ac:dyDescent="0.25">
      <c r="A101" s="3" t="s">
        <v>315</v>
      </c>
      <c r="B101" s="10">
        <v>0</v>
      </c>
      <c r="C101" s="10"/>
      <c r="D101" s="10">
        <v>0</v>
      </c>
    </row>
    <row r="102" spans="1:4" x14ac:dyDescent="0.25">
      <c r="A102" s="3" t="s">
        <v>316</v>
      </c>
      <c r="B102" s="10">
        <v>0</v>
      </c>
      <c r="C102" s="10"/>
      <c r="D102" s="10">
        <v>0</v>
      </c>
    </row>
    <row r="103" spans="1:4" x14ac:dyDescent="0.25">
      <c r="A103" s="3" t="s">
        <v>317</v>
      </c>
      <c r="B103" s="10">
        <v>0</v>
      </c>
      <c r="C103" s="10"/>
      <c r="D103" s="10">
        <v>0</v>
      </c>
    </row>
    <row r="104" spans="1:4" x14ac:dyDescent="0.25">
      <c r="A104" s="3" t="s">
        <v>319</v>
      </c>
      <c r="B104" s="10">
        <v>0</v>
      </c>
      <c r="C104" s="10"/>
      <c r="D104" s="10">
        <v>0</v>
      </c>
    </row>
    <row r="105" spans="1:4" x14ac:dyDescent="0.25">
      <c r="A105" s="3" t="s">
        <v>320</v>
      </c>
      <c r="B105" s="10">
        <v>0</v>
      </c>
      <c r="C105" s="10"/>
      <c r="D105" s="10">
        <v>0</v>
      </c>
    </row>
    <row r="106" spans="1:4" x14ac:dyDescent="0.25">
      <c r="A106" s="3" t="s">
        <v>321</v>
      </c>
      <c r="B106" s="10">
        <v>0</v>
      </c>
      <c r="C106" s="10"/>
      <c r="D106" s="10">
        <v>0</v>
      </c>
    </row>
    <row r="107" spans="1:4" x14ac:dyDescent="0.25">
      <c r="A107" s="3" t="s">
        <v>322</v>
      </c>
      <c r="B107" s="10">
        <v>0</v>
      </c>
      <c r="C107" s="10"/>
      <c r="D107" s="10">
        <v>0</v>
      </c>
    </row>
    <row r="108" spans="1:4" x14ac:dyDescent="0.25">
      <c r="A108" s="3" t="s">
        <v>324</v>
      </c>
      <c r="B108" s="10">
        <v>2</v>
      </c>
      <c r="C108" s="10"/>
      <c r="D108" s="10">
        <v>2</v>
      </c>
    </row>
    <row r="109" spans="1:4" x14ac:dyDescent="0.25">
      <c r="A109" s="3" t="s">
        <v>326</v>
      </c>
      <c r="B109" s="10">
        <v>3</v>
      </c>
      <c r="C109" s="10"/>
      <c r="D109" s="10">
        <v>3</v>
      </c>
    </row>
    <row r="110" spans="1:4" x14ac:dyDescent="0.25">
      <c r="A110" s="3" t="s">
        <v>328</v>
      </c>
      <c r="B110" s="10">
        <v>0</v>
      </c>
      <c r="C110" s="10"/>
      <c r="D110" s="10">
        <v>0</v>
      </c>
    </row>
    <row r="111" spans="1:4" x14ac:dyDescent="0.25">
      <c r="A111" s="3" t="s">
        <v>329</v>
      </c>
      <c r="B111" s="10">
        <v>0</v>
      </c>
      <c r="C111" s="10"/>
      <c r="D111" s="10">
        <v>0</v>
      </c>
    </row>
    <row r="112" spans="1:4" x14ac:dyDescent="0.25">
      <c r="A112" s="3" t="s">
        <v>117</v>
      </c>
      <c r="B112" s="10">
        <v>430</v>
      </c>
      <c r="C112" s="10">
        <v>348</v>
      </c>
      <c r="D112" s="10">
        <v>82</v>
      </c>
    </row>
    <row r="115" spans="1:2" x14ac:dyDescent="0.25">
      <c r="A115" s="3" t="s">
        <v>204</v>
      </c>
      <c r="B115" s="75">
        <f>GETPIVOTDATA("Sudah PO",$A$3)/GETPIVOTDATA("PO Approve Owner",$A$3)</f>
        <v>0.80930232558139537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21"/>
  <sheetViews>
    <sheetView tabSelected="1" workbookViewId="0">
      <pane xSplit="2" ySplit="1" topLeftCell="C101" activePane="bottomRight" state="frozen"/>
      <selection pane="topRight" activeCell="C1" sqref="C1"/>
      <selection pane="bottomLeft" activeCell="A2" sqref="A2"/>
      <selection pane="bottomRight" activeCell="J113" sqref="J113"/>
    </sheetView>
  </sheetViews>
  <sheetFormatPr defaultRowHeight="15" x14ac:dyDescent="0.25"/>
  <cols>
    <col min="1" max="1" width="10.85546875" style="1" bestFit="1" customWidth="1"/>
    <col min="2" max="2" width="19.42578125" style="4" bestFit="1" customWidth="1"/>
    <col min="3" max="3" width="19.7109375" style="4" bestFit="1" customWidth="1"/>
    <col min="4" max="4" width="13.28515625" style="1" bestFit="1" customWidth="1"/>
    <col min="5" max="5" width="12.140625" style="1" bestFit="1" customWidth="1"/>
    <col min="6" max="6" width="10" style="1" bestFit="1" customWidth="1"/>
    <col min="7" max="7" width="22.85546875" style="24" bestFit="1" customWidth="1"/>
    <col min="8" max="8" width="36.42578125" style="24" bestFit="1" customWidth="1"/>
    <col min="9" max="9" width="19.85546875" style="2" bestFit="1" customWidth="1"/>
    <col min="10" max="10" width="21.140625" style="5" bestFit="1" customWidth="1"/>
    <col min="11" max="11" width="22.140625" style="36" bestFit="1" customWidth="1"/>
    <col min="12" max="12" width="29.28515625" style="36" bestFit="1" customWidth="1"/>
    <col min="13" max="13" width="133.42578125" style="19" bestFit="1" customWidth="1"/>
    <col min="14" max="19" width="9.140625" style="1"/>
    <col min="20" max="20" width="36.42578125" style="1" bestFit="1" customWidth="1"/>
    <col min="21" max="21" width="29.28515625" style="1" bestFit="1" customWidth="1"/>
    <col min="22" max="16384" width="9.140625" style="1"/>
  </cols>
  <sheetData>
    <row r="1" spans="1:21" s="2" customFormat="1" ht="30" x14ac:dyDescent="0.25">
      <c r="A1" s="20" t="s">
        <v>0</v>
      </c>
      <c r="B1" s="12" t="s">
        <v>11</v>
      </c>
      <c r="C1" s="12" t="s">
        <v>39</v>
      </c>
      <c r="D1" s="12" t="s">
        <v>14</v>
      </c>
      <c r="E1" s="12" t="s">
        <v>15</v>
      </c>
      <c r="F1" s="12" t="s">
        <v>16</v>
      </c>
      <c r="G1" s="25" t="s">
        <v>99</v>
      </c>
      <c r="H1" s="81" t="s">
        <v>17</v>
      </c>
      <c r="I1" s="14" t="s">
        <v>94</v>
      </c>
      <c r="J1" s="77" t="s">
        <v>9</v>
      </c>
      <c r="K1" s="33" t="s">
        <v>129</v>
      </c>
      <c r="L1" s="33" t="s">
        <v>354</v>
      </c>
      <c r="M1" s="21" t="s">
        <v>20</v>
      </c>
      <c r="T1" s="2" t="s">
        <v>350</v>
      </c>
      <c r="U1" s="2" t="s">
        <v>354</v>
      </c>
    </row>
    <row r="2" spans="1:21" x14ac:dyDescent="0.25">
      <c r="A2" s="13">
        <v>1</v>
      </c>
      <c r="B2" s="9" t="s">
        <v>264</v>
      </c>
      <c r="C2" s="9" t="s">
        <v>231</v>
      </c>
      <c r="D2" s="8">
        <v>0</v>
      </c>
      <c r="E2" s="8">
        <v>4</v>
      </c>
      <c r="F2" s="8">
        <f t="shared" ref="F2:F33" si="0">D2+E2</f>
        <v>4</v>
      </c>
      <c r="G2" s="22">
        <v>2</v>
      </c>
      <c r="H2" s="22" t="s">
        <v>351</v>
      </c>
      <c r="I2" s="8"/>
      <c r="J2" s="78"/>
      <c r="K2" s="34">
        <f>Table1[[#This Row],[PO Approve Owner (artikel)]]-Table1[[#This Row],[QTY PO (artikel)]]</f>
        <v>2</v>
      </c>
      <c r="L2" s="34" t="s">
        <v>357</v>
      </c>
      <c r="M2" s="17" t="s">
        <v>265</v>
      </c>
      <c r="T2" s="1" t="s">
        <v>267</v>
      </c>
      <c r="U2" s="1" t="s">
        <v>355</v>
      </c>
    </row>
    <row r="3" spans="1:21" x14ac:dyDescent="0.25">
      <c r="A3" s="13">
        <v>2</v>
      </c>
      <c r="B3" s="9" t="s">
        <v>25</v>
      </c>
      <c r="C3" s="9" t="s">
        <v>40</v>
      </c>
      <c r="D3" s="8">
        <v>0</v>
      </c>
      <c r="E3" s="8">
        <v>1</v>
      </c>
      <c r="F3" s="8">
        <f t="shared" si="0"/>
        <v>1</v>
      </c>
      <c r="G3" s="22">
        <v>1</v>
      </c>
      <c r="H3" s="22" t="s">
        <v>351</v>
      </c>
      <c r="I3" s="8"/>
      <c r="J3" s="78"/>
      <c r="K3" s="34">
        <f>Table1[[#This Row],[PO Approve Owner (artikel)]]-Table1[[#This Row],[QTY PO (artikel)]]</f>
        <v>1</v>
      </c>
      <c r="L3" s="34" t="s">
        <v>357</v>
      </c>
      <c r="M3" s="17" t="s">
        <v>360</v>
      </c>
      <c r="T3" s="1" t="s">
        <v>351</v>
      </c>
      <c r="U3" s="1" t="s">
        <v>356</v>
      </c>
    </row>
    <row r="4" spans="1:21" x14ac:dyDescent="0.25">
      <c r="A4" s="13">
        <v>3</v>
      </c>
      <c r="B4" s="9" t="s">
        <v>35</v>
      </c>
      <c r="C4" s="9" t="s">
        <v>43</v>
      </c>
      <c r="D4" s="8">
        <v>15</v>
      </c>
      <c r="E4" s="8">
        <v>0</v>
      </c>
      <c r="F4" s="8">
        <f t="shared" si="0"/>
        <v>15</v>
      </c>
      <c r="G4" s="22">
        <v>14</v>
      </c>
      <c r="H4" s="22" t="s">
        <v>351</v>
      </c>
      <c r="I4" s="8"/>
      <c r="J4" s="78"/>
      <c r="K4" s="34">
        <f>Table1[[#This Row],[PO Approve Owner (artikel)]]-Table1[[#This Row],[QTY PO (artikel)]]</f>
        <v>14</v>
      </c>
      <c r="L4" s="34" t="s">
        <v>357</v>
      </c>
      <c r="M4" s="17" t="s">
        <v>340</v>
      </c>
      <c r="T4" s="1" t="s">
        <v>18</v>
      </c>
      <c r="U4" s="1" t="s">
        <v>357</v>
      </c>
    </row>
    <row r="5" spans="1:21" x14ac:dyDescent="0.25">
      <c r="A5" s="13">
        <v>4</v>
      </c>
      <c r="B5" s="9" t="s">
        <v>102</v>
      </c>
      <c r="C5" s="9" t="s">
        <v>41</v>
      </c>
      <c r="D5" s="8">
        <f>15+9</f>
        <v>24</v>
      </c>
      <c r="E5" s="8">
        <v>0</v>
      </c>
      <c r="F5" s="8">
        <f t="shared" si="0"/>
        <v>24</v>
      </c>
      <c r="G5" s="22">
        <v>24</v>
      </c>
      <c r="H5" s="22" t="s">
        <v>352</v>
      </c>
      <c r="I5" s="8">
        <v>15</v>
      </c>
      <c r="J5" s="78">
        <v>43210</v>
      </c>
      <c r="K5" s="34">
        <f>Table1[[#This Row],[PO Approve Owner (artikel)]]-Table1[[#This Row],[QTY PO (artikel)]]</f>
        <v>9</v>
      </c>
      <c r="L5" s="34" t="s">
        <v>355</v>
      </c>
      <c r="M5" s="17" t="s">
        <v>107</v>
      </c>
      <c r="T5" s="1" t="s">
        <v>352</v>
      </c>
    </row>
    <row r="6" spans="1:21" x14ac:dyDescent="0.25">
      <c r="A6" s="13">
        <v>5</v>
      </c>
      <c r="B6" s="9" t="s">
        <v>53</v>
      </c>
      <c r="C6" s="9" t="s">
        <v>41</v>
      </c>
      <c r="D6" s="8">
        <v>0</v>
      </c>
      <c r="E6" s="8">
        <v>14</v>
      </c>
      <c r="F6" s="8">
        <f t="shared" si="0"/>
        <v>14</v>
      </c>
      <c r="G6" s="22">
        <v>14</v>
      </c>
      <c r="H6" s="22" t="s">
        <v>352</v>
      </c>
      <c r="I6" s="8">
        <v>5</v>
      </c>
      <c r="J6" s="78">
        <v>43211</v>
      </c>
      <c r="K6" s="34">
        <f>Table1[[#This Row],[PO Approve Owner (artikel)]]-Table1[[#This Row],[QTY PO (artikel)]]</f>
        <v>9</v>
      </c>
      <c r="L6" s="34" t="s">
        <v>355</v>
      </c>
      <c r="M6" s="17" t="s">
        <v>111</v>
      </c>
      <c r="T6" s="1" t="s">
        <v>233</v>
      </c>
    </row>
    <row r="7" spans="1:21" x14ac:dyDescent="0.25">
      <c r="A7" s="13">
        <v>6</v>
      </c>
      <c r="B7" s="9" t="s">
        <v>27</v>
      </c>
      <c r="C7" s="9" t="s">
        <v>41</v>
      </c>
      <c r="D7" s="8">
        <v>8</v>
      </c>
      <c r="E7" s="8">
        <v>10</v>
      </c>
      <c r="F7" s="8">
        <f t="shared" si="0"/>
        <v>18</v>
      </c>
      <c r="G7" s="22">
        <v>18</v>
      </c>
      <c r="H7" s="22" t="s">
        <v>352</v>
      </c>
      <c r="I7" s="8">
        <v>14</v>
      </c>
      <c r="J7" s="78"/>
      <c r="K7" s="34">
        <f>Table1[[#This Row],[PO Approve Owner (artikel)]]-Table1[[#This Row],[QTY PO (artikel)]]</f>
        <v>4</v>
      </c>
      <c r="L7" s="34" t="s">
        <v>355</v>
      </c>
      <c r="M7" s="17" t="s">
        <v>362</v>
      </c>
      <c r="T7" s="1" t="s">
        <v>353</v>
      </c>
    </row>
    <row r="8" spans="1:21" x14ac:dyDescent="0.25">
      <c r="A8" s="13">
        <v>7</v>
      </c>
      <c r="B8" s="9" t="s">
        <v>19</v>
      </c>
      <c r="C8" s="9" t="s">
        <v>41</v>
      </c>
      <c r="D8" s="8">
        <v>14</v>
      </c>
      <c r="E8" s="8">
        <v>7</v>
      </c>
      <c r="F8" s="8">
        <f t="shared" si="0"/>
        <v>21</v>
      </c>
      <c r="G8" s="22">
        <v>21</v>
      </c>
      <c r="H8" s="22" t="s">
        <v>352</v>
      </c>
      <c r="I8" s="8">
        <v>20</v>
      </c>
      <c r="J8" s="78">
        <v>43207</v>
      </c>
      <c r="K8" s="34">
        <f>Table1[[#This Row],[PO Approve Owner (artikel)]]-Table1[[#This Row],[QTY PO (artikel)]]</f>
        <v>1</v>
      </c>
      <c r="L8" s="34" t="s">
        <v>355</v>
      </c>
      <c r="M8" s="17" t="s">
        <v>263</v>
      </c>
    </row>
    <row r="9" spans="1:21" x14ac:dyDescent="0.25">
      <c r="A9" s="13">
        <v>8</v>
      </c>
      <c r="B9" s="9" t="s">
        <v>101</v>
      </c>
      <c r="C9" s="9" t="s">
        <v>40</v>
      </c>
      <c r="D9" s="8">
        <v>8</v>
      </c>
      <c r="E9" s="8">
        <v>12</v>
      </c>
      <c r="F9" s="8">
        <f t="shared" si="0"/>
        <v>20</v>
      </c>
      <c r="G9" s="22">
        <v>20</v>
      </c>
      <c r="H9" s="22" t="s">
        <v>352</v>
      </c>
      <c r="I9" s="8">
        <v>20</v>
      </c>
      <c r="J9" s="78">
        <v>43209</v>
      </c>
      <c r="K9" s="34">
        <f>Table1[[#This Row],[PO Approve Owner (artikel)]]-Table1[[#This Row],[QTY PO (artikel)]]</f>
        <v>0</v>
      </c>
      <c r="L9" s="34" t="s">
        <v>356</v>
      </c>
      <c r="M9" s="17" t="s">
        <v>110</v>
      </c>
    </row>
    <row r="10" spans="1:21" x14ac:dyDescent="0.25">
      <c r="A10" s="13">
        <v>9</v>
      </c>
      <c r="B10" s="9" t="s">
        <v>104</v>
      </c>
      <c r="C10" s="9" t="s">
        <v>40</v>
      </c>
      <c r="D10" s="8">
        <v>3</v>
      </c>
      <c r="E10" s="8">
        <v>6</v>
      </c>
      <c r="F10" s="8">
        <f t="shared" si="0"/>
        <v>9</v>
      </c>
      <c r="G10" s="22">
        <v>9</v>
      </c>
      <c r="H10" s="22" t="s">
        <v>352</v>
      </c>
      <c r="I10" s="8">
        <v>9</v>
      </c>
      <c r="J10" s="78">
        <v>43210</v>
      </c>
      <c r="K10" s="34">
        <f>Table1[[#This Row],[PO Approve Owner (artikel)]]-Table1[[#This Row],[QTY PO (artikel)]]</f>
        <v>0</v>
      </c>
      <c r="L10" s="34" t="s">
        <v>355</v>
      </c>
      <c r="M10" s="17" t="s">
        <v>277</v>
      </c>
    </row>
    <row r="11" spans="1:21" x14ac:dyDescent="0.25">
      <c r="A11" s="13">
        <v>10</v>
      </c>
      <c r="B11" s="9" t="s">
        <v>100</v>
      </c>
      <c r="C11" s="9" t="s">
        <v>41</v>
      </c>
      <c r="D11" s="8">
        <v>8</v>
      </c>
      <c r="E11" s="8">
        <v>7</v>
      </c>
      <c r="F11" s="8">
        <f t="shared" si="0"/>
        <v>15</v>
      </c>
      <c r="G11" s="22">
        <v>14</v>
      </c>
      <c r="H11" s="22" t="s">
        <v>352</v>
      </c>
      <c r="I11" s="8">
        <v>14</v>
      </c>
      <c r="J11" s="78">
        <v>43210</v>
      </c>
      <c r="K11" s="34">
        <f>Table1[[#This Row],[PO Approve Owner (artikel)]]-Table1[[#This Row],[QTY PO (artikel)]]</f>
        <v>0</v>
      </c>
      <c r="L11" s="34" t="s">
        <v>355</v>
      </c>
      <c r="M11" s="17" t="s">
        <v>244</v>
      </c>
    </row>
    <row r="12" spans="1:21" x14ac:dyDescent="0.25">
      <c r="A12" s="13">
        <v>11</v>
      </c>
      <c r="B12" s="9" t="s">
        <v>47</v>
      </c>
      <c r="C12" s="9" t="s">
        <v>41</v>
      </c>
      <c r="D12" s="8">
        <v>3</v>
      </c>
      <c r="E12" s="8">
        <v>1</v>
      </c>
      <c r="F12" s="8">
        <f t="shared" si="0"/>
        <v>4</v>
      </c>
      <c r="G12" s="22">
        <v>4</v>
      </c>
      <c r="H12" s="22" t="s">
        <v>352</v>
      </c>
      <c r="I12" s="8">
        <v>4</v>
      </c>
      <c r="J12" s="78">
        <v>43216</v>
      </c>
      <c r="K12" s="34">
        <f>Table1[[#This Row],[PO Approve Owner (artikel)]]-Table1[[#This Row],[QTY PO (artikel)]]</f>
        <v>0</v>
      </c>
      <c r="L12" s="34" t="s">
        <v>356</v>
      </c>
      <c r="M12" s="17" t="s">
        <v>225</v>
      </c>
    </row>
    <row r="13" spans="1:21" x14ac:dyDescent="0.25">
      <c r="A13" s="13">
        <v>12</v>
      </c>
      <c r="B13" s="9" t="s">
        <v>54</v>
      </c>
      <c r="C13" s="9" t="s">
        <v>49</v>
      </c>
      <c r="D13" s="8">
        <v>3</v>
      </c>
      <c r="E13" s="8">
        <v>0</v>
      </c>
      <c r="F13" s="8">
        <f t="shared" si="0"/>
        <v>3</v>
      </c>
      <c r="G13" s="22">
        <v>3</v>
      </c>
      <c r="H13" s="22" t="s">
        <v>352</v>
      </c>
      <c r="I13" s="8">
        <v>3</v>
      </c>
      <c r="J13" s="78">
        <v>43213</v>
      </c>
      <c r="K13" s="34">
        <f>Table1[[#This Row],[PO Approve Owner (artikel)]]-Table1[[#This Row],[QTY PO (artikel)]]</f>
        <v>0</v>
      </c>
      <c r="L13" s="34" t="s">
        <v>355</v>
      </c>
      <c r="M13" s="17" t="s">
        <v>202</v>
      </c>
    </row>
    <row r="14" spans="1:21" x14ac:dyDescent="0.25">
      <c r="A14" s="13">
        <v>13</v>
      </c>
      <c r="B14" s="9" t="s">
        <v>240</v>
      </c>
      <c r="C14" s="9" t="s">
        <v>41</v>
      </c>
      <c r="D14" s="8">
        <v>0</v>
      </c>
      <c r="E14" s="8">
        <v>4</v>
      </c>
      <c r="F14" s="8">
        <f t="shared" si="0"/>
        <v>4</v>
      </c>
      <c r="G14" s="22">
        <v>4</v>
      </c>
      <c r="H14" s="22" t="s">
        <v>18</v>
      </c>
      <c r="I14" s="8">
        <v>4</v>
      </c>
      <c r="J14" s="78" t="s">
        <v>343</v>
      </c>
      <c r="K14" s="34">
        <f>Table1[[#This Row],[PO Approve Owner (artikel)]]-Table1[[#This Row],[QTY PO (artikel)]]</f>
        <v>0</v>
      </c>
      <c r="L14" s="34" t="s">
        <v>357</v>
      </c>
      <c r="M14" s="17" t="s">
        <v>243</v>
      </c>
    </row>
    <row r="15" spans="1:21" x14ac:dyDescent="0.25">
      <c r="A15" s="13">
        <v>14</v>
      </c>
      <c r="B15" s="9" t="s">
        <v>4</v>
      </c>
      <c r="C15" s="9" t="s">
        <v>40</v>
      </c>
      <c r="D15" s="8">
        <v>0</v>
      </c>
      <c r="E15" s="8">
        <v>2</v>
      </c>
      <c r="F15" s="8">
        <f t="shared" si="0"/>
        <v>2</v>
      </c>
      <c r="G15" s="22">
        <v>2</v>
      </c>
      <c r="H15" s="22" t="s">
        <v>18</v>
      </c>
      <c r="I15" s="8">
        <v>2</v>
      </c>
      <c r="J15" s="78">
        <v>43206</v>
      </c>
      <c r="K15" s="34">
        <f>Table1[[#This Row],[PO Approve Owner (artikel)]]-Table1[[#This Row],[QTY PO (artikel)]]</f>
        <v>0</v>
      </c>
      <c r="L15" s="34" t="s">
        <v>355</v>
      </c>
      <c r="M15" s="17" t="s">
        <v>359</v>
      </c>
    </row>
    <row r="16" spans="1:21" x14ac:dyDescent="0.25">
      <c r="A16" s="13">
        <v>15</v>
      </c>
      <c r="B16" s="9" t="s">
        <v>12</v>
      </c>
      <c r="C16" s="9" t="s">
        <v>41</v>
      </c>
      <c r="D16" s="8">
        <v>8</v>
      </c>
      <c r="E16" s="8">
        <v>11</v>
      </c>
      <c r="F16" s="8">
        <f t="shared" si="0"/>
        <v>19</v>
      </c>
      <c r="G16" s="22">
        <v>19</v>
      </c>
      <c r="H16" s="22" t="s">
        <v>18</v>
      </c>
      <c r="I16" s="8">
        <v>19</v>
      </c>
      <c r="J16" s="78">
        <v>43207</v>
      </c>
      <c r="K16" s="34">
        <f>Table1[[#This Row],[PO Approve Owner (artikel)]]-Table1[[#This Row],[QTY PO (artikel)]]</f>
        <v>0</v>
      </c>
      <c r="L16" s="34" t="s">
        <v>356</v>
      </c>
      <c r="M16" s="17" t="s">
        <v>358</v>
      </c>
    </row>
    <row r="17" spans="1:13" x14ac:dyDescent="0.25">
      <c r="A17" s="13">
        <v>16</v>
      </c>
      <c r="B17" s="9" t="s">
        <v>95</v>
      </c>
      <c r="C17" s="9" t="s">
        <v>41</v>
      </c>
      <c r="D17" s="8">
        <v>31</v>
      </c>
      <c r="E17" s="8">
        <v>0</v>
      </c>
      <c r="F17" s="8">
        <f t="shared" si="0"/>
        <v>31</v>
      </c>
      <c r="G17" s="22">
        <v>31</v>
      </c>
      <c r="H17" s="22" t="s">
        <v>18</v>
      </c>
      <c r="I17" s="8">
        <v>31</v>
      </c>
      <c r="J17" s="78"/>
      <c r="K17" s="34">
        <f>Table1[[#This Row],[PO Approve Owner (artikel)]]-Table1[[#This Row],[QTY PO (artikel)]]</f>
        <v>0</v>
      </c>
      <c r="L17" s="34" t="s">
        <v>355</v>
      </c>
      <c r="M17" s="17"/>
    </row>
    <row r="18" spans="1:13" x14ac:dyDescent="0.25">
      <c r="A18" s="13">
        <v>17</v>
      </c>
      <c r="B18" s="9" t="s">
        <v>96</v>
      </c>
      <c r="C18" s="9" t="s">
        <v>41</v>
      </c>
      <c r="D18" s="8">
        <v>0</v>
      </c>
      <c r="E18" s="8">
        <v>25</v>
      </c>
      <c r="F18" s="8">
        <f t="shared" si="0"/>
        <v>25</v>
      </c>
      <c r="G18" s="22">
        <v>25</v>
      </c>
      <c r="H18" s="22" t="s">
        <v>18</v>
      </c>
      <c r="I18" s="8">
        <v>25</v>
      </c>
      <c r="J18" s="78"/>
      <c r="K18" s="34">
        <f>Table1[[#This Row],[PO Approve Owner (artikel)]]-Table1[[#This Row],[QTY PO (artikel)]]</f>
        <v>0</v>
      </c>
      <c r="L18" s="34" t="s">
        <v>355</v>
      </c>
      <c r="M18" s="17"/>
    </row>
    <row r="19" spans="1:13" x14ac:dyDescent="0.25">
      <c r="A19" s="13">
        <v>18</v>
      </c>
      <c r="B19" s="9" t="s">
        <v>97</v>
      </c>
      <c r="C19" s="9" t="s">
        <v>41</v>
      </c>
      <c r="D19" s="8">
        <v>0</v>
      </c>
      <c r="E19" s="8">
        <v>5</v>
      </c>
      <c r="F19" s="8">
        <f t="shared" si="0"/>
        <v>5</v>
      </c>
      <c r="G19" s="22">
        <v>5</v>
      </c>
      <c r="H19" s="22" t="s">
        <v>18</v>
      </c>
      <c r="I19" s="8">
        <v>5</v>
      </c>
      <c r="J19" s="78"/>
      <c r="K19" s="34">
        <f>Table1[[#This Row],[PO Approve Owner (artikel)]]-Table1[[#This Row],[QTY PO (artikel)]]</f>
        <v>0</v>
      </c>
      <c r="L19" s="34" t="s">
        <v>355</v>
      </c>
      <c r="M19" s="17"/>
    </row>
    <row r="20" spans="1:13" x14ac:dyDescent="0.25">
      <c r="A20" s="13">
        <v>19</v>
      </c>
      <c r="B20" s="9" t="s">
        <v>98</v>
      </c>
      <c r="C20" s="9" t="s">
        <v>41</v>
      </c>
      <c r="D20" s="8">
        <v>5</v>
      </c>
      <c r="E20" s="8">
        <v>0</v>
      </c>
      <c r="F20" s="8">
        <f t="shared" si="0"/>
        <v>5</v>
      </c>
      <c r="G20" s="22">
        <v>5</v>
      </c>
      <c r="H20" s="22" t="s">
        <v>18</v>
      </c>
      <c r="I20" s="8">
        <v>5</v>
      </c>
      <c r="J20" s="78"/>
      <c r="K20" s="34">
        <f>Table1[[#This Row],[PO Approve Owner (artikel)]]-Table1[[#This Row],[QTY PO (artikel)]]</f>
        <v>0</v>
      </c>
      <c r="L20" s="34" t="s">
        <v>355</v>
      </c>
      <c r="M20" s="17" t="s">
        <v>359</v>
      </c>
    </row>
    <row r="21" spans="1:13" x14ac:dyDescent="0.25">
      <c r="A21" s="13">
        <v>20</v>
      </c>
      <c r="B21" s="9" t="s">
        <v>28</v>
      </c>
      <c r="C21" s="9" t="s">
        <v>40</v>
      </c>
      <c r="D21" s="8">
        <v>7</v>
      </c>
      <c r="E21" s="8">
        <v>9</v>
      </c>
      <c r="F21" s="8">
        <f t="shared" si="0"/>
        <v>16</v>
      </c>
      <c r="G21" s="22">
        <v>16</v>
      </c>
      <c r="H21" s="22" t="s">
        <v>18</v>
      </c>
      <c r="I21" s="8">
        <v>16</v>
      </c>
      <c r="J21" s="78">
        <v>43208</v>
      </c>
      <c r="K21" s="34">
        <f>Table1[[#This Row],[PO Approve Owner (artikel)]]-Table1[[#This Row],[QTY PO (artikel)]]</f>
        <v>0</v>
      </c>
      <c r="L21" s="34" t="s">
        <v>355</v>
      </c>
      <c r="M21" s="17" t="s">
        <v>359</v>
      </c>
    </row>
    <row r="22" spans="1:13" x14ac:dyDescent="0.25">
      <c r="A22" s="13">
        <v>21</v>
      </c>
      <c r="B22" s="9" t="s">
        <v>22</v>
      </c>
      <c r="C22" s="9" t="s">
        <v>40</v>
      </c>
      <c r="D22" s="8">
        <v>2</v>
      </c>
      <c r="E22" s="8">
        <v>0</v>
      </c>
      <c r="F22" s="8">
        <f t="shared" si="0"/>
        <v>2</v>
      </c>
      <c r="G22" s="22">
        <v>2</v>
      </c>
      <c r="H22" s="22" t="s">
        <v>18</v>
      </c>
      <c r="I22" s="8">
        <v>2</v>
      </c>
      <c r="J22" s="78">
        <v>43210</v>
      </c>
      <c r="K22" s="34">
        <f>Table1[[#This Row],[PO Approve Owner (artikel)]]-Table1[[#This Row],[QTY PO (artikel)]]</f>
        <v>0</v>
      </c>
      <c r="L22" s="34" t="s">
        <v>356</v>
      </c>
      <c r="M22" s="17" t="s">
        <v>109</v>
      </c>
    </row>
    <row r="23" spans="1:13" x14ac:dyDescent="0.25">
      <c r="A23" s="13">
        <v>22</v>
      </c>
      <c r="B23" s="9" t="s">
        <v>46</v>
      </c>
      <c r="C23" s="9" t="s">
        <v>41</v>
      </c>
      <c r="D23" s="8">
        <v>4</v>
      </c>
      <c r="E23" s="8">
        <v>0</v>
      </c>
      <c r="F23" s="8">
        <f t="shared" si="0"/>
        <v>4</v>
      </c>
      <c r="G23" s="22">
        <v>4</v>
      </c>
      <c r="H23" s="22" t="s">
        <v>18</v>
      </c>
      <c r="I23" s="8">
        <v>4</v>
      </c>
      <c r="J23" s="78">
        <v>43212</v>
      </c>
      <c r="K23" s="34">
        <f>Table1[[#This Row],[PO Approve Owner (artikel)]]-Table1[[#This Row],[QTY PO (artikel)]]</f>
        <v>0</v>
      </c>
      <c r="L23" s="34" t="s">
        <v>355</v>
      </c>
      <c r="M23" s="17" t="s">
        <v>359</v>
      </c>
    </row>
    <row r="24" spans="1:13" x14ac:dyDescent="0.25">
      <c r="A24" s="13">
        <v>23</v>
      </c>
      <c r="B24" s="9" t="s">
        <v>33</v>
      </c>
      <c r="C24" s="9" t="s">
        <v>41</v>
      </c>
      <c r="D24" s="8">
        <v>0</v>
      </c>
      <c r="E24" s="8">
        <v>3</v>
      </c>
      <c r="F24" s="8">
        <f t="shared" si="0"/>
        <v>3</v>
      </c>
      <c r="G24" s="22">
        <v>3</v>
      </c>
      <c r="H24" s="22" t="s">
        <v>18</v>
      </c>
      <c r="I24" s="8">
        <v>3</v>
      </c>
      <c r="J24" s="78">
        <v>43213</v>
      </c>
      <c r="K24" s="34">
        <f>Table1[[#This Row],[PO Approve Owner (artikel)]]-Table1[[#This Row],[QTY PO (artikel)]]</f>
        <v>0</v>
      </c>
      <c r="L24" s="34" t="s">
        <v>355</v>
      </c>
      <c r="M24" s="17" t="s">
        <v>359</v>
      </c>
    </row>
    <row r="25" spans="1:13" x14ac:dyDescent="0.25">
      <c r="A25" s="13">
        <v>24</v>
      </c>
      <c r="B25" s="9" t="s">
        <v>45</v>
      </c>
      <c r="C25" s="9" t="s">
        <v>41</v>
      </c>
      <c r="D25" s="8">
        <v>2</v>
      </c>
      <c r="E25" s="8">
        <v>2</v>
      </c>
      <c r="F25" s="8">
        <f t="shared" si="0"/>
        <v>4</v>
      </c>
      <c r="G25" s="22">
        <v>4</v>
      </c>
      <c r="H25" s="22" t="s">
        <v>18</v>
      </c>
      <c r="I25" s="8">
        <v>4</v>
      </c>
      <c r="J25" s="78">
        <v>43216</v>
      </c>
      <c r="K25" s="34">
        <f>Table1[[#This Row],[PO Approve Owner (artikel)]]-Table1[[#This Row],[QTY PO (artikel)]]</f>
        <v>0</v>
      </c>
      <c r="L25" s="34" t="s">
        <v>355</v>
      </c>
      <c r="M25" s="17" t="s">
        <v>106</v>
      </c>
    </row>
    <row r="26" spans="1:13" x14ac:dyDescent="0.25">
      <c r="A26" s="13">
        <v>25</v>
      </c>
      <c r="B26" s="9" t="s">
        <v>103</v>
      </c>
      <c r="C26" s="9" t="s">
        <v>41</v>
      </c>
      <c r="D26" s="8">
        <v>19</v>
      </c>
      <c r="E26" s="8">
        <v>0</v>
      </c>
      <c r="F26" s="8">
        <f t="shared" si="0"/>
        <v>19</v>
      </c>
      <c r="G26" s="22">
        <v>19</v>
      </c>
      <c r="H26" s="22" t="s">
        <v>18</v>
      </c>
      <c r="I26" s="8">
        <v>19</v>
      </c>
      <c r="J26" s="78">
        <v>43216</v>
      </c>
      <c r="K26" s="34">
        <f>Table1[[#This Row],[PO Approve Owner (artikel)]]-Table1[[#This Row],[QTY PO (artikel)]]</f>
        <v>0</v>
      </c>
      <c r="L26" s="34" t="s">
        <v>355</v>
      </c>
      <c r="M26" s="17" t="s">
        <v>359</v>
      </c>
    </row>
    <row r="27" spans="1:13" x14ac:dyDescent="0.25">
      <c r="A27" s="13">
        <v>26</v>
      </c>
      <c r="B27" s="9" t="s">
        <v>112</v>
      </c>
      <c r="C27" s="9" t="s">
        <v>41</v>
      </c>
      <c r="D27" s="8">
        <v>16</v>
      </c>
      <c r="E27" s="8">
        <v>0</v>
      </c>
      <c r="F27" s="8">
        <f t="shared" si="0"/>
        <v>16</v>
      </c>
      <c r="G27" s="22">
        <v>14</v>
      </c>
      <c r="H27" s="22" t="s">
        <v>18</v>
      </c>
      <c r="I27" s="8">
        <v>14</v>
      </c>
      <c r="J27" s="78">
        <v>43216</v>
      </c>
      <c r="K27" s="34">
        <f>Table1[[#This Row],[PO Approve Owner (artikel)]]-Table1[[#This Row],[QTY PO (artikel)]]</f>
        <v>0</v>
      </c>
      <c r="L27" s="34" t="s">
        <v>357</v>
      </c>
      <c r="M27" s="17" t="s">
        <v>203</v>
      </c>
    </row>
    <row r="28" spans="1:13" x14ac:dyDescent="0.25">
      <c r="A28" s="13">
        <v>27</v>
      </c>
      <c r="B28" s="9" t="s">
        <v>115</v>
      </c>
      <c r="C28" s="9" t="s">
        <v>41</v>
      </c>
      <c r="D28" s="8">
        <v>4</v>
      </c>
      <c r="E28" s="8">
        <v>0</v>
      </c>
      <c r="F28" s="8">
        <f t="shared" si="0"/>
        <v>4</v>
      </c>
      <c r="G28" s="22">
        <v>4</v>
      </c>
      <c r="H28" s="22" t="s">
        <v>18</v>
      </c>
      <c r="I28" s="8">
        <v>4</v>
      </c>
      <c r="J28" s="78">
        <v>43213</v>
      </c>
      <c r="K28" s="34">
        <f>Table1[[#This Row],[PO Approve Owner (artikel)]]-Table1[[#This Row],[QTY PO (artikel)]]</f>
        <v>0</v>
      </c>
      <c r="L28" s="34" t="s">
        <v>357</v>
      </c>
      <c r="M28" s="17" t="s">
        <v>106</v>
      </c>
    </row>
    <row r="29" spans="1:13" x14ac:dyDescent="0.25">
      <c r="A29" s="13">
        <v>28</v>
      </c>
      <c r="B29" s="9" t="s">
        <v>23</v>
      </c>
      <c r="C29" s="9" t="s">
        <v>41</v>
      </c>
      <c r="D29" s="8">
        <v>0</v>
      </c>
      <c r="E29" s="8">
        <v>11</v>
      </c>
      <c r="F29" s="8">
        <f t="shared" si="0"/>
        <v>11</v>
      </c>
      <c r="G29" s="22">
        <v>11</v>
      </c>
      <c r="H29" s="22" t="s">
        <v>18</v>
      </c>
      <c r="I29" s="8">
        <v>11</v>
      </c>
      <c r="J29" s="78">
        <v>43214</v>
      </c>
      <c r="K29" s="34">
        <f>Table1[[#This Row],[PO Approve Owner (artikel)]]-Table1[[#This Row],[QTY PO (artikel)]]</f>
        <v>0</v>
      </c>
      <c r="L29" s="34" t="s">
        <v>355</v>
      </c>
      <c r="M29" s="17" t="s">
        <v>359</v>
      </c>
    </row>
    <row r="30" spans="1:13" x14ac:dyDescent="0.25">
      <c r="A30" s="13">
        <v>29</v>
      </c>
      <c r="B30" s="9" t="s">
        <v>26</v>
      </c>
      <c r="C30" s="9" t="s">
        <v>40</v>
      </c>
      <c r="D30" s="8">
        <v>3</v>
      </c>
      <c r="E30" s="8">
        <v>1</v>
      </c>
      <c r="F30" s="8">
        <f t="shared" si="0"/>
        <v>4</v>
      </c>
      <c r="G30" s="22">
        <v>4</v>
      </c>
      <c r="H30" s="22" t="s">
        <v>18</v>
      </c>
      <c r="I30" s="8">
        <v>4</v>
      </c>
      <c r="J30" s="78">
        <v>43216</v>
      </c>
      <c r="K30" s="34">
        <f>Table1[[#This Row],[PO Approve Owner (artikel)]]-Table1[[#This Row],[QTY PO (artikel)]]</f>
        <v>0</v>
      </c>
      <c r="L30" s="34" t="s">
        <v>355</v>
      </c>
      <c r="M30" s="17" t="s">
        <v>217</v>
      </c>
    </row>
    <row r="31" spans="1:13" x14ac:dyDescent="0.25">
      <c r="A31" s="13">
        <v>30</v>
      </c>
      <c r="B31" s="9" t="s">
        <v>29</v>
      </c>
      <c r="C31" s="9" t="s">
        <v>40</v>
      </c>
      <c r="D31" s="8">
        <v>4</v>
      </c>
      <c r="E31" s="8">
        <v>0</v>
      </c>
      <c r="F31" s="8">
        <f t="shared" si="0"/>
        <v>4</v>
      </c>
      <c r="G31" s="22">
        <v>4</v>
      </c>
      <c r="H31" s="22" t="s">
        <v>18</v>
      </c>
      <c r="I31" s="8">
        <v>4</v>
      </c>
      <c r="J31" s="78">
        <v>43216</v>
      </c>
      <c r="K31" s="34">
        <f>Table1[[#This Row],[PO Approve Owner (artikel)]]-Table1[[#This Row],[QTY PO (artikel)]]</f>
        <v>0</v>
      </c>
      <c r="L31" s="34" t="s">
        <v>355</v>
      </c>
      <c r="M31" s="17" t="s">
        <v>359</v>
      </c>
    </row>
    <row r="32" spans="1:13" x14ac:dyDescent="0.25">
      <c r="A32" s="13">
        <v>31</v>
      </c>
      <c r="B32" s="15" t="s">
        <v>34</v>
      </c>
      <c r="C32" s="15" t="s">
        <v>41</v>
      </c>
      <c r="D32" s="16">
        <v>4</v>
      </c>
      <c r="E32" s="16">
        <v>1</v>
      </c>
      <c r="F32" s="16">
        <f t="shared" si="0"/>
        <v>5</v>
      </c>
      <c r="G32" s="23">
        <v>5</v>
      </c>
      <c r="H32" s="22" t="s">
        <v>18</v>
      </c>
      <c r="I32" s="16">
        <v>5</v>
      </c>
      <c r="J32" s="78">
        <v>43217</v>
      </c>
      <c r="K32" s="35">
        <f>Table1[[#This Row],[PO Approve Owner (artikel)]]-Table1[[#This Row],[QTY PO (artikel)]]</f>
        <v>0</v>
      </c>
      <c r="L32" s="34" t="s">
        <v>355</v>
      </c>
      <c r="M32" s="17" t="s">
        <v>359</v>
      </c>
    </row>
    <row r="33" spans="1:13" x14ac:dyDescent="0.25">
      <c r="A33" s="13">
        <v>32</v>
      </c>
      <c r="B33" s="15" t="s">
        <v>38</v>
      </c>
      <c r="C33" s="15" t="s">
        <v>41</v>
      </c>
      <c r="D33" s="16">
        <v>5</v>
      </c>
      <c r="E33" s="16">
        <v>0</v>
      </c>
      <c r="F33" s="16">
        <f t="shared" si="0"/>
        <v>5</v>
      </c>
      <c r="G33" s="23">
        <v>5</v>
      </c>
      <c r="H33" s="22" t="s">
        <v>18</v>
      </c>
      <c r="I33" s="16">
        <v>5</v>
      </c>
      <c r="J33" s="79">
        <v>43217</v>
      </c>
      <c r="K33" s="35">
        <f>Table1[[#This Row],[PO Approve Owner (artikel)]]-Table1[[#This Row],[QTY PO (artikel)]]</f>
        <v>0</v>
      </c>
      <c r="L33" s="34" t="s">
        <v>355</v>
      </c>
      <c r="M33" s="17" t="s">
        <v>359</v>
      </c>
    </row>
    <row r="34" spans="1:13" x14ac:dyDescent="0.25">
      <c r="A34" s="13">
        <v>33</v>
      </c>
      <c r="B34" s="15" t="s">
        <v>52</v>
      </c>
      <c r="C34" s="15" t="s">
        <v>41</v>
      </c>
      <c r="D34" s="16">
        <v>0</v>
      </c>
      <c r="E34" s="16">
        <v>2</v>
      </c>
      <c r="F34" s="16">
        <f t="shared" ref="F34:F65" si="1">D34+E34</f>
        <v>2</v>
      </c>
      <c r="G34" s="23">
        <v>2</v>
      </c>
      <c r="H34" s="22" t="s">
        <v>18</v>
      </c>
      <c r="I34" s="16">
        <v>2</v>
      </c>
      <c r="J34" s="79">
        <v>43216</v>
      </c>
      <c r="K34" s="35">
        <f>Table1[[#This Row],[PO Approve Owner (artikel)]]-Table1[[#This Row],[QTY PO (artikel)]]</f>
        <v>0</v>
      </c>
      <c r="L34" s="34" t="s">
        <v>355</v>
      </c>
      <c r="M34" s="17" t="s">
        <v>359</v>
      </c>
    </row>
    <row r="35" spans="1:13" x14ac:dyDescent="0.25">
      <c r="A35" s="13">
        <v>34</v>
      </c>
      <c r="B35" s="15" t="s">
        <v>44</v>
      </c>
      <c r="C35" s="15" t="s">
        <v>41</v>
      </c>
      <c r="D35" s="16">
        <v>1</v>
      </c>
      <c r="E35" s="16">
        <v>4</v>
      </c>
      <c r="F35" s="16">
        <f t="shared" si="1"/>
        <v>5</v>
      </c>
      <c r="G35" s="23">
        <v>5</v>
      </c>
      <c r="H35" s="22" t="s">
        <v>18</v>
      </c>
      <c r="I35" s="16">
        <v>5</v>
      </c>
      <c r="J35" s="79">
        <v>43217</v>
      </c>
      <c r="K35" s="35">
        <f>Table1[[#This Row],[PO Approve Owner (artikel)]]-Table1[[#This Row],[QTY PO (artikel)]]</f>
        <v>0</v>
      </c>
      <c r="L35" s="34" t="s">
        <v>355</v>
      </c>
      <c r="M35" s="18" t="s">
        <v>359</v>
      </c>
    </row>
    <row r="36" spans="1:13" x14ac:dyDescent="0.25">
      <c r="A36" s="13">
        <v>35</v>
      </c>
      <c r="B36" s="15" t="s">
        <v>48</v>
      </c>
      <c r="C36" s="15" t="s">
        <v>49</v>
      </c>
      <c r="D36" s="16">
        <v>0</v>
      </c>
      <c r="E36" s="16">
        <v>3</v>
      </c>
      <c r="F36" s="16">
        <f t="shared" si="1"/>
        <v>3</v>
      </c>
      <c r="G36" s="23">
        <v>3</v>
      </c>
      <c r="H36" s="22" t="s">
        <v>18</v>
      </c>
      <c r="I36" s="16">
        <v>3</v>
      </c>
      <c r="J36" s="79">
        <v>43218</v>
      </c>
      <c r="K36" s="35">
        <f>Table1[[#This Row],[PO Approve Owner (artikel)]]-Table1[[#This Row],[QTY PO (artikel)]]</f>
        <v>0</v>
      </c>
      <c r="L36" s="34" t="s">
        <v>355</v>
      </c>
      <c r="M36" s="18" t="s">
        <v>359</v>
      </c>
    </row>
    <row r="37" spans="1:13" x14ac:dyDescent="0.25">
      <c r="A37" s="13">
        <v>36</v>
      </c>
      <c r="B37" s="15" t="s">
        <v>51</v>
      </c>
      <c r="C37" s="15" t="s">
        <v>49</v>
      </c>
      <c r="D37" s="16">
        <v>2</v>
      </c>
      <c r="E37" s="16">
        <v>0</v>
      </c>
      <c r="F37" s="16">
        <f t="shared" si="1"/>
        <v>2</v>
      </c>
      <c r="G37" s="23">
        <v>2</v>
      </c>
      <c r="H37" s="22" t="s">
        <v>18</v>
      </c>
      <c r="I37" s="16">
        <v>2</v>
      </c>
      <c r="J37" s="79">
        <v>43220</v>
      </c>
      <c r="K37" s="35">
        <f>Table1[[#This Row],[PO Approve Owner (artikel)]]-Table1[[#This Row],[QTY PO (artikel)]]</f>
        <v>0</v>
      </c>
      <c r="L37" s="34" t="s">
        <v>355</v>
      </c>
      <c r="M37" s="17" t="s">
        <v>359</v>
      </c>
    </row>
    <row r="38" spans="1:13" x14ac:dyDescent="0.25">
      <c r="A38" s="13">
        <v>37</v>
      </c>
      <c r="B38" s="15" t="s">
        <v>50</v>
      </c>
      <c r="C38" s="15" t="s">
        <v>41</v>
      </c>
      <c r="D38" s="16">
        <v>1</v>
      </c>
      <c r="E38" s="16">
        <v>5</v>
      </c>
      <c r="F38" s="16">
        <f t="shared" si="1"/>
        <v>6</v>
      </c>
      <c r="G38" s="23">
        <v>6</v>
      </c>
      <c r="H38" s="22" t="s">
        <v>18</v>
      </c>
      <c r="I38" s="16">
        <v>6</v>
      </c>
      <c r="J38" s="79">
        <v>43220</v>
      </c>
      <c r="K38" s="35">
        <f>Table1[[#This Row],[PO Approve Owner (artikel)]]-Table1[[#This Row],[QTY PO (artikel)]]</f>
        <v>0</v>
      </c>
      <c r="L38" s="34" t="s">
        <v>356</v>
      </c>
      <c r="M38" s="18" t="s">
        <v>226</v>
      </c>
    </row>
    <row r="39" spans="1:13" s="2" customFormat="1" x14ac:dyDescent="0.25">
      <c r="A39" s="13">
        <v>38</v>
      </c>
      <c r="B39" s="15" t="s">
        <v>36</v>
      </c>
      <c r="C39" s="15" t="s">
        <v>41</v>
      </c>
      <c r="D39" s="16">
        <v>6</v>
      </c>
      <c r="E39" s="16">
        <v>3</v>
      </c>
      <c r="F39" s="16">
        <f t="shared" si="1"/>
        <v>9</v>
      </c>
      <c r="G39" s="23">
        <v>9</v>
      </c>
      <c r="H39" s="22" t="s">
        <v>18</v>
      </c>
      <c r="I39" s="16">
        <v>9</v>
      </c>
      <c r="J39" s="79" t="s">
        <v>344</v>
      </c>
      <c r="K39" s="35">
        <f>Table1[[#This Row],[PO Approve Owner (artikel)]]-Table1[[#This Row],[QTY PO (artikel)]]</f>
        <v>0</v>
      </c>
      <c r="L39" s="34" t="s">
        <v>357</v>
      </c>
      <c r="M39" s="18" t="s">
        <v>227</v>
      </c>
    </row>
    <row r="40" spans="1:13" s="2" customFormat="1" x14ac:dyDescent="0.25">
      <c r="A40" s="13">
        <v>39</v>
      </c>
      <c r="B40" s="15" t="s">
        <v>21</v>
      </c>
      <c r="C40" s="15" t="s">
        <v>42</v>
      </c>
      <c r="D40" s="16">
        <v>2</v>
      </c>
      <c r="E40" s="16">
        <v>0</v>
      </c>
      <c r="F40" s="16">
        <f t="shared" si="1"/>
        <v>2</v>
      </c>
      <c r="G40" s="23">
        <v>2</v>
      </c>
      <c r="H40" s="22" t="s">
        <v>18</v>
      </c>
      <c r="I40" s="16">
        <v>2</v>
      </c>
      <c r="J40" s="79" t="s">
        <v>344</v>
      </c>
      <c r="K40" s="35">
        <f>Table1[[#This Row],[PO Approve Owner (artikel)]]-Table1[[#This Row],[QTY PO (artikel)]]</f>
        <v>0</v>
      </c>
      <c r="L40" s="34" t="s">
        <v>355</v>
      </c>
      <c r="M40" s="18" t="s">
        <v>359</v>
      </c>
    </row>
    <row r="41" spans="1:13" s="2" customFormat="1" x14ac:dyDescent="0.25">
      <c r="A41" s="13">
        <v>40</v>
      </c>
      <c r="B41" s="15" t="s">
        <v>230</v>
      </c>
      <c r="C41" s="15" t="s">
        <v>231</v>
      </c>
      <c r="D41" s="16">
        <v>2</v>
      </c>
      <c r="E41" s="16">
        <v>3</v>
      </c>
      <c r="F41" s="16">
        <f t="shared" si="1"/>
        <v>5</v>
      </c>
      <c r="G41" s="23">
        <v>5</v>
      </c>
      <c r="H41" s="22" t="s">
        <v>18</v>
      </c>
      <c r="I41" s="16">
        <v>5</v>
      </c>
      <c r="J41" s="79" t="s">
        <v>345</v>
      </c>
      <c r="K41" s="35">
        <f>Table1[[#This Row],[PO Approve Owner (artikel)]]-Table1[[#This Row],[QTY PO (artikel)]]</f>
        <v>0</v>
      </c>
      <c r="L41" s="34" t="s">
        <v>357</v>
      </c>
      <c r="M41" s="18" t="s">
        <v>269</v>
      </c>
    </row>
    <row r="42" spans="1:13" s="2" customFormat="1" x14ac:dyDescent="0.25">
      <c r="A42" s="13">
        <v>41</v>
      </c>
      <c r="B42" s="15" t="s">
        <v>238</v>
      </c>
      <c r="C42" s="15" t="s">
        <v>239</v>
      </c>
      <c r="D42" s="16">
        <v>2</v>
      </c>
      <c r="E42" s="16">
        <v>6</v>
      </c>
      <c r="F42" s="16">
        <f t="shared" si="1"/>
        <v>8</v>
      </c>
      <c r="G42" s="23">
        <v>8</v>
      </c>
      <c r="H42" s="22" t="s">
        <v>18</v>
      </c>
      <c r="I42" s="16">
        <v>8</v>
      </c>
      <c r="J42" s="79" t="s">
        <v>343</v>
      </c>
      <c r="K42" s="35">
        <f>Table1[[#This Row],[PO Approve Owner (artikel)]]-Table1[[#This Row],[QTY PO (artikel)]]</f>
        <v>0</v>
      </c>
      <c r="L42" s="34" t="s">
        <v>355</v>
      </c>
      <c r="M42" s="18"/>
    </row>
    <row r="43" spans="1:13" s="2" customFormat="1" x14ac:dyDescent="0.25">
      <c r="A43" s="13">
        <v>42</v>
      </c>
      <c r="B43" s="15" t="s">
        <v>37</v>
      </c>
      <c r="C43" s="15" t="s">
        <v>41</v>
      </c>
      <c r="D43" s="16">
        <v>5</v>
      </c>
      <c r="E43" s="16">
        <v>4</v>
      </c>
      <c r="F43" s="16">
        <f t="shared" si="1"/>
        <v>9</v>
      </c>
      <c r="G43" s="23">
        <v>8</v>
      </c>
      <c r="H43" s="22" t="s">
        <v>18</v>
      </c>
      <c r="I43" s="16">
        <v>8</v>
      </c>
      <c r="J43" s="79" t="s">
        <v>345</v>
      </c>
      <c r="K43" s="35">
        <f>Table1[[#This Row],[PO Approve Owner (artikel)]]-Table1[[#This Row],[QTY PO (artikel)]]</f>
        <v>0</v>
      </c>
      <c r="L43" s="34" t="s">
        <v>355</v>
      </c>
      <c r="M43" s="18" t="s">
        <v>268</v>
      </c>
    </row>
    <row r="44" spans="1:13" s="2" customFormat="1" x14ac:dyDescent="0.25">
      <c r="A44" s="13">
        <v>43</v>
      </c>
      <c r="B44" s="15" t="s">
        <v>261</v>
      </c>
      <c r="C44" s="15" t="s">
        <v>41</v>
      </c>
      <c r="D44" s="16">
        <v>0</v>
      </c>
      <c r="E44" s="16">
        <v>8</v>
      </c>
      <c r="F44" s="16">
        <f t="shared" si="1"/>
        <v>8</v>
      </c>
      <c r="G44" s="23">
        <v>8</v>
      </c>
      <c r="H44" s="22" t="s">
        <v>18</v>
      </c>
      <c r="I44" s="16">
        <v>8</v>
      </c>
      <c r="J44" s="79" t="s">
        <v>345</v>
      </c>
      <c r="K44" s="35">
        <f>Table1[[#This Row],[PO Approve Owner (artikel)]]-Table1[[#This Row],[QTY PO (artikel)]]</f>
        <v>0</v>
      </c>
      <c r="L44" s="34" t="s">
        <v>357</v>
      </c>
      <c r="M44" s="18" t="s">
        <v>363</v>
      </c>
    </row>
    <row r="45" spans="1:13" s="2" customFormat="1" x14ac:dyDescent="0.25">
      <c r="A45" s="13">
        <v>44</v>
      </c>
      <c r="B45" s="15" t="s">
        <v>236</v>
      </c>
      <c r="C45" s="15" t="s">
        <v>41</v>
      </c>
      <c r="D45" s="16">
        <v>1</v>
      </c>
      <c r="E45" s="16">
        <v>3</v>
      </c>
      <c r="F45" s="16">
        <f t="shared" si="1"/>
        <v>4</v>
      </c>
      <c r="G45" s="23">
        <v>4</v>
      </c>
      <c r="H45" s="22" t="s">
        <v>18</v>
      </c>
      <c r="I45" s="16">
        <v>4</v>
      </c>
      <c r="J45" s="79" t="s">
        <v>342</v>
      </c>
      <c r="K45" s="35">
        <f>Table1[[#This Row],[PO Approve Owner (artikel)]]-Table1[[#This Row],[QTY PO (artikel)]]</f>
        <v>0</v>
      </c>
      <c r="L45" s="34" t="s">
        <v>357</v>
      </c>
      <c r="M45" s="18" t="s">
        <v>341</v>
      </c>
    </row>
    <row r="46" spans="1:13" s="2" customFormat="1" x14ac:dyDescent="0.25">
      <c r="A46" s="13">
        <v>45</v>
      </c>
      <c r="B46" s="15" t="s">
        <v>237</v>
      </c>
      <c r="C46" s="15" t="s">
        <v>41</v>
      </c>
      <c r="D46" s="16">
        <v>4</v>
      </c>
      <c r="E46" s="16">
        <v>0</v>
      </c>
      <c r="F46" s="16">
        <f t="shared" si="1"/>
        <v>4</v>
      </c>
      <c r="G46" s="23">
        <v>4</v>
      </c>
      <c r="H46" s="22" t="s">
        <v>18</v>
      </c>
      <c r="I46" s="16">
        <v>2</v>
      </c>
      <c r="J46" s="79" t="s">
        <v>342</v>
      </c>
      <c r="K46" s="35">
        <f>Table1[[#This Row],[PO Approve Owner (artikel)]]-Table1[[#This Row],[QTY PO (artikel)]]</f>
        <v>2</v>
      </c>
      <c r="L46" s="34" t="s">
        <v>357</v>
      </c>
      <c r="M46" s="18" t="s">
        <v>361</v>
      </c>
    </row>
    <row r="47" spans="1:13" s="2" customFormat="1" x14ac:dyDescent="0.25">
      <c r="A47" s="13">
        <v>46</v>
      </c>
      <c r="B47" s="15" t="s">
        <v>253</v>
      </c>
      <c r="C47" s="15" t="s">
        <v>254</v>
      </c>
      <c r="D47" s="16">
        <v>1</v>
      </c>
      <c r="E47" s="16">
        <v>0</v>
      </c>
      <c r="F47" s="16">
        <f t="shared" si="1"/>
        <v>1</v>
      </c>
      <c r="G47" s="23">
        <v>1</v>
      </c>
      <c r="H47" s="22" t="s">
        <v>18</v>
      </c>
      <c r="I47" s="16">
        <v>1</v>
      </c>
      <c r="J47" s="79" t="s">
        <v>342</v>
      </c>
      <c r="K47" s="35">
        <f>Table1[[#This Row],[PO Approve Owner (artikel)]]-Table1[[#This Row],[QTY PO (artikel)]]</f>
        <v>0</v>
      </c>
      <c r="L47" s="34" t="s">
        <v>357</v>
      </c>
      <c r="M47" s="18" t="s">
        <v>243</v>
      </c>
    </row>
    <row r="48" spans="1:13" s="2" customFormat="1" x14ac:dyDescent="0.25">
      <c r="A48" s="13">
        <v>47</v>
      </c>
      <c r="B48" s="15" t="s">
        <v>310</v>
      </c>
      <c r="C48" s="15" t="s">
        <v>309</v>
      </c>
      <c r="D48" s="16">
        <v>3</v>
      </c>
      <c r="E48" s="16">
        <v>0</v>
      </c>
      <c r="F48" s="16">
        <f t="shared" si="1"/>
        <v>3</v>
      </c>
      <c r="G48" s="23">
        <v>3</v>
      </c>
      <c r="H48" s="22" t="s">
        <v>353</v>
      </c>
      <c r="I48" s="16"/>
      <c r="J48" s="79"/>
      <c r="K48" s="35">
        <f>Table1[[#This Row],[PO Approve Owner (artikel)]]-Table1[[#This Row],[QTY PO (artikel)]]</f>
        <v>3</v>
      </c>
      <c r="L48" s="34" t="s">
        <v>357</v>
      </c>
      <c r="M48" s="18"/>
    </row>
    <row r="49" spans="1:13" s="2" customFormat="1" x14ac:dyDescent="0.25">
      <c r="A49" s="13">
        <v>48</v>
      </c>
      <c r="B49" s="15" t="s">
        <v>324</v>
      </c>
      <c r="C49" s="15" t="s">
        <v>325</v>
      </c>
      <c r="D49" s="16">
        <v>24</v>
      </c>
      <c r="E49" s="16">
        <v>2</v>
      </c>
      <c r="F49" s="16">
        <f t="shared" si="1"/>
        <v>26</v>
      </c>
      <c r="G49" s="23">
        <v>2</v>
      </c>
      <c r="H49" s="22" t="s">
        <v>353</v>
      </c>
      <c r="I49" s="16"/>
      <c r="J49" s="79"/>
      <c r="K49" s="35">
        <f>Table1[[#This Row],[PO Approve Owner (artikel)]]-Table1[[#This Row],[QTY PO (artikel)]]</f>
        <v>2</v>
      </c>
      <c r="L49" s="34" t="s">
        <v>357</v>
      </c>
      <c r="M49" s="18" t="s">
        <v>327</v>
      </c>
    </row>
    <row r="50" spans="1:13" s="2" customFormat="1" x14ac:dyDescent="0.25">
      <c r="A50" s="13">
        <v>49</v>
      </c>
      <c r="B50" s="15" t="s">
        <v>326</v>
      </c>
      <c r="C50" s="15" t="s">
        <v>231</v>
      </c>
      <c r="D50" s="16">
        <v>14</v>
      </c>
      <c r="E50" s="16">
        <v>11</v>
      </c>
      <c r="F50" s="16">
        <f t="shared" si="1"/>
        <v>25</v>
      </c>
      <c r="G50" s="23">
        <v>3</v>
      </c>
      <c r="H50" s="22" t="s">
        <v>353</v>
      </c>
      <c r="I50" s="16"/>
      <c r="J50" s="79"/>
      <c r="K50" s="35">
        <f>Table1[[#This Row],[PO Approve Owner (artikel)]]-Table1[[#This Row],[QTY PO (artikel)]]</f>
        <v>3</v>
      </c>
      <c r="L50" s="34" t="s">
        <v>357</v>
      </c>
      <c r="M50" s="18" t="s">
        <v>349</v>
      </c>
    </row>
    <row r="51" spans="1:13" s="2" customFormat="1" x14ac:dyDescent="0.25">
      <c r="A51" s="13">
        <v>50</v>
      </c>
      <c r="B51" s="15" t="s">
        <v>241</v>
      </c>
      <c r="C51" s="15" t="s">
        <v>231</v>
      </c>
      <c r="D51" s="16">
        <v>0</v>
      </c>
      <c r="E51" s="16">
        <v>4</v>
      </c>
      <c r="F51" s="16">
        <f t="shared" si="1"/>
        <v>4</v>
      </c>
      <c r="G51" s="23">
        <v>4</v>
      </c>
      <c r="H51" s="22" t="s">
        <v>267</v>
      </c>
      <c r="I51" s="16"/>
      <c r="J51" s="79"/>
      <c r="K51" s="35">
        <f>Table1[[#This Row],[PO Approve Owner (artikel)]]-Table1[[#This Row],[QTY PO (artikel)]]</f>
        <v>4</v>
      </c>
      <c r="L51" s="34" t="s">
        <v>357</v>
      </c>
      <c r="M51" s="18"/>
    </row>
    <row r="52" spans="1:13" s="2" customFormat="1" x14ac:dyDescent="0.25">
      <c r="A52" s="13">
        <v>51</v>
      </c>
      <c r="B52" s="15" t="s">
        <v>262</v>
      </c>
      <c r="C52" s="15" t="s">
        <v>41</v>
      </c>
      <c r="D52" s="16">
        <v>4</v>
      </c>
      <c r="E52" s="16">
        <v>0</v>
      </c>
      <c r="F52" s="16">
        <f t="shared" si="1"/>
        <v>4</v>
      </c>
      <c r="G52" s="23">
        <v>4</v>
      </c>
      <c r="H52" s="22" t="s">
        <v>351</v>
      </c>
      <c r="I52" s="16"/>
      <c r="J52" s="79"/>
      <c r="K52" s="35">
        <f>Table1[[#This Row],[PO Approve Owner (artikel)]]-Table1[[#This Row],[QTY PO (artikel)]]</f>
        <v>4</v>
      </c>
      <c r="L52" s="34" t="s">
        <v>357</v>
      </c>
      <c r="M52" s="18" t="s">
        <v>323</v>
      </c>
    </row>
    <row r="53" spans="1:13" s="2" customFormat="1" x14ac:dyDescent="0.25">
      <c r="A53" s="13">
        <v>52</v>
      </c>
      <c r="B53" s="15" t="s">
        <v>266</v>
      </c>
      <c r="C53" s="15" t="s">
        <v>231</v>
      </c>
      <c r="D53" s="16">
        <v>0</v>
      </c>
      <c r="E53" s="16">
        <v>4</v>
      </c>
      <c r="F53" s="16">
        <f t="shared" si="1"/>
        <v>4</v>
      </c>
      <c r="G53" s="23">
        <v>4</v>
      </c>
      <c r="H53" s="22" t="s">
        <v>351</v>
      </c>
      <c r="I53" s="16"/>
      <c r="J53" s="79"/>
      <c r="K53" s="35">
        <f>Table1[[#This Row],[PO Approve Owner (artikel)]]-Table1[[#This Row],[QTY PO (artikel)]]</f>
        <v>4</v>
      </c>
      <c r="L53" s="34" t="s">
        <v>357</v>
      </c>
      <c r="M53" s="18"/>
    </row>
    <row r="54" spans="1:13" s="2" customFormat="1" x14ac:dyDescent="0.25">
      <c r="A54" s="13">
        <v>53</v>
      </c>
      <c r="B54" s="15" t="s">
        <v>242</v>
      </c>
      <c r="C54" s="15" t="s">
        <v>231</v>
      </c>
      <c r="D54" s="16">
        <v>0</v>
      </c>
      <c r="E54" s="16">
        <v>1</v>
      </c>
      <c r="F54" s="16">
        <f t="shared" si="1"/>
        <v>1</v>
      </c>
      <c r="G54" s="23">
        <v>1</v>
      </c>
      <c r="H54" s="22" t="s">
        <v>267</v>
      </c>
      <c r="I54" s="16"/>
      <c r="J54" s="79"/>
      <c r="K54" s="35">
        <f>Table1[[#This Row],[PO Approve Owner (artikel)]]-Table1[[#This Row],[QTY PO (artikel)]]</f>
        <v>1</v>
      </c>
      <c r="L54" s="34" t="s">
        <v>357</v>
      </c>
      <c r="M54" s="18"/>
    </row>
    <row r="55" spans="1:13" s="2" customFormat="1" x14ac:dyDescent="0.25">
      <c r="A55" s="13">
        <v>54</v>
      </c>
      <c r="B55" s="15" t="s">
        <v>245</v>
      </c>
      <c r="C55" s="15" t="s">
        <v>231</v>
      </c>
      <c r="D55" s="16">
        <v>0</v>
      </c>
      <c r="E55" s="16">
        <v>3</v>
      </c>
      <c r="F55" s="16">
        <f t="shared" si="1"/>
        <v>3</v>
      </c>
      <c r="G55" s="23">
        <v>3</v>
      </c>
      <c r="H55" s="22" t="s">
        <v>351</v>
      </c>
      <c r="I55" s="16"/>
      <c r="J55" s="79"/>
      <c r="K55" s="35">
        <f>Table1[[#This Row],[PO Approve Owner (artikel)]]-Table1[[#This Row],[QTY PO (artikel)]]</f>
        <v>3</v>
      </c>
      <c r="L55" s="34" t="s">
        <v>357</v>
      </c>
      <c r="M55" s="18"/>
    </row>
    <row r="56" spans="1:13" s="2" customFormat="1" x14ac:dyDescent="0.25">
      <c r="A56" s="13">
        <v>55</v>
      </c>
      <c r="B56" s="15" t="s">
        <v>249</v>
      </c>
      <c r="C56" s="15" t="s">
        <v>41</v>
      </c>
      <c r="D56" s="16">
        <v>2</v>
      </c>
      <c r="E56" s="16">
        <v>0</v>
      </c>
      <c r="F56" s="16">
        <f t="shared" si="1"/>
        <v>2</v>
      </c>
      <c r="G56" s="23">
        <v>2</v>
      </c>
      <c r="H56" s="22" t="s">
        <v>18</v>
      </c>
      <c r="I56" s="16">
        <v>2</v>
      </c>
      <c r="J56" s="79" t="s">
        <v>364</v>
      </c>
      <c r="K56" s="35">
        <f>Table1[[#This Row],[PO Approve Owner (artikel)]]-Table1[[#This Row],[QTY PO (artikel)]]</f>
        <v>0</v>
      </c>
      <c r="L56" s="34" t="s">
        <v>357</v>
      </c>
      <c r="M56" s="18"/>
    </row>
    <row r="57" spans="1:13" s="2" customFormat="1" x14ac:dyDescent="0.25">
      <c r="A57" s="13">
        <v>56</v>
      </c>
      <c r="B57" s="15" t="s">
        <v>250</v>
      </c>
      <c r="C57" s="15" t="s">
        <v>251</v>
      </c>
      <c r="D57" s="16">
        <v>2</v>
      </c>
      <c r="E57" s="16">
        <v>0</v>
      </c>
      <c r="F57" s="16">
        <f t="shared" si="1"/>
        <v>2</v>
      </c>
      <c r="G57" s="23">
        <v>2</v>
      </c>
      <c r="H57" s="22" t="s">
        <v>18</v>
      </c>
      <c r="I57" s="16">
        <v>2</v>
      </c>
      <c r="J57" s="79" t="s">
        <v>364</v>
      </c>
      <c r="K57" s="35">
        <f>Table1[[#This Row],[PO Approve Owner (artikel)]]-Table1[[#This Row],[QTY PO (artikel)]]</f>
        <v>0</v>
      </c>
      <c r="L57" s="34" t="s">
        <v>357</v>
      </c>
      <c r="M57" s="18"/>
    </row>
    <row r="58" spans="1:13" s="2" customFormat="1" x14ac:dyDescent="0.25">
      <c r="A58" s="13">
        <v>57</v>
      </c>
      <c r="B58" s="15" t="s">
        <v>252</v>
      </c>
      <c r="C58" s="15" t="s">
        <v>41</v>
      </c>
      <c r="D58" s="16">
        <v>1</v>
      </c>
      <c r="E58" s="16">
        <v>0</v>
      </c>
      <c r="F58" s="16">
        <f t="shared" si="1"/>
        <v>1</v>
      </c>
      <c r="G58" s="23">
        <v>1</v>
      </c>
      <c r="H58" s="22" t="s">
        <v>267</v>
      </c>
      <c r="I58" s="16"/>
      <c r="J58" s="79"/>
      <c r="K58" s="35">
        <f>Table1[[#This Row],[PO Approve Owner (artikel)]]-Table1[[#This Row],[QTY PO (artikel)]]</f>
        <v>1</v>
      </c>
      <c r="L58" s="34" t="s">
        <v>357</v>
      </c>
      <c r="M58" s="18"/>
    </row>
    <row r="59" spans="1:13" s="2" customFormat="1" x14ac:dyDescent="0.25">
      <c r="A59" s="13">
        <v>58</v>
      </c>
      <c r="B59" s="15" t="s">
        <v>255</v>
      </c>
      <c r="C59" s="15" t="s">
        <v>40</v>
      </c>
      <c r="D59" s="16">
        <v>0</v>
      </c>
      <c r="E59" s="16">
        <v>1</v>
      </c>
      <c r="F59" s="16">
        <f t="shared" si="1"/>
        <v>1</v>
      </c>
      <c r="G59" s="23">
        <v>1</v>
      </c>
      <c r="H59" s="22" t="s">
        <v>267</v>
      </c>
      <c r="I59" s="16"/>
      <c r="J59" s="79"/>
      <c r="K59" s="35">
        <f>Table1[[#This Row],[PO Approve Owner (artikel)]]-Table1[[#This Row],[QTY PO (artikel)]]</f>
        <v>1</v>
      </c>
      <c r="L59" s="34" t="s">
        <v>357</v>
      </c>
      <c r="M59" s="18"/>
    </row>
    <row r="60" spans="1:13" s="2" customFormat="1" x14ac:dyDescent="0.25">
      <c r="A60" s="13">
        <v>59</v>
      </c>
      <c r="B60" s="15" t="s">
        <v>256</v>
      </c>
      <c r="C60" s="15" t="s">
        <v>257</v>
      </c>
      <c r="D60" s="16">
        <v>1</v>
      </c>
      <c r="E60" s="16">
        <v>0</v>
      </c>
      <c r="F60" s="16">
        <f t="shared" si="1"/>
        <v>1</v>
      </c>
      <c r="G60" s="23">
        <v>1</v>
      </c>
      <c r="H60" s="22" t="s">
        <v>267</v>
      </c>
      <c r="I60" s="16"/>
      <c r="J60" s="79"/>
      <c r="K60" s="35">
        <f>Table1[[#This Row],[PO Approve Owner (artikel)]]-Table1[[#This Row],[QTY PO (artikel)]]</f>
        <v>1</v>
      </c>
      <c r="L60" s="34" t="s">
        <v>357</v>
      </c>
      <c r="M60" s="18"/>
    </row>
    <row r="61" spans="1:13" s="2" customFormat="1" x14ac:dyDescent="0.25">
      <c r="A61" s="13">
        <v>60</v>
      </c>
      <c r="B61" s="15" t="s">
        <v>306</v>
      </c>
      <c r="C61" s="15" t="s">
        <v>41</v>
      </c>
      <c r="D61" s="16">
        <v>3</v>
      </c>
      <c r="E61" s="16">
        <v>0</v>
      </c>
      <c r="F61" s="16">
        <f t="shared" si="1"/>
        <v>3</v>
      </c>
      <c r="G61" s="23">
        <v>2</v>
      </c>
      <c r="H61" s="22" t="s">
        <v>267</v>
      </c>
      <c r="I61" s="16"/>
      <c r="J61" s="79"/>
      <c r="K61" s="35">
        <f>Table1[[#This Row],[PO Approve Owner (artikel)]]-Table1[[#This Row],[QTY PO (artikel)]]</f>
        <v>2</v>
      </c>
      <c r="L61" s="34" t="s">
        <v>357</v>
      </c>
      <c r="M61" s="18" t="s">
        <v>365</v>
      </c>
    </row>
    <row r="62" spans="1:13" s="2" customFormat="1" x14ac:dyDescent="0.25">
      <c r="A62" s="13">
        <v>61</v>
      </c>
      <c r="B62" s="15" t="s">
        <v>232</v>
      </c>
      <c r="C62" s="15" t="s">
        <v>231</v>
      </c>
      <c r="D62" s="16">
        <v>0</v>
      </c>
      <c r="E62" s="16">
        <v>4</v>
      </c>
      <c r="F62" s="16">
        <f t="shared" si="1"/>
        <v>4</v>
      </c>
      <c r="G62" s="23">
        <v>0</v>
      </c>
      <c r="H62" s="22" t="s">
        <v>233</v>
      </c>
      <c r="I62" s="16"/>
      <c r="J62" s="79"/>
      <c r="K62" s="35">
        <f>Table1[[#This Row],[PO Approve Owner (artikel)]]-Table1[[#This Row],[QTY PO (artikel)]]</f>
        <v>0</v>
      </c>
      <c r="L62" s="34" t="s">
        <v>357</v>
      </c>
      <c r="M62" s="18"/>
    </row>
    <row r="63" spans="1:13" s="2" customFormat="1" x14ac:dyDescent="0.25">
      <c r="A63" s="13">
        <v>62</v>
      </c>
      <c r="B63" s="15" t="s">
        <v>281</v>
      </c>
      <c r="C63" s="15" t="s">
        <v>231</v>
      </c>
      <c r="D63" s="16">
        <v>0</v>
      </c>
      <c r="E63" s="16">
        <v>10</v>
      </c>
      <c r="F63" s="16">
        <f t="shared" si="1"/>
        <v>10</v>
      </c>
      <c r="G63" s="23">
        <v>0</v>
      </c>
      <c r="H63" s="22" t="s">
        <v>233</v>
      </c>
      <c r="I63" s="16"/>
      <c r="J63" s="79"/>
      <c r="K63" s="35">
        <f>Table1[[#This Row],[PO Approve Owner (artikel)]]-Table1[[#This Row],[QTY PO (artikel)]]</f>
        <v>0</v>
      </c>
      <c r="L63" s="34" t="s">
        <v>357</v>
      </c>
      <c r="M63" s="18"/>
    </row>
    <row r="64" spans="1:13" s="2" customFormat="1" x14ac:dyDescent="0.25">
      <c r="A64" s="13">
        <v>63</v>
      </c>
      <c r="B64" s="15" t="s">
        <v>234</v>
      </c>
      <c r="C64" s="15" t="s">
        <v>231</v>
      </c>
      <c r="D64" s="16">
        <v>0</v>
      </c>
      <c r="E64" s="16">
        <v>3</v>
      </c>
      <c r="F64" s="16">
        <f t="shared" si="1"/>
        <v>3</v>
      </c>
      <c r="G64" s="23">
        <v>0</v>
      </c>
      <c r="H64" s="22" t="s">
        <v>233</v>
      </c>
      <c r="I64" s="16"/>
      <c r="J64" s="79"/>
      <c r="K64" s="35">
        <f>Table1[[#This Row],[PO Approve Owner (artikel)]]-Table1[[#This Row],[QTY PO (artikel)]]</f>
        <v>0</v>
      </c>
      <c r="L64" s="34" t="s">
        <v>357</v>
      </c>
      <c r="M64" s="18"/>
    </row>
    <row r="65" spans="1:13" s="2" customFormat="1" x14ac:dyDescent="0.25">
      <c r="A65" s="13">
        <v>64</v>
      </c>
      <c r="B65" s="15" t="s">
        <v>235</v>
      </c>
      <c r="C65" s="15" t="s">
        <v>231</v>
      </c>
      <c r="D65" s="16">
        <v>4</v>
      </c>
      <c r="E65" s="16">
        <v>1</v>
      </c>
      <c r="F65" s="16">
        <f t="shared" si="1"/>
        <v>5</v>
      </c>
      <c r="G65" s="23">
        <v>0</v>
      </c>
      <c r="H65" s="22" t="s">
        <v>233</v>
      </c>
      <c r="I65" s="16"/>
      <c r="J65" s="79"/>
      <c r="K65" s="35">
        <f>Table1[[#This Row],[PO Approve Owner (artikel)]]-Table1[[#This Row],[QTY PO (artikel)]]</f>
        <v>0</v>
      </c>
      <c r="L65" s="34" t="s">
        <v>357</v>
      </c>
      <c r="M65" s="18"/>
    </row>
    <row r="66" spans="1:13" s="2" customFormat="1" x14ac:dyDescent="0.25">
      <c r="A66" s="13">
        <v>65</v>
      </c>
      <c r="B66" s="15" t="s">
        <v>258</v>
      </c>
      <c r="C66" s="15" t="s">
        <v>231</v>
      </c>
      <c r="D66" s="16">
        <v>0</v>
      </c>
      <c r="E66" s="16">
        <v>16</v>
      </c>
      <c r="F66" s="16">
        <f t="shared" ref="F66:F97" si="2">D66+E66</f>
        <v>16</v>
      </c>
      <c r="G66" s="23">
        <v>0</v>
      </c>
      <c r="H66" s="22" t="s">
        <v>233</v>
      </c>
      <c r="I66" s="16"/>
      <c r="J66" s="79"/>
      <c r="K66" s="35">
        <f>Table1[[#This Row],[PO Approve Owner (artikel)]]-Table1[[#This Row],[QTY PO (artikel)]]</f>
        <v>0</v>
      </c>
      <c r="L66" s="34" t="s">
        <v>357</v>
      </c>
      <c r="M66" s="18"/>
    </row>
    <row r="67" spans="1:13" s="2" customFormat="1" x14ac:dyDescent="0.25">
      <c r="A67" s="13">
        <v>66</v>
      </c>
      <c r="B67" s="15" t="s">
        <v>260</v>
      </c>
      <c r="C67" s="15" t="s">
        <v>231</v>
      </c>
      <c r="D67" s="16">
        <v>1</v>
      </c>
      <c r="E67" s="16">
        <v>4</v>
      </c>
      <c r="F67" s="16">
        <f t="shared" si="2"/>
        <v>5</v>
      </c>
      <c r="G67" s="23">
        <v>0</v>
      </c>
      <c r="H67" s="22" t="s">
        <v>233</v>
      </c>
      <c r="I67" s="16"/>
      <c r="J67" s="79"/>
      <c r="K67" s="35">
        <f>Table1[[#This Row],[PO Approve Owner (artikel)]]-Table1[[#This Row],[QTY PO (artikel)]]</f>
        <v>0</v>
      </c>
      <c r="L67" s="34" t="s">
        <v>357</v>
      </c>
      <c r="M67" s="18"/>
    </row>
    <row r="68" spans="1:13" s="2" customFormat="1" x14ac:dyDescent="0.25">
      <c r="A68" s="13">
        <v>67</v>
      </c>
      <c r="B68" s="15" t="s">
        <v>270</v>
      </c>
      <c r="C68" s="15" t="s">
        <v>271</v>
      </c>
      <c r="D68" s="16">
        <v>1</v>
      </c>
      <c r="E68" s="16">
        <v>3</v>
      </c>
      <c r="F68" s="16">
        <f t="shared" si="2"/>
        <v>4</v>
      </c>
      <c r="G68" s="23">
        <v>0</v>
      </c>
      <c r="H68" s="22" t="s">
        <v>233</v>
      </c>
      <c r="I68" s="16"/>
      <c r="J68" s="79"/>
      <c r="K68" s="35">
        <f>Table1[[#This Row],[PO Approve Owner (artikel)]]-Table1[[#This Row],[QTY PO (artikel)]]</f>
        <v>0</v>
      </c>
      <c r="L68" s="34" t="s">
        <v>357</v>
      </c>
      <c r="M68" s="18"/>
    </row>
    <row r="69" spans="1:13" s="2" customFormat="1" x14ac:dyDescent="0.25">
      <c r="A69" s="13">
        <v>68</v>
      </c>
      <c r="B69" s="15" t="s">
        <v>272</v>
      </c>
      <c r="C69" s="15" t="s">
        <v>231</v>
      </c>
      <c r="D69" s="16">
        <v>8</v>
      </c>
      <c r="E69" s="16">
        <v>0</v>
      </c>
      <c r="F69" s="16">
        <f t="shared" si="2"/>
        <v>8</v>
      </c>
      <c r="G69" s="23">
        <v>0</v>
      </c>
      <c r="H69" s="22" t="s">
        <v>233</v>
      </c>
      <c r="I69" s="16"/>
      <c r="J69" s="79"/>
      <c r="K69" s="35">
        <f>Table1[[#This Row],[PO Approve Owner (artikel)]]-Table1[[#This Row],[QTY PO (artikel)]]</f>
        <v>0</v>
      </c>
      <c r="L69" s="34" t="s">
        <v>357</v>
      </c>
      <c r="M69" s="18"/>
    </row>
    <row r="70" spans="1:13" s="2" customFormat="1" x14ac:dyDescent="0.25">
      <c r="A70" s="13">
        <v>69</v>
      </c>
      <c r="B70" s="15" t="s">
        <v>273</v>
      </c>
      <c r="C70" s="15" t="s">
        <v>231</v>
      </c>
      <c r="D70" s="16">
        <v>0</v>
      </c>
      <c r="E70" s="16">
        <v>3</v>
      </c>
      <c r="F70" s="16">
        <f t="shared" si="2"/>
        <v>3</v>
      </c>
      <c r="G70" s="23">
        <v>0</v>
      </c>
      <c r="H70" s="22" t="s">
        <v>233</v>
      </c>
      <c r="I70" s="16"/>
      <c r="J70" s="79"/>
      <c r="K70" s="35">
        <f>Table1[[#This Row],[PO Approve Owner (artikel)]]-Table1[[#This Row],[QTY PO (artikel)]]</f>
        <v>0</v>
      </c>
      <c r="L70" s="34" t="s">
        <v>357</v>
      </c>
      <c r="M70" s="18"/>
    </row>
    <row r="71" spans="1:13" s="2" customFormat="1" x14ac:dyDescent="0.25">
      <c r="A71" s="13">
        <v>70</v>
      </c>
      <c r="B71" s="15" t="s">
        <v>275</v>
      </c>
      <c r="C71" s="15" t="s">
        <v>276</v>
      </c>
      <c r="D71" s="16">
        <v>0</v>
      </c>
      <c r="E71" s="16">
        <v>1</v>
      </c>
      <c r="F71" s="16">
        <f t="shared" si="2"/>
        <v>1</v>
      </c>
      <c r="G71" s="23">
        <v>0</v>
      </c>
      <c r="H71" s="22" t="s">
        <v>233</v>
      </c>
      <c r="I71" s="16"/>
      <c r="J71" s="79"/>
      <c r="K71" s="35">
        <f>Table1[[#This Row],[PO Approve Owner (artikel)]]-Table1[[#This Row],[QTY PO (artikel)]]</f>
        <v>0</v>
      </c>
      <c r="L71" s="34" t="s">
        <v>357</v>
      </c>
      <c r="M71" s="18"/>
    </row>
    <row r="72" spans="1:13" s="2" customFormat="1" x14ac:dyDescent="0.25">
      <c r="A72" s="13">
        <v>71</v>
      </c>
      <c r="B72" s="15" t="s">
        <v>278</v>
      </c>
      <c r="C72" s="15" t="s">
        <v>279</v>
      </c>
      <c r="D72" s="16">
        <v>1</v>
      </c>
      <c r="E72" s="16">
        <v>1</v>
      </c>
      <c r="F72" s="16">
        <f t="shared" si="2"/>
        <v>2</v>
      </c>
      <c r="G72" s="23">
        <v>0</v>
      </c>
      <c r="H72" s="22" t="s">
        <v>233</v>
      </c>
      <c r="I72" s="16"/>
      <c r="J72" s="79"/>
      <c r="K72" s="35">
        <f>Table1[[#This Row],[PO Approve Owner (artikel)]]-Table1[[#This Row],[QTY PO (artikel)]]</f>
        <v>0</v>
      </c>
      <c r="L72" s="34" t="s">
        <v>357</v>
      </c>
      <c r="M72" s="18" t="s">
        <v>280</v>
      </c>
    </row>
    <row r="73" spans="1:13" s="2" customFormat="1" x14ac:dyDescent="0.25">
      <c r="A73" s="13">
        <v>72</v>
      </c>
      <c r="B73" s="15" t="s">
        <v>282</v>
      </c>
      <c r="C73" s="15" t="s">
        <v>231</v>
      </c>
      <c r="D73" s="16">
        <v>0</v>
      </c>
      <c r="E73" s="16">
        <v>7</v>
      </c>
      <c r="F73" s="16">
        <f t="shared" si="2"/>
        <v>7</v>
      </c>
      <c r="G73" s="23">
        <v>0</v>
      </c>
      <c r="H73" s="22" t="s">
        <v>233</v>
      </c>
      <c r="I73" s="16"/>
      <c r="J73" s="79"/>
      <c r="K73" s="35">
        <f>Table1[[#This Row],[PO Approve Owner (artikel)]]-Table1[[#This Row],[QTY PO (artikel)]]</f>
        <v>0</v>
      </c>
      <c r="L73" s="34" t="s">
        <v>357</v>
      </c>
      <c r="M73" s="18"/>
    </row>
    <row r="74" spans="1:13" s="2" customFormat="1" x14ac:dyDescent="0.25">
      <c r="A74" s="13">
        <v>73</v>
      </c>
      <c r="B74" s="15" t="s">
        <v>283</v>
      </c>
      <c r="C74" s="15" t="s">
        <v>284</v>
      </c>
      <c r="D74" s="16">
        <v>6</v>
      </c>
      <c r="E74" s="16">
        <v>0</v>
      </c>
      <c r="F74" s="16">
        <f t="shared" si="2"/>
        <v>6</v>
      </c>
      <c r="G74" s="23">
        <v>0</v>
      </c>
      <c r="H74" s="22" t="s">
        <v>233</v>
      </c>
      <c r="I74" s="16"/>
      <c r="J74" s="79"/>
      <c r="K74" s="35">
        <f>Table1[[#This Row],[PO Approve Owner (artikel)]]-Table1[[#This Row],[QTY PO (artikel)]]</f>
        <v>0</v>
      </c>
      <c r="L74" s="34" t="s">
        <v>357</v>
      </c>
      <c r="M74" s="18"/>
    </row>
    <row r="75" spans="1:13" s="2" customFormat="1" x14ac:dyDescent="0.25">
      <c r="A75" s="13">
        <v>74</v>
      </c>
      <c r="B75" s="15" t="s">
        <v>285</v>
      </c>
      <c r="C75" s="15" t="s">
        <v>231</v>
      </c>
      <c r="D75" s="16">
        <v>0</v>
      </c>
      <c r="E75" s="16">
        <v>2</v>
      </c>
      <c r="F75" s="16">
        <f t="shared" si="2"/>
        <v>2</v>
      </c>
      <c r="G75" s="23">
        <v>0</v>
      </c>
      <c r="H75" s="22" t="s">
        <v>233</v>
      </c>
      <c r="I75" s="16"/>
      <c r="J75" s="79"/>
      <c r="K75" s="35">
        <f>Table1[[#This Row],[PO Approve Owner (artikel)]]-Table1[[#This Row],[QTY PO (artikel)]]</f>
        <v>0</v>
      </c>
      <c r="L75" s="34" t="s">
        <v>357</v>
      </c>
      <c r="M75" s="18"/>
    </row>
    <row r="76" spans="1:13" s="2" customFormat="1" x14ac:dyDescent="0.25">
      <c r="A76" s="13">
        <v>75</v>
      </c>
      <c r="B76" s="15" t="s">
        <v>286</v>
      </c>
      <c r="C76" s="15" t="s">
        <v>231</v>
      </c>
      <c r="D76" s="16">
        <v>3</v>
      </c>
      <c r="E76" s="16">
        <v>0</v>
      </c>
      <c r="F76" s="16">
        <f t="shared" si="2"/>
        <v>3</v>
      </c>
      <c r="G76" s="23">
        <v>0</v>
      </c>
      <c r="H76" s="22" t="s">
        <v>233</v>
      </c>
      <c r="I76" s="16"/>
      <c r="J76" s="79"/>
      <c r="K76" s="35">
        <f>Table1[[#This Row],[PO Approve Owner (artikel)]]-Table1[[#This Row],[QTY PO (artikel)]]</f>
        <v>0</v>
      </c>
      <c r="L76" s="34" t="s">
        <v>357</v>
      </c>
      <c r="M76" s="18"/>
    </row>
    <row r="77" spans="1:13" s="2" customFormat="1" x14ac:dyDescent="0.25">
      <c r="A77" s="13">
        <v>76</v>
      </c>
      <c r="B77" s="15" t="s">
        <v>287</v>
      </c>
      <c r="C77" s="15" t="s">
        <v>231</v>
      </c>
      <c r="D77" s="16">
        <v>0</v>
      </c>
      <c r="E77" s="16">
        <v>2</v>
      </c>
      <c r="F77" s="16">
        <f t="shared" si="2"/>
        <v>2</v>
      </c>
      <c r="G77" s="23">
        <v>0</v>
      </c>
      <c r="H77" s="22" t="s">
        <v>233</v>
      </c>
      <c r="I77" s="16"/>
      <c r="J77" s="79"/>
      <c r="K77" s="35">
        <f>Table1[[#This Row],[PO Approve Owner (artikel)]]-Table1[[#This Row],[QTY PO (artikel)]]</f>
        <v>0</v>
      </c>
      <c r="L77" s="34" t="s">
        <v>357</v>
      </c>
      <c r="M77" s="18"/>
    </row>
    <row r="78" spans="1:13" s="2" customFormat="1" x14ac:dyDescent="0.25">
      <c r="A78" s="13">
        <v>77</v>
      </c>
      <c r="B78" s="15" t="s">
        <v>288</v>
      </c>
      <c r="C78" s="15" t="s">
        <v>231</v>
      </c>
      <c r="D78" s="16">
        <v>0</v>
      </c>
      <c r="E78" s="16">
        <v>1</v>
      </c>
      <c r="F78" s="16">
        <f t="shared" si="2"/>
        <v>1</v>
      </c>
      <c r="G78" s="23">
        <v>0</v>
      </c>
      <c r="H78" s="22" t="s">
        <v>233</v>
      </c>
      <c r="I78" s="16"/>
      <c r="J78" s="79"/>
      <c r="K78" s="35">
        <f>Table1[[#This Row],[PO Approve Owner (artikel)]]-Table1[[#This Row],[QTY PO (artikel)]]</f>
        <v>0</v>
      </c>
      <c r="L78" s="34" t="s">
        <v>357</v>
      </c>
      <c r="M78" s="18"/>
    </row>
    <row r="79" spans="1:13" s="2" customFormat="1" x14ac:dyDescent="0.25">
      <c r="A79" s="13">
        <v>78</v>
      </c>
      <c r="B79" s="15" t="s">
        <v>289</v>
      </c>
      <c r="C79" s="15" t="s">
        <v>231</v>
      </c>
      <c r="D79" s="16">
        <v>0</v>
      </c>
      <c r="E79" s="16">
        <v>1</v>
      </c>
      <c r="F79" s="16">
        <f t="shared" si="2"/>
        <v>1</v>
      </c>
      <c r="G79" s="23">
        <v>0</v>
      </c>
      <c r="H79" s="22" t="s">
        <v>233</v>
      </c>
      <c r="I79" s="16"/>
      <c r="J79" s="79"/>
      <c r="K79" s="35">
        <f>Table1[[#This Row],[PO Approve Owner (artikel)]]-Table1[[#This Row],[QTY PO (artikel)]]</f>
        <v>0</v>
      </c>
      <c r="L79" s="34" t="s">
        <v>357</v>
      </c>
      <c r="M79" s="18"/>
    </row>
    <row r="80" spans="1:13" s="2" customFormat="1" x14ac:dyDescent="0.25">
      <c r="A80" s="13">
        <v>79</v>
      </c>
      <c r="B80" s="15" t="s">
        <v>290</v>
      </c>
      <c r="C80" s="15" t="s">
        <v>231</v>
      </c>
      <c r="D80" s="16">
        <v>0</v>
      </c>
      <c r="E80" s="16">
        <v>3</v>
      </c>
      <c r="F80" s="16">
        <f t="shared" si="2"/>
        <v>3</v>
      </c>
      <c r="G80" s="23">
        <v>0</v>
      </c>
      <c r="H80" s="22" t="s">
        <v>233</v>
      </c>
      <c r="I80" s="16"/>
      <c r="J80" s="79"/>
      <c r="K80" s="35">
        <f>Table1[[#This Row],[PO Approve Owner (artikel)]]-Table1[[#This Row],[QTY PO (artikel)]]</f>
        <v>0</v>
      </c>
      <c r="L80" s="34" t="s">
        <v>357</v>
      </c>
      <c r="M80" s="18"/>
    </row>
    <row r="81" spans="1:13" s="2" customFormat="1" x14ac:dyDescent="0.25">
      <c r="A81" s="13">
        <v>80</v>
      </c>
      <c r="B81" s="15" t="s">
        <v>291</v>
      </c>
      <c r="C81" s="15" t="s">
        <v>231</v>
      </c>
      <c r="D81" s="16">
        <v>0</v>
      </c>
      <c r="E81" s="16">
        <v>2</v>
      </c>
      <c r="F81" s="16">
        <f t="shared" si="2"/>
        <v>2</v>
      </c>
      <c r="G81" s="23">
        <v>0</v>
      </c>
      <c r="H81" s="22" t="s">
        <v>233</v>
      </c>
      <c r="I81" s="16"/>
      <c r="J81" s="79"/>
      <c r="K81" s="35">
        <f>Table1[[#This Row],[PO Approve Owner (artikel)]]-Table1[[#This Row],[QTY PO (artikel)]]</f>
        <v>0</v>
      </c>
      <c r="L81" s="34" t="s">
        <v>357</v>
      </c>
      <c r="M81" s="18"/>
    </row>
    <row r="82" spans="1:13" s="2" customFormat="1" x14ac:dyDescent="0.25">
      <c r="A82" s="13">
        <v>81</v>
      </c>
      <c r="B82" s="15" t="s">
        <v>292</v>
      </c>
      <c r="C82" s="15" t="s">
        <v>231</v>
      </c>
      <c r="D82" s="16">
        <v>1</v>
      </c>
      <c r="E82" s="16">
        <v>0</v>
      </c>
      <c r="F82" s="16">
        <f t="shared" si="2"/>
        <v>1</v>
      </c>
      <c r="G82" s="23">
        <v>0</v>
      </c>
      <c r="H82" s="22" t="s">
        <v>233</v>
      </c>
      <c r="I82" s="16"/>
      <c r="J82" s="79"/>
      <c r="K82" s="35">
        <f>Table1[[#This Row],[PO Approve Owner (artikel)]]-Table1[[#This Row],[QTY PO (artikel)]]</f>
        <v>0</v>
      </c>
      <c r="L82" s="34" t="s">
        <v>357</v>
      </c>
      <c r="M82" s="18"/>
    </row>
    <row r="83" spans="1:13" s="2" customFormat="1" x14ac:dyDescent="0.25">
      <c r="A83" s="13">
        <v>82</v>
      </c>
      <c r="B83" s="15" t="s">
        <v>293</v>
      </c>
      <c r="C83" s="15" t="s">
        <v>231</v>
      </c>
      <c r="D83" s="16">
        <v>1</v>
      </c>
      <c r="E83" s="16">
        <v>1</v>
      </c>
      <c r="F83" s="16">
        <f t="shared" si="2"/>
        <v>2</v>
      </c>
      <c r="G83" s="23">
        <v>0</v>
      </c>
      <c r="H83" s="22" t="s">
        <v>233</v>
      </c>
      <c r="I83" s="16"/>
      <c r="J83" s="79"/>
      <c r="K83" s="35">
        <f>Table1[[#This Row],[PO Approve Owner (artikel)]]-Table1[[#This Row],[QTY PO (artikel)]]</f>
        <v>0</v>
      </c>
      <c r="L83" s="34" t="s">
        <v>357</v>
      </c>
      <c r="M83" s="18"/>
    </row>
    <row r="84" spans="1:13" s="2" customFormat="1" x14ac:dyDescent="0.25">
      <c r="A84" s="13">
        <v>83</v>
      </c>
      <c r="B84" s="15" t="s">
        <v>294</v>
      </c>
      <c r="C84" s="15" t="s">
        <v>231</v>
      </c>
      <c r="D84" s="16">
        <v>0</v>
      </c>
      <c r="E84" s="16">
        <v>2</v>
      </c>
      <c r="F84" s="16">
        <f t="shared" si="2"/>
        <v>2</v>
      </c>
      <c r="G84" s="23">
        <v>0</v>
      </c>
      <c r="H84" s="22" t="s">
        <v>233</v>
      </c>
      <c r="I84" s="16"/>
      <c r="J84" s="79"/>
      <c r="K84" s="35">
        <f>Table1[[#This Row],[PO Approve Owner (artikel)]]-Table1[[#This Row],[QTY PO (artikel)]]</f>
        <v>0</v>
      </c>
      <c r="L84" s="34" t="s">
        <v>357</v>
      </c>
      <c r="M84" s="18"/>
    </row>
    <row r="85" spans="1:13" s="2" customFormat="1" x14ac:dyDescent="0.25">
      <c r="A85" s="13">
        <v>84</v>
      </c>
      <c r="B85" s="15" t="s">
        <v>295</v>
      </c>
      <c r="C85" s="15" t="s">
        <v>231</v>
      </c>
      <c r="D85" s="16">
        <v>2</v>
      </c>
      <c r="E85" s="16">
        <v>0</v>
      </c>
      <c r="F85" s="16">
        <f t="shared" si="2"/>
        <v>2</v>
      </c>
      <c r="G85" s="23">
        <v>0</v>
      </c>
      <c r="H85" s="22" t="s">
        <v>233</v>
      </c>
      <c r="I85" s="16"/>
      <c r="J85" s="79"/>
      <c r="K85" s="35">
        <f>Table1[[#This Row],[PO Approve Owner (artikel)]]-Table1[[#This Row],[QTY PO (artikel)]]</f>
        <v>0</v>
      </c>
      <c r="L85" s="34" t="s">
        <v>357</v>
      </c>
      <c r="M85" s="18"/>
    </row>
    <row r="86" spans="1:13" s="2" customFormat="1" x14ac:dyDescent="0.25">
      <c r="A86" s="13">
        <v>85</v>
      </c>
      <c r="B86" s="15" t="s">
        <v>296</v>
      </c>
      <c r="C86" s="15" t="s">
        <v>231</v>
      </c>
      <c r="D86" s="16">
        <v>0</v>
      </c>
      <c r="E86" s="16">
        <v>2</v>
      </c>
      <c r="F86" s="16">
        <f t="shared" si="2"/>
        <v>2</v>
      </c>
      <c r="G86" s="23">
        <v>0</v>
      </c>
      <c r="H86" s="22" t="s">
        <v>233</v>
      </c>
      <c r="I86" s="16"/>
      <c r="J86" s="79"/>
      <c r="K86" s="35">
        <f>Table1[[#This Row],[PO Approve Owner (artikel)]]-Table1[[#This Row],[QTY PO (artikel)]]</f>
        <v>0</v>
      </c>
      <c r="L86" s="34" t="s">
        <v>357</v>
      </c>
      <c r="M86" s="18"/>
    </row>
    <row r="87" spans="1:13" s="2" customFormat="1" x14ac:dyDescent="0.25">
      <c r="A87" s="13">
        <v>86</v>
      </c>
      <c r="B87" s="15" t="s">
        <v>297</v>
      </c>
      <c r="C87" s="15" t="s">
        <v>231</v>
      </c>
      <c r="D87" s="16">
        <v>1</v>
      </c>
      <c r="E87" s="16">
        <v>5</v>
      </c>
      <c r="F87" s="16">
        <f t="shared" si="2"/>
        <v>6</v>
      </c>
      <c r="G87" s="23">
        <v>0</v>
      </c>
      <c r="H87" s="22" t="s">
        <v>233</v>
      </c>
      <c r="I87" s="16"/>
      <c r="J87" s="79"/>
      <c r="K87" s="35">
        <f>Table1[[#This Row],[PO Approve Owner (artikel)]]-Table1[[#This Row],[QTY PO (artikel)]]</f>
        <v>0</v>
      </c>
      <c r="L87" s="34" t="s">
        <v>357</v>
      </c>
      <c r="M87" s="18"/>
    </row>
    <row r="88" spans="1:13" s="2" customFormat="1" x14ac:dyDescent="0.25">
      <c r="A88" s="13">
        <v>87</v>
      </c>
      <c r="B88" s="15" t="s">
        <v>298</v>
      </c>
      <c r="C88" s="15" t="s">
        <v>231</v>
      </c>
      <c r="D88" s="16">
        <v>0</v>
      </c>
      <c r="E88" s="16">
        <v>2</v>
      </c>
      <c r="F88" s="16">
        <f t="shared" si="2"/>
        <v>2</v>
      </c>
      <c r="G88" s="23">
        <v>0</v>
      </c>
      <c r="H88" s="22" t="s">
        <v>233</v>
      </c>
      <c r="I88" s="16"/>
      <c r="J88" s="79"/>
      <c r="K88" s="35">
        <f>Table1[[#This Row],[PO Approve Owner (artikel)]]-Table1[[#This Row],[QTY PO (artikel)]]</f>
        <v>0</v>
      </c>
      <c r="L88" s="34" t="s">
        <v>357</v>
      </c>
      <c r="M88" s="18"/>
    </row>
    <row r="89" spans="1:13" s="2" customFormat="1" x14ac:dyDescent="0.25">
      <c r="A89" s="13">
        <v>88</v>
      </c>
      <c r="B89" s="15" t="s">
        <v>299</v>
      </c>
      <c r="C89" s="15" t="s">
        <v>231</v>
      </c>
      <c r="D89" s="16">
        <v>1</v>
      </c>
      <c r="E89" s="16">
        <v>7</v>
      </c>
      <c r="F89" s="16">
        <f t="shared" si="2"/>
        <v>8</v>
      </c>
      <c r="G89" s="23">
        <v>0</v>
      </c>
      <c r="H89" s="22" t="s">
        <v>233</v>
      </c>
      <c r="I89" s="16"/>
      <c r="J89" s="79"/>
      <c r="K89" s="35">
        <f>Table1[[#This Row],[PO Approve Owner (artikel)]]-Table1[[#This Row],[QTY PO (artikel)]]</f>
        <v>0</v>
      </c>
      <c r="L89" s="34" t="s">
        <v>357</v>
      </c>
      <c r="M89" s="18"/>
    </row>
    <row r="90" spans="1:13" s="2" customFormat="1" x14ac:dyDescent="0.25">
      <c r="A90" s="13">
        <v>89</v>
      </c>
      <c r="B90" s="15" t="s">
        <v>300</v>
      </c>
      <c r="C90" s="15" t="s">
        <v>231</v>
      </c>
      <c r="D90" s="16">
        <v>0</v>
      </c>
      <c r="E90" s="16">
        <v>3</v>
      </c>
      <c r="F90" s="16">
        <f t="shared" si="2"/>
        <v>3</v>
      </c>
      <c r="G90" s="23">
        <v>0</v>
      </c>
      <c r="H90" s="22" t="s">
        <v>233</v>
      </c>
      <c r="I90" s="16"/>
      <c r="J90" s="79"/>
      <c r="K90" s="35">
        <f>Table1[[#This Row],[PO Approve Owner (artikel)]]-Table1[[#This Row],[QTY PO (artikel)]]</f>
        <v>0</v>
      </c>
      <c r="L90" s="34" t="s">
        <v>357</v>
      </c>
      <c r="M90" s="18"/>
    </row>
    <row r="91" spans="1:13" s="2" customFormat="1" x14ac:dyDescent="0.25">
      <c r="A91" s="13">
        <v>90</v>
      </c>
      <c r="B91" s="15" t="s">
        <v>301</v>
      </c>
      <c r="C91" s="15" t="s">
        <v>231</v>
      </c>
      <c r="D91" s="16">
        <v>7</v>
      </c>
      <c r="E91" s="16">
        <v>0</v>
      </c>
      <c r="F91" s="16">
        <f t="shared" si="2"/>
        <v>7</v>
      </c>
      <c r="G91" s="23">
        <v>0</v>
      </c>
      <c r="H91" s="22" t="s">
        <v>233</v>
      </c>
      <c r="I91" s="16"/>
      <c r="J91" s="79"/>
      <c r="K91" s="35">
        <f>Table1[[#This Row],[PO Approve Owner (artikel)]]-Table1[[#This Row],[QTY PO (artikel)]]</f>
        <v>0</v>
      </c>
      <c r="L91" s="34" t="s">
        <v>357</v>
      </c>
      <c r="M91" s="18"/>
    </row>
    <row r="92" spans="1:13" s="2" customFormat="1" x14ac:dyDescent="0.25">
      <c r="A92" s="13">
        <v>91</v>
      </c>
      <c r="B92" s="15" t="s">
        <v>302</v>
      </c>
      <c r="C92" s="15" t="s">
        <v>231</v>
      </c>
      <c r="D92" s="16">
        <v>0</v>
      </c>
      <c r="E92" s="16">
        <v>1</v>
      </c>
      <c r="F92" s="16">
        <f t="shared" si="2"/>
        <v>1</v>
      </c>
      <c r="G92" s="23">
        <v>0</v>
      </c>
      <c r="H92" s="22" t="s">
        <v>233</v>
      </c>
      <c r="I92" s="16"/>
      <c r="J92" s="79"/>
      <c r="K92" s="35">
        <f>Table1[[#This Row],[PO Approve Owner (artikel)]]-Table1[[#This Row],[QTY PO (artikel)]]</f>
        <v>0</v>
      </c>
      <c r="L92" s="34" t="s">
        <v>357</v>
      </c>
      <c r="M92" s="18"/>
    </row>
    <row r="93" spans="1:13" s="2" customFormat="1" x14ac:dyDescent="0.25">
      <c r="A93" s="13">
        <v>92</v>
      </c>
      <c r="B93" s="15" t="s">
        <v>303</v>
      </c>
      <c r="C93" s="15" t="s">
        <v>231</v>
      </c>
      <c r="D93" s="16">
        <v>2</v>
      </c>
      <c r="E93" s="16">
        <v>0</v>
      </c>
      <c r="F93" s="16">
        <f t="shared" si="2"/>
        <v>2</v>
      </c>
      <c r="G93" s="23">
        <v>0</v>
      </c>
      <c r="H93" s="22" t="s">
        <v>233</v>
      </c>
      <c r="I93" s="16"/>
      <c r="J93" s="79"/>
      <c r="K93" s="35">
        <f>Table1[[#This Row],[PO Approve Owner (artikel)]]-Table1[[#This Row],[QTY PO (artikel)]]</f>
        <v>0</v>
      </c>
      <c r="L93" s="34" t="s">
        <v>357</v>
      </c>
      <c r="M93" s="18"/>
    </row>
    <row r="94" spans="1:13" s="2" customFormat="1" x14ac:dyDescent="0.25">
      <c r="A94" s="13">
        <v>93</v>
      </c>
      <c r="B94" s="15" t="s">
        <v>304</v>
      </c>
      <c r="C94" s="15" t="s">
        <v>231</v>
      </c>
      <c r="D94" s="16">
        <v>2</v>
      </c>
      <c r="E94" s="16">
        <v>0</v>
      </c>
      <c r="F94" s="16">
        <f t="shared" si="2"/>
        <v>2</v>
      </c>
      <c r="G94" s="23">
        <v>0</v>
      </c>
      <c r="H94" s="22" t="s">
        <v>233</v>
      </c>
      <c r="I94" s="16"/>
      <c r="J94" s="79"/>
      <c r="K94" s="35">
        <f>Table1[[#This Row],[PO Approve Owner (artikel)]]-Table1[[#This Row],[QTY PO (artikel)]]</f>
        <v>0</v>
      </c>
      <c r="L94" s="34" t="s">
        <v>357</v>
      </c>
      <c r="M94" s="18"/>
    </row>
    <row r="95" spans="1:13" s="2" customFormat="1" x14ac:dyDescent="0.25">
      <c r="A95" s="13">
        <v>94</v>
      </c>
      <c r="B95" s="15" t="s">
        <v>305</v>
      </c>
      <c r="C95" s="15" t="s">
        <v>231</v>
      </c>
      <c r="D95" s="16">
        <v>0</v>
      </c>
      <c r="E95" s="16">
        <v>6</v>
      </c>
      <c r="F95" s="16">
        <f t="shared" si="2"/>
        <v>6</v>
      </c>
      <c r="G95" s="23">
        <v>0</v>
      </c>
      <c r="H95" s="22" t="s">
        <v>233</v>
      </c>
      <c r="I95" s="16"/>
      <c r="J95" s="79"/>
      <c r="K95" s="35">
        <f>Table1[[#This Row],[PO Approve Owner (artikel)]]-Table1[[#This Row],[QTY PO (artikel)]]</f>
        <v>0</v>
      </c>
      <c r="L95" s="34" t="s">
        <v>357</v>
      </c>
      <c r="M95" s="18"/>
    </row>
    <row r="96" spans="1:13" s="2" customFormat="1" x14ac:dyDescent="0.25">
      <c r="A96" s="13">
        <v>95</v>
      </c>
      <c r="B96" s="15" t="s">
        <v>307</v>
      </c>
      <c r="C96" s="15" t="s">
        <v>308</v>
      </c>
      <c r="D96" s="16">
        <v>9</v>
      </c>
      <c r="E96" s="16">
        <v>0</v>
      </c>
      <c r="F96" s="16">
        <f t="shared" si="2"/>
        <v>9</v>
      </c>
      <c r="G96" s="23">
        <v>0</v>
      </c>
      <c r="H96" s="22" t="s">
        <v>233</v>
      </c>
      <c r="I96" s="16"/>
      <c r="J96" s="79"/>
      <c r="K96" s="35">
        <f>Table1[[#This Row],[PO Approve Owner (artikel)]]-Table1[[#This Row],[QTY PO (artikel)]]</f>
        <v>0</v>
      </c>
      <c r="L96" s="34" t="s">
        <v>357</v>
      </c>
      <c r="M96" s="18"/>
    </row>
    <row r="97" spans="1:13" s="2" customFormat="1" x14ac:dyDescent="0.25">
      <c r="A97" s="13">
        <v>96</v>
      </c>
      <c r="B97" s="15" t="s">
        <v>311</v>
      </c>
      <c r="C97" s="15" t="s">
        <v>231</v>
      </c>
      <c r="D97" s="16">
        <v>2</v>
      </c>
      <c r="E97" s="16">
        <v>0</v>
      </c>
      <c r="F97" s="16">
        <f t="shared" si="2"/>
        <v>2</v>
      </c>
      <c r="G97" s="23">
        <v>0</v>
      </c>
      <c r="H97" s="22" t="s">
        <v>233</v>
      </c>
      <c r="I97" s="16"/>
      <c r="J97" s="79"/>
      <c r="K97" s="35">
        <f>Table1[[#This Row],[PO Approve Owner (artikel)]]-Table1[[#This Row],[QTY PO (artikel)]]</f>
        <v>0</v>
      </c>
      <c r="L97" s="34" t="s">
        <v>357</v>
      </c>
      <c r="M97" s="18"/>
    </row>
    <row r="98" spans="1:13" s="2" customFormat="1" x14ac:dyDescent="0.25">
      <c r="A98" s="13">
        <v>97</v>
      </c>
      <c r="B98" s="15" t="s">
        <v>312</v>
      </c>
      <c r="C98" s="15" t="s">
        <v>231</v>
      </c>
      <c r="D98" s="16">
        <v>0</v>
      </c>
      <c r="E98" s="16">
        <v>1</v>
      </c>
      <c r="F98" s="16">
        <f t="shared" ref="F98:F109" si="3">D98+E98</f>
        <v>1</v>
      </c>
      <c r="G98" s="23">
        <v>0</v>
      </c>
      <c r="H98" s="22" t="s">
        <v>233</v>
      </c>
      <c r="I98" s="16"/>
      <c r="J98" s="79"/>
      <c r="K98" s="35">
        <f>Table1[[#This Row],[PO Approve Owner (artikel)]]-Table1[[#This Row],[QTY PO (artikel)]]</f>
        <v>0</v>
      </c>
      <c r="L98" s="34" t="s">
        <v>357</v>
      </c>
      <c r="M98" s="18"/>
    </row>
    <row r="99" spans="1:13" s="2" customFormat="1" x14ac:dyDescent="0.25">
      <c r="A99" s="13">
        <v>98</v>
      </c>
      <c r="B99" s="15" t="s">
        <v>313</v>
      </c>
      <c r="C99" s="15" t="s">
        <v>231</v>
      </c>
      <c r="D99" s="16">
        <v>0</v>
      </c>
      <c r="E99" s="16">
        <v>1</v>
      </c>
      <c r="F99" s="16">
        <f t="shared" si="3"/>
        <v>1</v>
      </c>
      <c r="G99" s="23">
        <v>0</v>
      </c>
      <c r="H99" s="22" t="s">
        <v>233</v>
      </c>
      <c r="I99" s="16"/>
      <c r="J99" s="79"/>
      <c r="K99" s="35">
        <f>Table1[[#This Row],[PO Approve Owner (artikel)]]-Table1[[#This Row],[QTY PO (artikel)]]</f>
        <v>0</v>
      </c>
      <c r="L99" s="34" t="s">
        <v>357</v>
      </c>
      <c r="M99" s="18"/>
    </row>
    <row r="100" spans="1:13" s="2" customFormat="1" x14ac:dyDescent="0.25">
      <c r="A100" s="13">
        <v>99</v>
      </c>
      <c r="B100" s="15" t="s">
        <v>314</v>
      </c>
      <c r="C100" s="15" t="s">
        <v>231</v>
      </c>
      <c r="D100" s="16">
        <v>0</v>
      </c>
      <c r="E100" s="16">
        <v>2</v>
      </c>
      <c r="F100" s="16">
        <f t="shared" si="3"/>
        <v>2</v>
      </c>
      <c r="G100" s="23">
        <v>0</v>
      </c>
      <c r="H100" s="22" t="s">
        <v>233</v>
      </c>
      <c r="I100" s="16"/>
      <c r="J100" s="79"/>
      <c r="K100" s="35">
        <f>Table1[[#This Row],[PO Approve Owner (artikel)]]-Table1[[#This Row],[QTY PO (artikel)]]</f>
        <v>0</v>
      </c>
      <c r="L100" s="34" t="s">
        <v>357</v>
      </c>
      <c r="M100" s="18"/>
    </row>
    <row r="101" spans="1:13" s="2" customFormat="1" x14ac:dyDescent="0.25">
      <c r="A101" s="13">
        <v>100</v>
      </c>
      <c r="B101" s="15" t="s">
        <v>315</v>
      </c>
      <c r="C101" s="15" t="s">
        <v>231</v>
      </c>
      <c r="D101" s="16">
        <v>1</v>
      </c>
      <c r="E101" s="16">
        <v>1</v>
      </c>
      <c r="F101" s="16">
        <f t="shared" si="3"/>
        <v>2</v>
      </c>
      <c r="G101" s="23">
        <v>0</v>
      </c>
      <c r="H101" s="22" t="s">
        <v>233</v>
      </c>
      <c r="I101" s="16"/>
      <c r="J101" s="79"/>
      <c r="K101" s="35">
        <f>Table1[[#This Row],[PO Approve Owner (artikel)]]-Table1[[#This Row],[QTY PO (artikel)]]</f>
        <v>0</v>
      </c>
      <c r="L101" s="34" t="s">
        <v>357</v>
      </c>
      <c r="M101" s="18"/>
    </row>
    <row r="102" spans="1:13" s="2" customFormat="1" x14ac:dyDescent="0.25">
      <c r="A102" s="13">
        <v>101</v>
      </c>
      <c r="B102" s="15" t="s">
        <v>316</v>
      </c>
      <c r="C102" s="15" t="s">
        <v>231</v>
      </c>
      <c r="D102" s="16">
        <v>1</v>
      </c>
      <c r="E102" s="16">
        <v>0</v>
      </c>
      <c r="F102" s="16">
        <f t="shared" si="3"/>
        <v>1</v>
      </c>
      <c r="G102" s="23">
        <v>0</v>
      </c>
      <c r="H102" s="22" t="s">
        <v>233</v>
      </c>
      <c r="I102" s="16"/>
      <c r="J102" s="79"/>
      <c r="K102" s="35">
        <f>Table1[[#This Row],[PO Approve Owner (artikel)]]-Table1[[#This Row],[QTY PO (artikel)]]</f>
        <v>0</v>
      </c>
      <c r="L102" s="34" t="s">
        <v>357</v>
      </c>
      <c r="M102" s="18"/>
    </row>
    <row r="103" spans="1:13" s="2" customFormat="1" x14ac:dyDescent="0.25">
      <c r="A103" s="13">
        <v>102</v>
      </c>
      <c r="B103" s="15" t="s">
        <v>317</v>
      </c>
      <c r="C103" s="15" t="s">
        <v>257</v>
      </c>
      <c r="D103" s="16">
        <v>8</v>
      </c>
      <c r="E103" s="16">
        <v>0</v>
      </c>
      <c r="F103" s="16">
        <f t="shared" si="3"/>
        <v>8</v>
      </c>
      <c r="G103" s="23">
        <v>0</v>
      </c>
      <c r="H103" s="22" t="s">
        <v>233</v>
      </c>
      <c r="I103" s="16"/>
      <c r="J103" s="79"/>
      <c r="K103" s="35">
        <f>Table1[[#This Row],[PO Approve Owner (artikel)]]-Table1[[#This Row],[QTY PO (artikel)]]</f>
        <v>0</v>
      </c>
      <c r="L103" s="34" t="s">
        <v>357</v>
      </c>
      <c r="M103" s="18" t="s">
        <v>318</v>
      </c>
    </row>
    <row r="104" spans="1:13" s="2" customFormat="1" x14ac:dyDescent="0.25">
      <c r="A104" s="13">
        <v>103</v>
      </c>
      <c r="B104" s="15" t="s">
        <v>319</v>
      </c>
      <c r="C104" s="15" t="s">
        <v>231</v>
      </c>
      <c r="D104" s="16">
        <v>0</v>
      </c>
      <c r="E104" s="16">
        <v>1</v>
      </c>
      <c r="F104" s="16">
        <f t="shared" si="3"/>
        <v>1</v>
      </c>
      <c r="G104" s="23">
        <v>0</v>
      </c>
      <c r="H104" s="22" t="s">
        <v>233</v>
      </c>
      <c r="I104" s="16"/>
      <c r="J104" s="79"/>
      <c r="K104" s="35">
        <f>Table1[[#This Row],[PO Approve Owner (artikel)]]-Table1[[#This Row],[QTY PO (artikel)]]</f>
        <v>0</v>
      </c>
      <c r="L104" s="34" t="s">
        <v>357</v>
      </c>
      <c r="M104" s="18"/>
    </row>
    <row r="105" spans="1:13" s="2" customFormat="1" x14ac:dyDescent="0.25">
      <c r="A105" s="13">
        <v>104</v>
      </c>
      <c r="B105" s="15" t="s">
        <v>320</v>
      </c>
      <c r="C105" s="15" t="s">
        <v>231</v>
      </c>
      <c r="D105" s="16">
        <v>0</v>
      </c>
      <c r="E105" s="16">
        <v>3</v>
      </c>
      <c r="F105" s="16">
        <f t="shared" si="3"/>
        <v>3</v>
      </c>
      <c r="G105" s="23">
        <v>0</v>
      </c>
      <c r="H105" s="22" t="s">
        <v>233</v>
      </c>
      <c r="I105" s="16"/>
      <c r="J105" s="79"/>
      <c r="K105" s="35">
        <f>Table1[[#This Row],[PO Approve Owner (artikel)]]-Table1[[#This Row],[QTY PO (artikel)]]</f>
        <v>0</v>
      </c>
      <c r="L105" s="34" t="s">
        <v>357</v>
      </c>
      <c r="M105" s="18"/>
    </row>
    <row r="106" spans="1:13" s="2" customFormat="1" x14ac:dyDescent="0.25">
      <c r="A106" s="13">
        <v>105</v>
      </c>
      <c r="B106" s="15" t="s">
        <v>321</v>
      </c>
      <c r="C106" s="15" t="s">
        <v>231</v>
      </c>
      <c r="D106" s="16">
        <v>0</v>
      </c>
      <c r="E106" s="16">
        <v>2</v>
      </c>
      <c r="F106" s="16">
        <f t="shared" si="3"/>
        <v>2</v>
      </c>
      <c r="G106" s="23">
        <v>0</v>
      </c>
      <c r="H106" s="22" t="s">
        <v>233</v>
      </c>
      <c r="I106" s="16"/>
      <c r="J106" s="79"/>
      <c r="K106" s="35">
        <f>Table1[[#This Row],[PO Approve Owner (artikel)]]-Table1[[#This Row],[QTY PO (artikel)]]</f>
        <v>0</v>
      </c>
      <c r="L106" s="34" t="s">
        <v>357</v>
      </c>
      <c r="M106" s="18"/>
    </row>
    <row r="107" spans="1:13" s="2" customFormat="1" x14ac:dyDescent="0.25">
      <c r="A107" s="13">
        <v>106</v>
      </c>
      <c r="B107" s="15" t="s">
        <v>322</v>
      </c>
      <c r="C107" s="15" t="s">
        <v>231</v>
      </c>
      <c r="D107" s="16">
        <v>0</v>
      </c>
      <c r="E107" s="16">
        <v>2</v>
      </c>
      <c r="F107" s="16">
        <f t="shared" si="3"/>
        <v>2</v>
      </c>
      <c r="G107" s="23">
        <v>0</v>
      </c>
      <c r="H107" s="22" t="s">
        <v>233</v>
      </c>
      <c r="I107" s="16"/>
      <c r="J107" s="79"/>
      <c r="K107" s="35">
        <f>Table1[[#This Row],[PO Approve Owner (artikel)]]-Table1[[#This Row],[QTY PO (artikel)]]</f>
        <v>0</v>
      </c>
      <c r="L107" s="34" t="s">
        <v>357</v>
      </c>
      <c r="M107" s="18"/>
    </row>
    <row r="108" spans="1:13" s="2" customFormat="1" x14ac:dyDescent="0.25">
      <c r="A108" s="13">
        <v>107</v>
      </c>
      <c r="B108" s="15" t="s">
        <v>328</v>
      </c>
      <c r="C108" s="15" t="s">
        <v>231</v>
      </c>
      <c r="D108" s="16">
        <v>2</v>
      </c>
      <c r="E108" s="16">
        <v>4</v>
      </c>
      <c r="F108" s="16">
        <f t="shared" si="3"/>
        <v>6</v>
      </c>
      <c r="G108" s="23">
        <v>0</v>
      </c>
      <c r="H108" s="22" t="s">
        <v>233</v>
      </c>
      <c r="I108" s="16"/>
      <c r="J108" s="79"/>
      <c r="K108" s="35">
        <f>Table1[[#This Row],[PO Approve Owner (artikel)]]-Table1[[#This Row],[QTY PO (artikel)]]</f>
        <v>0</v>
      </c>
      <c r="L108" s="34" t="s">
        <v>357</v>
      </c>
      <c r="M108" s="18"/>
    </row>
    <row r="109" spans="1:13" s="2" customFormat="1" x14ac:dyDescent="0.25">
      <c r="A109" s="13">
        <v>108</v>
      </c>
      <c r="B109" s="15" t="s">
        <v>329</v>
      </c>
      <c r="C109" s="15" t="s">
        <v>279</v>
      </c>
      <c r="D109" s="16">
        <v>19</v>
      </c>
      <c r="E109" s="16">
        <v>10</v>
      </c>
      <c r="F109" s="16">
        <f t="shared" si="3"/>
        <v>29</v>
      </c>
      <c r="G109" s="23">
        <v>0</v>
      </c>
      <c r="H109" s="22" t="s">
        <v>233</v>
      </c>
      <c r="I109" s="16"/>
      <c r="J109" s="79"/>
      <c r="K109" s="35">
        <f>Table1[[#This Row],[PO Approve Owner (artikel)]]-Table1[[#This Row],[QTY PO (artikel)]]</f>
        <v>0</v>
      </c>
      <c r="L109" s="34" t="s">
        <v>357</v>
      </c>
      <c r="M109" s="18"/>
    </row>
    <row r="110" spans="1:13" s="2" customFormat="1" x14ac:dyDescent="0.25">
      <c r="A110" s="70"/>
      <c r="B110" s="71"/>
      <c r="C110" s="71"/>
      <c r="D110" s="70"/>
      <c r="E110" s="70"/>
      <c r="F110" s="70"/>
      <c r="G110" s="72"/>
      <c r="H110" s="72"/>
      <c r="I110" s="70"/>
      <c r="J110" s="80"/>
      <c r="K110" s="73"/>
      <c r="L110" s="73"/>
      <c r="M110" s="74"/>
    </row>
    <row r="111" spans="1:13" s="2" customFormat="1" x14ac:dyDescent="0.25">
      <c r="A111" s="70"/>
      <c r="B111" s="71"/>
      <c r="C111" s="71"/>
      <c r="D111" s="70"/>
      <c r="E111" s="70"/>
      <c r="F111" s="70"/>
      <c r="G111" s="72"/>
      <c r="H111" s="72"/>
      <c r="I111" s="70"/>
      <c r="J111" s="80"/>
      <c r="K111" s="73"/>
      <c r="L111" s="73"/>
      <c r="M111" s="74"/>
    </row>
    <row r="112" spans="1:13" s="2" customFormat="1" x14ac:dyDescent="0.25">
      <c r="A112" s="70"/>
      <c r="B112" s="71"/>
      <c r="C112" s="71"/>
      <c r="D112" s="70"/>
      <c r="E112" s="70"/>
      <c r="F112" s="70"/>
      <c r="G112" s="72"/>
      <c r="H112" s="72"/>
      <c r="I112" s="70"/>
      <c r="J112" s="80"/>
      <c r="K112" s="73"/>
      <c r="L112" s="73"/>
      <c r="M112" s="74"/>
    </row>
    <row r="113" spans="1:13" s="2" customFormat="1" x14ac:dyDescent="0.25">
      <c r="A113" s="70"/>
      <c r="B113" s="71"/>
      <c r="C113" s="71"/>
      <c r="D113" s="70"/>
      <c r="E113" s="70"/>
      <c r="F113" s="70"/>
      <c r="G113" s="72"/>
      <c r="H113" s="72"/>
      <c r="I113" s="70"/>
      <c r="J113" s="80"/>
      <c r="K113" s="73"/>
      <c r="L113" s="73"/>
      <c r="M113" s="74"/>
    </row>
    <row r="115" spans="1:13" x14ac:dyDescent="0.25">
      <c r="A115" s="26" t="s">
        <v>16</v>
      </c>
      <c r="B115" s="27"/>
      <c r="C115" s="27"/>
      <c r="D115" s="26">
        <f>SUM(D2:D114)</f>
        <v>364</v>
      </c>
      <c r="E115" s="26">
        <f>SUM(E2:E114)</f>
        <v>323</v>
      </c>
      <c r="F115" s="26">
        <f>SUM(F2:F114)</f>
        <v>687</v>
      </c>
      <c r="G115" s="26">
        <f>SUM(G2:G114)</f>
        <v>430</v>
      </c>
      <c r="H115" s="28"/>
      <c r="I115" s="26">
        <f>SUM(I2:I114)</f>
        <v>359</v>
      </c>
      <c r="K115" s="36">
        <f>SUM(K2:K114)</f>
        <v>71</v>
      </c>
    </row>
    <row r="116" spans="1:13" x14ac:dyDescent="0.25">
      <c r="A116" s="26" t="s">
        <v>113</v>
      </c>
      <c r="D116" s="26">
        <v>397</v>
      </c>
      <c r="E116" s="26">
        <v>404</v>
      </c>
      <c r="F116" s="26">
        <f>SUM(D116:E116)</f>
        <v>801</v>
      </c>
      <c r="G116" s="31">
        <v>801</v>
      </c>
      <c r="I116" s="26"/>
    </row>
    <row r="117" spans="1:13" x14ac:dyDescent="0.25">
      <c r="A117" s="26" t="s">
        <v>114</v>
      </c>
      <c r="D117" s="29">
        <f>D115/D116</f>
        <v>0.91687657430730474</v>
      </c>
      <c r="E117" s="29">
        <f t="shared" ref="E117:F117" si="4">E115/E116</f>
        <v>0.79950495049504955</v>
      </c>
      <c r="F117" s="29">
        <f t="shared" si="4"/>
        <v>0.85767790262172283</v>
      </c>
      <c r="G117" s="30">
        <f>G115/G116</f>
        <v>0.53682896379525591</v>
      </c>
      <c r="H117" s="28" t="s">
        <v>204</v>
      </c>
      <c r="I117" s="29">
        <f>I115/G115</f>
        <v>0.83488372093023255</v>
      </c>
    </row>
    <row r="119" spans="1:13" x14ac:dyDescent="0.25">
      <c r="I119" s="37"/>
    </row>
    <row r="121" spans="1:13" x14ac:dyDescent="0.25">
      <c r="I121" s="2">
        <f>257-SUM(G48:G50)</f>
        <v>249</v>
      </c>
    </row>
  </sheetData>
  <dataValidations count="2">
    <dataValidation type="list" allowBlank="1" showInputMessage="1" showErrorMessage="1" sqref="H2:H112" xr:uid="{B24B05FA-C446-40A1-A579-098E4A83F3B0}">
      <formula1>$T$2:$T$7</formula1>
    </dataValidation>
    <dataValidation type="list" allowBlank="1" showInputMessage="1" showErrorMessage="1" sqref="L2:L112" xr:uid="{1499CBDD-B300-42BC-B3F5-F8D739DE4712}">
      <formula1>$U$2:$U$4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O86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R7" sqref="R7"/>
    </sheetView>
  </sheetViews>
  <sheetFormatPr defaultRowHeight="15" x14ac:dyDescent="0.25"/>
  <cols>
    <col min="1" max="1" width="3.85546875" style="11" bestFit="1" customWidth="1"/>
    <col min="2" max="2" width="15.42578125" style="11" bestFit="1" customWidth="1"/>
    <col min="3" max="3" width="13.7109375" style="11" bestFit="1" customWidth="1"/>
    <col min="4" max="4" width="13.85546875" style="11" bestFit="1" customWidth="1"/>
    <col min="5" max="15" width="3.7109375" style="51" customWidth="1"/>
    <col min="16" max="16" width="9.5703125" style="52" bestFit="1" customWidth="1"/>
    <col min="17" max="17" width="13.28515625" style="53" bestFit="1" customWidth="1"/>
    <col min="18" max="18" width="13.5703125" style="53" bestFit="1" customWidth="1"/>
    <col min="19" max="19" width="14.28515625" style="54" customWidth="1"/>
    <col min="20" max="30" width="3.7109375" style="48" customWidth="1"/>
    <col min="31" max="31" width="14.28515625" style="48" customWidth="1"/>
    <col min="32" max="42" width="3.7109375" style="57" customWidth="1"/>
    <col min="43" max="43" width="12.85546875" style="57" customWidth="1"/>
    <col min="44" max="54" width="3.7109375" style="45" customWidth="1"/>
    <col min="55" max="55" width="9.140625" style="62"/>
    <col min="56" max="66" width="3.7109375" style="42" customWidth="1"/>
    <col min="67" max="67" width="9.140625" style="65"/>
  </cols>
  <sheetData>
    <row r="1" spans="1:67" s="2" customFormat="1" ht="15" customHeight="1" x14ac:dyDescent="0.25">
      <c r="E1" s="84" t="s">
        <v>70</v>
      </c>
      <c r="F1" s="84"/>
      <c r="G1" s="84"/>
      <c r="H1" s="84"/>
      <c r="I1" s="84"/>
      <c r="J1" s="84"/>
      <c r="K1" s="84"/>
      <c r="L1" s="84"/>
      <c r="M1" s="84"/>
      <c r="N1" s="84"/>
      <c r="O1" s="84"/>
      <c r="P1" s="49"/>
      <c r="Q1" s="49"/>
      <c r="R1" s="49"/>
      <c r="S1" s="46"/>
      <c r="T1" s="82" t="s">
        <v>73</v>
      </c>
      <c r="U1" s="82"/>
      <c r="V1" s="82"/>
      <c r="W1" s="82"/>
      <c r="X1" s="82"/>
      <c r="Y1" s="82"/>
      <c r="Z1" s="82"/>
      <c r="AA1" s="82"/>
      <c r="AB1" s="82"/>
      <c r="AC1" s="82"/>
      <c r="AD1" s="82"/>
      <c r="AE1" s="46"/>
      <c r="AF1" s="83" t="s">
        <v>74</v>
      </c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56"/>
      <c r="AR1" s="85" t="s">
        <v>212</v>
      </c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43"/>
      <c r="BD1" s="86" t="s">
        <v>215</v>
      </c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40"/>
    </row>
    <row r="2" spans="1:67" s="2" customFormat="1" ht="40.5" customHeight="1" x14ac:dyDescent="0.25">
      <c r="A2" s="39" t="s">
        <v>62</v>
      </c>
      <c r="B2" s="39" t="s">
        <v>63</v>
      </c>
      <c r="C2" s="39" t="s">
        <v>65</v>
      </c>
      <c r="D2" s="39" t="s">
        <v>64</v>
      </c>
      <c r="E2" s="50" t="s">
        <v>7</v>
      </c>
      <c r="F2" s="50">
        <v>2</v>
      </c>
      <c r="G2" s="50">
        <v>4</v>
      </c>
      <c r="H2" s="50">
        <v>6</v>
      </c>
      <c r="I2" s="50">
        <v>8</v>
      </c>
      <c r="J2" s="50">
        <v>10</v>
      </c>
      <c r="K2" s="50">
        <v>12</v>
      </c>
      <c r="L2" s="50" t="s">
        <v>66</v>
      </c>
      <c r="M2" s="50" t="s">
        <v>67</v>
      </c>
      <c r="N2" s="50" t="s">
        <v>68</v>
      </c>
      <c r="O2" s="50" t="s">
        <v>69</v>
      </c>
      <c r="P2" s="50" t="s">
        <v>88</v>
      </c>
      <c r="Q2" s="55" t="s">
        <v>72</v>
      </c>
      <c r="R2" s="55" t="s">
        <v>71</v>
      </c>
      <c r="S2" s="63" t="s">
        <v>214</v>
      </c>
      <c r="T2" s="47" t="s">
        <v>7</v>
      </c>
      <c r="U2" s="47">
        <v>2</v>
      </c>
      <c r="V2" s="47">
        <v>4</v>
      </c>
      <c r="W2" s="47">
        <v>6</v>
      </c>
      <c r="X2" s="47">
        <v>8</v>
      </c>
      <c r="Y2" s="47">
        <v>10</v>
      </c>
      <c r="Z2" s="47">
        <v>12</v>
      </c>
      <c r="AA2" s="47" t="s">
        <v>66</v>
      </c>
      <c r="AB2" s="47" t="s">
        <v>67</v>
      </c>
      <c r="AC2" s="47" t="s">
        <v>68</v>
      </c>
      <c r="AD2" s="47" t="s">
        <v>69</v>
      </c>
      <c r="AE2" s="59" t="s">
        <v>93</v>
      </c>
      <c r="AF2" s="56" t="s">
        <v>7</v>
      </c>
      <c r="AG2" s="56">
        <v>2</v>
      </c>
      <c r="AH2" s="56">
        <v>4</v>
      </c>
      <c r="AI2" s="56">
        <v>6</v>
      </c>
      <c r="AJ2" s="56">
        <v>8</v>
      </c>
      <c r="AK2" s="56">
        <v>10</v>
      </c>
      <c r="AL2" s="56">
        <v>12</v>
      </c>
      <c r="AM2" s="56" t="s">
        <v>66</v>
      </c>
      <c r="AN2" s="56" t="s">
        <v>67</v>
      </c>
      <c r="AO2" s="56" t="s">
        <v>68</v>
      </c>
      <c r="AP2" s="56" t="s">
        <v>69</v>
      </c>
      <c r="AQ2" s="60" t="s">
        <v>211</v>
      </c>
      <c r="AR2" s="44" t="s">
        <v>7</v>
      </c>
      <c r="AS2" s="44">
        <v>2</v>
      </c>
      <c r="AT2" s="44">
        <v>4</v>
      </c>
      <c r="AU2" s="44">
        <v>6</v>
      </c>
      <c r="AV2" s="44">
        <v>8</v>
      </c>
      <c r="AW2" s="44">
        <v>10</v>
      </c>
      <c r="AX2" s="44">
        <v>12</v>
      </c>
      <c r="AY2" s="44" t="s">
        <v>66</v>
      </c>
      <c r="AZ2" s="44" t="s">
        <v>67</v>
      </c>
      <c r="BA2" s="44" t="s">
        <v>68</v>
      </c>
      <c r="BB2" s="44" t="s">
        <v>69</v>
      </c>
      <c r="BC2" s="61" t="s">
        <v>213</v>
      </c>
      <c r="BD2" s="41" t="s">
        <v>7</v>
      </c>
      <c r="BE2" s="41">
        <v>2</v>
      </c>
      <c r="BF2" s="41">
        <v>4</v>
      </c>
      <c r="BG2" s="41">
        <v>6</v>
      </c>
      <c r="BH2" s="41">
        <v>8</v>
      </c>
      <c r="BI2" s="41">
        <v>10</v>
      </c>
      <c r="BJ2" s="41">
        <v>12</v>
      </c>
      <c r="BK2" s="41" t="s">
        <v>66</v>
      </c>
      <c r="BL2" s="41" t="s">
        <v>67</v>
      </c>
      <c r="BM2" s="41" t="s">
        <v>68</v>
      </c>
      <c r="BN2" s="41" t="s">
        <v>69</v>
      </c>
      <c r="BO2" s="64" t="s">
        <v>216</v>
      </c>
    </row>
    <row r="3" spans="1:67" x14ac:dyDescent="0.25">
      <c r="A3" s="11">
        <v>1</v>
      </c>
      <c r="B3" s="11" t="s">
        <v>75</v>
      </c>
      <c r="C3" s="11" t="s">
        <v>78</v>
      </c>
      <c r="D3" s="11" t="s">
        <v>5</v>
      </c>
      <c r="E3" s="51">
        <v>36</v>
      </c>
      <c r="P3" s="52">
        <f>SUM(E3:O3)</f>
        <v>36</v>
      </c>
      <c r="Q3" s="53">
        <v>43206</v>
      </c>
      <c r="R3" s="53">
        <v>43206</v>
      </c>
      <c r="AF3" s="57">
        <f>E3-T3</f>
        <v>36</v>
      </c>
      <c r="AG3" s="57">
        <f t="shared" ref="AG3:AH3" si="0">F3-U3</f>
        <v>0</v>
      </c>
      <c r="AH3" s="57">
        <f t="shared" si="0"/>
        <v>0</v>
      </c>
      <c r="AI3" s="57">
        <f t="shared" ref="AI3" si="1">H3-W3</f>
        <v>0</v>
      </c>
      <c r="AJ3" s="57">
        <f t="shared" ref="AJ3" si="2">I3-X3</f>
        <v>0</v>
      </c>
      <c r="AK3" s="57">
        <f t="shared" ref="AK3" si="3">J3-Y3</f>
        <v>0</v>
      </c>
      <c r="AL3" s="57">
        <f t="shared" ref="AL3" si="4">K3-Z3</f>
        <v>0</v>
      </c>
      <c r="AM3" s="57">
        <f t="shared" ref="AM3" si="5">L3-AA3</f>
        <v>0</v>
      </c>
      <c r="AN3" s="57">
        <f t="shared" ref="AN3" si="6">M3-AB3</f>
        <v>0</v>
      </c>
      <c r="AO3" s="57">
        <f t="shared" ref="AO3" si="7">N3-AC3</f>
        <v>0</v>
      </c>
      <c r="AP3" s="57">
        <f t="shared" ref="AP3" si="8">O3-AD3</f>
        <v>0</v>
      </c>
      <c r="AQ3" s="57">
        <f>SUM(AF3:AP3)</f>
        <v>36</v>
      </c>
      <c r="AS3" s="58"/>
      <c r="BD3" s="42">
        <f>T3-AR3</f>
        <v>0</v>
      </c>
      <c r="BE3" s="42">
        <f t="shared" ref="BE3:BN3" si="9">U3-AS3</f>
        <v>0</v>
      </c>
      <c r="BF3" s="42">
        <f t="shared" si="9"/>
        <v>0</v>
      </c>
      <c r="BG3" s="42">
        <f t="shared" si="9"/>
        <v>0</v>
      </c>
      <c r="BH3" s="42">
        <f t="shared" si="9"/>
        <v>0</v>
      </c>
      <c r="BI3" s="42">
        <f t="shared" si="9"/>
        <v>0</v>
      </c>
      <c r="BJ3" s="42">
        <f t="shared" si="9"/>
        <v>0</v>
      </c>
      <c r="BK3" s="42">
        <f t="shared" si="9"/>
        <v>0</v>
      </c>
      <c r="BL3" s="42">
        <f t="shared" si="9"/>
        <v>0</v>
      </c>
      <c r="BM3" s="42">
        <f t="shared" si="9"/>
        <v>0</v>
      </c>
      <c r="BN3" s="42">
        <f t="shared" si="9"/>
        <v>0</v>
      </c>
    </row>
    <row r="4" spans="1:67" x14ac:dyDescent="0.25">
      <c r="D4" s="11" t="s">
        <v>6</v>
      </c>
      <c r="E4" s="51">
        <v>36</v>
      </c>
      <c r="P4" s="52">
        <f t="shared" ref="P4:P14" si="10">SUM(E4:O4)</f>
        <v>36</v>
      </c>
      <c r="Q4" s="53">
        <v>43206</v>
      </c>
      <c r="R4" s="53">
        <v>43206</v>
      </c>
      <c r="AF4" s="57">
        <f t="shared" ref="AF4:AF67" si="11">E4-T4</f>
        <v>36</v>
      </c>
      <c r="AG4" s="57">
        <f t="shared" ref="AG4:AG67" si="12">F4-U4</f>
        <v>0</v>
      </c>
      <c r="AH4" s="57">
        <f t="shared" ref="AH4:AH67" si="13">G4-V4</f>
        <v>0</v>
      </c>
      <c r="AI4" s="57">
        <f t="shared" ref="AI4:AI67" si="14">H4-W4</f>
        <v>0</v>
      </c>
      <c r="AJ4" s="57">
        <f t="shared" ref="AJ4:AJ67" si="15">I4-X4</f>
        <v>0</v>
      </c>
      <c r="AK4" s="57">
        <f t="shared" ref="AK4:AK67" si="16">J4-Y4</f>
        <v>0</v>
      </c>
      <c r="AL4" s="57">
        <f t="shared" ref="AL4:AL67" si="17">K4-Z4</f>
        <v>0</v>
      </c>
      <c r="AM4" s="57">
        <f t="shared" ref="AM4:AM67" si="18">L4-AA4</f>
        <v>0</v>
      </c>
      <c r="AN4" s="57">
        <f t="shared" ref="AN4:AN67" si="19">M4-AB4</f>
        <v>0</v>
      </c>
      <c r="AO4" s="57">
        <f t="shared" ref="AO4:AO67" si="20">N4-AC4</f>
        <v>0</v>
      </c>
      <c r="AP4" s="57">
        <f t="shared" ref="AP4:AP67" si="21">O4-AD4</f>
        <v>0</v>
      </c>
      <c r="AQ4" s="57">
        <f t="shared" ref="AQ4:AQ67" si="22">SUM(AF4:AP4)</f>
        <v>36</v>
      </c>
      <c r="BD4" s="42">
        <f t="shared" ref="BD4:BD67" si="23">T4-AR4</f>
        <v>0</v>
      </c>
      <c r="BE4" s="42">
        <f t="shared" ref="BE4:BE67" si="24">U4-AS4</f>
        <v>0</v>
      </c>
      <c r="BF4" s="42">
        <f t="shared" ref="BF4:BF67" si="25">V4-AT4</f>
        <v>0</v>
      </c>
      <c r="BG4" s="42">
        <f t="shared" ref="BG4:BG67" si="26">W4-AU4</f>
        <v>0</v>
      </c>
      <c r="BH4" s="42">
        <f t="shared" ref="BH4:BH67" si="27">X4-AV4</f>
        <v>0</v>
      </c>
      <c r="BI4" s="42">
        <f t="shared" ref="BI4:BI67" si="28">Y4-AW4</f>
        <v>0</v>
      </c>
      <c r="BJ4" s="42">
        <f t="shared" ref="BJ4:BJ67" si="29">Z4-AX4</f>
        <v>0</v>
      </c>
      <c r="BK4" s="42">
        <f t="shared" ref="BK4:BK67" si="30">AA4-AY4</f>
        <v>0</v>
      </c>
      <c r="BL4" s="42">
        <f t="shared" ref="BL4:BL67" si="31">AB4-AZ4</f>
        <v>0</v>
      </c>
      <c r="BM4" s="42">
        <f t="shared" ref="BM4:BM67" si="32">AC4-BA4</f>
        <v>0</v>
      </c>
      <c r="BN4" s="42">
        <f t="shared" ref="BN4:BN67" si="33">AD4-BB4</f>
        <v>0</v>
      </c>
    </row>
    <row r="5" spans="1:67" x14ac:dyDescent="0.25">
      <c r="A5" s="11">
        <v>2</v>
      </c>
      <c r="B5" s="11" t="s">
        <v>76</v>
      </c>
      <c r="C5" s="11" t="s">
        <v>77</v>
      </c>
      <c r="D5" s="11" t="s">
        <v>79</v>
      </c>
      <c r="M5" s="51">
        <v>14</v>
      </c>
      <c r="N5" s="51">
        <v>14</v>
      </c>
      <c r="O5" s="51">
        <v>8</v>
      </c>
      <c r="P5" s="52">
        <f t="shared" si="10"/>
        <v>36</v>
      </c>
      <c r="Q5" s="53">
        <v>43207</v>
      </c>
      <c r="R5" s="53">
        <v>43207</v>
      </c>
      <c r="AF5" s="57">
        <f t="shared" si="11"/>
        <v>0</v>
      </c>
      <c r="AG5" s="57">
        <f t="shared" si="12"/>
        <v>0</v>
      </c>
      <c r="AH5" s="57">
        <f t="shared" si="13"/>
        <v>0</v>
      </c>
      <c r="AI5" s="57">
        <f t="shared" si="14"/>
        <v>0</v>
      </c>
      <c r="AJ5" s="57">
        <f t="shared" si="15"/>
        <v>0</v>
      </c>
      <c r="AK5" s="57">
        <f t="shared" si="16"/>
        <v>0</v>
      </c>
      <c r="AL5" s="57">
        <f t="shared" si="17"/>
        <v>0</v>
      </c>
      <c r="AM5" s="57">
        <f t="shared" si="18"/>
        <v>0</v>
      </c>
      <c r="AN5" s="57">
        <f t="shared" si="19"/>
        <v>14</v>
      </c>
      <c r="AO5" s="57">
        <f t="shared" si="20"/>
        <v>14</v>
      </c>
      <c r="AP5" s="57">
        <f t="shared" si="21"/>
        <v>8</v>
      </c>
      <c r="AQ5" s="57">
        <f t="shared" si="22"/>
        <v>36</v>
      </c>
      <c r="BD5" s="42">
        <f t="shared" si="23"/>
        <v>0</v>
      </c>
      <c r="BE5" s="42">
        <f t="shared" si="24"/>
        <v>0</v>
      </c>
      <c r="BF5" s="42">
        <f t="shared" si="25"/>
        <v>0</v>
      </c>
      <c r="BG5" s="42">
        <f t="shared" si="26"/>
        <v>0</v>
      </c>
      <c r="BH5" s="42">
        <f t="shared" si="27"/>
        <v>0</v>
      </c>
      <c r="BI5" s="42">
        <f t="shared" si="28"/>
        <v>0</v>
      </c>
      <c r="BJ5" s="42">
        <f t="shared" si="29"/>
        <v>0</v>
      </c>
      <c r="BK5" s="42">
        <f t="shared" si="30"/>
        <v>0</v>
      </c>
      <c r="BL5" s="42">
        <f t="shared" si="31"/>
        <v>0</v>
      </c>
      <c r="BM5" s="42">
        <f t="shared" si="32"/>
        <v>0</v>
      </c>
      <c r="BN5" s="42">
        <f t="shared" si="33"/>
        <v>0</v>
      </c>
    </row>
    <row r="6" spans="1:67" x14ac:dyDescent="0.25">
      <c r="D6" s="11" t="s">
        <v>80</v>
      </c>
      <c r="L6" s="51">
        <v>8</v>
      </c>
      <c r="M6" s="51">
        <v>14</v>
      </c>
      <c r="N6" s="51">
        <v>14</v>
      </c>
      <c r="P6" s="52">
        <f t="shared" si="10"/>
        <v>36</v>
      </c>
      <c r="Q6" s="53">
        <v>43207</v>
      </c>
      <c r="R6" s="53">
        <v>43207</v>
      </c>
      <c r="AF6" s="57">
        <f t="shared" si="11"/>
        <v>0</v>
      </c>
      <c r="AG6" s="57">
        <f t="shared" si="12"/>
        <v>0</v>
      </c>
      <c r="AH6" s="57">
        <f t="shared" si="13"/>
        <v>0</v>
      </c>
      <c r="AI6" s="57">
        <f t="shared" si="14"/>
        <v>0</v>
      </c>
      <c r="AJ6" s="57">
        <f t="shared" si="15"/>
        <v>0</v>
      </c>
      <c r="AK6" s="57">
        <f t="shared" si="16"/>
        <v>0</v>
      </c>
      <c r="AL6" s="57">
        <f t="shared" si="17"/>
        <v>0</v>
      </c>
      <c r="AM6" s="57">
        <f t="shared" si="18"/>
        <v>8</v>
      </c>
      <c r="AN6" s="57">
        <f t="shared" si="19"/>
        <v>14</v>
      </c>
      <c r="AO6" s="57">
        <f t="shared" si="20"/>
        <v>14</v>
      </c>
      <c r="AP6" s="57">
        <f t="shared" si="21"/>
        <v>0</v>
      </c>
      <c r="AQ6" s="57">
        <f t="shared" si="22"/>
        <v>36</v>
      </c>
      <c r="BD6" s="42">
        <f t="shared" si="23"/>
        <v>0</v>
      </c>
      <c r="BE6" s="42">
        <f t="shared" si="24"/>
        <v>0</v>
      </c>
      <c r="BF6" s="42">
        <f t="shared" si="25"/>
        <v>0</v>
      </c>
      <c r="BG6" s="42">
        <f t="shared" si="26"/>
        <v>0</v>
      </c>
      <c r="BH6" s="42">
        <f t="shared" si="27"/>
        <v>0</v>
      </c>
      <c r="BI6" s="42">
        <f t="shared" si="28"/>
        <v>0</v>
      </c>
      <c r="BJ6" s="42">
        <f t="shared" si="29"/>
        <v>0</v>
      </c>
      <c r="BK6" s="42">
        <f t="shared" si="30"/>
        <v>0</v>
      </c>
      <c r="BL6" s="42">
        <f t="shared" si="31"/>
        <v>0</v>
      </c>
      <c r="BM6" s="42">
        <f t="shared" si="32"/>
        <v>0</v>
      </c>
      <c r="BN6" s="42">
        <f t="shared" si="33"/>
        <v>0</v>
      </c>
    </row>
    <row r="7" spans="1:67" x14ac:dyDescent="0.25">
      <c r="D7" s="11" t="s">
        <v>81</v>
      </c>
      <c r="M7" s="51">
        <v>14</v>
      </c>
      <c r="N7" s="51">
        <v>14</v>
      </c>
      <c r="O7" s="51">
        <v>8</v>
      </c>
      <c r="P7" s="52">
        <f t="shared" si="10"/>
        <v>36</v>
      </c>
      <c r="Q7" s="53">
        <v>43207</v>
      </c>
      <c r="R7" s="53">
        <v>43207</v>
      </c>
      <c r="AF7" s="57">
        <f t="shared" si="11"/>
        <v>0</v>
      </c>
      <c r="AG7" s="57">
        <f t="shared" si="12"/>
        <v>0</v>
      </c>
      <c r="AH7" s="57">
        <f t="shared" si="13"/>
        <v>0</v>
      </c>
      <c r="AI7" s="57">
        <f t="shared" si="14"/>
        <v>0</v>
      </c>
      <c r="AJ7" s="57">
        <f t="shared" si="15"/>
        <v>0</v>
      </c>
      <c r="AK7" s="57">
        <f t="shared" si="16"/>
        <v>0</v>
      </c>
      <c r="AL7" s="57">
        <f t="shared" si="17"/>
        <v>0</v>
      </c>
      <c r="AM7" s="57">
        <f t="shared" si="18"/>
        <v>0</v>
      </c>
      <c r="AN7" s="57">
        <f t="shared" si="19"/>
        <v>14</v>
      </c>
      <c r="AO7" s="57">
        <f t="shared" si="20"/>
        <v>14</v>
      </c>
      <c r="AP7" s="57">
        <f t="shared" si="21"/>
        <v>8</v>
      </c>
      <c r="AQ7" s="57">
        <f t="shared" si="22"/>
        <v>36</v>
      </c>
      <c r="BD7" s="42">
        <f t="shared" si="23"/>
        <v>0</v>
      </c>
      <c r="BE7" s="42">
        <f t="shared" si="24"/>
        <v>0</v>
      </c>
      <c r="BF7" s="42">
        <f t="shared" si="25"/>
        <v>0</v>
      </c>
      <c r="BG7" s="42">
        <f t="shared" si="26"/>
        <v>0</v>
      </c>
      <c r="BH7" s="42">
        <f t="shared" si="27"/>
        <v>0</v>
      </c>
      <c r="BI7" s="42">
        <f t="shared" si="28"/>
        <v>0</v>
      </c>
      <c r="BJ7" s="42">
        <f t="shared" si="29"/>
        <v>0</v>
      </c>
      <c r="BK7" s="42">
        <f t="shared" si="30"/>
        <v>0</v>
      </c>
      <c r="BL7" s="42">
        <f t="shared" si="31"/>
        <v>0</v>
      </c>
      <c r="BM7" s="42">
        <f t="shared" si="32"/>
        <v>0</v>
      </c>
      <c r="BN7" s="42">
        <f t="shared" si="33"/>
        <v>0</v>
      </c>
    </row>
    <row r="8" spans="1:67" x14ac:dyDescent="0.25">
      <c r="D8" s="11" t="s">
        <v>82</v>
      </c>
      <c r="L8" s="51">
        <v>8</v>
      </c>
      <c r="M8" s="51">
        <v>14</v>
      </c>
      <c r="N8" s="51">
        <v>14</v>
      </c>
      <c r="P8" s="52">
        <f t="shared" si="10"/>
        <v>36</v>
      </c>
      <c r="Q8" s="53">
        <v>43207</v>
      </c>
      <c r="R8" s="53">
        <v>43207</v>
      </c>
      <c r="AF8" s="57">
        <f t="shared" si="11"/>
        <v>0</v>
      </c>
      <c r="AG8" s="57">
        <f t="shared" si="12"/>
        <v>0</v>
      </c>
      <c r="AH8" s="57">
        <f t="shared" si="13"/>
        <v>0</v>
      </c>
      <c r="AI8" s="57">
        <f t="shared" si="14"/>
        <v>0</v>
      </c>
      <c r="AJ8" s="57">
        <f t="shared" si="15"/>
        <v>0</v>
      </c>
      <c r="AK8" s="57">
        <f t="shared" si="16"/>
        <v>0</v>
      </c>
      <c r="AL8" s="57">
        <f t="shared" si="17"/>
        <v>0</v>
      </c>
      <c r="AM8" s="57">
        <f t="shared" si="18"/>
        <v>8</v>
      </c>
      <c r="AN8" s="57">
        <f t="shared" si="19"/>
        <v>14</v>
      </c>
      <c r="AO8" s="57">
        <f t="shared" si="20"/>
        <v>14</v>
      </c>
      <c r="AP8" s="57">
        <f t="shared" si="21"/>
        <v>0</v>
      </c>
      <c r="AQ8" s="57">
        <f t="shared" si="22"/>
        <v>36</v>
      </c>
      <c r="BD8" s="42">
        <f t="shared" si="23"/>
        <v>0</v>
      </c>
      <c r="BE8" s="42">
        <f t="shared" si="24"/>
        <v>0</v>
      </c>
      <c r="BF8" s="42">
        <f t="shared" si="25"/>
        <v>0</v>
      </c>
      <c r="BG8" s="42">
        <f t="shared" si="26"/>
        <v>0</v>
      </c>
      <c r="BH8" s="42">
        <f t="shared" si="27"/>
        <v>0</v>
      </c>
      <c r="BI8" s="42">
        <f t="shared" si="28"/>
        <v>0</v>
      </c>
      <c r="BJ8" s="42">
        <f t="shared" si="29"/>
        <v>0</v>
      </c>
      <c r="BK8" s="42">
        <f t="shared" si="30"/>
        <v>0</v>
      </c>
      <c r="BL8" s="42">
        <f t="shared" si="31"/>
        <v>0</v>
      </c>
      <c r="BM8" s="42">
        <f t="shared" si="32"/>
        <v>0</v>
      </c>
      <c r="BN8" s="42">
        <f t="shared" si="33"/>
        <v>0</v>
      </c>
    </row>
    <row r="9" spans="1:67" x14ac:dyDescent="0.25">
      <c r="D9" s="11" t="s">
        <v>83</v>
      </c>
      <c r="M9" s="51">
        <v>14</v>
      </c>
      <c r="N9" s="51">
        <v>14</v>
      </c>
      <c r="O9" s="51">
        <v>8</v>
      </c>
      <c r="P9" s="52">
        <f t="shared" si="10"/>
        <v>36</v>
      </c>
      <c r="Q9" s="53">
        <v>43207</v>
      </c>
      <c r="R9" s="53">
        <v>43207</v>
      </c>
      <c r="AF9" s="57">
        <f t="shared" si="11"/>
        <v>0</v>
      </c>
      <c r="AG9" s="57">
        <f t="shared" si="12"/>
        <v>0</v>
      </c>
      <c r="AH9" s="57">
        <f t="shared" si="13"/>
        <v>0</v>
      </c>
      <c r="AI9" s="57">
        <f t="shared" si="14"/>
        <v>0</v>
      </c>
      <c r="AJ9" s="57">
        <f t="shared" si="15"/>
        <v>0</v>
      </c>
      <c r="AK9" s="57">
        <f t="shared" si="16"/>
        <v>0</v>
      </c>
      <c r="AL9" s="57">
        <f t="shared" si="17"/>
        <v>0</v>
      </c>
      <c r="AM9" s="57">
        <f t="shared" si="18"/>
        <v>0</v>
      </c>
      <c r="AN9" s="57">
        <f t="shared" si="19"/>
        <v>14</v>
      </c>
      <c r="AO9" s="57">
        <f t="shared" si="20"/>
        <v>14</v>
      </c>
      <c r="AP9" s="57">
        <f t="shared" si="21"/>
        <v>8</v>
      </c>
      <c r="AQ9" s="57">
        <f t="shared" si="22"/>
        <v>36</v>
      </c>
      <c r="BD9" s="42">
        <f t="shared" si="23"/>
        <v>0</v>
      </c>
      <c r="BE9" s="42">
        <f t="shared" si="24"/>
        <v>0</v>
      </c>
      <c r="BF9" s="42">
        <f t="shared" si="25"/>
        <v>0</v>
      </c>
      <c r="BG9" s="42">
        <f t="shared" si="26"/>
        <v>0</v>
      </c>
      <c r="BH9" s="42">
        <f t="shared" si="27"/>
        <v>0</v>
      </c>
      <c r="BI9" s="42">
        <f t="shared" si="28"/>
        <v>0</v>
      </c>
      <c r="BJ9" s="42">
        <f t="shared" si="29"/>
        <v>0</v>
      </c>
      <c r="BK9" s="42">
        <f t="shared" si="30"/>
        <v>0</v>
      </c>
      <c r="BL9" s="42">
        <f t="shared" si="31"/>
        <v>0</v>
      </c>
      <c r="BM9" s="42">
        <f t="shared" si="32"/>
        <v>0</v>
      </c>
      <c r="BN9" s="42">
        <f t="shared" si="33"/>
        <v>0</v>
      </c>
    </row>
    <row r="10" spans="1:67" x14ac:dyDescent="0.25">
      <c r="D10" s="11" t="s">
        <v>84</v>
      </c>
      <c r="M10" s="51">
        <v>14</v>
      </c>
      <c r="N10" s="51">
        <v>14</v>
      </c>
      <c r="O10" s="51">
        <v>8</v>
      </c>
      <c r="P10" s="52">
        <f t="shared" si="10"/>
        <v>36</v>
      </c>
      <c r="Q10" s="53">
        <v>43207</v>
      </c>
      <c r="R10" s="53">
        <v>43207</v>
      </c>
      <c r="AF10" s="57">
        <f t="shared" si="11"/>
        <v>0</v>
      </c>
      <c r="AG10" s="57">
        <f t="shared" si="12"/>
        <v>0</v>
      </c>
      <c r="AH10" s="57">
        <f t="shared" si="13"/>
        <v>0</v>
      </c>
      <c r="AI10" s="57">
        <f t="shared" si="14"/>
        <v>0</v>
      </c>
      <c r="AJ10" s="57">
        <f t="shared" si="15"/>
        <v>0</v>
      </c>
      <c r="AK10" s="57">
        <f t="shared" si="16"/>
        <v>0</v>
      </c>
      <c r="AL10" s="57">
        <f t="shared" si="17"/>
        <v>0</v>
      </c>
      <c r="AM10" s="57">
        <f t="shared" si="18"/>
        <v>0</v>
      </c>
      <c r="AN10" s="57">
        <f t="shared" si="19"/>
        <v>14</v>
      </c>
      <c r="AO10" s="57">
        <f t="shared" si="20"/>
        <v>14</v>
      </c>
      <c r="AP10" s="57">
        <f t="shared" si="21"/>
        <v>8</v>
      </c>
      <c r="AQ10" s="57">
        <f t="shared" si="22"/>
        <v>36</v>
      </c>
      <c r="BD10" s="42">
        <f t="shared" si="23"/>
        <v>0</v>
      </c>
      <c r="BE10" s="42">
        <f t="shared" si="24"/>
        <v>0</v>
      </c>
      <c r="BF10" s="42">
        <f t="shared" si="25"/>
        <v>0</v>
      </c>
      <c r="BG10" s="42">
        <f t="shared" si="26"/>
        <v>0</v>
      </c>
      <c r="BH10" s="42">
        <f t="shared" si="27"/>
        <v>0</v>
      </c>
      <c r="BI10" s="42">
        <f t="shared" si="28"/>
        <v>0</v>
      </c>
      <c r="BJ10" s="42">
        <f t="shared" si="29"/>
        <v>0</v>
      </c>
      <c r="BK10" s="42">
        <f t="shared" si="30"/>
        <v>0</v>
      </c>
      <c r="BL10" s="42">
        <f t="shared" si="31"/>
        <v>0</v>
      </c>
      <c r="BM10" s="42">
        <f t="shared" si="32"/>
        <v>0</v>
      </c>
      <c r="BN10" s="42">
        <f t="shared" si="33"/>
        <v>0</v>
      </c>
    </row>
    <row r="11" spans="1:67" x14ac:dyDescent="0.25">
      <c r="D11" s="11" t="s">
        <v>85</v>
      </c>
      <c r="L11" s="51">
        <v>8</v>
      </c>
      <c r="M11" s="51">
        <v>14</v>
      </c>
      <c r="N11" s="51">
        <v>14</v>
      </c>
      <c r="P11" s="52">
        <f t="shared" si="10"/>
        <v>36</v>
      </c>
      <c r="Q11" s="53">
        <v>43207</v>
      </c>
      <c r="R11" s="53">
        <v>43207</v>
      </c>
      <c r="AF11" s="57">
        <f t="shared" si="11"/>
        <v>0</v>
      </c>
      <c r="AG11" s="57">
        <f t="shared" si="12"/>
        <v>0</v>
      </c>
      <c r="AH11" s="57">
        <f t="shared" si="13"/>
        <v>0</v>
      </c>
      <c r="AI11" s="57">
        <f t="shared" si="14"/>
        <v>0</v>
      </c>
      <c r="AJ11" s="57">
        <f t="shared" si="15"/>
        <v>0</v>
      </c>
      <c r="AK11" s="57">
        <f t="shared" si="16"/>
        <v>0</v>
      </c>
      <c r="AL11" s="57">
        <f t="shared" si="17"/>
        <v>0</v>
      </c>
      <c r="AM11" s="57">
        <f t="shared" si="18"/>
        <v>8</v>
      </c>
      <c r="AN11" s="57">
        <f t="shared" si="19"/>
        <v>14</v>
      </c>
      <c r="AO11" s="57">
        <f t="shared" si="20"/>
        <v>14</v>
      </c>
      <c r="AP11" s="57">
        <f t="shared" si="21"/>
        <v>0</v>
      </c>
      <c r="AQ11" s="57">
        <f t="shared" si="22"/>
        <v>36</v>
      </c>
      <c r="BD11" s="42">
        <f t="shared" si="23"/>
        <v>0</v>
      </c>
      <c r="BE11" s="42">
        <f t="shared" si="24"/>
        <v>0</v>
      </c>
      <c r="BF11" s="42">
        <f t="shared" si="25"/>
        <v>0</v>
      </c>
      <c r="BG11" s="42">
        <f t="shared" si="26"/>
        <v>0</v>
      </c>
      <c r="BH11" s="42">
        <f t="shared" si="27"/>
        <v>0</v>
      </c>
      <c r="BI11" s="42">
        <f t="shared" si="28"/>
        <v>0</v>
      </c>
      <c r="BJ11" s="42">
        <f t="shared" si="29"/>
        <v>0</v>
      </c>
      <c r="BK11" s="42">
        <f t="shared" si="30"/>
        <v>0</v>
      </c>
      <c r="BL11" s="42">
        <f t="shared" si="31"/>
        <v>0</v>
      </c>
      <c r="BM11" s="42">
        <f t="shared" si="32"/>
        <v>0</v>
      </c>
      <c r="BN11" s="42">
        <f t="shared" si="33"/>
        <v>0</v>
      </c>
    </row>
    <row r="12" spans="1:67" x14ac:dyDescent="0.25">
      <c r="D12" s="11" t="s">
        <v>86</v>
      </c>
      <c r="M12" s="51">
        <v>14</v>
      </c>
      <c r="N12" s="51">
        <v>14</v>
      </c>
      <c r="O12" s="51">
        <v>8</v>
      </c>
      <c r="P12" s="52">
        <f t="shared" si="10"/>
        <v>36</v>
      </c>
      <c r="Q12" s="53">
        <v>43207</v>
      </c>
      <c r="R12" s="53">
        <v>43207</v>
      </c>
      <c r="AF12" s="57">
        <f t="shared" si="11"/>
        <v>0</v>
      </c>
      <c r="AG12" s="57">
        <f t="shared" si="12"/>
        <v>0</v>
      </c>
      <c r="AH12" s="57">
        <f t="shared" si="13"/>
        <v>0</v>
      </c>
      <c r="AI12" s="57">
        <f t="shared" si="14"/>
        <v>0</v>
      </c>
      <c r="AJ12" s="57">
        <f t="shared" si="15"/>
        <v>0</v>
      </c>
      <c r="AK12" s="57">
        <f t="shared" si="16"/>
        <v>0</v>
      </c>
      <c r="AL12" s="57">
        <f t="shared" si="17"/>
        <v>0</v>
      </c>
      <c r="AM12" s="57">
        <f t="shared" si="18"/>
        <v>0</v>
      </c>
      <c r="AN12" s="57">
        <f t="shared" si="19"/>
        <v>14</v>
      </c>
      <c r="AO12" s="57">
        <f t="shared" si="20"/>
        <v>14</v>
      </c>
      <c r="AP12" s="57">
        <f t="shared" si="21"/>
        <v>8</v>
      </c>
      <c r="AQ12" s="57">
        <f t="shared" si="22"/>
        <v>36</v>
      </c>
      <c r="BD12" s="42">
        <f t="shared" si="23"/>
        <v>0</v>
      </c>
      <c r="BE12" s="42">
        <f t="shared" si="24"/>
        <v>0</v>
      </c>
      <c r="BF12" s="42">
        <f t="shared" si="25"/>
        <v>0</v>
      </c>
      <c r="BG12" s="42">
        <f t="shared" si="26"/>
        <v>0</v>
      </c>
      <c r="BH12" s="42">
        <f t="shared" si="27"/>
        <v>0</v>
      </c>
      <c r="BI12" s="42">
        <f t="shared" si="28"/>
        <v>0</v>
      </c>
      <c r="BJ12" s="42">
        <f t="shared" si="29"/>
        <v>0</v>
      </c>
      <c r="BK12" s="42">
        <f t="shared" si="30"/>
        <v>0</v>
      </c>
      <c r="BL12" s="42">
        <f t="shared" si="31"/>
        <v>0</v>
      </c>
      <c r="BM12" s="42">
        <f t="shared" si="32"/>
        <v>0</v>
      </c>
      <c r="BN12" s="42">
        <f t="shared" si="33"/>
        <v>0</v>
      </c>
    </row>
    <row r="13" spans="1:67" x14ac:dyDescent="0.25">
      <c r="D13" s="11" t="s">
        <v>87</v>
      </c>
      <c r="F13" s="51">
        <v>6</v>
      </c>
      <c r="G13" s="51">
        <v>8</v>
      </c>
      <c r="H13" s="51">
        <v>10</v>
      </c>
      <c r="I13" s="51">
        <v>12</v>
      </c>
      <c r="P13" s="52">
        <f t="shared" si="10"/>
        <v>36</v>
      </c>
      <c r="Q13" s="53">
        <v>43207</v>
      </c>
      <c r="R13" s="53">
        <v>43207</v>
      </c>
      <c r="AF13" s="57">
        <f t="shared" si="11"/>
        <v>0</v>
      </c>
      <c r="AG13" s="57">
        <f t="shared" si="12"/>
        <v>6</v>
      </c>
      <c r="AH13" s="57">
        <f t="shared" si="13"/>
        <v>8</v>
      </c>
      <c r="AI13" s="57">
        <f t="shared" si="14"/>
        <v>10</v>
      </c>
      <c r="AJ13" s="57">
        <f t="shared" si="15"/>
        <v>12</v>
      </c>
      <c r="AK13" s="57">
        <f t="shared" si="16"/>
        <v>0</v>
      </c>
      <c r="AL13" s="57">
        <f t="shared" si="17"/>
        <v>0</v>
      </c>
      <c r="AM13" s="57">
        <f t="shared" si="18"/>
        <v>0</v>
      </c>
      <c r="AN13" s="57">
        <f t="shared" si="19"/>
        <v>0</v>
      </c>
      <c r="AO13" s="57">
        <f t="shared" si="20"/>
        <v>0</v>
      </c>
      <c r="AP13" s="57">
        <f t="shared" si="21"/>
        <v>0</v>
      </c>
      <c r="AQ13" s="57">
        <f t="shared" si="22"/>
        <v>36</v>
      </c>
      <c r="BD13" s="42">
        <f t="shared" si="23"/>
        <v>0</v>
      </c>
      <c r="BE13" s="42">
        <f t="shared" si="24"/>
        <v>0</v>
      </c>
      <c r="BF13" s="42">
        <f t="shared" si="25"/>
        <v>0</v>
      </c>
      <c r="BG13" s="42">
        <f t="shared" si="26"/>
        <v>0</v>
      </c>
      <c r="BH13" s="42">
        <f t="shared" si="27"/>
        <v>0</v>
      </c>
      <c r="BI13" s="42">
        <f t="shared" si="28"/>
        <v>0</v>
      </c>
      <c r="BJ13" s="42">
        <f t="shared" si="29"/>
        <v>0</v>
      </c>
      <c r="BK13" s="42">
        <f t="shared" si="30"/>
        <v>0</v>
      </c>
      <c r="BL13" s="42">
        <f t="shared" si="31"/>
        <v>0</v>
      </c>
      <c r="BM13" s="42">
        <f t="shared" si="32"/>
        <v>0</v>
      </c>
      <c r="BN13" s="42">
        <f t="shared" si="33"/>
        <v>0</v>
      </c>
    </row>
    <row r="14" spans="1:67" x14ac:dyDescent="0.25">
      <c r="D14" s="11" t="s">
        <v>56</v>
      </c>
      <c r="H14" s="51">
        <v>6</v>
      </c>
      <c r="I14" s="51">
        <v>8</v>
      </c>
      <c r="J14" s="51">
        <v>10</v>
      </c>
      <c r="K14" s="51">
        <v>12</v>
      </c>
      <c r="P14" s="52">
        <f t="shared" si="10"/>
        <v>36</v>
      </c>
      <c r="Q14" s="53">
        <v>43207</v>
      </c>
      <c r="R14" s="53">
        <v>43207</v>
      </c>
      <c r="AF14" s="57">
        <f t="shared" si="11"/>
        <v>0</v>
      </c>
      <c r="AG14" s="57">
        <f t="shared" si="12"/>
        <v>0</v>
      </c>
      <c r="AH14" s="57">
        <f t="shared" si="13"/>
        <v>0</v>
      </c>
      <c r="AI14" s="57">
        <f t="shared" si="14"/>
        <v>6</v>
      </c>
      <c r="AJ14" s="57">
        <f t="shared" si="15"/>
        <v>8</v>
      </c>
      <c r="AK14" s="57">
        <f t="shared" si="16"/>
        <v>10</v>
      </c>
      <c r="AL14" s="57">
        <f t="shared" si="17"/>
        <v>12</v>
      </c>
      <c r="AM14" s="57">
        <f t="shared" si="18"/>
        <v>0</v>
      </c>
      <c r="AN14" s="57">
        <f t="shared" si="19"/>
        <v>0</v>
      </c>
      <c r="AO14" s="57">
        <f t="shared" si="20"/>
        <v>0</v>
      </c>
      <c r="AP14" s="57">
        <f t="shared" si="21"/>
        <v>0</v>
      </c>
      <c r="AQ14" s="57">
        <f t="shared" si="22"/>
        <v>36</v>
      </c>
      <c r="BD14" s="42">
        <f t="shared" si="23"/>
        <v>0</v>
      </c>
      <c r="BE14" s="42">
        <f t="shared" si="24"/>
        <v>0</v>
      </c>
      <c r="BF14" s="42">
        <f t="shared" si="25"/>
        <v>0</v>
      </c>
      <c r="BG14" s="42">
        <f t="shared" si="26"/>
        <v>0</v>
      </c>
      <c r="BH14" s="42">
        <f t="shared" si="27"/>
        <v>0</v>
      </c>
      <c r="BI14" s="42">
        <f t="shared" si="28"/>
        <v>0</v>
      </c>
      <c r="BJ14" s="42">
        <f t="shared" si="29"/>
        <v>0</v>
      </c>
      <c r="BK14" s="42">
        <f t="shared" si="30"/>
        <v>0</v>
      </c>
      <c r="BL14" s="42">
        <f t="shared" si="31"/>
        <v>0</v>
      </c>
      <c r="BM14" s="42">
        <f t="shared" si="32"/>
        <v>0</v>
      </c>
      <c r="BN14" s="42">
        <f t="shared" si="33"/>
        <v>0</v>
      </c>
    </row>
    <row r="15" spans="1:67" x14ac:dyDescent="0.25">
      <c r="D15" s="11" t="s">
        <v>57</v>
      </c>
      <c r="H15" s="51">
        <v>6</v>
      </c>
      <c r="I15" s="51">
        <v>8</v>
      </c>
      <c r="J15" s="51">
        <v>10</v>
      </c>
      <c r="K15" s="51">
        <v>12</v>
      </c>
      <c r="P15" s="52">
        <f>SUM(E15:O15)</f>
        <v>36</v>
      </c>
      <c r="Q15" s="53">
        <v>43207</v>
      </c>
      <c r="R15" s="53">
        <v>43207</v>
      </c>
      <c r="AF15" s="57">
        <f t="shared" si="11"/>
        <v>0</v>
      </c>
      <c r="AG15" s="57">
        <f t="shared" si="12"/>
        <v>0</v>
      </c>
      <c r="AH15" s="57">
        <f t="shared" si="13"/>
        <v>0</v>
      </c>
      <c r="AI15" s="57">
        <f t="shared" si="14"/>
        <v>6</v>
      </c>
      <c r="AJ15" s="57">
        <f t="shared" si="15"/>
        <v>8</v>
      </c>
      <c r="AK15" s="57">
        <f t="shared" si="16"/>
        <v>10</v>
      </c>
      <c r="AL15" s="57">
        <f t="shared" si="17"/>
        <v>12</v>
      </c>
      <c r="AM15" s="57">
        <f t="shared" si="18"/>
        <v>0</v>
      </c>
      <c r="AN15" s="57">
        <f t="shared" si="19"/>
        <v>0</v>
      </c>
      <c r="AO15" s="57">
        <f t="shared" si="20"/>
        <v>0</v>
      </c>
      <c r="AP15" s="57">
        <f t="shared" si="21"/>
        <v>0</v>
      </c>
      <c r="AQ15" s="57">
        <f t="shared" si="22"/>
        <v>36</v>
      </c>
      <c r="BD15" s="42">
        <f t="shared" si="23"/>
        <v>0</v>
      </c>
      <c r="BE15" s="42">
        <f t="shared" si="24"/>
        <v>0</v>
      </c>
      <c r="BF15" s="42">
        <f t="shared" si="25"/>
        <v>0</v>
      </c>
      <c r="BG15" s="42">
        <f t="shared" si="26"/>
        <v>0</v>
      </c>
      <c r="BH15" s="42">
        <f t="shared" si="27"/>
        <v>0</v>
      </c>
      <c r="BI15" s="42">
        <f t="shared" si="28"/>
        <v>0</v>
      </c>
      <c r="BJ15" s="42">
        <f t="shared" si="29"/>
        <v>0</v>
      </c>
      <c r="BK15" s="42">
        <f t="shared" si="30"/>
        <v>0</v>
      </c>
      <c r="BL15" s="42">
        <f t="shared" si="31"/>
        <v>0</v>
      </c>
      <c r="BM15" s="42">
        <f t="shared" si="32"/>
        <v>0</v>
      </c>
      <c r="BN15" s="42">
        <f t="shared" si="33"/>
        <v>0</v>
      </c>
    </row>
    <row r="16" spans="1:67" x14ac:dyDescent="0.25">
      <c r="D16" s="11" t="s">
        <v>58</v>
      </c>
      <c r="F16" s="51">
        <v>6</v>
      </c>
      <c r="G16" s="51">
        <v>8</v>
      </c>
      <c r="H16" s="51">
        <v>10</v>
      </c>
      <c r="I16" s="51">
        <v>12</v>
      </c>
      <c r="P16" s="52">
        <f t="shared" ref="P16:P79" si="34">SUM(E16:O16)</f>
        <v>36</v>
      </c>
      <c r="Q16" s="53">
        <v>43207</v>
      </c>
      <c r="R16" s="53">
        <v>43207</v>
      </c>
      <c r="AF16" s="57">
        <f t="shared" si="11"/>
        <v>0</v>
      </c>
      <c r="AG16" s="57">
        <f t="shared" si="12"/>
        <v>6</v>
      </c>
      <c r="AH16" s="57">
        <f t="shared" si="13"/>
        <v>8</v>
      </c>
      <c r="AI16" s="57">
        <f t="shared" si="14"/>
        <v>10</v>
      </c>
      <c r="AJ16" s="57">
        <f t="shared" si="15"/>
        <v>12</v>
      </c>
      <c r="AK16" s="57">
        <f t="shared" si="16"/>
        <v>0</v>
      </c>
      <c r="AL16" s="57">
        <f t="shared" si="17"/>
        <v>0</v>
      </c>
      <c r="AM16" s="57">
        <f t="shared" si="18"/>
        <v>0</v>
      </c>
      <c r="AN16" s="57">
        <f t="shared" si="19"/>
        <v>0</v>
      </c>
      <c r="AO16" s="57">
        <f t="shared" si="20"/>
        <v>0</v>
      </c>
      <c r="AP16" s="57">
        <f t="shared" si="21"/>
        <v>0</v>
      </c>
      <c r="AQ16" s="57">
        <f t="shared" si="22"/>
        <v>36</v>
      </c>
      <c r="BD16" s="42">
        <f t="shared" si="23"/>
        <v>0</v>
      </c>
      <c r="BE16" s="42">
        <f t="shared" si="24"/>
        <v>0</v>
      </c>
      <c r="BF16" s="42">
        <f t="shared" si="25"/>
        <v>0</v>
      </c>
      <c r="BG16" s="42">
        <f t="shared" si="26"/>
        <v>0</v>
      </c>
      <c r="BH16" s="42">
        <f t="shared" si="27"/>
        <v>0</v>
      </c>
      <c r="BI16" s="42">
        <f t="shared" si="28"/>
        <v>0</v>
      </c>
      <c r="BJ16" s="42">
        <f t="shared" si="29"/>
        <v>0</v>
      </c>
      <c r="BK16" s="42">
        <f t="shared" si="30"/>
        <v>0</v>
      </c>
      <c r="BL16" s="42">
        <f t="shared" si="31"/>
        <v>0</v>
      </c>
      <c r="BM16" s="42">
        <f t="shared" si="32"/>
        <v>0</v>
      </c>
      <c r="BN16" s="42">
        <f t="shared" si="33"/>
        <v>0</v>
      </c>
    </row>
    <row r="17" spans="1:66" x14ac:dyDescent="0.25">
      <c r="D17" s="11" t="s">
        <v>59</v>
      </c>
      <c r="H17" s="51">
        <v>6</v>
      </c>
      <c r="I17" s="51">
        <v>8</v>
      </c>
      <c r="J17" s="51">
        <v>10</v>
      </c>
      <c r="K17" s="51">
        <v>12</v>
      </c>
      <c r="P17" s="52">
        <f t="shared" si="34"/>
        <v>36</v>
      </c>
      <c r="Q17" s="53">
        <v>43207</v>
      </c>
      <c r="R17" s="53">
        <v>43207</v>
      </c>
      <c r="AF17" s="57">
        <f t="shared" si="11"/>
        <v>0</v>
      </c>
      <c r="AG17" s="57">
        <f t="shared" si="12"/>
        <v>0</v>
      </c>
      <c r="AH17" s="57">
        <f t="shared" si="13"/>
        <v>0</v>
      </c>
      <c r="AI17" s="57">
        <f t="shared" si="14"/>
        <v>6</v>
      </c>
      <c r="AJ17" s="57">
        <f t="shared" si="15"/>
        <v>8</v>
      </c>
      <c r="AK17" s="57">
        <f t="shared" si="16"/>
        <v>10</v>
      </c>
      <c r="AL17" s="57">
        <f t="shared" si="17"/>
        <v>12</v>
      </c>
      <c r="AM17" s="57">
        <f t="shared" si="18"/>
        <v>0</v>
      </c>
      <c r="AN17" s="57">
        <f t="shared" si="19"/>
        <v>0</v>
      </c>
      <c r="AO17" s="57">
        <f t="shared" si="20"/>
        <v>0</v>
      </c>
      <c r="AP17" s="57">
        <f t="shared" si="21"/>
        <v>0</v>
      </c>
      <c r="AQ17" s="57">
        <f t="shared" si="22"/>
        <v>36</v>
      </c>
      <c r="BD17" s="42">
        <f t="shared" si="23"/>
        <v>0</v>
      </c>
      <c r="BE17" s="42">
        <f t="shared" si="24"/>
        <v>0</v>
      </c>
      <c r="BF17" s="42">
        <f t="shared" si="25"/>
        <v>0</v>
      </c>
      <c r="BG17" s="42">
        <f t="shared" si="26"/>
        <v>0</v>
      </c>
      <c r="BH17" s="42">
        <f t="shared" si="27"/>
        <v>0</v>
      </c>
      <c r="BI17" s="42">
        <f t="shared" si="28"/>
        <v>0</v>
      </c>
      <c r="BJ17" s="42">
        <f t="shared" si="29"/>
        <v>0</v>
      </c>
      <c r="BK17" s="42">
        <f t="shared" si="30"/>
        <v>0</v>
      </c>
      <c r="BL17" s="42">
        <f t="shared" si="31"/>
        <v>0</v>
      </c>
      <c r="BM17" s="42">
        <f t="shared" si="32"/>
        <v>0</v>
      </c>
      <c r="BN17" s="42">
        <f t="shared" si="33"/>
        <v>0</v>
      </c>
    </row>
    <row r="18" spans="1:66" x14ac:dyDescent="0.25">
      <c r="D18" s="11" t="s">
        <v>60</v>
      </c>
      <c r="H18" s="51">
        <v>6</v>
      </c>
      <c r="I18" s="51">
        <v>8</v>
      </c>
      <c r="J18" s="51">
        <v>10</v>
      </c>
      <c r="K18" s="51">
        <v>12</v>
      </c>
      <c r="P18" s="52">
        <f t="shared" si="34"/>
        <v>36</v>
      </c>
      <c r="Q18" s="53">
        <v>43207</v>
      </c>
      <c r="R18" s="53">
        <v>43207</v>
      </c>
      <c r="AF18" s="57">
        <f t="shared" si="11"/>
        <v>0</v>
      </c>
      <c r="AG18" s="57">
        <f t="shared" si="12"/>
        <v>0</v>
      </c>
      <c r="AH18" s="57">
        <f t="shared" si="13"/>
        <v>0</v>
      </c>
      <c r="AI18" s="57">
        <f t="shared" si="14"/>
        <v>6</v>
      </c>
      <c r="AJ18" s="57">
        <f t="shared" si="15"/>
        <v>8</v>
      </c>
      <c r="AK18" s="57">
        <f t="shared" si="16"/>
        <v>10</v>
      </c>
      <c r="AL18" s="57">
        <f t="shared" si="17"/>
        <v>12</v>
      </c>
      <c r="AM18" s="57">
        <f t="shared" si="18"/>
        <v>0</v>
      </c>
      <c r="AN18" s="57">
        <f t="shared" si="19"/>
        <v>0</v>
      </c>
      <c r="AO18" s="57">
        <f t="shared" si="20"/>
        <v>0</v>
      </c>
      <c r="AP18" s="57">
        <f t="shared" si="21"/>
        <v>0</v>
      </c>
      <c r="AQ18" s="57">
        <f t="shared" si="22"/>
        <v>36</v>
      </c>
      <c r="BD18" s="42">
        <f t="shared" si="23"/>
        <v>0</v>
      </c>
      <c r="BE18" s="42">
        <f t="shared" si="24"/>
        <v>0</v>
      </c>
      <c r="BF18" s="42">
        <f t="shared" si="25"/>
        <v>0</v>
      </c>
      <c r="BG18" s="42">
        <f t="shared" si="26"/>
        <v>0</v>
      </c>
      <c r="BH18" s="42">
        <f t="shared" si="27"/>
        <v>0</v>
      </c>
      <c r="BI18" s="42">
        <f t="shared" si="28"/>
        <v>0</v>
      </c>
      <c r="BJ18" s="42">
        <f t="shared" si="29"/>
        <v>0</v>
      </c>
      <c r="BK18" s="42">
        <f t="shared" si="30"/>
        <v>0</v>
      </c>
      <c r="BL18" s="42">
        <f t="shared" si="31"/>
        <v>0</v>
      </c>
      <c r="BM18" s="42">
        <f t="shared" si="32"/>
        <v>0</v>
      </c>
      <c r="BN18" s="42">
        <f t="shared" si="33"/>
        <v>0</v>
      </c>
    </row>
    <row r="19" spans="1:66" x14ac:dyDescent="0.25">
      <c r="D19" s="11" t="s">
        <v>61</v>
      </c>
      <c r="H19" s="51">
        <v>6</v>
      </c>
      <c r="I19" s="51">
        <v>8</v>
      </c>
      <c r="J19" s="51">
        <v>10</v>
      </c>
      <c r="K19" s="51">
        <v>12</v>
      </c>
      <c r="P19" s="52">
        <f t="shared" si="34"/>
        <v>36</v>
      </c>
      <c r="Q19" s="53">
        <v>43207</v>
      </c>
      <c r="R19" s="53">
        <v>43207</v>
      </c>
      <c r="AF19" s="57">
        <f t="shared" si="11"/>
        <v>0</v>
      </c>
      <c r="AG19" s="57">
        <f t="shared" si="12"/>
        <v>0</v>
      </c>
      <c r="AH19" s="57">
        <f t="shared" si="13"/>
        <v>0</v>
      </c>
      <c r="AI19" s="57">
        <f t="shared" si="14"/>
        <v>6</v>
      </c>
      <c r="AJ19" s="57">
        <f t="shared" si="15"/>
        <v>8</v>
      </c>
      <c r="AK19" s="57">
        <f t="shared" si="16"/>
        <v>10</v>
      </c>
      <c r="AL19" s="57">
        <f t="shared" si="17"/>
        <v>12</v>
      </c>
      <c r="AM19" s="57">
        <f t="shared" si="18"/>
        <v>0</v>
      </c>
      <c r="AN19" s="57">
        <f t="shared" si="19"/>
        <v>0</v>
      </c>
      <c r="AO19" s="57">
        <f t="shared" si="20"/>
        <v>0</v>
      </c>
      <c r="AP19" s="57">
        <f t="shared" si="21"/>
        <v>0</v>
      </c>
      <c r="AQ19" s="57">
        <f t="shared" si="22"/>
        <v>36</v>
      </c>
      <c r="BD19" s="42">
        <f t="shared" si="23"/>
        <v>0</v>
      </c>
      <c r="BE19" s="42">
        <f t="shared" si="24"/>
        <v>0</v>
      </c>
      <c r="BF19" s="42">
        <f t="shared" si="25"/>
        <v>0</v>
      </c>
      <c r="BG19" s="42">
        <f t="shared" si="26"/>
        <v>0</v>
      </c>
      <c r="BH19" s="42">
        <f t="shared" si="27"/>
        <v>0</v>
      </c>
      <c r="BI19" s="42">
        <f t="shared" si="28"/>
        <v>0</v>
      </c>
      <c r="BJ19" s="42">
        <f t="shared" si="29"/>
        <v>0</v>
      </c>
      <c r="BK19" s="42">
        <f t="shared" si="30"/>
        <v>0</v>
      </c>
      <c r="BL19" s="42">
        <f t="shared" si="31"/>
        <v>0</v>
      </c>
      <c r="BM19" s="42">
        <f t="shared" si="32"/>
        <v>0</v>
      </c>
      <c r="BN19" s="42">
        <f t="shared" si="33"/>
        <v>0</v>
      </c>
    </row>
    <row r="20" spans="1:66" x14ac:dyDescent="0.25">
      <c r="D20" s="11" t="s">
        <v>89</v>
      </c>
      <c r="H20" s="51">
        <v>6</v>
      </c>
      <c r="I20" s="51">
        <v>8</v>
      </c>
      <c r="J20" s="51">
        <v>10</v>
      </c>
      <c r="K20" s="51">
        <v>12</v>
      </c>
      <c r="P20" s="52">
        <f t="shared" si="34"/>
        <v>36</v>
      </c>
      <c r="Q20" s="53">
        <v>43207</v>
      </c>
      <c r="R20" s="53">
        <v>43207</v>
      </c>
      <c r="AF20" s="57">
        <f t="shared" si="11"/>
        <v>0</v>
      </c>
      <c r="AG20" s="57">
        <f t="shared" si="12"/>
        <v>0</v>
      </c>
      <c r="AH20" s="57">
        <f t="shared" si="13"/>
        <v>0</v>
      </c>
      <c r="AI20" s="57">
        <f t="shared" si="14"/>
        <v>6</v>
      </c>
      <c r="AJ20" s="57">
        <f t="shared" si="15"/>
        <v>8</v>
      </c>
      <c r="AK20" s="57">
        <f t="shared" si="16"/>
        <v>10</v>
      </c>
      <c r="AL20" s="57">
        <f t="shared" si="17"/>
        <v>12</v>
      </c>
      <c r="AM20" s="57">
        <f t="shared" si="18"/>
        <v>0</v>
      </c>
      <c r="AN20" s="57">
        <f t="shared" si="19"/>
        <v>0</v>
      </c>
      <c r="AO20" s="57">
        <f t="shared" si="20"/>
        <v>0</v>
      </c>
      <c r="AP20" s="57">
        <f t="shared" si="21"/>
        <v>0</v>
      </c>
      <c r="AQ20" s="57">
        <f t="shared" si="22"/>
        <v>36</v>
      </c>
      <c r="BD20" s="42">
        <f t="shared" si="23"/>
        <v>0</v>
      </c>
      <c r="BE20" s="42">
        <f t="shared" si="24"/>
        <v>0</v>
      </c>
      <c r="BF20" s="42">
        <f t="shared" si="25"/>
        <v>0</v>
      </c>
      <c r="BG20" s="42">
        <f t="shared" si="26"/>
        <v>0</v>
      </c>
      <c r="BH20" s="42">
        <f t="shared" si="27"/>
        <v>0</v>
      </c>
      <c r="BI20" s="42">
        <f t="shared" si="28"/>
        <v>0</v>
      </c>
      <c r="BJ20" s="42">
        <f t="shared" si="29"/>
        <v>0</v>
      </c>
      <c r="BK20" s="42">
        <f t="shared" si="30"/>
        <v>0</v>
      </c>
      <c r="BL20" s="42">
        <f t="shared" si="31"/>
        <v>0</v>
      </c>
      <c r="BM20" s="42">
        <f t="shared" si="32"/>
        <v>0</v>
      </c>
      <c r="BN20" s="42">
        <f t="shared" si="33"/>
        <v>0</v>
      </c>
    </row>
    <row r="21" spans="1:66" x14ac:dyDescent="0.25">
      <c r="D21" s="11" t="s">
        <v>90</v>
      </c>
      <c r="F21" s="51">
        <v>6</v>
      </c>
      <c r="G21" s="51">
        <v>8</v>
      </c>
      <c r="H21" s="51">
        <v>10</v>
      </c>
      <c r="I21" s="51">
        <v>12</v>
      </c>
      <c r="P21" s="52">
        <f t="shared" si="34"/>
        <v>36</v>
      </c>
      <c r="Q21" s="53">
        <v>43207</v>
      </c>
      <c r="R21" s="53">
        <v>43207</v>
      </c>
      <c r="AF21" s="57">
        <f t="shared" si="11"/>
        <v>0</v>
      </c>
      <c r="AG21" s="57">
        <f t="shared" si="12"/>
        <v>6</v>
      </c>
      <c r="AH21" s="57">
        <f t="shared" si="13"/>
        <v>8</v>
      </c>
      <c r="AI21" s="57">
        <f t="shared" si="14"/>
        <v>10</v>
      </c>
      <c r="AJ21" s="57">
        <f t="shared" si="15"/>
        <v>12</v>
      </c>
      <c r="AK21" s="57">
        <f t="shared" si="16"/>
        <v>0</v>
      </c>
      <c r="AL21" s="57">
        <f t="shared" si="17"/>
        <v>0</v>
      </c>
      <c r="AM21" s="57">
        <f t="shared" si="18"/>
        <v>0</v>
      </c>
      <c r="AN21" s="57">
        <f t="shared" si="19"/>
        <v>0</v>
      </c>
      <c r="AO21" s="57">
        <f t="shared" si="20"/>
        <v>0</v>
      </c>
      <c r="AP21" s="57">
        <f t="shared" si="21"/>
        <v>0</v>
      </c>
      <c r="AQ21" s="57">
        <f t="shared" si="22"/>
        <v>36</v>
      </c>
      <c r="BD21" s="42">
        <f t="shared" si="23"/>
        <v>0</v>
      </c>
      <c r="BE21" s="42">
        <f t="shared" si="24"/>
        <v>0</v>
      </c>
      <c r="BF21" s="42">
        <f t="shared" si="25"/>
        <v>0</v>
      </c>
      <c r="BG21" s="42">
        <f t="shared" si="26"/>
        <v>0</v>
      </c>
      <c r="BH21" s="42">
        <f t="shared" si="27"/>
        <v>0</v>
      </c>
      <c r="BI21" s="42">
        <f t="shared" si="28"/>
        <v>0</v>
      </c>
      <c r="BJ21" s="42">
        <f t="shared" si="29"/>
        <v>0</v>
      </c>
      <c r="BK21" s="42">
        <f t="shared" si="30"/>
        <v>0</v>
      </c>
      <c r="BL21" s="42">
        <f t="shared" si="31"/>
        <v>0</v>
      </c>
      <c r="BM21" s="42">
        <f t="shared" si="32"/>
        <v>0</v>
      </c>
      <c r="BN21" s="42">
        <f t="shared" si="33"/>
        <v>0</v>
      </c>
    </row>
    <row r="22" spans="1:66" x14ac:dyDescent="0.25">
      <c r="D22" s="11" t="s">
        <v>91</v>
      </c>
      <c r="F22" s="51">
        <v>6</v>
      </c>
      <c r="G22" s="51">
        <v>8</v>
      </c>
      <c r="H22" s="51">
        <v>10</v>
      </c>
      <c r="I22" s="51">
        <v>12</v>
      </c>
      <c r="P22" s="52">
        <f t="shared" si="34"/>
        <v>36</v>
      </c>
      <c r="Q22" s="53">
        <v>43207</v>
      </c>
      <c r="R22" s="53">
        <v>43207</v>
      </c>
      <c r="AF22" s="57">
        <f t="shared" si="11"/>
        <v>0</v>
      </c>
      <c r="AG22" s="57">
        <f t="shared" si="12"/>
        <v>6</v>
      </c>
      <c r="AH22" s="57">
        <f t="shared" si="13"/>
        <v>8</v>
      </c>
      <c r="AI22" s="57">
        <f t="shared" si="14"/>
        <v>10</v>
      </c>
      <c r="AJ22" s="57">
        <f t="shared" si="15"/>
        <v>12</v>
      </c>
      <c r="AK22" s="57">
        <f t="shared" si="16"/>
        <v>0</v>
      </c>
      <c r="AL22" s="57">
        <f t="shared" si="17"/>
        <v>0</v>
      </c>
      <c r="AM22" s="57">
        <f t="shared" si="18"/>
        <v>0</v>
      </c>
      <c r="AN22" s="57">
        <f t="shared" si="19"/>
        <v>0</v>
      </c>
      <c r="AO22" s="57">
        <f t="shared" si="20"/>
        <v>0</v>
      </c>
      <c r="AP22" s="57">
        <f t="shared" si="21"/>
        <v>0</v>
      </c>
      <c r="AQ22" s="57">
        <f t="shared" si="22"/>
        <v>36</v>
      </c>
      <c r="BD22" s="42">
        <f t="shared" si="23"/>
        <v>0</v>
      </c>
      <c r="BE22" s="42">
        <f t="shared" si="24"/>
        <v>0</v>
      </c>
      <c r="BF22" s="42">
        <f t="shared" si="25"/>
        <v>0</v>
      </c>
      <c r="BG22" s="42">
        <f t="shared" si="26"/>
        <v>0</v>
      </c>
      <c r="BH22" s="42">
        <f t="shared" si="27"/>
        <v>0</v>
      </c>
      <c r="BI22" s="42">
        <f t="shared" si="28"/>
        <v>0</v>
      </c>
      <c r="BJ22" s="42">
        <f t="shared" si="29"/>
        <v>0</v>
      </c>
      <c r="BK22" s="42">
        <f t="shared" si="30"/>
        <v>0</v>
      </c>
      <c r="BL22" s="42">
        <f t="shared" si="31"/>
        <v>0</v>
      </c>
      <c r="BM22" s="42">
        <f t="shared" si="32"/>
        <v>0</v>
      </c>
      <c r="BN22" s="42">
        <f t="shared" si="33"/>
        <v>0</v>
      </c>
    </row>
    <row r="23" spans="1:66" x14ac:dyDescent="0.25">
      <c r="D23" s="11" t="s">
        <v>92</v>
      </c>
      <c r="H23" s="51">
        <v>6</v>
      </c>
      <c r="I23" s="51">
        <v>8</v>
      </c>
      <c r="J23" s="51">
        <v>10</v>
      </c>
      <c r="K23" s="51">
        <v>12</v>
      </c>
      <c r="P23" s="52">
        <f t="shared" si="34"/>
        <v>36</v>
      </c>
      <c r="Q23" s="53">
        <v>43207</v>
      </c>
      <c r="R23" s="53">
        <v>43207</v>
      </c>
      <c r="AF23" s="57">
        <f t="shared" si="11"/>
        <v>0</v>
      </c>
      <c r="AG23" s="57">
        <f t="shared" si="12"/>
        <v>0</v>
      </c>
      <c r="AH23" s="57">
        <f t="shared" si="13"/>
        <v>0</v>
      </c>
      <c r="AI23" s="57">
        <f t="shared" si="14"/>
        <v>6</v>
      </c>
      <c r="AJ23" s="57">
        <f t="shared" si="15"/>
        <v>8</v>
      </c>
      <c r="AK23" s="57">
        <f t="shared" si="16"/>
        <v>10</v>
      </c>
      <c r="AL23" s="57">
        <f t="shared" si="17"/>
        <v>12</v>
      </c>
      <c r="AM23" s="57">
        <f t="shared" si="18"/>
        <v>0</v>
      </c>
      <c r="AN23" s="57">
        <f t="shared" si="19"/>
        <v>0</v>
      </c>
      <c r="AO23" s="57">
        <f t="shared" si="20"/>
        <v>0</v>
      </c>
      <c r="AP23" s="57">
        <f t="shared" si="21"/>
        <v>0</v>
      </c>
      <c r="AQ23" s="57">
        <f t="shared" si="22"/>
        <v>36</v>
      </c>
      <c r="BD23" s="42">
        <f t="shared" si="23"/>
        <v>0</v>
      </c>
      <c r="BE23" s="42">
        <f t="shared" si="24"/>
        <v>0</v>
      </c>
      <c r="BF23" s="42">
        <f t="shared" si="25"/>
        <v>0</v>
      </c>
      <c r="BG23" s="42">
        <f t="shared" si="26"/>
        <v>0</v>
      </c>
      <c r="BH23" s="42">
        <f t="shared" si="27"/>
        <v>0</v>
      </c>
      <c r="BI23" s="42">
        <f t="shared" si="28"/>
        <v>0</v>
      </c>
      <c r="BJ23" s="42">
        <f t="shared" si="29"/>
        <v>0</v>
      </c>
      <c r="BK23" s="42">
        <f t="shared" si="30"/>
        <v>0</v>
      </c>
      <c r="BL23" s="42">
        <f t="shared" si="31"/>
        <v>0</v>
      </c>
      <c r="BM23" s="42">
        <f t="shared" si="32"/>
        <v>0</v>
      </c>
      <c r="BN23" s="42">
        <f t="shared" si="33"/>
        <v>0</v>
      </c>
    </row>
    <row r="24" spans="1:66" x14ac:dyDescent="0.25">
      <c r="A24" s="11">
        <v>3</v>
      </c>
      <c r="B24" s="11" t="s">
        <v>181</v>
      </c>
      <c r="C24" s="11" t="s">
        <v>78</v>
      </c>
      <c r="D24" s="11" t="s">
        <v>137</v>
      </c>
      <c r="E24" s="51">
        <v>36</v>
      </c>
      <c r="P24" s="52">
        <f t="shared" si="34"/>
        <v>36</v>
      </c>
      <c r="Q24" s="53" t="s">
        <v>105</v>
      </c>
      <c r="R24" s="53" t="s">
        <v>105</v>
      </c>
      <c r="AF24" s="57">
        <f t="shared" si="11"/>
        <v>36</v>
      </c>
      <c r="AG24" s="57">
        <f t="shared" si="12"/>
        <v>0</v>
      </c>
      <c r="AH24" s="57">
        <f t="shared" si="13"/>
        <v>0</v>
      </c>
      <c r="AI24" s="57">
        <f t="shared" si="14"/>
        <v>0</v>
      </c>
      <c r="AJ24" s="57">
        <f t="shared" si="15"/>
        <v>0</v>
      </c>
      <c r="AK24" s="57">
        <f t="shared" si="16"/>
        <v>0</v>
      </c>
      <c r="AL24" s="57">
        <f t="shared" si="17"/>
        <v>0</v>
      </c>
      <c r="AM24" s="57">
        <f t="shared" si="18"/>
        <v>0</v>
      </c>
      <c r="AN24" s="57">
        <f t="shared" si="19"/>
        <v>0</v>
      </c>
      <c r="AO24" s="57">
        <f t="shared" si="20"/>
        <v>0</v>
      </c>
      <c r="AP24" s="57">
        <f t="shared" si="21"/>
        <v>0</v>
      </c>
      <c r="AQ24" s="57">
        <f t="shared" si="22"/>
        <v>36</v>
      </c>
      <c r="BD24" s="42">
        <f t="shared" si="23"/>
        <v>0</v>
      </c>
      <c r="BE24" s="42">
        <f t="shared" si="24"/>
        <v>0</v>
      </c>
      <c r="BF24" s="42">
        <f t="shared" si="25"/>
        <v>0</v>
      </c>
      <c r="BG24" s="42">
        <f t="shared" si="26"/>
        <v>0</v>
      </c>
      <c r="BH24" s="42">
        <f t="shared" si="27"/>
        <v>0</v>
      </c>
      <c r="BI24" s="42">
        <f t="shared" si="28"/>
        <v>0</v>
      </c>
      <c r="BJ24" s="42">
        <f t="shared" si="29"/>
        <v>0</v>
      </c>
      <c r="BK24" s="42">
        <f t="shared" si="30"/>
        <v>0</v>
      </c>
      <c r="BL24" s="42">
        <f t="shared" si="31"/>
        <v>0</v>
      </c>
      <c r="BM24" s="42">
        <f t="shared" si="32"/>
        <v>0</v>
      </c>
      <c r="BN24" s="42">
        <f t="shared" si="33"/>
        <v>0</v>
      </c>
    </row>
    <row r="25" spans="1:66" x14ac:dyDescent="0.25">
      <c r="D25" s="11" t="s">
        <v>138</v>
      </c>
      <c r="E25" s="51">
        <v>36</v>
      </c>
      <c r="P25" s="52">
        <f t="shared" si="34"/>
        <v>36</v>
      </c>
      <c r="Q25" s="53" t="s">
        <v>105</v>
      </c>
      <c r="R25" s="53" t="s">
        <v>105</v>
      </c>
      <c r="AF25" s="57">
        <f t="shared" si="11"/>
        <v>36</v>
      </c>
      <c r="AG25" s="57">
        <f t="shared" si="12"/>
        <v>0</v>
      </c>
      <c r="AH25" s="57">
        <f t="shared" si="13"/>
        <v>0</v>
      </c>
      <c r="AI25" s="57">
        <f t="shared" si="14"/>
        <v>0</v>
      </c>
      <c r="AJ25" s="57">
        <f t="shared" si="15"/>
        <v>0</v>
      </c>
      <c r="AK25" s="57">
        <f t="shared" si="16"/>
        <v>0</v>
      </c>
      <c r="AL25" s="57">
        <f t="shared" si="17"/>
        <v>0</v>
      </c>
      <c r="AM25" s="57">
        <f t="shared" si="18"/>
        <v>0</v>
      </c>
      <c r="AN25" s="57">
        <f t="shared" si="19"/>
        <v>0</v>
      </c>
      <c r="AO25" s="57">
        <f t="shared" si="20"/>
        <v>0</v>
      </c>
      <c r="AP25" s="57">
        <f t="shared" si="21"/>
        <v>0</v>
      </c>
      <c r="AQ25" s="57">
        <f t="shared" si="22"/>
        <v>36</v>
      </c>
      <c r="BD25" s="42">
        <f t="shared" si="23"/>
        <v>0</v>
      </c>
      <c r="BE25" s="42">
        <f t="shared" si="24"/>
        <v>0</v>
      </c>
      <c r="BF25" s="42">
        <f t="shared" si="25"/>
        <v>0</v>
      </c>
      <c r="BG25" s="42">
        <f t="shared" si="26"/>
        <v>0</v>
      </c>
      <c r="BH25" s="42">
        <f t="shared" si="27"/>
        <v>0</v>
      </c>
      <c r="BI25" s="42">
        <f t="shared" si="28"/>
        <v>0</v>
      </c>
      <c r="BJ25" s="42">
        <f t="shared" si="29"/>
        <v>0</v>
      </c>
      <c r="BK25" s="42">
        <f t="shared" si="30"/>
        <v>0</v>
      </c>
      <c r="BL25" s="42">
        <f t="shared" si="31"/>
        <v>0</v>
      </c>
      <c r="BM25" s="42">
        <f t="shared" si="32"/>
        <v>0</v>
      </c>
      <c r="BN25" s="42">
        <f t="shared" si="33"/>
        <v>0</v>
      </c>
    </row>
    <row r="26" spans="1:66" x14ac:dyDescent="0.25">
      <c r="D26" s="11" t="s">
        <v>139</v>
      </c>
      <c r="E26" s="51">
        <v>36</v>
      </c>
      <c r="P26" s="52">
        <f t="shared" si="34"/>
        <v>36</v>
      </c>
      <c r="Q26" s="53" t="s">
        <v>105</v>
      </c>
      <c r="R26" s="53" t="s">
        <v>105</v>
      </c>
      <c r="AF26" s="57">
        <f t="shared" si="11"/>
        <v>36</v>
      </c>
      <c r="AG26" s="57">
        <f t="shared" si="12"/>
        <v>0</v>
      </c>
      <c r="AH26" s="57">
        <f t="shared" si="13"/>
        <v>0</v>
      </c>
      <c r="AI26" s="57">
        <f t="shared" si="14"/>
        <v>0</v>
      </c>
      <c r="AJ26" s="57">
        <f t="shared" si="15"/>
        <v>0</v>
      </c>
      <c r="AK26" s="57">
        <f t="shared" si="16"/>
        <v>0</v>
      </c>
      <c r="AL26" s="57">
        <f t="shared" si="17"/>
        <v>0</v>
      </c>
      <c r="AM26" s="57">
        <f t="shared" si="18"/>
        <v>0</v>
      </c>
      <c r="AN26" s="57">
        <f t="shared" si="19"/>
        <v>0</v>
      </c>
      <c r="AO26" s="57">
        <f t="shared" si="20"/>
        <v>0</v>
      </c>
      <c r="AP26" s="57">
        <f t="shared" si="21"/>
        <v>0</v>
      </c>
      <c r="AQ26" s="57">
        <f t="shared" si="22"/>
        <v>36</v>
      </c>
      <c r="BD26" s="42">
        <f t="shared" si="23"/>
        <v>0</v>
      </c>
      <c r="BE26" s="42">
        <f t="shared" si="24"/>
        <v>0</v>
      </c>
      <c r="BF26" s="42">
        <f t="shared" si="25"/>
        <v>0</v>
      </c>
      <c r="BG26" s="42">
        <f t="shared" si="26"/>
        <v>0</v>
      </c>
      <c r="BH26" s="42">
        <f t="shared" si="27"/>
        <v>0</v>
      </c>
      <c r="BI26" s="42">
        <f t="shared" si="28"/>
        <v>0</v>
      </c>
      <c r="BJ26" s="42">
        <f t="shared" si="29"/>
        <v>0</v>
      </c>
      <c r="BK26" s="42">
        <f t="shared" si="30"/>
        <v>0</v>
      </c>
      <c r="BL26" s="42">
        <f t="shared" si="31"/>
        <v>0</v>
      </c>
      <c r="BM26" s="42">
        <f t="shared" si="32"/>
        <v>0</v>
      </c>
      <c r="BN26" s="42">
        <f t="shared" si="33"/>
        <v>0</v>
      </c>
    </row>
    <row r="27" spans="1:66" x14ac:dyDescent="0.25">
      <c r="D27" s="11" t="s">
        <v>140</v>
      </c>
      <c r="E27" s="51">
        <v>36</v>
      </c>
      <c r="P27" s="52">
        <f t="shared" si="34"/>
        <v>36</v>
      </c>
      <c r="Q27" s="53" t="s">
        <v>105</v>
      </c>
      <c r="R27" s="53" t="s">
        <v>105</v>
      </c>
      <c r="AF27" s="57">
        <f t="shared" si="11"/>
        <v>36</v>
      </c>
      <c r="AG27" s="57">
        <f t="shared" si="12"/>
        <v>0</v>
      </c>
      <c r="AH27" s="57">
        <f t="shared" si="13"/>
        <v>0</v>
      </c>
      <c r="AI27" s="57">
        <f t="shared" si="14"/>
        <v>0</v>
      </c>
      <c r="AJ27" s="57">
        <f t="shared" si="15"/>
        <v>0</v>
      </c>
      <c r="AK27" s="57">
        <f t="shared" si="16"/>
        <v>0</v>
      </c>
      <c r="AL27" s="57">
        <f t="shared" si="17"/>
        <v>0</v>
      </c>
      <c r="AM27" s="57">
        <f t="shared" si="18"/>
        <v>0</v>
      </c>
      <c r="AN27" s="57">
        <f t="shared" si="19"/>
        <v>0</v>
      </c>
      <c r="AO27" s="57">
        <f t="shared" si="20"/>
        <v>0</v>
      </c>
      <c r="AP27" s="57">
        <f t="shared" si="21"/>
        <v>0</v>
      </c>
      <c r="AQ27" s="57">
        <f t="shared" si="22"/>
        <v>36</v>
      </c>
      <c r="BD27" s="42">
        <f t="shared" si="23"/>
        <v>0</v>
      </c>
      <c r="BE27" s="42">
        <f t="shared" si="24"/>
        <v>0</v>
      </c>
      <c r="BF27" s="42">
        <f t="shared" si="25"/>
        <v>0</v>
      </c>
      <c r="BG27" s="42">
        <f t="shared" si="26"/>
        <v>0</v>
      </c>
      <c r="BH27" s="42">
        <f t="shared" si="27"/>
        <v>0</v>
      </c>
      <c r="BI27" s="42">
        <f t="shared" si="28"/>
        <v>0</v>
      </c>
      <c r="BJ27" s="42">
        <f t="shared" si="29"/>
        <v>0</v>
      </c>
      <c r="BK27" s="42">
        <f t="shared" si="30"/>
        <v>0</v>
      </c>
      <c r="BL27" s="42">
        <f t="shared" si="31"/>
        <v>0</v>
      </c>
      <c r="BM27" s="42">
        <f t="shared" si="32"/>
        <v>0</v>
      </c>
      <c r="BN27" s="42">
        <f t="shared" si="33"/>
        <v>0</v>
      </c>
    </row>
    <row r="28" spans="1:66" x14ac:dyDescent="0.25">
      <c r="D28" s="11" t="s">
        <v>141</v>
      </c>
      <c r="E28" s="51">
        <v>36</v>
      </c>
      <c r="P28" s="52">
        <f t="shared" si="34"/>
        <v>36</v>
      </c>
      <c r="Q28" s="53" t="s">
        <v>105</v>
      </c>
      <c r="R28" s="53" t="s">
        <v>105</v>
      </c>
      <c r="AF28" s="57">
        <f t="shared" si="11"/>
        <v>36</v>
      </c>
      <c r="AG28" s="57">
        <f t="shared" si="12"/>
        <v>0</v>
      </c>
      <c r="AH28" s="57">
        <f t="shared" si="13"/>
        <v>0</v>
      </c>
      <c r="AI28" s="57">
        <f t="shared" si="14"/>
        <v>0</v>
      </c>
      <c r="AJ28" s="57">
        <f t="shared" si="15"/>
        <v>0</v>
      </c>
      <c r="AK28" s="57">
        <f t="shared" si="16"/>
        <v>0</v>
      </c>
      <c r="AL28" s="57">
        <f t="shared" si="17"/>
        <v>0</v>
      </c>
      <c r="AM28" s="57">
        <f t="shared" si="18"/>
        <v>0</v>
      </c>
      <c r="AN28" s="57">
        <f t="shared" si="19"/>
        <v>0</v>
      </c>
      <c r="AO28" s="57">
        <f t="shared" si="20"/>
        <v>0</v>
      </c>
      <c r="AP28" s="57">
        <f t="shared" si="21"/>
        <v>0</v>
      </c>
      <c r="AQ28" s="57">
        <f t="shared" si="22"/>
        <v>36</v>
      </c>
      <c r="BD28" s="42">
        <f t="shared" si="23"/>
        <v>0</v>
      </c>
      <c r="BE28" s="42">
        <f t="shared" si="24"/>
        <v>0</v>
      </c>
      <c r="BF28" s="42">
        <f t="shared" si="25"/>
        <v>0</v>
      </c>
      <c r="BG28" s="42">
        <f t="shared" si="26"/>
        <v>0</v>
      </c>
      <c r="BH28" s="42">
        <f t="shared" si="27"/>
        <v>0</v>
      </c>
      <c r="BI28" s="42">
        <f t="shared" si="28"/>
        <v>0</v>
      </c>
      <c r="BJ28" s="42">
        <f t="shared" si="29"/>
        <v>0</v>
      </c>
      <c r="BK28" s="42">
        <f t="shared" si="30"/>
        <v>0</v>
      </c>
      <c r="BL28" s="42">
        <f t="shared" si="31"/>
        <v>0</v>
      </c>
      <c r="BM28" s="42">
        <f t="shared" si="32"/>
        <v>0</v>
      </c>
      <c r="BN28" s="42">
        <f t="shared" si="33"/>
        <v>0</v>
      </c>
    </row>
    <row r="29" spans="1:66" x14ac:dyDescent="0.25">
      <c r="D29" s="11" t="s">
        <v>142</v>
      </c>
      <c r="E29" s="51">
        <v>36</v>
      </c>
      <c r="P29" s="52">
        <f t="shared" si="34"/>
        <v>36</v>
      </c>
      <c r="Q29" s="53" t="s">
        <v>105</v>
      </c>
      <c r="R29" s="53" t="s">
        <v>105</v>
      </c>
      <c r="AF29" s="57">
        <f t="shared" si="11"/>
        <v>36</v>
      </c>
      <c r="AG29" s="57">
        <f t="shared" si="12"/>
        <v>0</v>
      </c>
      <c r="AH29" s="57">
        <f t="shared" si="13"/>
        <v>0</v>
      </c>
      <c r="AI29" s="57">
        <f t="shared" si="14"/>
        <v>0</v>
      </c>
      <c r="AJ29" s="57">
        <f t="shared" si="15"/>
        <v>0</v>
      </c>
      <c r="AK29" s="57">
        <f t="shared" si="16"/>
        <v>0</v>
      </c>
      <c r="AL29" s="57">
        <f t="shared" si="17"/>
        <v>0</v>
      </c>
      <c r="AM29" s="57">
        <f t="shared" si="18"/>
        <v>0</v>
      </c>
      <c r="AN29" s="57">
        <f t="shared" si="19"/>
        <v>0</v>
      </c>
      <c r="AO29" s="57">
        <f t="shared" si="20"/>
        <v>0</v>
      </c>
      <c r="AP29" s="57">
        <f t="shared" si="21"/>
        <v>0</v>
      </c>
      <c r="AQ29" s="57">
        <f t="shared" si="22"/>
        <v>36</v>
      </c>
      <c r="BD29" s="42">
        <f t="shared" si="23"/>
        <v>0</v>
      </c>
      <c r="BE29" s="42">
        <f t="shared" si="24"/>
        <v>0</v>
      </c>
      <c r="BF29" s="42">
        <f t="shared" si="25"/>
        <v>0</v>
      </c>
      <c r="BG29" s="42">
        <f t="shared" si="26"/>
        <v>0</v>
      </c>
      <c r="BH29" s="42">
        <f t="shared" si="27"/>
        <v>0</v>
      </c>
      <c r="BI29" s="42">
        <f t="shared" si="28"/>
        <v>0</v>
      </c>
      <c r="BJ29" s="42">
        <f t="shared" si="29"/>
        <v>0</v>
      </c>
      <c r="BK29" s="42">
        <f t="shared" si="30"/>
        <v>0</v>
      </c>
      <c r="BL29" s="42">
        <f t="shared" si="31"/>
        <v>0</v>
      </c>
      <c r="BM29" s="42">
        <f t="shared" si="32"/>
        <v>0</v>
      </c>
      <c r="BN29" s="42">
        <f t="shared" si="33"/>
        <v>0</v>
      </c>
    </row>
    <row r="30" spans="1:66" x14ac:dyDescent="0.25">
      <c r="D30" s="11" t="s">
        <v>143</v>
      </c>
      <c r="E30" s="51">
        <v>36</v>
      </c>
      <c r="P30" s="52">
        <f t="shared" si="34"/>
        <v>36</v>
      </c>
      <c r="Q30" s="53" t="s">
        <v>105</v>
      </c>
      <c r="R30" s="53" t="s">
        <v>105</v>
      </c>
      <c r="AF30" s="57">
        <f t="shared" si="11"/>
        <v>36</v>
      </c>
      <c r="AG30" s="57">
        <f t="shared" si="12"/>
        <v>0</v>
      </c>
      <c r="AH30" s="57">
        <f t="shared" si="13"/>
        <v>0</v>
      </c>
      <c r="AI30" s="57">
        <f t="shared" si="14"/>
        <v>0</v>
      </c>
      <c r="AJ30" s="57">
        <f t="shared" si="15"/>
        <v>0</v>
      </c>
      <c r="AK30" s="57">
        <f t="shared" si="16"/>
        <v>0</v>
      </c>
      <c r="AL30" s="57">
        <f t="shared" si="17"/>
        <v>0</v>
      </c>
      <c r="AM30" s="57">
        <f t="shared" si="18"/>
        <v>0</v>
      </c>
      <c r="AN30" s="57">
        <f t="shared" si="19"/>
        <v>0</v>
      </c>
      <c r="AO30" s="57">
        <f t="shared" si="20"/>
        <v>0</v>
      </c>
      <c r="AP30" s="57">
        <f t="shared" si="21"/>
        <v>0</v>
      </c>
      <c r="AQ30" s="57">
        <f t="shared" si="22"/>
        <v>36</v>
      </c>
      <c r="BD30" s="42">
        <f t="shared" si="23"/>
        <v>0</v>
      </c>
      <c r="BE30" s="42">
        <f t="shared" si="24"/>
        <v>0</v>
      </c>
      <c r="BF30" s="42">
        <f t="shared" si="25"/>
        <v>0</v>
      </c>
      <c r="BG30" s="42">
        <f t="shared" si="26"/>
        <v>0</v>
      </c>
      <c r="BH30" s="42">
        <f t="shared" si="27"/>
        <v>0</v>
      </c>
      <c r="BI30" s="42">
        <f t="shared" si="28"/>
        <v>0</v>
      </c>
      <c r="BJ30" s="42">
        <f t="shared" si="29"/>
        <v>0</v>
      </c>
      <c r="BK30" s="42">
        <f t="shared" si="30"/>
        <v>0</v>
      </c>
      <c r="BL30" s="42">
        <f t="shared" si="31"/>
        <v>0</v>
      </c>
      <c r="BM30" s="42">
        <f t="shared" si="32"/>
        <v>0</v>
      </c>
      <c r="BN30" s="42">
        <f t="shared" si="33"/>
        <v>0</v>
      </c>
    </row>
    <row r="31" spans="1:66" x14ac:dyDescent="0.25">
      <c r="D31" s="11" t="s">
        <v>144</v>
      </c>
      <c r="E31" s="51">
        <v>36</v>
      </c>
      <c r="P31" s="52">
        <f t="shared" si="34"/>
        <v>36</v>
      </c>
      <c r="Q31" s="53" t="s">
        <v>105</v>
      </c>
      <c r="R31" s="53" t="s">
        <v>105</v>
      </c>
      <c r="AF31" s="57">
        <f t="shared" si="11"/>
        <v>36</v>
      </c>
      <c r="AG31" s="57">
        <f t="shared" si="12"/>
        <v>0</v>
      </c>
      <c r="AH31" s="57">
        <f t="shared" si="13"/>
        <v>0</v>
      </c>
      <c r="AI31" s="57">
        <f t="shared" si="14"/>
        <v>0</v>
      </c>
      <c r="AJ31" s="57">
        <f t="shared" si="15"/>
        <v>0</v>
      </c>
      <c r="AK31" s="57">
        <f t="shared" si="16"/>
        <v>0</v>
      </c>
      <c r="AL31" s="57">
        <f t="shared" si="17"/>
        <v>0</v>
      </c>
      <c r="AM31" s="57">
        <f t="shared" si="18"/>
        <v>0</v>
      </c>
      <c r="AN31" s="57">
        <f t="shared" si="19"/>
        <v>0</v>
      </c>
      <c r="AO31" s="57">
        <f t="shared" si="20"/>
        <v>0</v>
      </c>
      <c r="AP31" s="57">
        <f t="shared" si="21"/>
        <v>0</v>
      </c>
      <c r="AQ31" s="57">
        <f t="shared" si="22"/>
        <v>36</v>
      </c>
      <c r="BD31" s="42">
        <f t="shared" si="23"/>
        <v>0</v>
      </c>
      <c r="BE31" s="42">
        <f t="shared" si="24"/>
        <v>0</v>
      </c>
      <c r="BF31" s="42">
        <f t="shared" si="25"/>
        <v>0</v>
      </c>
      <c r="BG31" s="42">
        <f t="shared" si="26"/>
        <v>0</v>
      </c>
      <c r="BH31" s="42">
        <f t="shared" si="27"/>
        <v>0</v>
      </c>
      <c r="BI31" s="42">
        <f t="shared" si="28"/>
        <v>0</v>
      </c>
      <c r="BJ31" s="42">
        <f t="shared" si="29"/>
        <v>0</v>
      </c>
      <c r="BK31" s="42">
        <f t="shared" si="30"/>
        <v>0</v>
      </c>
      <c r="BL31" s="42">
        <f t="shared" si="31"/>
        <v>0</v>
      </c>
      <c r="BM31" s="42">
        <f t="shared" si="32"/>
        <v>0</v>
      </c>
      <c r="BN31" s="42">
        <f t="shared" si="33"/>
        <v>0</v>
      </c>
    </row>
    <row r="32" spans="1:66" x14ac:dyDescent="0.25">
      <c r="D32" s="11" t="s">
        <v>145</v>
      </c>
      <c r="E32" s="51">
        <v>36</v>
      </c>
      <c r="P32" s="52">
        <f t="shared" si="34"/>
        <v>36</v>
      </c>
      <c r="Q32" s="53" t="s">
        <v>105</v>
      </c>
      <c r="R32" s="53" t="s">
        <v>105</v>
      </c>
      <c r="AF32" s="57">
        <f t="shared" si="11"/>
        <v>36</v>
      </c>
      <c r="AG32" s="57">
        <f t="shared" si="12"/>
        <v>0</v>
      </c>
      <c r="AH32" s="57">
        <f t="shared" si="13"/>
        <v>0</v>
      </c>
      <c r="AI32" s="57">
        <f t="shared" si="14"/>
        <v>0</v>
      </c>
      <c r="AJ32" s="57">
        <f t="shared" si="15"/>
        <v>0</v>
      </c>
      <c r="AK32" s="57">
        <f t="shared" si="16"/>
        <v>0</v>
      </c>
      <c r="AL32" s="57">
        <f t="shared" si="17"/>
        <v>0</v>
      </c>
      <c r="AM32" s="57">
        <f t="shared" si="18"/>
        <v>0</v>
      </c>
      <c r="AN32" s="57">
        <f t="shared" si="19"/>
        <v>0</v>
      </c>
      <c r="AO32" s="57">
        <f t="shared" si="20"/>
        <v>0</v>
      </c>
      <c r="AP32" s="57">
        <f t="shared" si="21"/>
        <v>0</v>
      </c>
      <c r="AQ32" s="57">
        <f t="shared" si="22"/>
        <v>36</v>
      </c>
      <c r="BD32" s="42">
        <f t="shared" si="23"/>
        <v>0</v>
      </c>
      <c r="BE32" s="42">
        <f t="shared" si="24"/>
        <v>0</v>
      </c>
      <c r="BF32" s="42">
        <f t="shared" si="25"/>
        <v>0</v>
      </c>
      <c r="BG32" s="42">
        <f t="shared" si="26"/>
        <v>0</v>
      </c>
      <c r="BH32" s="42">
        <f t="shared" si="27"/>
        <v>0</v>
      </c>
      <c r="BI32" s="42">
        <f t="shared" si="28"/>
        <v>0</v>
      </c>
      <c r="BJ32" s="42">
        <f t="shared" si="29"/>
        <v>0</v>
      </c>
      <c r="BK32" s="42">
        <f t="shared" si="30"/>
        <v>0</v>
      </c>
      <c r="BL32" s="42">
        <f t="shared" si="31"/>
        <v>0</v>
      </c>
      <c r="BM32" s="42">
        <f t="shared" si="32"/>
        <v>0</v>
      </c>
      <c r="BN32" s="42">
        <f t="shared" si="33"/>
        <v>0</v>
      </c>
    </row>
    <row r="33" spans="1:66" x14ac:dyDescent="0.25">
      <c r="D33" s="11" t="s">
        <v>146</v>
      </c>
      <c r="E33" s="51">
        <v>36</v>
      </c>
      <c r="P33" s="52">
        <f t="shared" si="34"/>
        <v>36</v>
      </c>
      <c r="Q33" s="53" t="s">
        <v>105</v>
      </c>
      <c r="R33" s="53" t="s">
        <v>105</v>
      </c>
      <c r="AF33" s="57">
        <f t="shared" si="11"/>
        <v>36</v>
      </c>
      <c r="AG33" s="57">
        <f t="shared" si="12"/>
        <v>0</v>
      </c>
      <c r="AH33" s="57">
        <f t="shared" si="13"/>
        <v>0</v>
      </c>
      <c r="AI33" s="57">
        <f t="shared" si="14"/>
        <v>0</v>
      </c>
      <c r="AJ33" s="57">
        <f t="shared" si="15"/>
        <v>0</v>
      </c>
      <c r="AK33" s="57">
        <f t="shared" si="16"/>
        <v>0</v>
      </c>
      <c r="AL33" s="57">
        <f t="shared" si="17"/>
        <v>0</v>
      </c>
      <c r="AM33" s="57">
        <f t="shared" si="18"/>
        <v>0</v>
      </c>
      <c r="AN33" s="57">
        <f t="shared" si="19"/>
        <v>0</v>
      </c>
      <c r="AO33" s="57">
        <f t="shared" si="20"/>
        <v>0</v>
      </c>
      <c r="AP33" s="57">
        <f t="shared" si="21"/>
        <v>0</v>
      </c>
      <c r="AQ33" s="57">
        <f t="shared" si="22"/>
        <v>36</v>
      </c>
      <c r="BD33" s="42">
        <f t="shared" si="23"/>
        <v>0</v>
      </c>
      <c r="BE33" s="42">
        <f t="shared" si="24"/>
        <v>0</v>
      </c>
      <c r="BF33" s="42">
        <f t="shared" si="25"/>
        <v>0</v>
      </c>
      <c r="BG33" s="42">
        <f t="shared" si="26"/>
        <v>0</v>
      </c>
      <c r="BH33" s="42">
        <f t="shared" si="27"/>
        <v>0</v>
      </c>
      <c r="BI33" s="42">
        <f t="shared" si="28"/>
        <v>0</v>
      </c>
      <c r="BJ33" s="42">
        <f t="shared" si="29"/>
        <v>0</v>
      </c>
      <c r="BK33" s="42">
        <f t="shared" si="30"/>
        <v>0</v>
      </c>
      <c r="BL33" s="42">
        <f t="shared" si="31"/>
        <v>0</v>
      </c>
      <c r="BM33" s="42">
        <f t="shared" si="32"/>
        <v>0</v>
      </c>
      <c r="BN33" s="42">
        <f t="shared" si="33"/>
        <v>0</v>
      </c>
    </row>
    <row r="34" spans="1:66" x14ac:dyDescent="0.25">
      <c r="D34" s="11" t="s">
        <v>147</v>
      </c>
      <c r="E34" s="51">
        <v>36</v>
      </c>
      <c r="P34" s="52">
        <f t="shared" si="34"/>
        <v>36</v>
      </c>
      <c r="Q34" s="53" t="s">
        <v>105</v>
      </c>
      <c r="R34" s="53" t="s">
        <v>105</v>
      </c>
      <c r="AF34" s="57">
        <f t="shared" si="11"/>
        <v>36</v>
      </c>
      <c r="AG34" s="57">
        <f t="shared" si="12"/>
        <v>0</v>
      </c>
      <c r="AH34" s="57">
        <f t="shared" si="13"/>
        <v>0</v>
      </c>
      <c r="AI34" s="57">
        <f t="shared" si="14"/>
        <v>0</v>
      </c>
      <c r="AJ34" s="57">
        <f t="shared" si="15"/>
        <v>0</v>
      </c>
      <c r="AK34" s="57">
        <f t="shared" si="16"/>
        <v>0</v>
      </c>
      <c r="AL34" s="57">
        <f t="shared" si="17"/>
        <v>0</v>
      </c>
      <c r="AM34" s="57">
        <f t="shared" si="18"/>
        <v>0</v>
      </c>
      <c r="AN34" s="57">
        <f t="shared" si="19"/>
        <v>0</v>
      </c>
      <c r="AO34" s="57">
        <f t="shared" si="20"/>
        <v>0</v>
      </c>
      <c r="AP34" s="57">
        <f t="shared" si="21"/>
        <v>0</v>
      </c>
      <c r="AQ34" s="57">
        <f t="shared" si="22"/>
        <v>36</v>
      </c>
      <c r="BD34" s="42">
        <f t="shared" si="23"/>
        <v>0</v>
      </c>
      <c r="BE34" s="42">
        <f t="shared" si="24"/>
        <v>0</v>
      </c>
      <c r="BF34" s="42">
        <f t="shared" si="25"/>
        <v>0</v>
      </c>
      <c r="BG34" s="42">
        <f t="shared" si="26"/>
        <v>0</v>
      </c>
      <c r="BH34" s="42">
        <f t="shared" si="27"/>
        <v>0</v>
      </c>
      <c r="BI34" s="42">
        <f t="shared" si="28"/>
        <v>0</v>
      </c>
      <c r="BJ34" s="42">
        <f t="shared" si="29"/>
        <v>0</v>
      </c>
      <c r="BK34" s="42">
        <f t="shared" si="30"/>
        <v>0</v>
      </c>
      <c r="BL34" s="42">
        <f t="shared" si="31"/>
        <v>0</v>
      </c>
      <c r="BM34" s="42">
        <f t="shared" si="32"/>
        <v>0</v>
      </c>
      <c r="BN34" s="42">
        <f t="shared" si="33"/>
        <v>0</v>
      </c>
    </row>
    <row r="35" spans="1:66" x14ac:dyDescent="0.25">
      <c r="D35" s="11" t="s">
        <v>148</v>
      </c>
      <c r="E35" s="51">
        <v>36</v>
      </c>
      <c r="P35" s="52">
        <f t="shared" si="34"/>
        <v>36</v>
      </c>
      <c r="Q35" s="53" t="s">
        <v>105</v>
      </c>
      <c r="R35" s="53" t="s">
        <v>105</v>
      </c>
      <c r="AF35" s="57">
        <f t="shared" si="11"/>
        <v>36</v>
      </c>
      <c r="AG35" s="57">
        <f t="shared" si="12"/>
        <v>0</v>
      </c>
      <c r="AH35" s="57">
        <f t="shared" si="13"/>
        <v>0</v>
      </c>
      <c r="AI35" s="57">
        <f t="shared" si="14"/>
        <v>0</v>
      </c>
      <c r="AJ35" s="57">
        <f t="shared" si="15"/>
        <v>0</v>
      </c>
      <c r="AK35" s="57">
        <f t="shared" si="16"/>
        <v>0</v>
      </c>
      <c r="AL35" s="57">
        <f t="shared" si="17"/>
        <v>0</v>
      </c>
      <c r="AM35" s="57">
        <f t="shared" si="18"/>
        <v>0</v>
      </c>
      <c r="AN35" s="57">
        <f t="shared" si="19"/>
        <v>0</v>
      </c>
      <c r="AO35" s="57">
        <f t="shared" si="20"/>
        <v>0</v>
      </c>
      <c r="AP35" s="57">
        <f t="shared" si="21"/>
        <v>0</v>
      </c>
      <c r="AQ35" s="57">
        <f t="shared" si="22"/>
        <v>36</v>
      </c>
      <c r="BD35" s="42">
        <f t="shared" si="23"/>
        <v>0</v>
      </c>
      <c r="BE35" s="42">
        <f t="shared" si="24"/>
        <v>0</v>
      </c>
      <c r="BF35" s="42">
        <f t="shared" si="25"/>
        <v>0</v>
      </c>
      <c r="BG35" s="42">
        <f t="shared" si="26"/>
        <v>0</v>
      </c>
      <c r="BH35" s="42">
        <f t="shared" si="27"/>
        <v>0</v>
      </c>
      <c r="BI35" s="42">
        <f t="shared" si="28"/>
        <v>0</v>
      </c>
      <c r="BJ35" s="42">
        <f t="shared" si="29"/>
        <v>0</v>
      </c>
      <c r="BK35" s="42">
        <f t="shared" si="30"/>
        <v>0</v>
      </c>
      <c r="BL35" s="42">
        <f t="shared" si="31"/>
        <v>0</v>
      </c>
      <c r="BM35" s="42">
        <f t="shared" si="32"/>
        <v>0</v>
      </c>
      <c r="BN35" s="42">
        <f t="shared" si="33"/>
        <v>0</v>
      </c>
    </row>
    <row r="36" spans="1:66" x14ac:dyDescent="0.25">
      <c r="D36" s="11" t="s">
        <v>149</v>
      </c>
      <c r="E36" s="51">
        <v>36</v>
      </c>
      <c r="P36" s="52">
        <f t="shared" si="34"/>
        <v>36</v>
      </c>
      <c r="Q36" s="53" t="s">
        <v>105</v>
      </c>
      <c r="R36" s="53" t="s">
        <v>105</v>
      </c>
      <c r="AF36" s="57">
        <f t="shared" si="11"/>
        <v>36</v>
      </c>
      <c r="AG36" s="57">
        <f t="shared" si="12"/>
        <v>0</v>
      </c>
      <c r="AH36" s="57">
        <f t="shared" si="13"/>
        <v>0</v>
      </c>
      <c r="AI36" s="57">
        <f t="shared" si="14"/>
        <v>0</v>
      </c>
      <c r="AJ36" s="57">
        <f t="shared" si="15"/>
        <v>0</v>
      </c>
      <c r="AK36" s="57">
        <f t="shared" si="16"/>
        <v>0</v>
      </c>
      <c r="AL36" s="57">
        <f t="shared" si="17"/>
        <v>0</v>
      </c>
      <c r="AM36" s="57">
        <f t="shared" si="18"/>
        <v>0</v>
      </c>
      <c r="AN36" s="57">
        <f t="shared" si="19"/>
        <v>0</v>
      </c>
      <c r="AO36" s="57">
        <f t="shared" si="20"/>
        <v>0</v>
      </c>
      <c r="AP36" s="57">
        <f t="shared" si="21"/>
        <v>0</v>
      </c>
      <c r="AQ36" s="57">
        <f t="shared" si="22"/>
        <v>36</v>
      </c>
      <c r="BD36" s="42">
        <f t="shared" si="23"/>
        <v>0</v>
      </c>
      <c r="BE36" s="42">
        <f t="shared" si="24"/>
        <v>0</v>
      </c>
      <c r="BF36" s="42">
        <f t="shared" si="25"/>
        <v>0</v>
      </c>
      <c r="BG36" s="42">
        <f t="shared" si="26"/>
        <v>0</v>
      </c>
      <c r="BH36" s="42">
        <f t="shared" si="27"/>
        <v>0</v>
      </c>
      <c r="BI36" s="42">
        <f t="shared" si="28"/>
        <v>0</v>
      </c>
      <c r="BJ36" s="42">
        <f t="shared" si="29"/>
        <v>0</v>
      </c>
      <c r="BK36" s="42">
        <f t="shared" si="30"/>
        <v>0</v>
      </c>
      <c r="BL36" s="42">
        <f t="shared" si="31"/>
        <v>0</v>
      </c>
      <c r="BM36" s="42">
        <f t="shared" si="32"/>
        <v>0</v>
      </c>
      <c r="BN36" s="42">
        <f t="shared" si="33"/>
        <v>0</v>
      </c>
    </row>
    <row r="37" spans="1:66" x14ac:dyDescent="0.25">
      <c r="D37" s="11" t="s">
        <v>150</v>
      </c>
      <c r="E37" s="51">
        <v>36</v>
      </c>
      <c r="P37" s="52">
        <f t="shared" si="34"/>
        <v>36</v>
      </c>
      <c r="Q37" s="53" t="s">
        <v>105</v>
      </c>
      <c r="R37" s="53" t="s">
        <v>105</v>
      </c>
      <c r="AF37" s="57">
        <f t="shared" si="11"/>
        <v>36</v>
      </c>
      <c r="AG37" s="57">
        <f t="shared" si="12"/>
        <v>0</v>
      </c>
      <c r="AH37" s="57">
        <f t="shared" si="13"/>
        <v>0</v>
      </c>
      <c r="AI37" s="57">
        <f t="shared" si="14"/>
        <v>0</v>
      </c>
      <c r="AJ37" s="57">
        <f t="shared" si="15"/>
        <v>0</v>
      </c>
      <c r="AK37" s="57">
        <f t="shared" si="16"/>
        <v>0</v>
      </c>
      <c r="AL37" s="57">
        <f t="shared" si="17"/>
        <v>0</v>
      </c>
      <c r="AM37" s="57">
        <f t="shared" si="18"/>
        <v>0</v>
      </c>
      <c r="AN37" s="57">
        <f t="shared" si="19"/>
        <v>0</v>
      </c>
      <c r="AO37" s="57">
        <f t="shared" si="20"/>
        <v>0</v>
      </c>
      <c r="AP37" s="57">
        <f t="shared" si="21"/>
        <v>0</v>
      </c>
      <c r="AQ37" s="57">
        <f t="shared" si="22"/>
        <v>36</v>
      </c>
      <c r="BD37" s="42">
        <f t="shared" si="23"/>
        <v>0</v>
      </c>
      <c r="BE37" s="42">
        <f t="shared" si="24"/>
        <v>0</v>
      </c>
      <c r="BF37" s="42">
        <f t="shared" si="25"/>
        <v>0</v>
      </c>
      <c r="BG37" s="42">
        <f t="shared" si="26"/>
        <v>0</v>
      </c>
      <c r="BH37" s="42">
        <f t="shared" si="27"/>
        <v>0</v>
      </c>
      <c r="BI37" s="42">
        <f t="shared" si="28"/>
        <v>0</v>
      </c>
      <c r="BJ37" s="42">
        <f t="shared" si="29"/>
        <v>0</v>
      </c>
      <c r="BK37" s="42">
        <f t="shared" si="30"/>
        <v>0</v>
      </c>
      <c r="BL37" s="42">
        <f t="shared" si="31"/>
        <v>0</v>
      </c>
      <c r="BM37" s="42">
        <f t="shared" si="32"/>
        <v>0</v>
      </c>
      <c r="BN37" s="42">
        <f t="shared" si="33"/>
        <v>0</v>
      </c>
    </row>
    <row r="38" spans="1:66" x14ac:dyDescent="0.25">
      <c r="D38" s="11" t="s">
        <v>151</v>
      </c>
      <c r="E38" s="51">
        <v>36</v>
      </c>
      <c r="P38" s="52">
        <f t="shared" si="34"/>
        <v>36</v>
      </c>
      <c r="Q38" s="53" t="s">
        <v>105</v>
      </c>
      <c r="R38" s="53" t="s">
        <v>105</v>
      </c>
      <c r="AF38" s="57">
        <f t="shared" si="11"/>
        <v>36</v>
      </c>
      <c r="AG38" s="57">
        <f t="shared" si="12"/>
        <v>0</v>
      </c>
      <c r="AH38" s="57">
        <f t="shared" si="13"/>
        <v>0</v>
      </c>
      <c r="AI38" s="57">
        <f t="shared" si="14"/>
        <v>0</v>
      </c>
      <c r="AJ38" s="57">
        <f t="shared" si="15"/>
        <v>0</v>
      </c>
      <c r="AK38" s="57">
        <f t="shared" si="16"/>
        <v>0</v>
      </c>
      <c r="AL38" s="57">
        <f t="shared" si="17"/>
        <v>0</v>
      </c>
      <c r="AM38" s="57">
        <f t="shared" si="18"/>
        <v>0</v>
      </c>
      <c r="AN38" s="57">
        <f t="shared" si="19"/>
        <v>0</v>
      </c>
      <c r="AO38" s="57">
        <f t="shared" si="20"/>
        <v>0</v>
      </c>
      <c r="AP38" s="57">
        <f t="shared" si="21"/>
        <v>0</v>
      </c>
      <c r="AQ38" s="57">
        <f t="shared" si="22"/>
        <v>36</v>
      </c>
      <c r="BD38" s="42">
        <f t="shared" si="23"/>
        <v>0</v>
      </c>
      <c r="BE38" s="42">
        <f t="shared" si="24"/>
        <v>0</v>
      </c>
      <c r="BF38" s="42">
        <f t="shared" si="25"/>
        <v>0</v>
      </c>
      <c r="BG38" s="42">
        <f t="shared" si="26"/>
        <v>0</v>
      </c>
      <c r="BH38" s="42">
        <f t="shared" si="27"/>
        <v>0</v>
      </c>
      <c r="BI38" s="42">
        <f t="shared" si="28"/>
        <v>0</v>
      </c>
      <c r="BJ38" s="42">
        <f t="shared" si="29"/>
        <v>0</v>
      </c>
      <c r="BK38" s="42">
        <f t="shared" si="30"/>
        <v>0</v>
      </c>
      <c r="BL38" s="42">
        <f t="shared" si="31"/>
        <v>0</v>
      </c>
      <c r="BM38" s="42">
        <f t="shared" si="32"/>
        <v>0</v>
      </c>
      <c r="BN38" s="42">
        <f t="shared" si="33"/>
        <v>0</v>
      </c>
    </row>
    <row r="39" spans="1:66" x14ac:dyDescent="0.25">
      <c r="D39" s="11" t="s">
        <v>152</v>
      </c>
      <c r="E39" s="51">
        <v>36</v>
      </c>
      <c r="P39" s="52">
        <f t="shared" si="34"/>
        <v>36</v>
      </c>
      <c r="Q39" s="53" t="s">
        <v>105</v>
      </c>
      <c r="R39" s="53" t="s">
        <v>105</v>
      </c>
      <c r="AF39" s="57">
        <f t="shared" si="11"/>
        <v>36</v>
      </c>
      <c r="AG39" s="57">
        <f t="shared" si="12"/>
        <v>0</v>
      </c>
      <c r="AH39" s="57">
        <f t="shared" si="13"/>
        <v>0</v>
      </c>
      <c r="AI39" s="57">
        <f t="shared" si="14"/>
        <v>0</v>
      </c>
      <c r="AJ39" s="57">
        <f t="shared" si="15"/>
        <v>0</v>
      </c>
      <c r="AK39" s="57">
        <f t="shared" si="16"/>
        <v>0</v>
      </c>
      <c r="AL39" s="57">
        <f t="shared" si="17"/>
        <v>0</v>
      </c>
      <c r="AM39" s="57">
        <f t="shared" si="18"/>
        <v>0</v>
      </c>
      <c r="AN39" s="57">
        <f t="shared" si="19"/>
        <v>0</v>
      </c>
      <c r="AO39" s="57">
        <f t="shared" si="20"/>
        <v>0</v>
      </c>
      <c r="AP39" s="57">
        <f t="shared" si="21"/>
        <v>0</v>
      </c>
      <c r="AQ39" s="57">
        <f t="shared" si="22"/>
        <v>36</v>
      </c>
      <c r="BD39" s="42">
        <f t="shared" si="23"/>
        <v>0</v>
      </c>
      <c r="BE39" s="42">
        <f t="shared" si="24"/>
        <v>0</v>
      </c>
      <c r="BF39" s="42">
        <f t="shared" si="25"/>
        <v>0</v>
      </c>
      <c r="BG39" s="42">
        <f t="shared" si="26"/>
        <v>0</v>
      </c>
      <c r="BH39" s="42">
        <f t="shared" si="27"/>
        <v>0</v>
      </c>
      <c r="BI39" s="42">
        <f t="shared" si="28"/>
        <v>0</v>
      </c>
      <c r="BJ39" s="42">
        <f t="shared" si="29"/>
        <v>0</v>
      </c>
      <c r="BK39" s="42">
        <f t="shared" si="30"/>
        <v>0</v>
      </c>
      <c r="BL39" s="42">
        <f t="shared" si="31"/>
        <v>0</v>
      </c>
      <c r="BM39" s="42">
        <f t="shared" si="32"/>
        <v>0</v>
      </c>
      <c r="BN39" s="42">
        <f t="shared" si="33"/>
        <v>0</v>
      </c>
    </row>
    <row r="40" spans="1:66" x14ac:dyDescent="0.25">
      <c r="A40" s="11">
        <v>4</v>
      </c>
      <c r="B40" s="11" t="s">
        <v>180</v>
      </c>
      <c r="C40" s="11" t="s">
        <v>78</v>
      </c>
      <c r="D40" s="11" t="s">
        <v>155</v>
      </c>
      <c r="E40" s="51">
        <v>36</v>
      </c>
      <c r="P40" s="52">
        <f t="shared" si="34"/>
        <v>36</v>
      </c>
      <c r="Q40" s="53" t="s">
        <v>108</v>
      </c>
      <c r="R40" s="53" t="s">
        <v>108</v>
      </c>
      <c r="AF40" s="57">
        <f t="shared" si="11"/>
        <v>36</v>
      </c>
      <c r="AG40" s="57">
        <f t="shared" si="12"/>
        <v>0</v>
      </c>
      <c r="AH40" s="57">
        <f t="shared" si="13"/>
        <v>0</v>
      </c>
      <c r="AI40" s="57">
        <f t="shared" si="14"/>
        <v>0</v>
      </c>
      <c r="AJ40" s="57">
        <f t="shared" si="15"/>
        <v>0</v>
      </c>
      <c r="AK40" s="57">
        <f t="shared" si="16"/>
        <v>0</v>
      </c>
      <c r="AL40" s="57">
        <f t="shared" si="17"/>
        <v>0</v>
      </c>
      <c r="AM40" s="57">
        <f t="shared" si="18"/>
        <v>0</v>
      </c>
      <c r="AN40" s="57">
        <f t="shared" si="19"/>
        <v>0</v>
      </c>
      <c r="AO40" s="57">
        <f t="shared" si="20"/>
        <v>0</v>
      </c>
      <c r="AP40" s="57">
        <f t="shared" si="21"/>
        <v>0</v>
      </c>
      <c r="AQ40" s="57">
        <f t="shared" si="22"/>
        <v>36</v>
      </c>
      <c r="BD40" s="42">
        <f t="shared" si="23"/>
        <v>0</v>
      </c>
      <c r="BE40" s="42">
        <f t="shared" si="24"/>
        <v>0</v>
      </c>
      <c r="BF40" s="42">
        <f t="shared" si="25"/>
        <v>0</v>
      </c>
      <c r="BG40" s="42">
        <f t="shared" si="26"/>
        <v>0</v>
      </c>
      <c r="BH40" s="42">
        <f t="shared" si="27"/>
        <v>0</v>
      </c>
      <c r="BI40" s="42">
        <f t="shared" si="28"/>
        <v>0</v>
      </c>
      <c r="BJ40" s="42">
        <f t="shared" si="29"/>
        <v>0</v>
      </c>
      <c r="BK40" s="42">
        <f t="shared" si="30"/>
        <v>0</v>
      </c>
      <c r="BL40" s="42">
        <f t="shared" si="31"/>
        <v>0</v>
      </c>
      <c r="BM40" s="42">
        <f t="shared" si="32"/>
        <v>0</v>
      </c>
      <c r="BN40" s="42">
        <f t="shared" si="33"/>
        <v>0</v>
      </c>
    </row>
    <row r="41" spans="1:66" x14ac:dyDescent="0.25">
      <c r="D41" s="11" t="s">
        <v>156</v>
      </c>
      <c r="E41" s="51">
        <v>36</v>
      </c>
      <c r="P41" s="52">
        <f t="shared" si="34"/>
        <v>36</v>
      </c>
      <c r="Q41" s="53" t="s">
        <v>108</v>
      </c>
      <c r="R41" s="53" t="s">
        <v>108</v>
      </c>
      <c r="AF41" s="57">
        <f t="shared" si="11"/>
        <v>36</v>
      </c>
      <c r="AG41" s="57">
        <f t="shared" si="12"/>
        <v>0</v>
      </c>
      <c r="AH41" s="57">
        <f t="shared" si="13"/>
        <v>0</v>
      </c>
      <c r="AI41" s="57">
        <f t="shared" si="14"/>
        <v>0</v>
      </c>
      <c r="AJ41" s="57">
        <f t="shared" si="15"/>
        <v>0</v>
      </c>
      <c r="AK41" s="57">
        <f t="shared" si="16"/>
        <v>0</v>
      </c>
      <c r="AL41" s="57">
        <f t="shared" si="17"/>
        <v>0</v>
      </c>
      <c r="AM41" s="57">
        <f t="shared" si="18"/>
        <v>0</v>
      </c>
      <c r="AN41" s="57">
        <f t="shared" si="19"/>
        <v>0</v>
      </c>
      <c r="AO41" s="57">
        <f t="shared" si="20"/>
        <v>0</v>
      </c>
      <c r="AP41" s="57">
        <f t="shared" si="21"/>
        <v>0</v>
      </c>
      <c r="AQ41" s="57">
        <f t="shared" si="22"/>
        <v>36</v>
      </c>
      <c r="BD41" s="42">
        <f t="shared" si="23"/>
        <v>0</v>
      </c>
      <c r="BE41" s="42">
        <f t="shared" si="24"/>
        <v>0</v>
      </c>
      <c r="BF41" s="42">
        <f t="shared" si="25"/>
        <v>0</v>
      </c>
      <c r="BG41" s="42">
        <f t="shared" si="26"/>
        <v>0</v>
      </c>
      <c r="BH41" s="42">
        <f t="shared" si="27"/>
        <v>0</v>
      </c>
      <c r="BI41" s="42">
        <f t="shared" si="28"/>
        <v>0</v>
      </c>
      <c r="BJ41" s="42">
        <f t="shared" si="29"/>
        <v>0</v>
      </c>
      <c r="BK41" s="42">
        <f t="shared" si="30"/>
        <v>0</v>
      </c>
      <c r="BL41" s="42">
        <f t="shared" si="31"/>
        <v>0</v>
      </c>
      <c r="BM41" s="42">
        <f t="shared" si="32"/>
        <v>0</v>
      </c>
      <c r="BN41" s="42">
        <f t="shared" si="33"/>
        <v>0</v>
      </c>
    </row>
    <row r="42" spans="1:66" x14ac:dyDescent="0.25">
      <c r="D42" s="11" t="s">
        <v>157</v>
      </c>
      <c r="E42" s="51">
        <v>36</v>
      </c>
      <c r="P42" s="52">
        <f t="shared" si="34"/>
        <v>36</v>
      </c>
      <c r="Q42" s="53" t="s">
        <v>108</v>
      </c>
      <c r="R42" s="53" t="s">
        <v>108</v>
      </c>
      <c r="AF42" s="57">
        <f t="shared" si="11"/>
        <v>36</v>
      </c>
      <c r="AG42" s="57">
        <f t="shared" si="12"/>
        <v>0</v>
      </c>
      <c r="AH42" s="57">
        <f t="shared" si="13"/>
        <v>0</v>
      </c>
      <c r="AI42" s="57">
        <f t="shared" si="14"/>
        <v>0</v>
      </c>
      <c r="AJ42" s="57">
        <f t="shared" si="15"/>
        <v>0</v>
      </c>
      <c r="AK42" s="57">
        <f t="shared" si="16"/>
        <v>0</v>
      </c>
      <c r="AL42" s="57">
        <f t="shared" si="17"/>
        <v>0</v>
      </c>
      <c r="AM42" s="57">
        <f t="shared" si="18"/>
        <v>0</v>
      </c>
      <c r="AN42" s="57">
        <f t="shared" si="19"/>
        <v>0</v>
      </c>
      <c r="AO42" s="57">
        <f t="shared" si="20"/>
        <v>0</v>
      </c>
      <c r="AP42" s="57">
        <f t="shared" si="21"/>
        <v>0</v>
      </c>
      <c r="AQ42" s="57">
        <f t="shared" si="22"/>
        <v>36</v>
      </c>
      <c r="BD42" s="42">
        <f t="shared" si="23"/>
        <v>0</v>
      </c>
      <c r="BE42" s="42">
        <f t="shared" si="24"/>
        <v>0</v>
      </c>
      <c r="BF42" s="42">
        <f t="shared" si="25"/>
        <v>0</v>
      </c>
      <c r="BG42" s="42">
        <f t="shared" si="26"/>
        <v>0</v>
      </c>
      <c r="BH42" s="42">
        <f t="shared" si="27"/>
        <v>0</v>
      </c>
      <c r="BI42" s="42">
        <f t="shared" si="28"/>
        <v>0</v>
      </c>
      <c r="BJ42" s="42">
        <f t="shared" si="29"/>
        <v>0</v>
      </c>
      <c r="BK42" s="42">
        <f t="shared" si="30"/>
        <v>0</v>
      </c>
      <c r="BL42" s="42">
        <f t="shared" si="31"/>
        <v>0</v>
      </c>
      <c r="BM42" s="42">
        <f t="shared" si="32"/>
        <v>0</v>
      </c>
      <c r="BN42" s="42">
        <f t="shared" si="33"/>
        <v>0</v>
      </c>
    </row>
    <row r="43" spans="1:66" x14ac:dyDescent="0.25">
      <c r="D43" s="11" t="s">
        <v>158</v>
      </c>
      <c r="E43" s="51">
        <v>36</v>
      </c>
      <c r="P43" s="52">
        <f t="shared" si="34"/>
        <v>36</v>
      </c>
      <c r="Q43" s="53" t="s">
        <v>108</v>
      </c>
      <c r="R43" s="53" t="s">
        <v>108</v>
      </c>
      <c r="AF43" s="57">
        <f t="shared" si="11"/>
        <v>36</v>
      </c>
      <c r="AG43" s="57">
        <f t="shared" si="12"/>
        <v>0</v>
      </c>
      <c r="AH43" s="57">
        <f t="shared" si="13"/>
        <v>0</v>
      </c>
      <c r="AI43" s="57">
        <f t="shared" si="14"/>
        <v>0</v>
      </c>
      <c r="AJ43" s="57">
        <f t="shared" si="15"/>
        <v>0</v>
      </c>
      <c r="AK43" s="57">
        <f t="shared" si="16"/>
        <v>0</v>
      </c>
      <c r="AL43" s="57">
        <f t="shared" si="17"/>
        <v>0</v>
      </c>
      <c r="AM43" s="57">
        <f t="shared" si="18"/>
        <v>0</v>
      </c>
      <c r="AN43" s="57">
        <f t="shared" si="19"/>
        <v>0</v>
      </c>
      <c r="AO43" s="57">
        <f t="shared" si="20"/>
        <v>0</v>
      </c>
      <c r="AP43" s="57">
        <f t="shared" si="21"/>
        <v>0</v>
      </c>
      <c r="AQ43" s="57">
        <f t="shared" si="22"/>
        <v>36</v>
      </c>
      <c r="BD43" s="42">
        <f t="shared" si="23"/>
        <v>0</v>
      </c>
      <c r="BE43" s="42">
        <f t="shared" si="24"/>
        <v>0</v>
      </c>
      <c r="BF43" s="42">
        <f t="shared" si="25"/>
        <v>0</v>
      </c>
      <c r="BG43" s="42">
        <f t="shared" si="26"/>
        <v>0</v>
      </c>
      <c r="BH43" s="42">
        <f t="shared" si="27"/>
        <v>0</v>
      </c>
      <c r="BI43" s="42">
        <f t="shared" si="28"/>
        <v>0</v>
      </c>
      <c r="BJ43" s="42">
        <f t="shared" si="29"/>
        <v>0</v>
      </c>
      <c r="BK43" s="42">
        <f t="shared" si="30"/>
        <v>0</v>
      </c>
      <c r="BL43" s="42">
        <f t="shared" si="31"/>
        <v>0</v>
      </c>
      <c r="BM43" s="42">
        <f t="shared" si="32"/>
        <v>0</v>
      </c>
      <c r="BN43" s="42">
        <f t="shared" si="33"/>
        <v>0</v>
      </c>
    </row>
    <row r="44" spans="1:66" x14ac:dyDescent="0.25">
      <c r="D44" s="11" t="s">
        <v>159</v>
      </c>
      <c r="E44" s="51">
        <v>36</v>
      </c>
      <c r="P44" s="52">
        <f t="shared" si="34"/>
        <v>36</v>
      </c>
      <c r="Q44" s="53" t="s">
        <v>108</v>
      </c>
      <c r="R44" s="53" t="s">
        <v>108</v>
      </c>
      <c r="AF44" s="57">
        <f t="shared" si="11"/>
        <v>36</v>
      </c>
      <c r="AG44" s="57">
        <f t="shared" si="12"/>
        <v>0</v>
      </c>
      <c r="AH44" s="57">
        <f t="shared" si="13"/>
        <v>0</v>
      </c>
      <c r="AI44" s="57">
        <f t="shared" si="14"/>
        <v>0</v>
      </c>
      <c r="AJ44" s="57">
        <f t="shared" si="15"/>
        <v>0</v>
      </c>
      <c r="AK44" s="57">
        <f t="shared" si="16"/>
        <v>0</v>
      </c>
      <c r="AL44" s="57">
        <f t="shared" si="17"/>
        <v>0</v>
      </c>
      <c r="AM44" s="57">
        <f t="shared" si="18"/>
        <v>0</v>
      </c>
      <c r="AN44" s="57">
        <f t="shared" si="19"/>
        <v>0</v>
      </c>
      <c r="AO44" s="57">
        <f t="shared" si="20"/>
        <v>0</v>
      </c>
      <c r="AP44" s="57">
        <f t="shared" si="21"/>
        <v>0</v>
      </c>
      <c r="AQ44" s="57">
        <f t="shared" si="22"/>
        <v>36</v>
      </c>
      <c r="BD44" s="42">
        <f t="shared" si="23"/>
        <v>0</v>
      </c>
      <c r="BE44" s="42">
        <f t="shared" si="24"/>
        <v>0</v>
      </c>
      <c r="BF44" s="42">
        <f t="shared" si="25"/>
        <v>0</v>
      </c>
      <c r="BG44" s="42">
        <f t="shared" si="26"/>
        <v>0</v>
      </c>
      <c r="BH44" s="42">
        <f t="shared" si="27"/>
        <v>0</v>
      </c>
      <c r="BI44" s="42">
        <f t="shared" si="28"/>
        <v>0</v>
      </c>
      <c r="BJ44" s="42">
        <f t="shared" si="29"/>
        <v>0</v>
      </c>
      <c r="BK44" s="42">
        <f t="shared" si="30"/>
        <v>0</v>
      </c>
      <c r="BL44" s="42">
        <f t="shared" si="31"/>
        <v>0</v>
      </c>
      <c r="BM44" s="42">
        <f t="shared" si="32"/>
        <v>0</v>
      </c>
      <c r="BN44" s="42">
        <f t="shared" si="33"/>
        <v>0</v>
      </c>
    </row>
    <row r="45" spans="1:66" x14ac:dyDescent="0.25">
      <c r="D45" s="11" t="s">
        <v>160</v>
      </c>
      <c r="E45" s="51">
        <v>36</v>
      </c>
      <c r="P45" s="52">
        <f t="shared" si="34"/>
        <v>36</v>
      </c>
      <c r="Q45" s="53" t="s">
        <v>108</v>
      </c>
      <c r="R45" s="53" t="s">
        <v>108</v>
      </c>
      <c r="AF45" s="57">
        <f t="shared" si="11"/>
        <v>36</v>
      </c>
      <c r="AG45" s="57">
        <f t="shared" si="12"/>
        <v>0</v>
      </c>
      <c r="AH45" s="57">
        <f t="shared" si="13"/>
        <v>0</v>
      </c>
      <c r="AI45" s="57">
        <f t="shared" si="14"/>
        <v>0</v>
      </c>
      <c r="AJ45" s="57">
        <f t="shared" si="15"/>
        <v>0</v>
      </c>
      <c r="AK45" s="57">
        <f t="shared" si="16"/>
        <v>0</v>
      </c>
      <c r="AL45" s="57">
        <f t="shared" si="17"/>
        <v>0</v>
      </c>
      <c r="AM45" s="57">
        <f t="shared" si="18"/>
        <v>0</v>
      </c>
      <c r="AN45" s="57">
        <f t="shared" si="19"/>
        <v>0</v>
      </c>
      <c r="AO45" s="57">
        <f t="shared" si="20"/>
        <v>0</v>
      </c>
      <c r="AP45" s="57">
        <f t="shared" si="21"/>
        <v>0</v>
      </c>
      <c r="AQ45" s="57">
        <f t="shared" si="22"/>
        <v>36</v>
      </c>
      <c r="BD45" s="42">
        <f t="shared" si="23"/>
        <v>0</v>
      </c>
      <c r="BE45" s="42">
        <f t="shared" si="24"/>
        <v>0</v>
      </c>
      <c r="BF45" s="42">
        <f t="shared" si="25"/>
        <v>0</v>
      </c>
      <c r="BG45" s="42">
        <f t="shared" si="26"/>
        <v>0</v>
      </c>
      <c r="BH45" s="42">
        <f t="shared" si="27"/>
        <v>0</v>
      </c>
      <c r="BI45" s="42">
        <f t="shared" si="28"/>
        <v>0</v>
      </c>
      <c r="BJ45" s="42">
        <f t="shared" si="29"/>
        <v>0</v>
      </c>
      <c r="BK45" s="42">
        <f t="shared" si="30"/>
        <v>0</v>
      </c>
      <c r="BL45" s="42">
        <f t="shared" si="31"/>
        <v>0</v>
      </c>
      <c r="BM45" s="42">
        <f t="shared" si="32"/>
        <v>0</v>
      </c>
      <c r="BN45" s="42">
        <f t="shared" si="33"/>
        <v>0</v>
      </c>
    </row>
    <row r="46" spans="1:66" x14ac:dyDescent="0.25">
      <c r="D46" s="11" t="s">
        <v>161</v>
      </c>
      <c r="E46" s="51">
        <v>36</v>
      </c>
      <c r="P46" s="52">
        <f t="shared" si="34"/>
        <v>36</v>
      </c>
      <c r="Q46" s="53" t="s">
        <v>108</v>
      </c>
      <c r="R46" s="53" t="s">
        <v>108</v>
      </c>
      <c r="AF46" s="57">
        <f t="shared" si="11"/>
        <v>36</v>
      </c>
      <c r="AG46" s="57">
        <f t="shared" si="12"/>
        <v>0</v>
      </c>
      <c r="AH46" s="57">
        <f t="shared" si="13"/>
        <v>0</v>
      </c>
      <c r="AI46" s="57">
        <f t="shared" si="14"/>
        <v>0</v>
      </c>
      <c r="AJ46" s="57">
        <f t="shared" si="15"/>
        <v>0</v>
      </c>
      <c r="AK46" s="57">
        <f t="shared" si="16"/>
        <v>0</v>
      </c>
      <c r="AL46" s="57">
        <f t="shared" si="17"/>
        <v>0</v>
      </c>
      <c r="AM46" s="57">
        <f t="shared" si="18"/>
        <v>0</v>
      </c>
      <c r="AN46" s="57">
        <f t="shared" si="19"/>
        <v>0</v>
      </c>
      <c r="AO46" s="57">
        <f t="shared" si="20"/>
        <v>0</v>
      </c>
      <c r="AP46" s="57">
        <f t="shared" si="21"/>
        <v>0</v>
      </c>
      <c r="AQ46" s="57">
        <f t="shared" si="22"/>
        <v>36</v>
      </c>
      <c r="BD46" s="42">
        <f t="shared" si="23"/>
        <v>0</v>
      </c>
      <c r="BE46" s="42">
        <f t="shared" si="24"/>
        <v>0</v>
      </c>
      <c r="BF46" s="42">
        <f t="shared" si="25"/>
        <v>0</v>
      </c>
      <c r="BG46" s="42">
        <f t="shared" si="26"/>
        <v>0</v>
      </c>
      <c r="BH46" s="42">
        <f t="shared" si="27"/>
        <v>0</v>
      </c>
      <c r="BI46" s="42">
        <f t="shared" si="28"/>
        <v>0</v>
      </c>
      <c r="BJ46" s="42">
        <f t="shared" si="29"/>
        <v>0</v>
      </c>
      <c r="BK46" s="42">
        <f t="shared" si="30"/>
        <v>0</v>
      </c>
      <c r="BL46" s="42">
        <f t="shared" si="31"/>
        <v>0</v>
      </c>
      <c r="BM46" s="42">
        <f t="shared" si="32"/>
        <v>0</v>
      </c>
      <c r="BN46" s="42">
        <f t="shared" si="33"/>
        <v>0</v>
      </c>
    </row>
    <row r="47" spans="1:66" x14ac:dyDescent="0.25">
      <c r="D47" s="11" t="s">
        <v>153</v>
      </c>
      <c r="E47" s="51">
        <v>36</v>
      </c>
      <c r="P47" s="52">
        <f t="shared" si="34"/>
        <v>36</v>
      </c>
      <c r="Q47" s="53" t="s">
        <v>108</v>
      </c>
      <c r="R47" s="53" t="s">
        <v>108</v>
      </c>
      <c r="AF47" s="57">
        <f t="shared" si="11"/>
        <v>36</v>
      </c>
      <c r="AG47" s="57">
        <f t="shared" si="12"/>
        <v>0</v>
      </c>
      <c r="AH47" s="57">
        <f t="shared" si="13"/>
        <v>0</v>
      </c>
      <c r="AI47" s="57">
        <f t="shared" si="14"/>
        <v>0</v>
      </c>
      <c r="AJ47" s="57">
        <f t="shared" si="15"/>
        <v>0</v>
      </c>
      <c r="AK47" s="57">
        <f t="shared" si="16"/>
        <v>0</v>
      </c>
      <c r="AL47" s="57">
        <f t="shared" si="17"/>
        <v>0</v>
      </c>
      <c r="AM47" s="57">
        <f t="shared" si="18"/>
        <v>0</v>
      </c>
      <c r="AN47" s="57">
        <f t="shared" si="19"/>
        <v>0</v>
      </c>
      <c r="AO47" s="57">
        <f t="shared" si="20"/>
        <v>0</v>
      </c>
      <c r="AP47" s="57">
        <f t="shared" si="21"/>
        <v>0</v>
      </c>
      <c r="AQ47" s="57">
        <f t="shared" si="22"/>
        <v>36</v>
      </c>
      <c r="BD47" s="42">
        <f t="shared" si="23"/>
        <v>0</v>
      </c>
      <c r="BE47" s="42">
        <f t="shared" si="24"/>
        <v>0</v>
      </c>
      <c r="BF47" s="42">
        <f t="shared" si="25"/>
        <v>0</v>
      </c>
      <c r="BG47" s="42">
        <f t="shared" si="26"/>
        <v>0</v>
      </c>
      <c r="BH47" s="42">
        <f t="shared" si="27"/>
        <v>0</v>
      </c>
      <c r="BI47" s="42">
        <f t="shared" si="28"/>
        <v>0</v>
      </c>
      <c r="BJ47" s="42">
        <f t="shared" si="29"/>
        <v>0</v>
      </c>
      <c r="BK47" s="42">
        <f t="shared" si="30"/>
        <v>0</v>
      </c>
      <c r="BL47" s="42">
        <f t="shared" si="31"/>
        <v>0</v>
      </c>
      <c r="BM47" s="42">
        <f t="shared" si="32"/>
        <v>0</v>
      </c>
      <c r="BN47" s="42">
        <f t="shared" si="33"/>
        <v>0</v>
      </c>
    </row>
    <row r="48" spans="1:66" x14ac:dyDescent="0.25">
      <c r="D48" s="11" t="s">
        <v>162</v>
      </c>
      <c r="E48" s="51">
        <v>36</v>
      </c>
      <c r="P48" s="52">
        <f t="shared" si="34"/>
        <v>36</v>
      </c>
      <c r="Q48" s="53" t="s">
        <v>108</v>
      </c>
      <c r="R48" s="53" t="s">
        <v>108</v>
      </c>
      <c r="AF48" s="57">
        <f t="shared" si="11"/>
        <v>36</v>
      </c>
      <c r="AG48" s="57">
        <f t="shared" si="12"/>
        <v>0</v>
      </c>
      <c r="AH48" s="57">
        <f t="shared" si="13"/>
        <v>0</v>
      </c>
      <c r="AI48" s="57">
        <f t="shared" si="14"/>
        <v>0</v>
      </c>
      <c r="AJ48" s="57">
        <f t="shared" si="15"/>
        <v>0</v>
      </c>
      <c r="AK48" s="57">
        <f t="shared" si="16"/>
        <v>0</v>
      </c>
      <c r="AL48" s="57">
        <f t="shared" si="17"/>
        <v>0</v>
      </c>
      <c r="AM48" s="57">
        <f t="shared" si="18"/>
        <v>0</v>
      </c>
      <c r="AN48" s="57">
        <f t="shared" si="19"/>
        <v>0</v>
      </c>
      <c r="AO48" s="57">
        <f t="shared" si="20"/>
        <v>0</v>
      </c>
      <c r="AP48" s="57">
        <f t="shared" si="21"/>
        <v>0</v>
      </c>
      <c r="AQ48" s="57">
        <f t="shared" si="22"/>
        <v>36</v>
      </c>
      <c r="BD48" s="42">
        <f t="shared" si="23"/>
        <v>0</v>
      </c>
      <c r="BE48" s="42">
        <f t="shared" si="24"/>
        <v>0</v>
      </c>
      <c r="BF48" s="42">
        <f t="shared" si="25"/>
        <v>0</v>
      </c>
      <c r="BG48" s="42">
        <f t="shared" si="26"/>
        <v>0</v>
      </c>
      <c r="BH48" s="42">
        <f t="shared" si="27"/>
        <v>0</v>
      </c>
      <c r="BI48" s="42">
        <f t="shared" si="28"/>
        <v>0</v>
      </c>
      <c r="BJ48" s="42">
        <f t="shared" si="29"/>
        <v>0</v>
      </c>
      <c r="BK48" s="42">
        <f t="shared" si="30"/>
        <v>0</v>
      </c>
      <c r="BL48" s="42">
        <f t="shared" si="31"/>
        <v>0</v>
      </c>
      <c r="BM48" s="42">
        <f t="shared" si="32"/>
        <v>0</v>
      </c>
      <c r="BN48" s="42">
        <f t="shared" si="33"/>
        <v>0</v>
      </c>
    </row>
    <row r="49" spans="1:66" x14ac:dyDescent="0.25">
      <c r="D49" s="11" t="s">
        <v>154</v>
      </c>
      <c r="E49" s="51">
        <v>36</v>
      </c>
      <c r="P49" s="52">
        <f t="shared" si="34"/>
        <v>36</v>
      </c>
      <c r="Q49" s="53" t="s">
        <v>108</v>
      </c>
      <c r="R49" s="53" t="s">
        <v>108</v>
      </c>
      <c r="AF49" s="57">
        <f t="shared" si="11"/>
        <v>36</v>
      </c>
      <c r="AG49" s="57">
        <f t="shared" si="12"/>
        <v>0</v>
      </c>
      <c r="AH49" s="57">
        <f t="shared" si="13"/>
        <v>0</v>
      </c>
      <c r="AI49" s="57">
        <f t="shared" si="14"/>
        <v>0</v>
      </c>
      <c r="AJ49" s="57">
        <f t="shared" si="15"/>
        <v>0</v>
      </c>
      <c r="AK49" s="57">
        <f t="shared" si="16"/>
        <v>0</v>
      </c>
      <c r="AL49" s="57">
        <f t="shared" si="17"/>
        <v>0</v>
      </c>
      <c r="AM49" s="57">
        <f t="shared" si="18"/>
        <v>0</v>
      </c>
      <c r="AN49" s="57">
        <f t="shared" si="19"/>
        <v>0</v>
      </c>
      <c r="AO49" s="57">
        <f t="shared" si="20"/>
        <v>0</v>
      </c>
      <c r="AP49" s="57">
        <f t="shared" si="21"/>
        <v>0</v>
      </c>
      <c r="AQ49" s="57">
        <f t="shared" si="22"/>
        <v>36</v>
      </c>
      <c r="BD49" s="42">
        <f t="shared" si="23"/>
        <v>0</v>
      </c>
      <c r="BE49" s="42">
        <f t="shared" si="24"/>
        <v>0</v>
      </c>
      <c r="BF49" s="42">
        <f t="shared" si="25"/>
        <v>0</v>
      </c>
      <c r="BG49" s="42">
        <f t="shared" si="26"/>
        <v>0</v>
      </c>
      <c r="BH49" s="42">
        <f t="shared" si="27"/>
        <v>0</v>
      </c>
      <c r="BI49" s="42">
        <f t="shared" si="28"/>
        <v>0</v>
      </c>
      <c r="BJ49" s="42">
        <f t="shared" si="29"/>
        <v>0</v>
      </c>
      <c r="BK49" s="42">
        <f t="shared" si="30"/>
        <v>0</v>
      </c>
      <c r="BL49" s="42">
        <f t="shared" si="31"/>
        <v>0</v>
      </c>
      <c r="BM49" s="42">
        <f t="shared" si="32"/>
        <v>0</v>
      </c>
      <c r="BN49" s="42">
        <f t="shared" si="33"/>
        <v>0</v>
      </c>
    </row>
    <row r="50" spans="1:66" x14ac:dyDescent="0.25">
      <c r="D50" s="11" t="s">
        <v>163</v>
      </c>
      <c r="E50" s="51">
        <v>36</v>
      </c>
      <c r="P50" s="52">
        <f t="shared" si="34"/>
        <v>36</v>
      </c>
      <c r="Q50" s="53" t="s">
        <v>108</v>
      </c>
      <c r="R50" s="53" t="s">
        <v>108</v>
      </c>
      <c r="AF50" s="57">
        <f t="shared" si="11"/>
        <v>36</v>
      </c>
      <c r="AG50" s="57">
        <f t="shared" si="12"/>
        <v>0</v>
      </c>
      <c r="AH50" s="57">
        <f t="shared" si="13"/>
        <v>0</v>
      </c>
      <c r="AI50" s="57">
        <f t="shared" si="14"/>
        <v>0</v>
      </c>
      <c r="AJ50" s="57">
        <f t="shared" si="15"/>
        <v>0</v>
      </c>
      <c r="AK50" s="57">
        <f t="shared" si="16"/>
        <v>0</v>
      </c>
      <c r="AL50" s="57">
        <f t="shared" si="17"/>
        <v>0</v>
      </c>
      <c r="AM50" s="57">
        <f t="shared" si="18"/>
        <v>0</v>
      </c>
      <c r="AN50" s="57">
        <f t="shared" si="19"/>
        <v>0</v>
      </c>
      <c r="AO50" s="57">
        <f t="shared" si="20"/>
        <v>0</v>
      </c>
      <c r="AP50" s="57">
        <f t="shared" si="21"/>
        <v>0</v>
      </c>
      <c r="AQ50" s="57">
        <f t="shared" si="22"/>
        <v>36</v>
      </c>
      <c r="BD50" s="42">
        <f t="shared" si="23"/>
        <v>0</v>
      </c>
      <c r="BE50" s="42">
        <f t="shared" si="24"/>
        <v>0</v>
      </c>
      <c r="BF50" s="42">
        <f t="shared" si="25"/>
        <v>0</v>
      </c>
      <c r="BG50" s="42">
        <f t="shared" si="26"/>
        <v>0</v>
      </c>
      <c r="BH50" s="42">
        <f t="shared" si="27"/>
        <v>0</v>
      </c>
      <c r="BI50" s="42">
        <f t="shared" si="28"/>
        <v>0</v>
      </c>
      <c r="BJ50" s="42">
        <f t="shared" si="29"/>
        <v>0</v>
      </c>
      <c r="BK50" s="42">
        <f t="shared" si="30"/>
        <v>0</v>
      </c>
      <c r="BL50" s="42">
        <f t="shared" si="31"/>
        <v>0</v>
      </c>
      <c r="BM50" s="42">
        <f t="shared" si="32"/>
        <v>0</v>
      </c>
      <c r="BN50" s="42">
        <f t="shared" si="33"/>
        <v>0</v>
      </c>
    </row>
    <row r="51" spans="1:66" x14ac:dyDescent="0.25">
      <c r="D51" s="11" t="s">
        <v>164</v>
      </c>
      <c r="E51" s="51">
        <v>36</v>
      </c>
      <c r="P51" s="52">
        <f t="shared" si="34"/>
        <v>36</v>
      </c>
      <c r="Q51" s="53" t="s">
        <v>108</v>
      </c>
      <c r="R51" s="53" t="s">
        <v>108</v>
      </c>
      <c r="AF51" s="57">
        <f t="shared" si="11"/>
        <v>36</v>
      </c>
      <c r="AG51" s="57">
        <f t="shared" si="12"/>
        <v>0</v>
      </c>
      <c r="AH51" s="57">
        <f t="shared" si="13"/>
        <v>0</v>
      </c>
      <c r="AI51" s="57">
        <f t="shared" si="14"/>
        <v>0</v>
      </c>
      <c r="AJ51" s="57">
        <f t="shared" si="15"/>
        <v>0</v>
      </c>
      <c r="AK51" s="57">
        <f t="shared" si="16"/>
        <v>0</v>
      </c>
      <c r="AL51" s="57">
        <f t="shared" si="17"/>
        <v>0</v>
      </c>
      <c r="AM51" s="57">
        <f t="shared" si="18"/>
        <v>0</v>
      </c>
      <c r="AN51" s="57">
        <f t="shared" si="19"/>
        <v>0</v>
      </c>
      <c r="AO51" s="57">
        <f t="shared" si="20"/>
        <v>0</v>
      </c>
      <c r="AP51" s="57">
        <f t="shared" si="21"/>
        <v>0</v>
      </c>
      <c r="AQ51" s="57">
        <f t="shared" si="22"/>
        <v>36</v>
      </c>
      <c r="BD51" s="42">
        <f t="shared" si="23"/>
        <v>0</v>
      </c>
      <c r="BE51" s="42">
        <f t="shared" si="24"/>
        <v>0</v>
      </c>
      <c r="BF51" s="42">
        <f t="shared" si="25"/>
        <v>0</v>
      </c>
      <c r="BG51" s="42">
        <f t="shared" si="26"/>
        <v>0</v>
      </c>
      <c r="BH51" s="42">
        <f t="shared" si="27"/>
        <v>0</v>
      </c>
      <c r="BI51" s="42">
        <f t="shared" si="28"/>
        <v>0</v>
      </c>
      <c r="BJ51" s="42">
        <f t="shared" si="29"/>
        <v>0</v>
      </c>
      <c r="BK51" s="42">
        <f t="shared" si="30"/>
        <v>0</v>
      </c>
      <c r="BL51" s="42">
        <f t="shared" si="31"/>
        <v>0</v>
      </c>
      <c r="BM51" s="42">
        <f t="shared" si="32"/>
        <v>0</v>
      </c>
      <c r="BN51" s="42">
        <f t="shared" si="33"/>
        <v>0</v>
      </c>
    </row>
    <row r="52" spans="1:66" x14ac:dyDescent="0.25">
      <c r="D52" s="11" t="s">
        <v>165</v>
      </c>
      <c r="E52" s="51">
        <v>36</v>
      </c>
      <c r="P52" s="52">
        <f t="shared" si="34"/>
        <v>36</v>
      </c>
      <c r="Q52" s="53" t="s">
        <v>108</v>
      </c>
      <c r="R52" s="53" t="s">
        <v>108</v>
      </c>
      <c r="AF52" s="57">
        <f t="shared" si="11"/>
        <v>36</v>
      </c>
      <c r="AG52" s="57">
        <f t="shared" si="12"/>
        <v>0</v>
      </c>
      <c r="AH52" s="57">
        <f t="shared" si="13"/>
        <v>0</v>
      </c>
      <c r="AI52" s="57">
        <f t="shared" si="14"/>
        <v>0</v>
      </c>
      <c r="AJ52" s="57">
        <f t="shared" si="15"/>
        <v>0</v>
      </c>
      <c r="AK52" s="57">
        <f t="shared" si="16"/>
        <v>0</v>
      </c>
      <c r="AL52" s="57">
        <f t="shared" si="17"/>
        <v>0</v>
      </c>
      <c r="AM52" s="57">
        <f t="shared" si="18"/>
        <v>0</v>
      </c>
      <c r="AN52" s="57">
        <f t="shared" si="19"/>
        <v>0</v>
      </c>
      <c r="AO52" s="57">
        <f t="shared" si="20"/>
        <v>0</v>
      </c>
      <c r="AP52" s="57">
        <f t="shared" si="21"/>
        <v>0</v>
      </c>
      <c r="AQ52" s="57">
        <f t="shared" si="22"/>
        <v>36</v>
      </c>
      <c r="BD52" s="42">
        <f t="shared" si="23"/>
        <v>0</v>
      </c>
      <c r="BE52" s="42">
        <f t="shared" si="24"/>
        <v>0</v>
      </c>
      <c r="BF52" s="42">
        <f t="shared" si="25"/>
        <v>0</v>
      </c>
      <c r="BG52" s="42">
        <f t="shared" si="26"/>
        <v>0</v>
      </c>
      <c r="BH52" s="42">
        <f t="shared" si="27"/>
        <v>0</v>
      </c>
      <c r="BI52" s="42">
        <f t="shared" si="28"/>
        <v>0</v>
      </c>
      <c r="BJ52" s="42">
        <f t="shared" si="29"/>
        <v>0</v>
      </c>
      <c r="BK52" s="42">
        <f t="shared" si="30"/>
        <v>0</v>
      </c>
      <c r="BL52" s="42">
        <f t="shared" si="31"/>
        <v>0</v>
      </c>
      <c r="BM52" s="42">
        <f t="shared" si="32"/>
        <v>0</v>
      </c>
      <c r="BN52" s="42">
        <f t="shared" si="33"/>
        <v>0</v>
      </c>
    </row>
    <row r="53" spans="1:66" x14ac:dyDescent="0.25">
      <c r="D53" s="11" t="s">
        <v>166</v>
      </c>
      <c r="E53" s="51">
        <v>36</v>
      </c>
      <c r="P53" s="52">
        <f t="shared" si="34"/>
        <v>36</v>
      </c>
      <c r="Q53" s="53" t="s">
        <v>108</v>
      </c>
      <c r="R53" s="53" t="s">
        <v>108</v>
      </c>
      <c r="AF53" s="57">
        <f t="shared" si="11"/>
        <v>36</v>
      </c>
      <c r="AG53" s="57">
        <f t="shared" si="12"/>
        <v>0</v>
      </c>
      <c r="AH53" s="57">
        <f t="shared" si="13"/>
        <v>0</v>
      </c>
      <c r="AI53" s="57">
        <f t="shared" si="14"/>
        <v>0</v>
      </c>
      <c r="AJ53" s="57">
        <f t="shared" si="15"/>
        <v>0</v>
      </c>
      <c r="AK53" s="57">
        <f t="shared" si="16"/>
        <v>0</v>
      </c>
      <c r="AL53" s="57">
        <f t="shared" si="17"/>
        <v>0</v>
      </c>
      <c r="AM53" s="57">
        <f t="shared" si="18"/>
        <v>0</v>
      </c>
      <c r="AN53" s="57">
        <f t="shared" si="19"/>
        <v>0</v>
      </c>
      <c r="AO53" s="57">
        <f t="shared" si="20"/>
        <v>0</v>
      </c>
      <c r="AP53" s="57">
        <f t="shared" si="21"/>
        <v>0</v>
      </c>
      <c r="AQ53" s="57">
        <f t="shared" si="22"/>
        <v>36</v>
      </c>
      <c r="BD53" s="42">
        <f t="shared" si="23"/>
        <v>0</v>
      </c>
      <c r="BE53" s="42">
        <f t="shared" si="24"/>
        <v>0</v>
      </c>
      <c r="BF53" s="42">
        <f t="shared" si="25"/>
        <v>0</v>
      </c>
      <c r="BG53" s="42">
        <f t="shared" si="26"/>
        <v>0</v>
      </c>
      <c r="BH53" s="42">
        <f t="shared" si="27"/>
        <v>0</v>
      </c>
      <c r="BI53" s="42">
        <f t="shared" si="28"/>
        <v>0</v>
      </c>
      <c r="BJ53" s="42">
        <f t="shared" si="29"/>
        <v>0</v>
      </c>
      <c r="BK53" s="42">
        <f t="shared" si="30"/>
        <v>0</v>
      </c>
      <c r="BL53" s="42">
        <f t="shared" si="31"/>
        <v>0</v>
      </c>
      <c r="BM53" s="42">
        <f t="shared" si="32"/>
        <v>0</v>
      </c>
      <c r="BN53" s="42">
        <f t="shared" si="33"/>
        <v>0</v>
      </c>
    </row>
    <row r="54" spans="1:66" x14ac:dyDescent="0.25">
      <c r="D54" s="11" t="s">
        <v>167</v>
      </c>
      <c r="E54" s="51">
        <v>36</v>
      </c>
      <c r="P54" s="52">
        <f t="shared" si="34"/>
        <v>36</v>
      </c>
      <c r="Q54" s="53" t="s">
        <v>108</v>
      </c>
      <c r="R54" s="53" t="s">
        <v>108</v>
      </c>
      <c r="AF54" s="57">
        <f t="shared" si="11"/>
        <v>36</v>
      </c>
      <c r="AG54" s="57">
        <f t="shared" si="12"/>
        <v>0</v>
      </c>
      <c r="AH54" s="57">
        <f t="shared" si="13"/>
        <v>0</v>
      </c>
      <c r="AI54" s="57">
        <f t="shared" si="14"/>
        <v>0</v>
      </c>
      <c r="AJ54" s="57">
        <f t="shared" si="15"/>
        <v>0</v>
      </c>
      <c r="AK54" s="57">
        <f t="shared" si="16"/>
        <v>0</v>
      </c>
      <c r="AL54" s="57">
        <f t="shared" si="17"/>
        <v>0</v>
      </c>
      <c r="AM54" s="57">
        <f t="shared" si="18"/>
        <v>0</v>
      </c>
      <c r="AN54" s="57">
        <f t="shared" si="19"/>
        <v>0</v>
      </c>
      <c r="AO54" s="57">
        <f t="shared" si="20"/>
        <v>0</v>
      </c>
      <c r="AP54" s="57">
        <f t="shared" si="21"/>
        <v>0</v>
      </c>
      <c r="AQ54" s="57">
        <f t="shared" si="22"/>
        <v>36</v>
      </c>
      <c r="BD54" s="42">
        <f t="shared" si="23"/>
        <v>0</v>
      </c>
      <c r="BE54" s="42">
        <f t="shared" si="24"/>
        <v>0</v>
      </c>
      <c r="BF54" s="42">
        <f t="shared" si="25"/>
        <v>0</v>
      </c>
      <c r="BG54" s="42">
        <f t="shared" si="26"/>
        <v>0</v>
      </c>
      <c r="BH54" s="42">
        <f t="shared" si="27"/>
        <v>0</v>
      </c>
      <c r="BI54" s="42">
        <f t="shared" si="28"/>
        <v>0</v>
      </c>
      <c r="BJ54" s="42">
        <f t="shared" si="29"/>
        <v>0</v>
      </c>
      <c r="BK54" s="42">
        <f t="shared" si="30"/>
        <v>0</v>
      </c>
      <c r="BL54" s="42">
        <f t="shared" si="31"/>
        <v>0</v>
      </c>
      <c r="BM54" s="42">
        <f t="shared" si="32"/>
        <v>0</v>
      </c>
      <c r="BN54" s="42">
        <f t="shared" si="33"/>
        <v>0</v>
      </c>
    </row>
    <row r="55" spans="1:66" x14ac:dyDescent="0.25">
      <c r="D55" s="11" t="s">
        <v>168</v>
      </c>
      <c r="E55" s="51">
        <v>36</v>
      </c>
      <c r="P55" s="52">
        <f t="shared" si="34"/>
        <v>36</v>
      </c>
      <c r="Q55" s="53" t="s">
        <v>108</v>
      </c>
      <c r="R55" s="53" t="s">
        <v>108</v>
      </c>
      <c r="AF55" s="57">
        <f t="shared" si="11"/>
        <v>36</v>
      </c>
      <c r="AG55" s="57">
        <f t="shared" si="12"/>
        <v>0</v>
      </c>
      <c r="AH55" s="57">
        <f t="shared" si="13"/>
        <v>0</v>
      </c>
      <c r="AI55" s="57">
        <f t="shared" si="14"/>
        <v>0</v>
      </c>
      <c r="AJ55" s="57">
        <f t="shared" si="15"/>
        <v>0</v>
      </c>
      <c r="AK55" s="57">
        <f t="shared" si="16"/>
        <v>0</v>
      </c>
      <c r="AL55" s="57">
        <f t="shared" si="17"/>
        <v>0</v>
      </c>
      <c r="AM55" s="57">
        <f t="shared" si="18"/>
        <v>0</v>
      </c>
      <c r="AN55" s="57">
        <f t="shared" si="19"/>
        <v>0</v>
      </c>
      <c r="AO55" s="57">
        <f t="shared" si="20"/>
        <v>0</v>
      </c>
      <c r="AP55" s="57">
        <f t="shared" si="21"/>
        <v>0</v>
      </c>
      <c r="AQ55" s="57">
        <f t="shared" si="22"/>
        <v>36</v>
      </c>
      <c r="BD55" s="42">
        <f t="shared" si="23"/>
        <v>0</v>
      </c>
      <c r="BE55" s="42">
        <f t="shared" si="24"/>
        <v>0</v>
      </c>
      <c r="BF55" s="42">
        <f t="shared" si="25"/>
        <v>0</v>
      </c>
      <c r="BG55" s="42">
        <f t="shared" si="26"/>
        <v>0</v>
      </c>
      <c r="BH55" s="42">
        <f t="shared" si="27"/>
        <v>0</v>
      </c>
      <c r="BI55" s="42">
        <f t="shared" si="28"/>
        <v>0</v>
      </c>
      <c r="BJ55" s="42">
        <f t="shared" si="29"/>
        <v>0</v>
      </c>
      <c r="BK55" s="42">
        <f t="shared" si="30"/>
        <v>0</v>
      </c>
      <c r="BL55" s="42">
        <f t="shared" si="31"/>
        <v>0</v>
      </c>
      <c r="BM55" s="42">
        <f t="shared" si="32"/>
        <v>0</v>
      </c>
      <c r="BN55" s="42">
        <f t="shared" si="33"/>
        <v>0</v>
      </c>
    </row>
    <row r="56" spans="1:66" x14ac:dyDescent="0.25">
      <c r="D56" s="11" t="s">
        <v>169</v>
      </c>
      <c r="E56" s="51">
        <v>36</v>
      </c>
      <c r="P56" s="52">
        <f t="shared" si="34"/>
        <v>36</v>
      </c>
      <c r="Q56" s="53" t="s">
        <v>108</v>
      </c>
      <c r="R56" s="53" t="s">
        <v>108</v>
      </c>
      <c r="AF56" s="57">
        <f t="shared" si="11"/>
        <v>36</v>
      </c>
      <c r="AG56" s="57">
        <f t="shared" si="12"/>
        <v>0</v>
      </c>
      <c r="AH56" s="57">
        <f t="shared" si="13"/>
        <v>0</v>
      </c>
      <c r="AI56" s="57">
        <f t="shared" si="14"/>
        <v>0</v>
      </c>
      <c r="AJ56" s="57">
        <f t="shared" si="15"/>
        <v>0</v>
      </c>
      <c r="AK56" s="57">
        <f t="shared" si="16"/>
        <v>0</v>
      </c>
      <c r="AL56" s="57">
        <f t="shared" si="17"/>
        <v>0</v>
      </c>
      <c r="AM56" s="57">
        <f t="shared" si="18"/>
        <v>0</v>
      </c>
      <c r="AN56" s="57">
        <f t="shared" si="19"/>
        <v>0</v>
      </c>
      <c r="AO56" s="57">
        <f t="shared" si="20"/>
        <v>0</v>
      </c>
      <c r="AP56" s="57">
        <f t="shared" si="21"/>
        <v>0</v>
      </c>
      <c r="AQ56" s="57">
        <f t="shared" si="22"/>
        <v>36</v>
      </c>
      <c r="BD56" s="42">
        <f t="shared" si="23"/>
        <v>0</v>
      </c>
      <c r="BE56" s="42">
        <f t="shared" si="24"/>
        <v>0</v>
      </c>
      <c r="BF56" s="42">
        <f t="shared" si="25"/>
        <v>0</v>
      </c>
      <c r="BG56" s="42">
        <f t="shared" si="26"/>
        <v>0</v>
      </c>
      <c r="BH56" s="42">
        <f t="shared" si="27"/>
        <v>0</v>
      </c>
      <c r="BI56" s="42">
        <f t="shared" si="28"/>
        <v>0</v>
      </c>
      <c r="BJ56" s="42">
        <f t="shared" si="29"/>
        <v>0</v>
      </c>
      <c r="BK56" s="42">
        <f t="shared" si="30"/>
        <v>0</v>
      </c>
      <c r="BL56" s="42">
        <f t="shared" si="31"/>
        <v>0</v>
      </c>
      <c r="BM56" s="42">
        <f t="shared" si="32"/>
        <v>0</v>
      </c>
      <c r="BN56" s="42">
        <f t="shared" si="33"/>
        <v>0</v>
      </c>
    </row>
    <row r="57" spans="1:66" x14ac:dyDescent="0.25">
      <c r="D57" s="11" t="s">
        <v>170</v>
      </c>
      <c r="E57" s="51">
        <v>36</v>
      </c>
      <c r="P57" s="52">
        <f t="shared" si="34"/>
        <v>36</v>
      </c>
      <c r="Q57" s="53" t="s">
        <v>108</v>
      </c>
      <c r="R57" s="53" t="s">
        <v>108</v>
      </c>
      <c r="AF57" s="57">
        <f t="shared" si="11"/>
        <v>36</v>
      </c>
      <c r="AG57" s="57">
        <f t="shared" si="12"/>
        <v>0</v>
      </c>
      <c r="AH57" s="57">
        <f t="shared" si="13"/>
        <v>0</v>
      </c>
      <c r="AI57" s="57">
        <f t="shared" si="14"/>
        <v>0</v>
      </c>
      <c r="AJ57" s="57">
        <f t="shared" si="15"/>
        <v>0</v>
      </c>
      <c r="AK57" s="57">
        <f t="shared" si="16"/>
        <v>0</v>
      </c>
      <c r="AL57" s="57">
        <f t="shared" si="17"/>
        <v>0</v>
      </c>
      <c r="AM57" s="57">
        <f t="shared" si="18"/>
        <v>0</v>
      </c>
      <c r="AN57" s="57">
        <f t="shared" si="19"/>
        <v>0</v>
      </c>
      <c r="AO57" s="57">
        <f t="shared" si="20"/>
        <v>0</v>
      </c>
      <c r="AP57" s="57">
        <f t="shared" si="21"/>
        <v>0</v>
      </c>
      <c r="AQ57" s="57">
        <f t="shared" si="22"/>
        <v>36</v>
      </c>
      <c r="BD57" s="42">
        <f t="shared" si="23"/>
        <v>0</v>
      </c>
      <c r="BE57" s="42">
        <f t="shared" si="24"/>
        <v>0</v>
      </c>
      <c r="BF57" s="42">
        <f t="shared" si="25"/>
        <v>0</v>
      </c>
      <c r="BG57" s="42">
        <f t="shared" si="26"/>
        <v>0</v>
      </c>
      <c r="BH57" s="42">
        <f t="shared" si="27"/>
        <v>0</v>
      </c>
      <c r="BI57" s="42">
        <f t="shared" si="28"/>
        <v>0</v>
      </c>
      <c r="BJ57" s="42">
        <f t="shared" si="29"/>
        <v>0</v>
      </c>
      <c r="BK57" s="42">
        <f t="shared" si="30"/>
        <v>0</v>
      </c>
      <c r="BL57" s="42">
        <f t="shared" si="31"/>
        <v>0</v>
      </c>
      <c r="BM57" s="42">
        <f t="shared" si="32"/>
        <v>0</v>
      </c>
      <c r="BN57" s="42">
        <f t="shared" si="33"/>
        <v>0</v>
      </c>
    </row>
    <row r="58" spans="1:66" x14ac:dyDescent="0.25">
      <c r="D58" s="11" t="s">
        <v>171</v>
      </c>
      <c r="E58" s="51">
        <v>36</v>
      </c>
      <c r="P58" s="52">
        <f t="shared" si="34"/>
        <v>36</v>
      </c>
      <c r="Q58" s="53" t="s">
        <v>108</v>
      </c>
      <c r="R58" s="53" t="s">
        <v>108</v>
      </c>
      <c r="AF58" s="57">
        <f t="shared" si="11"/>
        <v>36</v>
      </c>
      <c r="AG58" s="57">
        <f t="shared" si="12"/>
        <v>0</v>
      </c>
      <c r="AH58" s="57">
        <f t="shared" si="13"/>
        <v>0</v>
      </c>
      <c r="AI58" s="57">
        <f t="shared" si="14"/>
        <v>0</v>
      </c>
      <c r="AJ58" s="57">
        <f t="shared" si="15"/>
        <v>0</v>
      </c>
      <c r="AK58" s="57">
        <f t="shared" si="16"/>
        <v>0</v>
      </c>
      <c r="AL58" s="57">
        <f t="shared" si="17"/>
        <v>0</v>
      </c>
      <c r="AM58" s="57">
        <f t="shared" si="18"/>
        <v>0</v>
      </c>
      <c r="AN58" s="57">
        <f t="shared" si="19"/>
        <v>0</v>
      </c>
      <c r="AO58" s="57">
        <f t="shared" si="20"/>
        <v>0</v>
      </c>
      <c r="AP58" s="57">
        <f t="shared" si="21"/>
        <v>0</v>
      </c>
      <c r="AQ58" s="57">
        <f t="shared" si="22"/>
        <v>36</v>
      </c>
      <c r="BD58" s="42">
        <f t="shared" si="23"/>
        <v>0</v>
      </c>
      <c r="BE58" s="42">
        <f t="shared" si="24"/>
        <v>0</v>
      </c>
      <c r="BF58" s="42">
        <f t="shared" si="25"/>
        <v>0</v>
      </c>
      <c r="BG58" s="42">
        <f t="shared" si="26"/>
        <v>0</v>
      </c>
      <c r="BH58" s="42">
        <f t="shared" si="27"/>
        <v>0</v>
      </c>
      <c r="BI58" s="42">
        <f t="shared" si="28"/>
        <v>0</v>
      </c>
      <c r="BJ58" s="42">
        <f t="shared" si="29"/>
        <v>0</v>
      </c>
      <c r="BK58" s="42">
        <f t="shared" si="30"/>
        <v>0</v>
      </c>
      <c r="BL58" s="42">
        <f t="shared" si="31"/>
        <v>0</v>
      </c>
      <c r="BM58" s="42">
        <f t="shared" si="32"/>
        <v>0</v>
      </c>
      <c r="BN58" s="42">
        <f t="shared" si="33"/>
        <v>0</v>
      </c>
    </row>
    <row r="59" spans="1:66" x14ac:dyDescent="0.25">
      <c r="D59" s="11" t="s">
        <v>172</v>
      </c>
      <c r="E59" s="51">
        <v>36</v>
      </c>
      <c r="P59" s="52">
        <f t="shared" si="34"/>
        <v>36</v>
      </c>
      <c r="Q59" s="53" t="s">
        <v>108</v>
      </c>
      <c r="R59" s="53" t="s">
        <v>108</v>
      </c>
      <c r="AF59" s="57">
        <f t="shared" si="11"/>
        <v>36</v>
      </c>
      <c r="AG59" s="57">
        <f t="shared" si="12"/>
        <v>0</v>
      </c>
      <c r="AH59" s="57">
        <f t="shared" si="13"/>
        <v>0</v>
      </c>
      <c r="AI59" s="57">
        <f t="shared" si="14"/>
        <v>0</v>
      </c>
      <c r="AJ59" s="57">
        <f t="shared" si="15"/>
        <v>0</v>
      </c>
      <c r="AK59" s="57">
        <f t="shared" si="16"/>
        <v>0</v>
      </c>
      <c r="AL59" s="57">
        <f t="shared" si="17"/>
        <v>0</v>
      </c>
      <c r="AM59" s="57">
        <f t="shared" si="18"/>
        <v>0</v>
      </c>
      <c r="AN59" s="57">
        <f t="shared" si="19"/>
        <v>0</v>
      </c>
      <c r="AO59" s="57">
        <f t="shared" si="20"/>
        <v>0</v>
      </c>
      <c r="AP59" s="57">
        <f t="shared" si="21"/>
        <v>0</v>
      </c>
      <c r="AQ59" s="57">
        <f t="shared" si="22"/>
        <v>36</v>
      </c>
      <c r="BD59" s="42">
        <f t="shared" si="23"/>
        <v>0</v>
      </c>
      <c r="BE59" s="42">
        <f t="shared" si="24"/>
        <v>0</v>
      </c>
      <c r="BF59" s="42">
        <f t="shared" si="25"/>
        <v>0</v>
      </c>
      <c r="BG59" s="42">
        <f t="shared" si="26"/>
        <v>0</v>
      </c>
      <c r="BH59" s="42">
        <f t="shared" si="27"/>
        <v>0</v>
      </c>
      <c r="BI59" s="42">
        <f t="shared" si="28"/>
        <v>0</v>
      </c>
      <c r="BJ59" s="42">
        <f t="shared" si="29"/>
        <v>0</v>
      </c>
      <c r="BK59" s="42">
        <f t="shared" si="30"/>
        <v>0</v>
      </c>
      <c r="BL59" s="42">
        <f t="shared" si="31"/>
        <v>0</v>
      </c>
      <c r="BM59" s="42">
        <f t="shared" si="32"/>
        <v>0</v>
      </c>
      <c r="BN59" s="42">
        <f t="shared" si="33"/>
        <v>0</v>
      </c>
    </row>
    <row r="60" spans="1:66" x14ac:dyDescent="0.25">
      <c r="A60" s="11">
        <v>5</v>
      </c>
      <c r="B60" s="11" t="s">
        <v>179</v>
      </c>
      <c r="C60" s="11" t="s">
        <v>77</v>
      </c>
      <c r="D60" s="11" t="s">
        <v>182</v>
      </c>
      <c r="M60" s="51">
        <v>14</v>
      </c>
      <c r="N60" s="51">
        <v>14</v>
      </c>
      <c r="O60" s="51">
        <v>8</v>
      </c>
      <c r="P60" s="52">
        <f t="shared" si="34"/>
        <v>36</v>
      </c>
      <c r="Q60" s="53" t="s">
        <v>24</v>
      </c>
      <c r="R60" s="53" t="s">
        <v>24</v>
      </c>
      <c r="AF60" s="57">
        <f t="shared" si="11"/>
        <v>0</v>
      </c>
      <c r="AG60" s="57">
        <f t="shared" si="12"/>
        <v>0</v>
      </c>
      <c r="AH60" s="57">
        <f t="shared" si="13"/>
        <v>0</v>
      </c>
      <c r="AI60" s="57">
        <f t="shared" si="14"/>
        <v>0</v>
      </c>
      <c r="AJ60" s="57">
        <f t="shared" si="15"/>
        <v>0</v>
      </c>
      <c r="AK60" s="57">
        <f t="shared" si="16"/>
        <v>0</v>
      </c>
      <c r="AL60" s="57">
        <f t="shared" si="17"/>
        <v>0</v>
      </c>
      <c r="AM60" s="57">
        <f t="shared" si="18"/>
        <v>0</v>
      </c>
      <c r="AN60" s="57">
        <f t="shared" si="19"/>
        <v>14</v>
      </c>
      <c r="AO60" s="57">
        <f t="shared" si="20"/>
        <v>14</v>
      </c>
      <c r="AP60" s="57">
        <f t="shared" si="21"/>
        <v>8</v>
      </c>
      <c r="AQ60" s="57">
        <f t="shared" si="22"/>
        <v>36</v>
      </c>
      <c r="BD60" s="42">
        <f t="shared" si="23"/>
        <v>0</v>
      </c>
      <c r="BE60" s="42">
        <f t="shared" si="24"/>
        <v>0</v>
      </c>
      <c r="BF60" s="42">
        <f t="shared" si="25"/>
        <v>0</v>
      </c>
      <c r="BG60" s="42">
        <f t="shared" si="26"/>
        <v>0</v>
      </c>
      <c r="BH60" s="42">
        <f t="shared" si="27"/>
        <v>0</v>
      </c>
      <c r="BI60" s="42">
        <f t="shared" si="28"/>
        <v>0</v>
      </c>
      <c r="BJ60" s="42">
        <f t="shared" si="29"/>
        <v>0</v>
      </c>
      <c r="BK60" s="42">
        <f t="shared" si="30"/>
        <v>0</v>
      </c>
      <c r="BL60" s="42">
        <f t="shared" si="31"/>
        <v>0</v>
      </c>
      <c r="BM60" s="42">
        <f t="shared" si="32"/>
        <v>0</v>
      </c>
      <c r="BN60" s="42">
        <f t="shared" si="33"/>
        <v>0</v>
      </c>
    </row>
    <row r="61" spans="1:66" x14ac:dyDescent="0.25">
      <c r="D61" s="11" t="s">
        <v>183</v>
      </c>
      <c r="M61" s="51">
        <v>14</v>
      </c>
      <c r="N61" s="51">
        <v>14</v>
      </c>
      <c r="O61" s="51">
        <v>8</v>
      </c>
      <c r="P61" s="52">
        <f t="shared" si="34"/>
        <v>36</v>
      </c>
      <c r="Q61" s="53" t="s">
        <v>24</v>
      </c>
      <c r="R61" s="53" t="s">
        <v>24</v>
      </c>
      <c r="AF61" s="57">
        <f t="shared" si="11"/>
        <v>0</v>
      </c>
      <c r="AG61" s="57">
        <f t="shared" si="12"/>
        <v>0</v>
      </c>
      <c r="AH61" s="57">
        <f t="shared" si="13"/>
        <v>0</v>
      </c>
      <c r="AI61" s="57">
        <f t="shared" si="14"/>
        <v>0</v>
      </c>
      <c r="AJ61" s="57">
        <f t="shared" si="15"/>
        <v>0</v>
      </c>
      <c r="AK61" s="57">
        <f t="shared" si="16"/>
        <v>0</v>
      </c>
      <c r="AL61" s="57">
        <f t="shared" si="17"/>
        <v>0</v>
      </c>
      <c r="AM61" s="57">
        <f t="shared" si="18"/>
        <v>0</v>
      </c>
      <c r="AN61" s="57">
        <f t="shared" si="19"/>
        <v>14</v>
      </c>
      <c r="AO61" s="57">
        <f t="shared" si="20"/>
        <v>14</v>
      </c>
      <c r="AP61" s="57">
        <f t="shared" si="21"/>
        <v>8</v>
      </c>
      <c r="AQ61" s="57">
        <f t="shared" si="22"/>
        <v>36</v>
      </c>
      <c r="BD61" s="42">
        <f t="shared" si="23"/>
        <v>0</v>
      </c>
      <c r="BE61" s="42">
        <f t="shared" si="24"/>
        <v>0</v>
      </c>
      <c r="BF61" s="42">
        <f t="shared" si="25"/>
        <v>0</v>
      </c>
      <c r="BG61" s="42">
        <f t="shared" si="26"/>
        <v>0</v>
      </c>
      <c r="BH61" s="42">
        <f t="shared" si="27"/>
        <v>0</v>
      </c>
      <c r="BI61" s="42">
        <f t="shared" si="28"/>
        <v>0</v>
      </c>
      <c r="BJ61" s="42">
        <f t="shared" si="29"/>
        <v>0</v>
      </c>
      <c r="BK61" s="42">
        <f t="shared" si="30"/>
        <v>0</v>
      </c>
      <c r="BL61" s="42">
        <f t="shared" si="31"/>
        <v>0</v>
      </c>
      <c r="BM61" s="42">
        <f t="shared" si="32"/>
        <v>0</v>
      </c>
      <c r="BN61" s="42">
        <f t="shared" si="33"/>
        <v>0</v>
      </c>
    </row>
    <row r="62" spans="1:66" x14ac:dyDescent="0.25">
      <c r="D62" s="11" t="s">
        <v>184</v>
      </c>
      <c r="M62" s="51">
        <v>14</v>
      </c>
      <c r="N62" s="51">
        <v>14</v>
      </c>
      <c r="O62" s="51">
        <v>8</v>
      </c>
      <c r="P62" s="52">
        <f t="shared" si="34"/>
        <v>36</v>
      </c>
      <c r="Q62" s="53" t="s">
        <v>24</v>
      </c>
      <c r="R62" s="53" t="s">
        <v>24</v>
      </c>
      <c r="AF62" s="57">
        <f t="shared" si="11"/>
        <v>0</v>
      </c>
      <c r="AG62" s="57">
        <f t="shared" si="12"/>
        <v>0</v>
      </c>
      <c r="AH62" s="57">
        <f t="shared" si="13"/>
        <v>0</v>
      </c>
      <c r="AI62" s="57">
        <f t="shared" si="14"/>
        <v>0</v>
      </c>
      <c r="AJ62" s="57">
        <f t="shared" si="15"/>
        <v>0</v>
      </c>
      <c r="AK62" s="57">
        <f t="shared" si="16"/>
        <v>0</v>
      </c>
      <c r="AL62" s="57">
        <f t="shared" si="17"/>
        <v>0</v>
      </c>
      <c r="AM62" s="57">
        <f t="shared" si="18"/>
        <v>0</v>
      </c>
      <c r="AN62" s="57">
        <f t="shared" si="19"/>
        <v>14</v>
      </c>
      <c r="AO62" s="57">
        <f t="shared" si="20"/>
        <v>14</v>
      </c>
      <c r="AP62" s="57">
        <f t="shared" si="21"/>
        <v>8</v>
      </c>
      <c r="AQ62" s="57">
        <f t="shared" si="22"/>
        <v>36</v>
      </c>
      <c r="BD62" s="42">
        <f t="shared" si="23"/>
        <v>0</v>
      </c>
      <c r="BE62" s="42">
        <f t="shared" si="24"/>
        <v>0</v>
      </c>
      <c r="BF62" s="42">
        <f t="shared" si="25"/>
        <v>0</v>
      </c>
      <c r="BG62" s="42">
        <f t="shared" si="26"/>
        <v>0</v>
      </c>
      <c r="BH62" s="42">
        <f t="shared" si="27"/>
        <v>0</v>
      </c>
      <c r="BI62" s="42">
        <f t="shared" si="28"/>
        <v>0</v>
      </c>
      <c r="BJ62" s="42">
        <f t="shared" si="29"/>
        <v>0</v>
      </c>
      <c r="BK62" s="42">
        <f t="shared" si="30"/>
        <v>0</v>
      </c>
      <c r="BL62" s="42">
        <f t="shared" si="31"/>
        <v>0</v>
      </c>
      <c r="BM62" s="42">
        <f t="shared" si="32"/>
        <v>0</v>
      </c>
      <c r="BN62" s="42">
        <f t="shared" si="33"/>
        <v>0</v>
      </c>
    </row>
    <row r="63" spans="1:66" x14ac:dyDescent="0.25">
      <c r="D63" s="11" t="s">
        <v>185</v>
      </c>
      <c r="M63" s="51">
        <v>14</v>
      </c>
      <c r="N63" s="51">
        <v>14</v>
      </c>
      <c r="O63" s="51">
        <v>8</v>
      </c>
      <c r="P63" s="52">
        <f t="shared" si="34"/>
        <v>36</v>
      </c>
      <c r="Q63" s="53" t="s">
        <v>24</v>
      </c>
      <c r="R63" s="53" t="s">
        <v>24</v>
      </c>
      <c r="AF63" s="57">
        <f t="shared" si="11"/>
        <v>0</v>
      </c>
      <c r="AG63" s="57">
        <f t="shared" si="12"/>
        <v>0</v>
      </c>
      <c r="AH63" s="57">
        <f t="shared" si="13"/>
        <v>0</v>
      </c>
      <c r="AI63" s="57">
        <f t="shared" si="14"/>
        <v>0</v>
      </c>
      <c r="AJ63" s="57">
        <f t="shared" si="15"/>
        <v>0</v>
      </c>
      <c r="AK63" s="57">
        <f t="shared" si="16"/>
        <v>0</v>
      </c>
      <c r="AL63" s="57">
        <f t="shared" si="17"/>
        <v>0</v>
      </c>
      <c r="AM63" s="57">
        <f t="shared" si="18"/>
        <v>0</v>
      </c>
      <c r="AN63" s="57">
        <f t="shared" si="19"/>
        <v>14</v>
      </c>
      <c r="AO63" s="57">
        <f t="shared" si="20"/>
        <v>14</v>
      </c>
      <c r="AP63" s="57">
        <f t="shared" si="21"/>
        <v>8</v>
      </c>
      <c r="AQ63" s="57">
        <f t="shared" si="22"/>
        <v>36</v>
      </c>
      <c r="BD63" s="42">
        <f t="shared" si="23"/>
        <v>0</v>
      </c>
      <c r="BE63" s="42">
        <f t="shared" si="24"/>
        <v>0</v>
      </c>
      <c r="BF63" s="42">
        <f t="shared" si="25"/>
        <v>0</v>
      </c>
      <c r="BG63" s="42">
        <f t="shared" si="26"/>
        <v>0</v>
      </c>
      <c r="BH63" s="42">
        <f t="shared" si="27"/>
        <v>0</v>
      </c>
      <c r="BI63" s="42">
        <f t="shared" si="28"/>
        <v>0</v>
      </c>
      <c r="BJ63" s="42">
        <f t="shared" si="29"/>
        <v>0</v>
      </c>
      <c r="BK63" s="42">
        <f t="shared" si="30"/>
        <v>0</v>
      </c>
      <c r="BL63" s="42">
        <f t="shared" si="31"/>
        <v>0</v>
      </c>
      <c r="BM63" s="42">
        <f t="shared" si="32"/>
        <v>0</v>
      </c>
      <c r="BN63" s="42">
        <f t="shared" si="33"/>
        <v>0</v>
      </c>
    </row>
    <row r="64" spans="1:66" x14ac:dyDescent="0.25">
      <c r="D64" s="11" t="s">
        <v>186</v>
      </c>
      <c r="M64" s="51">
        <v>14</v>
      </c>
      <c r="N64" s="51">
        <v>14</v>
      </c>
      <c r="O64" s="51">
        <v>8</v>
      </c>
      <c r="P64" s="52">
        <f t="shared" si="34"/>
        <v>36</v>
      </c>
      <c r="Q64" s="53" t="s">
        <v>24</v>
      </c>
      <c r="R64" s="53" t="s">
        <v>24</v>
      </c>
      <c r="AF64" s="57">
        <f t="shared" si="11"/>
        <v>0</v>
      </c>
      <c r="AG64" s="57">
        <f t="shared" si="12"/>
        <v>0</v>
      </c>
      <c r="AH64" s="57">
        <f t="shared" si="13"/>
        <v>0</v>
      </c>
      <c r="AI64" s="57">
        <f t="shared" si="14"/>
        <v>0</v>
      </c>
      <c r="AJ64" s="57">
        <f t="shared" si="15"/>
        <v>0</v>
      </c>
      <c r="AK64" s="57">
        <f t="shared" si="16"/>
        <v>0</v>
      </c>
      <c r="AL64" s="57">
        <f t="shared" si="17"/>
        <v>0</v>
      </c>
      <c r="AM64" s="57">
        <f t="shared" si="18"/>
        <v>0</v>
      </c>
      <c r="AN64" s="57">
        <f t="shared" si="19"/>
        <v>14</v>
      </c>
      <c r="AO64" s="57">
        <f t="shared" si="20"/>
        <v>14</v>
      </c>
      <c r="AP64" s="57">
        <f t="shared" si="21"/>
        <v>8</v>
      </c>
      <c r="AQ64" s="57">
        <f t="shared" si="22"/>
        <v>36</v>
      </c>
      <c r="BD64" s="42">
        <f t="shared" si="23"/>
        <v>0</v>
      </c>
      <c r="BE64" s="42">
        <f t="shared" si="24"/>
        <v>0</v>
      </c>
      <c r="BF64" s="42">
        <f t="shared" si="25"/>
        <v>0</v>
      </c>
      <c r="BG64" s="42">
        <f t="shared" si="26"/>
        <v>0</v>
      </c>
      <c r="BH64" s="42">
        <f t="shared" si="27"/>
        <v>0</v>
      </c>
      <c r="BI64" s="42">
        <f t="shared" si="28"/>
        <v>0</v>
      </c>
      <c r="BJ64" s="42">
        <f t="shared" si="29"/>
        <v>0</v>
      </c>
      <c r="BK64" s="42">
        <f t="shared" si="30"/>
        <v>0</v>
      </c>
      <c r="BL64" s="42">
        <f t="shared" si="31"/>
        <v>0</v>
      </c>
      <c r="BM64" s="42">
        <f t="shared" si="32"/>
        <v>0</v>
      </c>
      <c r="BN64" s="42">
        <f t="shared" si="33"/>
        <v>0</v>
      </c>
    </row>
    <row r="65" spans="4:66" x14ac:dyDescent="0.25">
      <c r="D65" s="11" t="s">
        <v>187</v>
      </c>
      <c r="M65" s="51">
        <v>14</v>
      </c>
      <c r="N65" s="51">
        <v>14</v>
      </c>
      <c r="O65" s="51">
        <v>8</v>
      </c>
      <c r="P65" s="52">
        <f t="shared" si="34"/>
        <v>36</v>
      </c>
      <c r="Q65" s="53" t="s">
        <v>24</v>
      </c>
      <c r="R65" s="53" t="s">
        <v>24</v>
      </c>
      <c r="AF65" s="57">
        <f t="shared" si="11"/>
        <v>0</v>
      </c>
      <c r="AG65" s="57">
        <f t="shared" si="12"/>
        <v>0</v>
      </c>
      <c r="AH65" s="57">
        <f t="shared" si="13"/>
        <v>0</v>
      </c>
      <c r="AI65" s="57">
        <f t="shared" si="14"/>
        <v>0</v>
      </c>
      <c r="AJ65" s="57">
        <f t="shared" si="15"/>
        <v>0</v>
      </c>
      <c r="AK65" s="57">
        <f t="shared" si="16"/>
        <v>0</v>
      </c>
      <c r="AL65" s="57">
        <f t="shared" si="17"/>
        <v>0</v>
      </c>
      <c r="AM65" s="57">
        <f t="shared" si="18"/>
        <v>0</v>
      </c>
      <c r="AN65" s="57">
        <f t="shared" si="19"/>
        <v>14</v>
      </c>
      <c r="AO65" s="57">
        <f t="shared" si="20"/>
        <v>14</v>
      </c>
      <c r="AP65" s="57">
        <f t="shared" si="21"/>
        <v>8</v>
      </c>
      <c r="AQ65" s="57">
        <f t="shared" si="22"/>
        <v>36</v>
      </c>
      <c r="BD65" s="42">
        <f t="shared" si="23"/>
        <v>0</v>
      </c>
      <c r="BE65" s="42">
        <f t="shared" si="24"/>
        <v>0</v>
      </c>
      <c r="BF65" s="42">
        <f t="shared" si="25"/>
        <v>0</v>
      </c>
      <c r="BG65" s="42">
        <f t="shared" si="26"/>
        <v>0</v>
      </c>
      <c r="BH65" s="42">
        <f t="shared" si="27"/>
        <v>0</v>
      </c>
      <c r="BI65" s="42">
        <f t="shared" si="28"/>
        <v>0</v>
      </c>
      <c r="BJ65" s="42">
        <f t="shared" si="29"/>
        <v>0</v>
      </c>
      <c r="BK65" s="42">
        <f t="shared" si="30"/>
        <v>0</v>
      </c>
      <c r="BL65" s="42">
        <f t="shared" si="31"/>
        <v>0</v>
      </c>
      <c r="BM65" s="42">
        <f t="shared" si="32"/>
        <v>0</v>
      </c>
      <c r="BN65" s="42">
        <f t="shared" si="33"/>
        <v>0</v>
      </c>
    </row>
    <row r="66" spans="4:66" x14ac:dyDescent="0.25">
      <c r="D66" s="11" t="s">
        <v>188</v>
      </c>
      <c r="M66" s="51">
        <v>14</v>
      </c>
      <c r="N66" s="51">
        <v>14</v>
      </c>
      <c r="O66" s="51">
        <v>8</v>
      </c>
      <c r="P66" s="52">
        <f t="shared" si="34"/>
        <v>36</v>
      </c>
      <c r="Q66" s="53" t="s">
        <v>24</v>
      </c>
      <c r="R66" s="53" t="s">
        <v>24</v>
      </c>
      <c r="AF66" s="57">
        <f t="shared" si="11"/>
        <v>0</v>
      </c>
      <c r="AG66" s="57">
        <f t="shared" si="12"/>
        <v>0</v>
      </c>
      <c r="AH66" s="57">
        <f t="shared" si="13"/>
        <v>0</v>
      </c>
      <c r="AI66" s="57">
        <f t="shared" si="14"/>
        <v>0</v>
      </c>
      <c r="AJ66" s="57">
        <f t="shared" si="15"/>
        <v>0</v>
      </c>
      <c r="AK66" s="57">
        <f t="shared" si="16"/>
        <v>0</v>
      </c>
      <c r="AL66" s="57">
        <f t="shared" si="17"/>
        <v>0</v>
      </c>
      <c r="AM66" s="57">
        <f t="shared" si="18"/>
        <v>0</v>
      </c>
      <c r="AN66" s="57">
        <f t="shared" si="19"/>
        <v>14</v>
      </c>
      <c r="AO66" s="57">
        <f t="shared" si="20"/>
        <v>14</v>
      </c>
      <c r="AP66" s="57">
        <f t="shared" si="21"/>
        <v>8</v>
      </c>
      <c r="AQ66" s="57">
        <f t="shared" si="22"/>
        <v>36</v>
      </c>
      <c r="BD66" s="42">
        <f t="shared" si="23"/>
        <v>0</v>
      </c>
      <c r="BE66" s="42">
        <f t="shared" si="24"/>
        <v>0</v>
      </c>
      <c r="BF66" s="42">
        <f t="shared" si="25"/>
        <v>0</v>
      </c>
      <c r="BG66" s="42">
        <f t="shared" si="26"/>
        <v>0</v>
      </c>
      <c r="BH66" s="42">
        <f t="shared" si="27"/>
        <v>0</v>
      </c>
      <c r="BI66" s="42">
        <f t="shared" si="28"/>
        <v>0</v>
      </c>
      <c r="BJ66" s="42">
        <f t="shared" si="29"/>
        <v>0</v>
      </c>
      <c r="BK66" s="42">
        <f t="shared" si="30"/>
        <v>0</v>
      </c>
      <c r="BL66" s="42">
        <f t="shared" si="31"/>
        <v>0</v>
      </c>
      <c r="BM66" s="42">
        <f t="shared" si="32"/>
        <v>0</v>
      </c>
      <c r="BN66" s="42">
        <f t="shared" si="33"/>
        <v>0</v>
      </c>
    </row>
    <row r="67" spans="4:66" x14ac:dyDescent="0.25">
      <c r="D67" s="11" t="s">
        <v>189</v>
      </c>
      <c r="L67" s="51">
        <v>8</v>
      </c>
      <c r="M67" s="51">
        <v>14</v>
      </c>
      <c r="N67" s="51">
        <v>14</v>
      </c>
      <c r="P67" s="52">
        <f t="shared" si="34"/>
        <v>36</v>
      </c>
      <c r="Q67" s="53" t="s">
        <v>24</v>
      </c>
      <c r="R67" s="53" t="s">
        <v>24</v>
      </c>
      <c r="AF67" s="57">
        <f t="shared" si="11"/>
        <v>0</v>
      </c>
      <c r="AG67" s="57">
        <f t="shared" si="12"/>
        <v>0</v>
      </c>
      <c r="AH67" s="57">
        <f t="shared" si="13"/>
        <v>0</v>
      </c>
      <c r="AI67" s="57">
        <f t="shared" si="14"/>
        <v>0</v>
      </c>
      <c r="AJ67" s="57">
        <f t="shared" si="15"/>
        <v>0</v>
      </c>
      <c r="AK67" s="57">
        <f t="shared" si="16"/>
        <v>0</v>
      </c>
      <c r="AL67" s="57">
        <f t="shared" si="17"/>
        <v>0</v>
      </c>
      <c r="AM67" s="57">
        <f t="shared" si="18"/>
        <v>8</v>
      </c>
      <c r="AN67" s="57">
        <f t="shared" si="19"/>
        <v>14</v>
      </c>
      <c r="AO67" s="57">
        <f t="shared" si="20"/>
        <v>14</v>
      </c>
      <c r="AP67" s="57">
        <f t="shared" si="21"/>
        <v>0</v>
      </c>
      <c r="AQ67" s="57">
        <f t="shared" si="22"/>
        <v>36</v>
      </c>
      <c r="BD67" s="42">
        <f t="shared" si="23"/>
        <v>0</v>
      </c>
      <c r="BE67" s="42">
        <f t="shared" si="24"/>
        <v>0</v>
      </c>
      <c r="BF67" s="42">
        <f t="shared" si="25"/>
        <v>0</v>
      </c>
      <c r="BG67" s="42">
        <f t="shared" si="26"/>
        <v>0</v>
      </c>
      <c r="BH67" s="42">
        <f t="shared" si="27"/>
        <v>0</v>
      </c>
      <c r="BI67" s="42">
        <f t="shared" si="28"/>
        <v>0</v>
      </c>
      <c r="BJ67" s="42">
        <f t="shared" si="29"/>
        <v>0</v>
      </c>
      <c r="BK67" s="42">
        <f t="shared" si="30"/>
        <v>0</v>
      </c>
      <c r="BL67" s="42">
        <f t="shared" si="31"/>
        <v>0</v>
      </c>
      <c r="BM67" s="42">
        <f t="shared" si="32"/>
        <v>0</v>
      </c>
      <c r="BN67" s="42">
        <f t="shared" si="33"/>
        <v>0</v>
      </c>
    </row>
    <row r="68" spans="4:66" x14ac:dyDescent="0.25">
      <c r="D68" s="11" t="s">
        <v>190</v>
      </c>
      <c r="L68" s="51">
        <v>6</v>
      </c>
      <c r="M68" s="51">
        <v>12</v>
      </c>
      <c r="N68" s="51">
        <v>12</v>
      </c>
      <c r="O68" s="51">
        <v>6</v>
      </c>
      <c r="P68" s="52">
        <f t="shared" si="34"/>
        <v>36</v>
      </c>
      <c r="Q68" s="53" t="s">
        <v>24</v>
      </c>
      <c r="R68" s="53" t="s">
        <v>24</v>
      </c>
      <c r="AF68" s="57">
        <f t="shared" ref="AF68:AF86" si="35">E68-T68</f>
        <v>0</v>
      </c>
      <c r="AG68" s="57">
        <f t="shared" ref="AG68:AG86" si="36">F68-U68</f>
        <v>0</v>
      </c>
      <c r="AH68" s="57">
        <f t="shared" ref="AH68:AH86" si="37">G68-V68</f>
        <v>0</v>
      </c>
      <c r="AI68" s="57">
        <f t="shared" ref="AI68:AI86" si="38">H68-W68</f>
        <v>0</v>
      </c>
      <c r="AJ68" s="57">
        <f t="shared" ref="AJ68:AJ86" si="39">I68-X68</f>
        <v>0</v>
      </c>
      <c r="AK68" s="57">
        <f t="shared" ref="AK68:AK86" si="40">J68-Y68</f>
        <v>0</v>
      </c>
      <c r="AL68" s="57">
        <f t="shared" ref="AL68:AL86" si="41">K68-Z68</f>
        <v>0</v>
      </c>
      <c r="AM68" s="57">
        <f t="shared" ref="AM68:AM86" si="42">L68-AA68</f>
        <v>6</v>
      </c>
      <c r="AN68" s="57">
        <f t="shared" ref="AN68:AN86" si="43">M68-AB68</f>
        <v>12</v>
      </c>
      <c r="AO68" s="57">
        <f t="shared" ref="AO68:AO86" si="44">N68-AC68</f>
        <v>12</v>
      </c>
      <c r="AP68" s="57">
        <f t="shared" ref="AP68:AP86" si="45">O68-AD68</f>
        <v>6</v>
      </c>
      <c r="AQ68" s="57">
        <f t="shared" ref="AQ68:AQ86" si="46">SUM(AF68:AP68)</f>
        <v>36</v>
      </c>
      <c r="BD68" s="42">
        <f t="shared" ref="BD68:BD86" si="47">T68-AR68</f>
        <v>0</v>
      </c>
      <c r="BE68" s="42">
        <f t="shared" ref="BE68:BE86" si="48">U68-AS68</f>
        <v>0</v>
      </c>
      <c r="BF68" s="42">
        <f t="shared" ref="BF68:BF86" si="49">V68-AT68</f>
        <v>0</v>
      </c>
      <c r="BG68" s="42">
        <f t="shared" ref="BG68:BG86" si="50">W68-AU68</f>
        <v>0</v>
      </c>
      <c r="BH68" s="42">
        <f t="shared" ref="BH68:BH86" si="51">X68-AV68</f>
        <v>0</v>
      </c>
      <c r="BI68" s="42">
        <f t="shared" ref="BI68:BI86" si="52">Y68-AW68</f>
        <v>0</v>
      </c>
      <c r="BJ68" s="42">
        <f t="shared" ref="BJ68:BJ86" si="53">Z68-AX68</f>
        <v>0</v>
      </c>
      <c r="BK68" s="42">
        <f t="shared" ref="BK68:BK86" si="54">AA68-AY68</f>
        <v>0</v>
      </c>
      <c r="BL68" s="42">
        <f t="shared" ref="BL68:BL86" si="55">AB68-AZ68</f>
        <v>0</v>
      </c>
      <c r="BM68" s="42">
        <f t="shared" ref="BM68:BM86" si="56">AC68-BA68</f>
        <v>0</v>
      </c>
      <c r="BN68" s="42">
        <f t="shared" ref="BN68:BN86" si="57">AD68-BB68</f>
        <v>0</v>
      </c>
    </row>
    <row r="69" spans="4:66" x14ac:dyDescent="0.25">
      <c r="D69" s="11" t="s">
        <v>191</v>
      </c>
      <c r="M69" s="51">
        <v>14</v>
      </c>
      <c r="N69" s="51">
        <v>14</v>
      </c>
      <c r="O69" s="51">
        <v>8</v>
      </c>
      <c r="P69" s="52">
        <f t="shared" si="34"/>
        <v>36</v>
      </c>
      <c r="Q69" s="53" t="s">
        <v>24</v>
      </c>
      <c r="R69" s="53" t="s">
        <v>24</v>
      </c>
      <c r="AF69" s="57">
        <f t="shared" si="35"/>
        <v>0</v>
      </c>
      <c r="AG69" s="57">
        <f t="shared" si="36"/>
        <v>0</v>
      </c>
      <c r="AH69" s="57">
        <f t="shared" si="37"/>
        <v>0</v>
      </c>
      <c r="AI69" s="57">
        <f t="shared" si="38"/>
        <v>0</v>
      </c>
      <c r="AJ69" s="57">
        <f t="shared" si="39"/>
        <v>0</v>
      </c>
      <c r="AK69" s="57">
        <f t="shared" si="40"/>
        <v>0</v>
      </c>
      <c r="AL69" s="57">
        <f t="shared" si="41"/>
        <v>0</v>
      </c>
      <c r="AM69" s="57">
        <f t="shared" si="42"/>
        <v>0</v>
      </c>
      <c r="AN69" s="57">
        <f t="shared" si="43"/>
        <v>14</v>
      </c>
      <c r="AO69" s="57">
        <f t="shared" si="44"/>
        <v>14</v>
      </c>
      <c r="AP69" s="57">
        <f t="shared" si="45"/>
        <v>8</v>
      </c>
      <c r="AQ69" s="57">
        <f t="shared" si="46"/>
        <v>36</v>
      </c>
      <c r="BD69" s="42">
        <f t="shared" si="47"/>
        <v>0</v>
      </c>
      <c r="BE69" s="42">
        <f t="shared" si="48"/>
        <v>0</v>
      </c>
      <c r="BF69" s="42">
        <f t="shared" si="49"/>
        <v>0</v>
      </c>
      <c r="BG69" s="42">
        <f t="shared" si="50"/>
        <v>0</v>
      </c>
      <c r="BH69" s="42">
        <f t="shared" si="51"/>
        <v>0</v>
      </c>
      <c r="BI69" s="42">
        <f t="shared" si="52"/>
        <v>0</v>
      </c>
      <c r="BJ69" s="42">
        <f t="shared" si="53"/>
        <v>0</v>
      </c>
      <c r="BK69" s="42">
        <f t="shared" si="54"/>
        <v>0</v>
      </c>
      <c r="BL69" s="42">
        <f t="shared" si="55"/>
        <v>0</v>
      </c>
      <c r="BM69" s="42">
        <f t="shared" si="56"/>
        <v>0</v>
      </c>
      <c r="BN69" s="42">
        <f t="shared" si="57"/>
        <v>0</v>
      </c>
    </row>
    <row r="70" spans="4:66" x14ac:dyDescent="0.25">
      <c r="D70" s="11" t="s">
        <v>192</v>
      </c>
      <c r="M70" s="51">
        <v>14</v>
      </c>
      <c r="N70" s="51">
        <v>14</v>
      </c>
      <c r="O70" s="51">
        <v>8</v>
      </c>
      <c r="P70" s="52">
        <f t="shared" si="34"/>
        <v>36</v>
      </c>
      <c r="Q70" s="53" t="s">
        <v>24</v>
      </c>
      <c r="R70" s="53" t="s">
        <v>24</v>
      </c>
      <c r="AF70" s="57">
        <f t="shared" si="35"/>
        <v>0</v>
      </c>
      <c r="AG70" s="57">
        <f t="shared" si="36"/>
        <v>0</v>
      </c>
      <c r="AH70" s="57">
        <f t="shared" si="37"/>
        <v>0</v>
      </c>
      <c r="AI70" s="57">
        <f t="shared" si="38"/>
        <v>0</v>
      </c>
      <c r="AJ70" s="57">
        <f t="shared" si="39"/>
        <v>0</v>
      </c>
      <c r="AK70" s="57">
        <f t="shared" si="40"/>
        <v>0</v>
      </c>
      <c r="AL70" s="57">
        <f t="shared" si="41"/>
        <v>0</v>
      </c>
      <c r="AM70" s="57">
        <f t="shared" si="42"/>
        <v>0</v>
      </c>
      <c r="AN70" s="57">
        <f t="shared" si="43"/>
        <v>14</v>
      </c>
      <c r="AO70" s="57">
        <f t="shared" si="44"/>
        <v>14</v>
      </c>
      <c r="AP70" s="57">
        <f t="shared" si="45"/>
        <v>8</v>
      </c>
      <c r="AQ70" s="57">
        <f t="shared" si="46"/>
        <v>36</v>
      </c>
      <c r="BD70" s="42">
        <f t="shared" si="47"/>
        <v>0</v>
      </c>
      <c r="BE70" s="42">
        <f t="shared" si="48"/>
        <v>0</v>
      </c>
      <c r="BF70" s="42">
        <f t="shared" si="49"/>
        <v>0</v>
      </c>
      <c r="BG70" s="42">
        <f t="shared" si="50"/>
        <v>0</v>
      </c>
      <c r="BH70" s="42">
        <f t="shared" si="51"/>
        <v>0</v>
      </c>
      <c r="BI70" s="42">
        <f t="shared" si="52"/>
        <v>0</v>
      </c>
      <c r="BJ70" s="42">
        <f t="shared" si="53"/>
        <v>0</v>
      </c>
      <c r="BK70" s="42">
        <f t="shared" si="54"/>
        <v>0</v>
      </c>
      <c r="BL70" s="42">
        <f t="shared" si="55"/>
        <v>0</v>
      </c>
      <c r="BM70" s="42">
        <f t="shared" si="56"/>
        <v>0</v>
      </c>
      <c r="BN70" s="42">
        <f t="shared" si="57"/>
        <v>0</v>
      </c>
    </row>
    <row r="71" spans="4:66" x14ac:dyDescent="0.25">
      <c r="D71" s="11" t="s">
        <v>193</v>
      </c>
      <c r="L71" s="51">
        <v>8</v>
      </c>
      <c r="M71" s="51">
        <v>14</v>
      </c>
      <c r="N71" s="51">
        <v>14</v>
      </c>
      <c r="P71" s="52">
        <f t="shared" si="34"/>
        <v>36</v>
      </c>
      <c r="Q71" s="53" t="s">
        <v>24</v>
      </c>
      <c r="R71" s="53" t="s">
        <v>24</v>
      </c>
      <c r="AF71" s="57">
        <f t="shared" si="35"/>
        <v>0</v>
      </c>
      <c r="AG71" s="57">
        <f t="shared" si="36"/>
        <v>0</v>
      </c>
      <c r="AH71" s="57">
        <f t="shared" si="37"/>
        <v>0</v>
      </c>
      <c r="AI71" s="57">
        <f t="shared" si="38"/>
        <v>0</v>
      </c>
      <c r="AJ71" s="57">
        <f t="shared" si="39"/>
        <v>0</v>
      </c>
      <c r="AK71" s="57">
        <f t="shared" si="40"/>
        <v>0</v>
      </c>
      <c r="AL71" s="57">
        <f t="shared" si="41"/>
        <v>0</v>
      </c>
      <c r="AM71" s="57">
        <f t="shared" si="42"/>
        <v>8</v>
      </c>
      <c r="AN71" s="57">
        <f t="shared" si="43"/>
        <v>14</v>
      </c>
      <c r="AO71" s="57">
        <f t="shared" si="44"/>
        <v>14</v>
      </c>
      <c r="AP71" s="57">
        <f t="shared" si="45"/>
        <v>0</v>
      </c>
      <c r="AQ71" s="57">
        <f t="shared" si="46"/>
        <v>36</v>
      </c>
      <c r="BD71" s="42">
        <f t="shared" si="47"/>
        <v>0</v>
      </c>
      <c r="BE71" s="42">
        <f t="shared" si="48"/>
        <v>0</v>
      </c>
      <c r="BF71" s="42">
        <f t="shared" si="49"/>
        <v>0</v>
      </c>
      <c r="BG71" s="42">
        <f t="shared" si="50"/>
        <v>0</v>
      </c>
      <c r="BH71" s="42">
        <f t="shared" si="51"/>
        <v>0</v>
      </c>
      <c r="BI71" s="42">
        <f t="shared" si="52"/>
        <v>0</v>
      </c>
      <c r="BJ71" s="42">
        <f t="shared" si="53"/>
        <v>0</v>
      </c>
      <c r="BK71" s="42">
        <f t="shared" si="54"/>
        <v>0</v>
      </c>
      <c r="BL71" s="42">
        <f t="shared" si="55"/>
        <v>0</v>
      </c>
      <c r="BM71" s="42">
        <f t="shared" si="56"/>
        <v>0</v>
      </c>
      <c r="BN71" s="42">
        <f t="shared" si="57"/>
        <v>0</v>
      </c>
    </row>
    <row r="72" spans="4:66" x14ac:dyDescent="0.25">
      <c r="D72" s="11" t="s">
        <v>194</v>
      </c>
      <c r="M72" s="51">
        <v>14</v>
      </c>
      <c r="N72" s="51">
        <v>14</v>
      </c>
      <c r="O72" s="51">
        <v>8</v>
      </c>
      <c r="P72" s="52">
        <f t="shared" si="34"/>
        <v>36</v>
      </c>
      <c r="Q72" s="53" t="s">
        <v>24</v>
      </c>
      <c r="R72" s="53" t="s">
        <v>24</v>
      </c>
      <c r="AF72" s="57">
        <f t="shared" si="35"/>
        <v>0</v>
      </c>
      <c r="AG72" s="57">
        <f t="shared" si="36"/>
        <v>0</v>
      </c>
      <c r="AH72" s="57">
        <f t="shared" si="37"/>
        <v>0</v>
      </c>
      <c r="AI72" s="57">
        <f t="shared" si="38"/>
        <v>0</v>
      </c>
      <c r="AJ72" s="57">
        <f t="shared" si="39"/>
        <v>0</v>
      </c>
      <c r="AK72" s="57">
        <f t="shared" si="40"/>
        <v>0</v>
      </c>
      <c r="AL72" s="57">
        <f t="shared" si="41"/>
        <v>0</v>
      </c>
      <c r="AM72" s="57">
        <f t="shared" si="42"/>
        <v>0</v>
      </c>
      <c r="AN72" s="57">
        <f t="shared" si="43"/>
        <v>14</v>
      </c>
      <c r="AO72" s="57">
        <f t="shared" si="44"/>
        <v>14</v>
      </c>
      <c r="AP72" s="57">
        <f t="shared" si="45"/>
        <v>8</v>
      </c>
      <c r="AQ72" s="57">
        <f t="shared" si="46"/>
        <v>36</v>
      </c>
      <c r="BD72" s="42">
        <f t="shared" si="47"/>
        <v>0</v>
      </c>
      <c r="BE72" s="42">
        <f t="shared" si="48"/>
        <v>0</v>
      </c>
      <c r="BF72" s="42">
        <f t="shared" si="49"/>
        <v>0</v>
      </c>
      <c r="BG72" s="42">
        <f t="shared" si="50"/>
        <v>0</v>
      </c>
      <c r="BH72" s="42">
        <f t="shared" si="51"/>
        <v>0</v>
      </c>
      <c r="BI72" s="42">
        <f t="shared" si="52"/>
        <v>0</v>
      </c>
      <c r="BJ72" s="42">
        <f t="shared" si="53"/>
        <v>0</v>
      </c>
      <c r="BK72" s="42">
        <f t="shared" si="54"/>
        <v>0</v>
      </c>
      <c r="BL72" s="42">
        <f t="shared" si="55"/>
        <v>0</v>
      </c>
      <c r="BM72" s="42">
        <f t="shared" si="56"/>
        <v>0</v>
      </c>
      <c r="BN72" s="42">
        <f t="shared" si="57"/>
        <v>0</v>
      </c>
    </row>
    <row r="73" spans="4:66" x14ac:dyDescent="0.25">
      <c r="D73" s="11" t="s">
        <v>195</v>
      </c>
      <c r="M73" s="51">
        <v>14</v>
      </c>
      <c r="N73" s="51">
        <v>14</v>
      </c>
      <c r="O73" s="51">
        <v>8</v>
      </c>
      <c r="P73" s="52">
        <f t="shared" si="34"/>
        <v>36</v>
      </c>
      <c r="Q73" s="53" t="s">
        <v>24</v>
      </c>
      <c r="R73" s="53" t="s">
        <v>24</v>
      </c>
      <c r="AF73" s="57">
        <f t="shared" si="35"/>
        <v>0</v>
      </c>
      <c r="AG73" s="57">
        <f t="shared" si="36"/>
        <v>0</v>
      </c>
      <c r="AH73" s="57">
        <f t="shared" si="37"/>
        <v>0</v>
      </c>
      <c r="AI73" s="57">
        <f t="shared" si="38"/>
        <v>0</v>
      </c>
      <c r="AJ73" s="57">
        <f t="shared" si="39"/>
        <v>0</v>
      </c>
      <c r="AK73" s="57">
        <f t="shared" si="40"/>
        <v>0</v>
      </c>
      <c r="AL73" s="57">
        <f t="shared" si="41"/>
        <v>0</v>
      </c>
      <c r="AM73" s="57">
        <f t="shared" si="42"/>
        <v>0</v>
      </c>
      <c r="AN73" s="57">
        <f t="shared" si="43"/>
        <v>14</v>
      </c>
      <c r="AO73" s="57">
        <f t="shared" si="44"/>
        <v>14</v>
      </c>
      <c r="AP73" s="57">
        <f t="shared" si="45"/>
        <v>8</v>
      </c>
      <c r="AQ73" s="57">
        <f t="shared" si="46"/>
        <v>36</v>
      </c>
      <c r="BD73" s="42">
        <f t="shared" si="47"/>
        <v>0</v>
      </c>
      <c r="BE73" s="42">
        <f t="shared" si="48"/>
        <v>0</v>
      </c>
      <c r="BF73" s="42">
        <f t="shared" si="49"/>
        <v>0</v>
      </c>
      <c r="BG73" s="42">
        <f t="shared" si="50"/>
        <v>0</v>
      </c>
      <c r="BH73" s="42">
        <f t="shared" si="51"/>
        <v>0</v>
      </c>
      <c r="BI73" s="42">
        <f t="shared" si="52"/>
        <v>0</v>
      </c>
      <c r="BJ73" s="42">
        <f t="shared" si="53"/>
        <v>0</v>
      </c>
      <c r="BK73" s="42">
        <f t="shared" si="54"/>
        <v>0</v>
      </c>
      <c r="BL73" s="42">
        <f t="shared" si="55"/>
        <v>0</v>
      </c>
      <c r="BM73" s="42">
        <f t="shared" si="56"/>
        <v>0</v>
      </c>
      <c r="BN73" s="42">
        <f t="shared" si="57"/>
        <v>0</v>
      </c>
    </row>
    <row r="74" spans="4:66" x14ac:dyDescent="0.25">
      <c r="D74" s="11" t="s">
        <v>196</v>
      </c>
      <c r="F74" s="51">
        <v>6</v>
      </c>
      <c r="G74" s="51">
        <v>8</v>
      </c>
      <c r="H74" s="51">
        <v>10</v>
      </c>
      <c r="I74" s="51">
        <v>12</v>
      </c>
      <c r="P74" s="52">
        <f t="shared" si="34"/>
        <v>36</v>
      </c>
      <c r="Q74" s="53" t="s">
        <v>24</v>
      </c>
      <c r="R74" s="53" t="s">
        <v>24</v>
      </c>
      <c r="AF74" s="57">
        <f t="shared" si="35"/>
        <v>0</v>
      </c>
      <c r="AG74" s="57">
        <f t="shared" si="36"/>
        <v>6</v>
      </c>
      <c r="AH74" s="57">
        <f t="shared" si="37"/>
        <v>8</v>
      </c>
      <c r="AI74" s="57">
        <f t="shared" si="38"/>
        <v>10</v>
      </c>
      <c r="AJ74" s="57">
        <f t="shared" si="39"/>
        <v>12</v>
      </c>
      <c r="AK74" s="57">
        <f t="shared" si="40"/>
        <v>0</v>
      </c>
      <c r="AL74" s="57">
        <f t="shared" si="41"/>
        <v>0</v>
      </c>
      <c r="AM74" s="57">
        <f t="shared" si="42"/>
        <v>0</v>
      </c>
      <c r="AN74" s="57">
        <f t="shared" si="43"/>
        <v>0</v>
      </c>
      <c r="AO74" s="57">
        <f t="shared" si="44"/>
        <v>0</v>
      </c>
      <c r="AP74" s="57">
        <f t="shared" si="45"/>
        <v>0</v>
      </c>
      <c r="AQ74" s="57">
        <f t="shared" si="46"/>
        <v>36</v>
      </c>
      <c r="BD74" s="42">
        <f t="shared" si="47"/>
        <v>0</v>
      </c>
      <c r="BE74" s="42">
        <f t="shared" si="48"/>
        <v>0</v>
      </c>
      <c r="BF74" s="42">
        <f t="shared" si="49"/>
        <v>0</v>
      </c>
      <c r="BG74" s="42">
        <f t="shared" si="50"/>
        <v>0</v>
      </c>
      <c r="BH74" s="42">
        <f t="shared" si="51"/>
        <v>0</v>
      </c>
      <c r="BI74" s="42">
        <f t="shared" si="52"/>
        <v>0</v>
      </c>
      <c r="BJ74" s="42">
        <f t="shared" si="53"/>
        <v>0</v>
      </c>
      <c r="BK74" s="42">
        <f t="shared" si="54"/>
        <v>0</v>
      </c>
      <c r="BL74" s="42">
        <f t="shared" si="55"/>
        <v>0</v>
      </c>
      <c r="BM74" s="42">
        <f t="shared" si="56"/>
        <v>0</v>
      </c>
      <c r="BN74" s="42">
        <f t="shared" si="57"/>
        <v>0</v>
      </c>
    </row>
    <row r="75" spans="4:66" x14ac:dyDescent="0.25">
      <c r="D75" s="11" t="s">
        <v>197</v>
      </c>
      <c r="H75" s="51">
        <v>6</v>
      </c>
      <c r="I75" s="51">
        <v>8</v>
      </c>
      <c r="J75" s="51">
        <v>10</v>
      </c>
      <c r="K75" s="51">
        <v>12</v>
      </c>
      <c r="P75" s="52">
        <f t="shared" si="34"/>
        <v>36</v>
      </c>
      <c r="Q75" s="53" t="s">
        <v>24</v>
      </c>
      <c r="R75" s="53" t="s">
        <v>24</v>
      </c>
      <c r="AF75" s="57">
        <f t="shared" si="35"/>
        <v>0</v>
      </c>
      <c r="AG75" s="57">
        <f t="shared" si="36"/>
        <v>0</v>
      </c>
      <c r="AH75" s="57">
        <f t="shared" si="37"/>
        <v>0</v>
      </c>
      <c r="AI75" s="57">
        <f t="shared" si="38"/>
        <v>6</v>
      </c>
      <c r="AJ75" s="57">
        <f t="shared" si="39"/>
        <v>8</v>
      </c>
      <c r="AK75" s="57">
        <f t="shared" si="40"/>
        <v>10</v>
      </c>
      <c r="AL75" s="57">
        <f t="shared" si="41"/>
        <v>12</v>
      </c>
      <c r="AM75" s="57">
        <f t="shared" si="42"/>
        <v>0</v>
      </c>
      <c r="AN75" s="57">
        <f t="shared" si="43"/>
        <v>0</v>
      </c>
      <c r="AO75" s="57">
        <f t="shared" si="44"/>
        <v>0</v>
      </c>
      <c r="AP75" s="57">
        <f t="shared" si="45"/>
        <v>0</v>
      </c>
      <c r="AQ75" s="57">
        <f t="shared" si="46"/>
        <v>36</v>
      </c>
      <c r="BD75" s="42">
        <f t="shared" si="47"/>
        <v>0</v>
      </c>
      <c r="BE75" s="42">
        <f t="shared" si="48"/>
        <v>0</v>
      </c>
      <c r="BF75" s="42">
        <f t="shared" si="49"/>
        <v>0</v>
      </c>
      <c r="BG75" s="42">
        <f t="shared" si="50"/>
        <v>0</v>
      </c>
      <c r="BH75" s="42">
        <f t="shared" si="51"/>
        <v>0</v>
      </c>
      <c r="BI75" s="42">
        <f t="shared" si="52"/>
        <v>0</v>
      </c>
      <c r="BJ75" s="42">
        <f t="shared" si="53"/>
        <v>0</v>
      </c>
      <c r="BK75" s="42">
        <f t="shared" si="54"/>
        <v>0</v>
      </c>
      <c r="BL75" s="42">
        <f t="shared" si="55"/>
        <v>0</v>
      </c>
      <c r="BM75" s="42">
        <f t="shared" si="56"/>
        <v>0</v>
      </c>
      <c r="BN75" s="42">
        <f t="shared" si="57"/>
        <v>0</v>
      </c>
    </row>
    <row r="76" spans="4:66" x14ac:dyDescent="0.25">
      <c r="D76" s="11" t="s">
        <v>198</v>
      </c>
      <c r="H76" s="51">
        <v>6</v>
      </c>
      <c r="I76" s="51">
        <v>8</v>
      </c>
      <c r="J76" s="51">
        <v>10</v>
      </c>
      <c r="K76" s="51">
        <v>12</v>
      </c>
      <c r="P76" s="52">
        <f t="shared" si="34"/>
        <v>36</v>
      </c>
      <c r="Q76" s="53" t="s">
        <v>24</v>
      </c>
      <c r="R76" s="53" t="s">
        <v>24</v>
      </c>
      <c r="AF76" s="57">
        <f t="shared" si="35"/>
        <v>0</v>
      </c>
      <c r="AG76" s="57">
        <f t="shared" si="36"/>
        <v>0</v>
      </c>
      <c r="AH76" s="57">
        <f t="shared" si="37"/>
        <v>0</v>
      </c>
      <c r="AI76" s="57">
        <f t="shared" si="38"/>
        <v>6</v>
      </c>
      <c r="AJ76" s="57">
        <f t="shared" si="39"/>
        <v>8</v>
      </c>
      <c r="AK76" s="57">
        <f t="shared" si="40"/>
        <v>10</v>
      </c>
      <c r="AL76" s="57">
        <f t="shared" si="41"/>
        <v>12</v>
      </c>
      <c r="AM76" s="57">
        <f t="shared" si="42"/>
        <v>0</v>
      </c>
      <c r="AN76" s="57">
        <f t="shared" si="43"/>
        <v>0</v>
      </c>
      <c r="AO76" s="57">
        <f t="shared" si="44"/>
        <v>0</v>
      </c>
      <c r="AP76" s="57">
        <f t="shared" si="45"/>
        <v>0</v>
      </c>
      <c r="AQ76" s="57">
        <f t="shared" si="46"/>
        <v>36</v>
      </c>
      <c r="BD76" s="42">
        <f t="shared" si="47"/>
        <v>0</v>
      </c>
      <c r="BE76" s="42">
        <f t="shared" si="48"/>
        <v>0</v>
      </c>
      <c r="BF76" s="42">
        <f t="shared" si="49"/>
        <v>0</v>
      </c>
      <c r="BG76" s="42">
        <f t="shared" si="50"/>
        <v>0</v>
      </c>
      <c r="BH76" s="42">
        <f t="shared" si="51"/>
        <v>0</v>
      </c>
      <c r="BI76" s="42">
        <f t="shared" si="52"/>
        <v>0</v>
      </c>
      <c r="BJ76" s="42">
        <f t="shared" si="53"/>
        <v>0</v>
      </c>
      <c r="BK76" s="42">
        <f t="shared" si="54"/>
        <v>0</v>
      </c>
      <c r="BL76" s="42">
        <f t="shared" si="55"/>
        <v>0</v>
      </c>
      <c r="BM76" s="42">
        <f t="shared" si="56"/>
        <v>0</v>
      </c>
      <c r="BN76" s="42">
        <f t="shared" si="57"/>
        <v>0</v>
      </c>
    </row>
    <row r="77" spans="4:66" x14ac:dyDescent="0.25">
      <c r="D77" s="11" t="s">
        <v>199</v>
      </c>
      <c r="H77" s="51">
        <v>6</v>
      </c>
      <c r="I77" s="51">
        <v>8</v>
      </c>
      <c r="J77" s="51">
        <v>10</v>
      </c>
      <c r="K77" s="51">
        <v>12</v>
      </c>
      <c r="P77" s="52">
        <f t="shared" si="34"/>
        <v>36</v>
      </c>
      <c r="Q77" s="53" t="s">
        <v>24</v>
      </c>
      <c r="R77" s="53" t="s">
        <v>24</v>
      </c>
      <c r="AF77" s="57">
        <f t="shared" si="35"/>
        <v>0</v>
      </c>
      <c r="AG77" s="57">
        <f t="shared" si="36"/>
        <v>0</v>
      </c>
      <c r="AH77" s="57">
        <f t="shared" si="37"/>
        <v>0</v>
      </c>
      <c r="AI77" s="57">
        <f t="shared" si="38"/>
        <v>6</v>
      </c>
      <c r="AJ77" s="57">
        <f t="shared" si="39"/>
        <v>8</v>
      </c>
      <c r="AK77" s="57">
        <f t="shared" si="40"/>
        <v>10</v>
      </c>
      <c r="AL77" s="57">
        <f t="shared" si="41"/>
        <v>12</v>
      </c>
      <c r="AM77" s="57">
        <f t="shared" si="42"/>
        <v>0</v>
      </c>
      <c r="AN77" s="57">
        <f t="shared" si="43"/>
        <v>0</v>
      </c>
      <c r="AO77" s="57">
        <f t="shared" si="44"/>
        <v>0</v>
      </c>
      <c r="AP77" s="57">
        <f t="shared" si="45"/>
        <v>0</v>
      </c>
      <c r="AQ77" s="57">
        <f t="shared" si="46"/>
        <v>36</v>
      </c>
      <c r="BD77" s="42">
        <f t="shared" si="47"/>
        <v>0</v>
      </c>
      <c r="BE77" s="42">
        <f t="shared" si="48"/>
        <v>0</v>
      </c>
      <c r="BF77" s="42">
        <f t="shared" si="49"/>
        <v>0</v>
      </c>
      <c r="BG77" s="42">
        <f t="shared" si="50"/>
        <v>0</v>
      </c>
      <c r="BH77" s="42">
        <f t="shared" si="51"/>
        <v>0</v>
      </c>
      <c r="BI77" s="42">
        <f t="shared" si="52"/>
        <v>0</v>
      </c>
      <c r="BJ77" s="42">
        <f t="shared" si="53"/>
        <v>0</v>
      </c>
      <c r="BK77" s="42">
        <f t="shared" si="54"/>
        <v>0</v>
      </c>
      <c r="BL77" s="42">
        <f t="shared" si="55"/>
        <v>0</v>
      </c>
      <c r="BM77" s="42">
        <f t="shared" si="56"/>
        <v>0</v>
      </c>
      <c r="BN77" s="42">
        <f t="shared" si="57"/>
        <v>0</v>
      </c>
    </row>
    <row r="78" spans="4:66" x14ac:dyDescent="0.25">
      <c r="D78" s="11" t="s">
        <v>200</v>
      </c>
      <c r="H78" s="51">
        <v>6</v>
      </c>
      <c r="I78" s="51">
        <v>8</v>
      </c>
      <c r="J78" s="51">
        <v>10</v>
      </c>
      <c r="K78" s="51">
        <v>12</v>
      </c>
      <c r="P78" s="52">
        <f t="shared" si="34"/>
        <v>36</v>
      </c>
      <c r="Q78" s="53" t="s">
        <v>24</v>
      </c>
      <c r="R78" s="53" t="s">
        <v>24</v>
      </c>
      <c r="AF78" s="57">
        <f t="shared" si="35"/>
        <v>0</v>
      </c>
      <c r="AG78" s="57">
        <f t="shared" si="36"/>
        <v>0</v>
      </c>
      <c r="AH78" s="57">
        <f t="shared" si="37"/>
        <v>0</v>
      </c>
      <c r="AI78" s="57">
        <f t="shared" si="38"/>
        <v>6</v>
      </c>
      <c r="AJ78" s="57">
        <f t="shared" si="39"/>
        <v>8</v>
      </c>
      <c r="AK78" s="57">
        <f t="shared" si="40"/>
        <v>10</v>
      </c>
      <c r="AL78" s="57">
        <f t="shared" si="41"/>
        <v>12</v>
      </c>
      <c r="AM78" s="57">
        <f t="shared" si="42"/>
        <v>0</v>
      </c>
      <c r="AN78" s="57">
        <f t="shared" si="43"/>
        <v>0</v>
      </c>
      <c r="AO78" s="57">
        <f t="shared" si="44"/>
        <v>0</v>
      </c>
      <c r="AP78" s="57">
        <f t="shared" si="45"/>
        <v>0</v>
      </c>
      <c r="AQ78" s="57">
        <f t="shared" si="46"/>
        <v>36</v>
      </c>
      <c r="BD78" s="42">
        <f t="shared" si="47"/>
        <v>0</v>
      </c>
      <c r="BE78" s="42">
        <f t="shared" si="48"/>
        <v>0</v>
      </c>
      <c r="BF78" s="42">
        <f t="shared" si="49"/>
        <v>0</v>
      </c>
      <c r="BG78" s="42">
        <f t="shared" si="50"/>
        <v>0</v>
      </c>
      <c r="BH78" s="42">
        <f t="shared" si="51"/>
        <v>0</v>
      </c>
      <c r="BI78" s="42">
        <f t="shared" si="52"/>
        <v>0</v>
      </c>
      <c r="BJ78" s="42">
        <f t="shared" si="53"/>
        <v>0</v>
      </c>
      <c r="BK78" s="42">
        <f t="shared" si="54"/>
        <v>0</v>
      </c>
      <c r="BL78" s="42">
        <f t="shared" si="55"/>
        <v>0</v>
      </c>
      <c r="BM78" s="42">
        <f t="shared" si="56"/>
        <v>0</v>
      </c>
      <c r="BN78" s="42">
        <f t="shared" si="57"/>
        <v>0</v>
      </c>
    </row>
    <row r="79" spans="4:66" x14ac:dyDescent="0.25">
      <c r="D79" s="11" t="s">
        <v>201</v>
      </c>
      <c r="H79" s="51">
        <v>6</v>
      </c>
      <c r="I79" s="51">
        <v>8</v>
      </c>
      <c r="J79" s="51">
        <v>10</v>
      </c>
      <c r="K79" s="51">
        <v>12</v>
      </c>
      <c r="P79" s="52">
        <f t="shared" si="34"/>
        <v>36</v>
      </c>
      <c r="Q79" s="53" t="s">
        <v>24</v>
      </c>
      <c r="R79" s="53" t="s">
        <v>24</v>
      </c>
      <c r="AF79" s="57">
        <f t="shared" si="35"/>
        <v>0</v>
      </c>
      <c r="AG79" s="57">
        <f t="shared" si="36"/>
        <v>0</v>
      </c>
      <c r="AH79" s="57">
        <f t="shared" si="37"/>
        <v>0</v>
      </c>
      <c r="AI79" s="57">
        <f t="shared" si="38"/>
        <v>6</v>
      </c>
      <c r="AJ79" s="57">
        <f t="shared" si="39"/>
        <v>8</v>
      </c>
      <c r="AK79" s="57">
        <f t="shared" si="40"/>
        <v>10</v>
      </c>
      <c r="AL79" s="57">
        <f t="shared" si="41"/>
        <v>12</v>
      </c>
      <c r="AM79" s="57">
        <f t="shared" si="42"/>
        <v>0</v>
      </c>
      <c r="AN79" s="57">
        <f t="shared" si="43"/>
        <v>0</v>
      </c>
      <c r="AO79" s="57">
        <f t="shared" si="44"/>
        <v>0</v>
      </c>
      <c r="AP79" s="57">
        <f t="shared" si="45"/>
        <v>0</v>
      </c>
      <c r="AQ79" s="57">
        <f t="shared" si="46"/>
        <v>36</v>
      </c>
      <c r="BD79" s="42">
        <f t="shared" si="47"/>
        <v>0</v>
      </c>
      <c r="BE79" s="42">
        <f t="shared" si="48"/>
        <v>0</v>
      </c>
      <c r="BF79" s="42">
        <f t="shared" si="49"/>
        <v>0</v>
      </c>
      <c r="BG79" s="42">
        <f t="shared" si="50"/>
        <v>0</v>
      </c>
      <c r="BH79" s="42">
        <f t="shared" si="51"/>
        <v>0</v>
      </c>
      <c r="BI79" s="42">
        <f t="shared" si="52"/>
        <v>0</v>
      </c>
      <c r="BJ79" s="42">
        <f t="shared" si="53"/>
        <v>0</v>
      </c>
      <c r="BK79" s="42">
        <f t="shared" si="54"/>
        <v>0</v>
      </c>
      <c r="BL79" s="42">
        <f t="shared" si="55"/>
        <v>0</v>
      </c>
      <c r="BM79" s="42">
        <f t="shared" si="56"/>
        <v>0</v>
      </c>
      <c r="BN79" s="42">
        <f t="shared" si="57"/>
        <v>0</v>
      </c>
    </row>
    <row r="80" spans="4:66" x14ac:dyDescent="0.25">
      <c r="AF80" s="57">
        <f t="shared" si="35"/>
        <v>0</v>
      </c>
      <c r="AG80" s="57">
        <f t="shared" si="36"/>
        <v>0</v>
      </c>
      <c r="AH80" s="57">
        <f t="shared" si="37"/>
        <v>0</v>
      </c>
      <c r="AI80" s="57">
        <f t="shared" si="38"/>
        <v>0</v>
      </c>
      <c r="AJ80" s="57">
        <f t="shared" si="39"/>
        <v>0</v>
      </c>
      <c r="AK80" s="57">
        <f t="shared" si="40"/>
        <v>0</v>
      </c>
      <c r="AL80" s="57">
        <f t="shared" si="41"/>
        <v>0</v>
      </c>
      <c r="AM80" s="57">
        <f t="shared" si="42"/>
        <v>0</v>
      </c>
      <c r="AN80" s="57">
        <f t="shared" si="43"/>
        <v>0</v>
      </c>
      <c r="AO80" s="57">
        <f t="shared" si="44"/>
        <v>0</v>
      </c>
      <c r="AP80" s="57">
        <f t="shared" si="45"/>
        <v>0</v>
      </c>
      <c r="AQ80" s="57">
        <f t="shared" si="46"/>
        <v>0</v>
      </c>
      <c r="BD80" s="42">
        <f t="shared" si="47"/>
        <v>0</v>
      </c>
      <c r="BE80" s="42">
        <f t="shared" si="48"/>
        <v>0</v>
      </c>
      <c r="BF80" s="42">
        <f t="shared" si="49"/>
        <v>0</v>
      </c>
      <c r="BG80" s="42">
        <f t="shared" si="50"/>
        <v>0</v>
      </c>
      <c r="BH80" s="42">
        <f t="shared" si="51"/>
        <v>0</v>
      </c>
      <c r="BI80" s="42">
        <f t="shared" si="52"/>
        <v>0</v>
      </c>
      <c r="BJ80" s="42">
        <f t="shared" si="53"/>
        <v>0</v>
      </c>
      <c r="BK80" s="42">
        <f t="shared" si="54"/>
        <v>0</v>
      </c>
      <c r="BL80" s="42">
        <f t="shared" si="55"/>
        <v>0</v>
      </c>
      <c r="BM80" s="42">
        <f t="shared" si="56"/>
        <v>0</v>
      </c>
      <c r="BN80" s="42">
        <f t="shared" si="57"/>
        <v>0</v>
      </c>
    </row>
    <row r="81" spans="1:66" x14ac:dyDescent="0.25">
      <c r="A81" s="11">
        <v>6</v>
      </c>
      <c r="B81" s="11" t="s">
        <v>208</v>
      </c>
      <c r="D81" s="11" t="s">
        <v>207</v>
      </c>
      <c r="S81" s="54" t="s">
        <v>210</v>
      </c>
      <c r="W81" s="48">
        <v>9</v>
      </c>
      <c r="X81" s="48">
        <v>7</v>
      </c>
      <c r="Y81" s="48">
        <v>8</v>
      </c>
      <c r="Z81" s="48">
        <v>9</v>
      </c>
      <c r="AE81" s="48">
        <f>SUM(T81:AD81)</f>
        <v>33</v>
      </c>
      <c r="AF81" s="57">
        <f t="shared" si="35"/>
        <v>0</v>
      </c>
      <c r="AG81" s="57">
        <f t="shared" si="36"/>
        <v>0</v>
      </c>
      <c r="AH81" s="57">
        <f t="shared" si="37"/>
        <v>0</v>
      </c>
      <c r="AI81" s="57">
        <f t="shared" si="38"/>
        <v>-9</v>
      </c>
      <c r="AJ81" s="57">
        <f t="shared" si="39"/>
        <v>-7</v>
      </c>
      <c r="AK81" s="57">
        <f t="shared" si="40"/>
        <v>-8</v>
      </c>
      <c r="AL81" s="57">
        <f t="shared" si="41"/>
        <v>-9</v>
      </c>
      <c r="AM81" s="57">
        <f t="shared" si="42"/>
        <v>0</v>
      </c>
      <c r="AN81" s="57">
        <f t="shared" si="43"/>
        <v>0</v>
      </c>
      <c r="AO81" s="57">
        <f t="shared" si="44"/>
        <v>0</v>
      </c>
      <c r="AP81" s="57">
        <f t="shared" si="45"/>
        <v>0</v>
      </c>
      <c r="AQ81" s="57">
        <f t="shared" si="46"/>
        <v>-33</v>
      </c>
      <c r="BD81" s="42">
        <f t="shared" si="47"/>
        <v>0</v>
      </c>
      <c r="BE81" s="42">
        <f t="shared" si="48"/>
        <v>0</v>
      </c>
      <c r="BF81" s="42">
        <f t="shared" si="49"/>
        <v>0</v>
      </c>
      <c r="BG81" s="42">
        <f t="shared" si="50"/>
        <v>9</v>
      </c>
      <c r="BH81" s="42">
        <f t="shared" si="51"/>
        <v>7</v>
      </c>
      <c r="BI81" s="42">
        <f t="shared" si="52"/>
        <v>8</v>
      </c>
      <c r="BJ81" s="42">
        <f t="shared" si="53"/>
        <v>9</v>
      </c>
      <c r="BK81" s="42">
        <f t="shared" si="54"/>
        <v>0</v>
      </c>
      <c r="BL81" s="42">
        <f t="shared" si="55"/>
        <v>0</v>
      </c>
      <c r="BM81" s="42">
        <f t="shared" si="56"/>
        <v>0</v>
      </c>
      <c r="BN81" s="42">
        <f t="shared" si="57"/>
        <v>0</v>
      </c>
    </row>
    <row r="82" spans="1:66" x14ac:dyDescent="0.25">
      <c r="D82" s="11" t="s">
        <v>209</v>
      </c>
      <c r="AF82" s="57">
        <f t="shared" si="35"/>
        <v>0</v>
      </c>
      <c r="AG82" s="57">
        <f t="shared" si="36"/>
        <v>0</v>
      </c>
      <c r="AH82" s="57">
        <f t="shared" si="37"/>
        <v>0</v>
      </c>
      <c r="AI82" s="57">
        <f t="shared" si="38"/>
        <v>0</v>
      </c>
      <c r="AJ82" s="57">
        <f t="shared" si="39"/>
        <v>0</v>
      </c>
      <c r="AK82" s="57">
        <f t="shared" si="40"/>
        <v>0</v>
      </c>
      <c r="AL82" s="57">
        <f t="shared" si="41"/>
        <v>0</v>
      </c>
      <c r="AM82" s="57">
        <f t="shared" si="42"/>
        <v>0</v>
      </c>
      <c r="AN82" s="57">
        <f t="shared" si="43"/>
        <v>0</v>
      </c>
      <c r="AO82" s="57">
        <f t="shared" si="44"/>
        <v>0</v>
      </c>
      <c r="AP82" s="57">
        <f t="shared" si="45"/>
        <v>0</v>
      </c>
      <c r="AQ82" s="57">
        <f t="shared" si="46"/>
        <v>0</v>
      </c>
      <c r="BD82" s="42">
        <f t="shared" si="47"/>
        <v>0</v>
      </c>
      <c r="BE82" s="42">
        <f t="shared" si="48"/>
        <v>0</v>
      </c>
      <c r="BF82" s="42">
        <f t="shared" si="49"/>
        <v>0</v>
      </c>
      <c r="BG82" s="42">
        <f t="shared" si="50"/>
        <v>0</v>
      </c>
      <c r="BH82" s="42">
        <f t="shared" si="51"/>
        <v>0</v>
      </c>
      <c r="BI82" s="42">
        <f t="shared" si="52"/>
        <v>0</v>
      </c>
      <c r="BJ82" s="42">
        <f t="shared" si="53"/>
        <v>0</v>
      </c>
      <c r="BK82" s="42">
        <f t="shared" si="54"/>
        <v>0</v>
      </c>
      <c r="BL82" s="42">
        <f t="shared" si="55"/>
        <v>0</v>
      </c>
      <c r="BM82" s="42">
        <f t="shared" si="56"/>
        <v>0</v>
      </c>
      <c r="BN82" s="42">
        <f t="shared" si="57"/>
        <v>0</v>
      </c>
    </row>
    <row r="83" spans="1:66" x14ac:dyDescent="0.25">
      <c r="AF83" s="57">
        <f t="shared" si="35"/>
        <v>0</v>
      </c>
      <c r="AG83" s="57">
        <f t="shared" si="36"/>
        <v>0</v>
      </c>
      <c r="AH83" s="57">
        <f t="shared" si="37"/>
        <v>0</v>
      </c>
      <c r="AI83" s="57">
        <f t="shared" si="38"/>
        <v>0</v>
      </c>
      <c r="AJ83" s="57">
        <f t="shared" si="39"/>
        <v>0</v>
      </c>
      <c r="AK83" s="57">
        <f t="shared" si="40"/>
        <v>0</v>
      </c>
      <c r="AL83" s="57">
        <f t="shared" si="41"/>
        <v>0</v>
      </c>
      <c r="AM83" s="57">
        <f t="shared" si="42"/>
        <v>0</v>
      </c>
      <c r="AN83" s="57">
        <f t="shared" si="43"/>
        <v>0</v>
      </c>
      <c r="AO83" s="57">
        <f t="shared" si="44"/>
        <v>0</v>
      </c>
      <c r="AP83" s="57">
        <f t="shared" si="45"/>
        <v>0</v>
      </c>
      <c r="AQ83" s="57">
        <f t="shared" si="46"/>
        <v>0</v>
      </c>
      <c r="BD83" s="42">
        <f t="shared" si="47"/>
        <v>0</v>
      </c>
      <c r="BE83" s="42">
        <f t="shared" si="48"/>
        <v>0</v>
      </c>
      <c r="BF83" s="42">
        <f t="shared" si="49"/>
        <v>0</v>
      </c>
      <c r="BG83" s="42">
        <f t="shared" si="50"/>
        <v>0</v>
      </c>
      <c r="BH83" s="42">
        <f t="shared" si="51"/>
        <v>0</v>
      </c>
      <c r="BI83" s="42">
        <f t="shared" si="52"/>
        <v>0</v>
      </c>
      <c r="BJ83" s="42">
        <f t="shared" si="53"/>
        <v>0</v>
      </c>
      <c r="BK83" s="42">
        <f t="shared" si="54"/>
        <v>0</v>
      </c>
      <c r="BL83" s="42">
        <f t="shared" si="55"/>
        <v>0</v>
      </c>
      <c r="BM83" s="42">
        <f t="shared" si="56"/>
        <v>0</v>
      </c>
      <c r="BN83" s="42">
        <f t="shared" si="57"/>
        <v>0</v>
      </c>
    </row>
    <row r="84" spans="1:66" x14ac:dyDescent="0.25">
      <c r="AF84" s="57">
        <f t="shared" si="35"/>
        <v>0</v>
      </c>
      <c r="AG84" s="57">
        <f t="shared" si="36"/>
        <v>0</v>
      </c>
      <c r="AH84" s="57">
        <f t="shared" si="37"/>
        <v>0</v>
      </c>
      <c r="AI84" s="57">
        <f t="shared" si="38"/>
        <v>0</v>
      </c>
      <c r="AJ84" s="57">
        <f t="shared" si="39"/>
        <v>0</v>
      </c>
      <c r="AK84" s="57">
        <f t="shared" si="40"/>
        <v>0</v>
      </c>
      <c r="AL84" s="57">
        <f t="shared" si="41"/>
        <v>0</v>
      </c>
      <c r="AM84" s="57">
        <f t="shared" si="42"/>
        <v>0</v>
      </c>
      <c r="AN84" s="57">
        <f t="shared" si="43"/>
        <v>0</v>
      </c>
      <c r="AO84" s="57">
        <f t="shared" si="44"/>
        <v>0</v>
      </c>
      <c r="AP84" s="57">
        <f t="shared" si="45"/>
        <v>0</v>
      </c>
      <c r="AQ84" s="57">
        <f t="shared" si="46"/>
        <v>0</v>
      </c>
      <c r="BD84" s="42">
        <f t="shared" si="47"/>
        <v>0</v>
      </c>
      <c r="BE84" s="42">
        <f t="shared" si="48"/>
        <v>0</v>
      </c>
      <c r="BF84" s="42">
        <f t="shared" si="49"/>
        <v>0</v>
      </c>
      <c r="BG84" s="42">
        <f t="shared" si="50"/>
        <v>0</v>
      </c>
      <c r="BH84" s="42">
        <f t="shared" si="51"/>
        <v>0</v>
      </c>
      <c r="BI84" s="42">
        <f t="shared" si="52"/>
        <v>0</v>
      </c>
      <c r="BJ84" s="42">
        <f t="shared" si="53"/>
        <v>0</v>
      </c>
      <c r="BK84" s="42">
        <f t="shared" si="54"/>
        <v>0</v>
      </c>
      <c r="BL84" s="42">
        <f t="shared" si="55"/>
        <v>0</v>
      </c>
      <c r="BM84" s="42">
        <f t="shared" si="56"/>
        <v>0</v>
      </c>
      <c r="BN84" s="42">
        <f t="shared" si="57"/>
        <v>0</v>
      </c>
    </row>
    <row r="85" spans="1:66" x14ac:dyDescent="0.25">
      <c r="AF85" s="57">
        <f t="shared" si="35"/>
        <v>0</v>
      </c>
      <c r="AG85" s="57">
        <f t="shared" si="36"/>
        <v>0</v>
      </c>
      <c r="AH85" s="57">
        <f t="shared" si="37"/>
        <v>0</v>
      </c>
      <c r="AI85" s="57">
        <f t="shared" si="38"/>
        <v>0</v>
      </c>
      <c r="AJ85" s="57">
        <f t="shared" si="39"/>
        <v>0</v>
      </c>
      <c r="AK85" s="57">
        <f t="shared" si="40"/>
        <v>0</v>
      </c>
      <c r="AL85" s="57">
        <f t="shared" si="41"/>
        <v>0</v>
      </c>
      <c r="AM85" s="57">
        <f t="shared" si="42"/>
        <v>0</v>
      </c>
      <c r="AN85" s="57">
        <f t="shared" si="43"/>
        <v>0</v>
      </c>
      <c r="AO85" s="57">
        <f t="shared" si="44"/>
        <v>0</v>
      </c>
      <c r="AP85" s="57">
        <f t="shared" si="45"/>
        <v>0</v>
      </c>
      <c r="AQ85" s="57">
        <f t="shared" si="46"/>
        <v>0</v>
      </c>
      <c r="BD85" s="42">
        <f t="shared" si="47"/>
        <v>0</v>
      </c>
      <c r="BE85" s="42">
        <f t="shared" si="48"/>
        <v>0</v>
      </c>
      <c r="BF85" s="42">
        <f t="shared" si="49"/>
        <v>0</v>
      </c>
      <c r="BG85" s="42">
        <f t="shared" si="50"/>
        <v>0</v>
      </c>
      <c r="BH85" s="42">
        <f t="shared" si="51"/>
        <v>0</v>
      </c>
      <c r="BI85" s="42">
        <f t="shared" si="52"/>
        <v>0</v>
      </c>
      <c r="BJ85" s="42">
        <f t="shared" si="53"/>
        <v>0</v>
      </c>
      <c r="BK85" s="42">
        <f t="shared" si="54"/>
        <v>0</v>
      </c>
      <c r="BL85" s="42">
        <f t="shared" si="55"/>
        <v>0</v>
      </c>
      <c r="BM85" s="42">
        <f t="shared" si="56"/>
        <v>0</v>
      </c>
      <c r="BN85" s="42">
        <f t="shared" si="57"/>
        <v>0</v>
      </c>
    </row>
    <row r="86" spans="1:66" x14ac:dyDescent="0.25">
      <c r="AF86" s="57">
        <f t="shared" si="35"/>
        <v>0</v>
      </c>
      <c r="AG86" s="57">
        <f t="shared" si="36"/>
        <v>0</v>
      </c>
      <c r="AH86" s="57">
        <f t="shared" si="37"/>
        <v>0</v>
      </c>
      <c r="AI86" s="57">
        <f t="shared" si="38"/>
        <v>0</v>
      </c>
      <c r="AJ86" s="57">
        <f t="shared" si="39"/>
        <v>0</v>
      </c>
      <c r="AK86" s="57">
        <f t="shared" si="40"/>
        <v>0</v>
      </c>
      <c r="AL86" s="57">
        <f t="shared" si="41"/>
        <v>0</v>
      </c>
      <c r="AM86" s="57">
        <f t="shared" si="42"/>
        <v>0</v>
      </c>
      <c r="AN86" s="57">
        <f t="shared" si="43"/>
        <v>0</v>
      </c>
      <c r="AO86" s="57">
        <f t="shared" si="44"/>
        <v>0</v>
      </c>
      <c r="AP86" s="57">
        <f t="shared" si="45"/>
        <v>0</v>
      </c>
      <c r="AQ86" s="57">
        <f t="shared" si="46"/>
        <v>0</v>
      </c>
      <c r="BD86" s="42">
        <f t="shared" si="47"/>
        <v>0</v>
      </c>
      <c r="BE86" s="42">
        <f t="shared" si="48"/>
        <v>0</v>
      </c>
      <c r="BF86" s="42">
        <f t="shared" si="49"/>
        <v>0</v>
      </c>
      <c r="BG86" s="42">
        <f t="shared" si="50"/>
        <v>0</v>
      </c>
      <c r="BH86" s="42">
        <f t="shared" si="51"/>
        <v>0</v>
      </c>
      <c r="BI86" s="42">
        <f t="shared" si="52"/>
        <v>0</v>
      </c>
      <c r="BJ86" s="42">
        <f t="shared" si="53"/>
        <v>0</v>
      </c>
      <c r="BK86" s="42">
        <f t="shared" si="54"/>
        <v>0</v>
      </c>
      <c r="BL86" s="42">
        <f t="shared" si="55"/>
        <v>0</v>
      </c>
      <c r="BM86" s="42">
        <f t="shared" si="56"/>
        <v>0</v>
      </c>
      <c r="BN86" s="42">
        <f t="shared" si="57"/>
        <v>0</v>
      </c>
    </row>
  </sheetData>
  <mergeCells count="5">
    <mergeCell ref="T1:AD1"/>
    <mergeCell ref="AF1:AP1"/>
    <mergeCell ref="E1:O1"/>
    <mergeCell ref="AR1:BB1"/>
    <mergeCell ref="BD1:BN1"/>
  </mergeCells>
  <conditionalFormatting sqref="D40:D51">
    <cfRule type="duplicateValues" dxfId="4" priority="6"/>
  </conditionalFormatting>
  <conditionalFormatting sqref="D52:D59">
    <cfRule type="duplicateValues" dxfId="3" priority="3"/>
  </conditionalFormatting>
  <conditionalFormatting sqref="D60:D73">
    <cfRule type="duplicateValues" dxfId="2" priority="2"/>
  </conditionalFormatting>
  <conditionalFormatting sqref="D74:D79">
    <cfRule type="duplicateValues" dxfId="1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I11" sqref="I11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K44"/>
  <sheetViews>
    <sheetView workbookViewId="0">
      <pane ySplit="2" topLeftCell="A3" activePane="bottomLeft" state="frozen"/>
      <selection pane="bottomLeft" activeCell="D44" sqref="D44"/>
    </sheetView>
  </sheetViews>
  <sheetFormatPr defaultRowHeight="15" x14ac:dyDescent="0.25"/>
  <cols>
    <col min="1" max="1" width="7.28515625" customWidth="1"/>
    <col min="2" max="2" width="23.85546875" customWidth="1"/>
    <col min="3" max="3" width="15.85546875" bestFit="1" customWidth="1"/>
    <col min="4" max="4" width="13.5703125" style="2" bestFit="1" customWidth="1"/>
    <col min="5" max="5" width="23.140625" customWidth="1"/>
    <col min="6" max="6" width="23.42578125" customWidth="1"/>
    <col min="7" max="7" width="19.28515625" customWidth="1"/>
    <col min="8" max="8" width="20.140625" style="38" customWidth="1"/>
    <col min="9" max="9" width="21.5703125" style="38" bestFit="1" customWidth="1"/>
    <col min="10" max="10" width="20.140625" style="3" customWidth="1"/>
    <col min="11" max="11" width="14.5703125" bestFit="1" customWidth="1"/>
  </cols>
  <sheetData>
    <row r="1" spans="1:11" x14ac:dyDescent="0.25">
      <c r="H1" s="87" t="s">
        <v>127</v>
      </c>
      <c r="I1" s="87"/>
      <c r="J1" s="3" t="s">
        <v>128</v>
      </c>
    </row>
    <row r="2" spans="1:11" s="2" customFormat="1" x14ac:dyDescent="0.25">
      <c r="A2" s="39" t="s">
        <v>0</v>
      </c>
      <c r="B2" s="39" t="s">
        <v>11</v>
      </c>
      <c r="C2" s="39" t="s">
        <v>120</v>
      </c>
      <c r="D2" s="39" t="s">
        <v>121</v>
      </c>
      <c r="E2" s="39" t="s">
        <v>122</v>
      </c>
      <c r="F2" s="39" t="s">
        <v>123</v>
      </c>
      <c r="G2" s="39" t="s">
        <v>124</v>
      </c>
      <c r="H2" s="66" t="s">
        <v>126</v>
      </c>
      <c r="I2" s="66" t="s">
        <v>131</v>
      </c>
      <c r="J2" s="39" t="s">
        <v>125</v>
      </c>
      <c r="K2" s="39" t="s">
        <v>131</v>
      </c>
    </row>
    <row r="3" spans="1:11" x14ac:dyDescent="0.25">
      <c r="A3" s="11">
        <v>1</v>
      </c>
      <c r="B3" s="11" t="s">
        <v>45</v>
      </c>
      <c r="C3" s="11" t="s">
        <v>175</v>
      </c>
      <c r="D3" s="8" t="s">
        <v>178</v>
      </c>
      <c r="E3" s="11"/>
      <c r="F3" s="11"/>
      <c r="G3" s="11"/>
      <c r="H3" s="67"/>
      <c r="I3" s="67"/>
      <c r="J3" s="68"/>
      <c r="K3" s="11"/>
    </row>
    <row r="4" spans="1:11" x14ac:dyDescent="0.25">
      <c r="A4" s="11">
        <v>2</v>
      </c>
      <c r="B4" s="11" t="s">
        <v>103</v>
      </c>
      <c r="C4" s="11" t="s">
        <v>14</v>
      </c>
      <c r="D4" s="8" t="s">
        <v>331</v>
      </c>
      <c r="E4" s="11"/>
      <c r="F4" s="11"/>
      <c r="G4" s="11"/>
      <c r="H4" s="67"/>
      <c r="I4" s="67"/>
      <c r="J4" s="68"/>
      <c r="K4" s="11"/>
    </row>
    <row r="5" spans="1:11" x14ac:dyDescent="0.25">
      <c r="A5" s="11">
        <v>3</v>
      </c>
      <c r="B5" s="11" t="s">
        <v>37</v>
      </c>
      <c r="C5" s="11" t="s">
        <v>175</v>
      </c>
      <c r="D5" s="8"/>
      <c r="E5" s="11"/>
      <c r="F5" s="11"/>
      <c r="G5" s="11"/>
      <c r="H5" s="67" t="s">
        <v>274</v>
      </c>
      <c r="I5" s="67"/>
      <c r="J5" s="68"/>
      <c r="K5" s="11"/>
    </row>
    <row r="6" spans="1:11" x14ac:dyDescent="0.25">
      <c r="A6" s="11">
        <v>4</v>
      </c>
      <c r="B6" s="11" t="s">
        <v>48</v>
      </c>
      <c r="C6" s="11" t="s">
        <v>15</v>
      </c>
      <c r="D6" s="8" t="s">
        <v>218</v>
      </c>
      <c r="E6" s="11"/>
      <c r="F6" s="11"/>
      <c r="G6" s="11"/>
      <c r="H6" s="67" t="s">
        <v>228</v>
      </c>
      <c r="I6" s="67"/>
      <c r="J6" s="68"/>
      <c r="K6" s="11"/>
    </row>
    <row r="7" spans="1:11" x14ac:dyDescent="0.25">
      <c r="A7" s="11">
        <v>5</v>
      </c>
      <c r="B7" s="11" t="s">
        <v>104</v>
      </c>
      <c r="C7" s="11"/>
      <c r="D7" s="8"/>
      <c r="E7" s="11"/>
      <c r="F7" s="11"/>
      <c r="G7" s="11"/>
      <c r="H7" s="67"/>
      <c r="I7" s="67"/>
      <c r="J7" s="68"/>
      <c r="K7" s="11"/>
    </row>
    <row r="8" spans="1:11" x14ac:dyDescent="0.25">
      <c r="A8" s="11">
        <v>6</v>
      </c>
      <c r="B8" s="11" t="s">
        <v>34</v>
      </c>
      <c r="C8" s="11" t="s">
        <v>14</v>
      </c>
      <c r="D8" s="8" t="s">
        <v>224</v>
      </c>
      <c r="E8" s="11"/>
      <c r="F8" s="11"/>
      <c r="G8" s="11"/>
      <c r="H8" s="67" t="s">
        <v>222</v>
      </c>
      <c r="I8" s="67" t="s">
        <v>223</v>
      </c>
      <c r="J8" s="68">
        <v>2431021945</v>
      </c>
      <c r="K8" s="67" t="s">
        <v>223</v>
      </c>
    </row>
    <row r="9" spans="1:11" x14ac:dyDescent="0.25">
      <c r="A9" s="11">
        <v>7</v>
      </c>
      <c r="B9" s="11" t="s">
        <v>25</v>
      </c>
      <c r="C9" s="11"/>
      <c r="D9" s="8"/>
      <c r="E9" s="11"/>
      <c r="F9" s="11"/>
      <c r="G9" s="11"/>
      <c r="H9" s="67"/>
      <c r="I9" s="67"/>
      <c r="J9" s="68"/>
      <c r="K9" s="11"/>
    </row>
    <row r="10" spans="1:11" x14ac:dyDescent="0.25">
      <c r="A10" s="11">
        <v>8</v>
      </c>
      <c r="B10" s="11" t="s">
        <v>27</v>
      </c>
      <c r="C10" s="11"/>
      <c r="D10" s="8"/>
      <c r="E10" s="11"/>
      <c r="F10" s="11"/>
      <c r="G10" s="11"/>
      <c r="H10" s="67"/>
      <c r="I10" s="67"/>
      <c r="J10" s="68"/>
      <c r="K10" s="11"/>
    </row>
    <row r="11" spans="1:11" x14ac:dyDescent="0.25">
      <c r="A11" s="11">
        <v>9</v>
      </c>
      <c r="B11" s="11" t="s">
        <v>97</v>
      </c>
      <c r="C11" s="11"/>
      <c r="D11" s="8"/>
      <c r="E11" s="11"/>
      <c r="F11" s="11"/>
      <c r="G11" s="11"/>
      <c r="H11" s="67"/>
      <c r="I11" s="67"/>
      <c r="J11" s="68"/>
      <c r="K11" s="11"/>
    </row>
    <row r="12" spans="1:11" x14ac:dyDescent="0.25">
      <c r="A12" s="11">
        <v>10</v>
      </c>
      <c r="B12" s="11" t="s">
        <v>102</v>
      </c>
      <c r="C12" s="11"/>
      <c r="D12" s="8" t="s">
        <v>332</v>
      </c>
      <c r="E12" s="11"/>
      <c r="F12" s="11"/>
      <c r="G12" s="11"/>
      <c r="H12" s="67"/>
      <c r="I12" s="67"/>
      <c r="J12" s="68"/>
      <c r="K12" s="11"/>
    </row>
    <row r="13" spans="1:11" x14ac:dyDescent="0.25">
      <c r="A13" s="11">
        <v>11</v>
      </c>
      <c r="B13" s="11" t="s">
        <v>22</v>
      </c>
      <c r="C13" s="11"/>
      <c r="D13" s="8"/>
      <c r="E13" s="11"/>
      <c r="F13" s="11"/>
      <c r="G13" s="11"/>
      <c r="H13" s="67"/>
      <c r="I13" s="67"/>
      <c r="J13" s="68"/>
      <c r="K13" s="11"/>
    </row>
    <row r="14" spans="1:11" x14ac:dyDescent="0.25">
      <c r="A14" s="11">
        <v>12</v>
      </c>
      <c r="B14" s="11" t="s">
        <v>53</v>
      </c>
      <c r="C14" s="11"/>
      <c r="D14" s="8"/>
      <c r="E14" s="11"/>
      <c r="F14" s="11"/>
      <c r="G14" s="11"/>
      <c r="H14" s="67"/>
      <c r="I14" s="67"/>
      <c r="J14" s="68"/>
      <c r="K14" s="11"/>
    </row>
    <row r="15" spans="1:11" x14ac:dyDescent="0.25">
      <c r="A15" s="11">
        <v>13</v>
      </c>
      <c r="B15" s="11" t="s">
        <v>12</v>
      </c>
      <c r="C15" s="11" t="s">
        <v>175</v>
      </c>
      <c r="D15" s="8" t="s">
        <v>176</v>
      </c>
      <c r="E15" s="11"/>
      <c r="F15" s="11"/>
      <c r="G15" s="11"/>
      <c r="H15" s="67" t="s">
        <v>130</v>
      </c>
      <c r="I15" s="67" t="s">
        <v>132</v>
      </c>
      <c r="J15" s="68"/>
      <c r="K15" s="11"/>
    </row>
    <row r="16" spans="1:11" x14ac:dyDescent="0.25">
      <c r="A16" s="11">
        <v>14</v>
      </c>
      <c r="B16" s="11" t="s">
        <v>47</v>
      </c>
      <c r="C16" s="11" t="s">
        <v>175</v>
      </c>
      <c r="D16" s="8"/>
      <c r="E16" s="11"/>
      <c r="F16" s="11"/>
      <c r="G16" s="11"/>
      <c r="H16" s="67" t="s">
        <v>228</v>
      </c>
      <c r="I16" s="67"/>
      <c r="J16" s="68"/>
      <c r="K16" s="11"/>
    </row>
    <row r="17" spans="1:11" x14ac:dyDescent="0.25">
      <c r="A17" s="11">
        <v>15</v>
      </c>
      <c r="B17" s="11" t="s">
        <v>26</v>
      </c>
      <c r="C17" s="11"/>
      <c r="D17" s="8"/>
      <c r="E17" s="11"/>
      <c r="F17" s="11"/>
      <c r="G17" s="11"/>
      <c r="H17" s="67"/>
      <c r="I17" s="67"/>
      <c r="J17" s="68"/>
      <c r="K17" s="11"/>
    </row>
    <row r="18" spans="1:11" x14ac:dyDescent="0.25">
      <c r="A18" s="11">
        <v>16</v>
      </c>
      <c r="B18" s="11" t="s">
        <v>115</v>
      </c>
      <c r="C18" s="11" t="s">
        <v>14</v>
      </c>
      <c r="D18" s="8"/>
      <c r="E18" s="11"/>
      <c r="F18" s="11"/>
      <c r="G18" s="11"/>
      <c r="H18" s="67"/>
      <c r="I18" s="67"/>
      <c r="J18" s="68"/>
      <c r="K18" s="11"/>
    </row>
    <row r="19" spans="1:11" x14ac:dyDescent="0.25">
      <c r="A19" s="11">
        <v>17</v>
      </c>
      <c r="B19" s="11" t="s">
        <v>35</v>
      </c>
      <c r="C19" s="11"/>
      <c r="D19" s="8"/>
      <c r="E19" s="11"/>
      <c r="F19" s="11"/>
      <c r="G19" s="11"/>
      <c r="H19" s="67"/>
      <c r="I19" s="67"/>
      <c r="J19" s="68"/>
      <c r="K19" s="11"/>
    </row>
    <row r="20" spans="1:11" x14ac:dyDescent="0.25">
      <c r="A20" s="11">
        <v>18</v>
      </c>
      <c r="B20" s="11" t="s">
        <v>36</v>
      </c>
      <c r="C20" s="11"/>
      <c r="D20" s="8"/>
      <c r="E20" s="11"/>
      <c r="F20" s="11"/>
      <c r="G20" s="11"/>
      <c r="H20" s="67"/>
      <c r="I20" s="67"/>
      <c r="J20" s="68"/>
      <c r="K20" s="11"/>
    </row>
    <row r="21" spans="1:11" x14ac:dyDescent="0.25">
      <c r="A21" s="11">
        <v>19</v>
      </c>
      <c r="B21" s="11" t="s">
        <v>100</v>
      </c>
      <c r="C21" s="11"/>
      <c r="D21" s="8"/>
      <c r="E21" s="11"/>
      <c r="F21" s="11"/>
      <c r="G21" s="11"/>
      <c r="H21" s="67"/>
      <c r="I21" s="67"/>
      <c r="J21" s="68"/>
      <c r="K21" s="11"/>
    </row>
    <row r="22" spans="1:11" x14ac:dyDescent="0.25">
      <c r="A22" s="11">
        <v>20</v>
      </c>
      <c r="B22" s="11" t="s">
        <v>19</v>
      </c>
      <c r="C22" s="11" t="s">
        <v>175</v>
      </c>
      <c r="D22" s="8" t="s">
        <v>221</v>
      </c>
      <c r="E22" s="11"/>
      <c r="F22" s="11"/>
      <c r="G22" s="11"/>
      <c r="H22" s="67" t="s">
        <v>219</v>
      </c>
      <c r="I22" s="67" t="s">
        <v>220</v>
      </c>
      <c r="J22" s="68"/>
      <c r="K22" s="11"/>
    </row>
    <row r="23" spans="1:11" x14ac:dyDescent="0.25">
      <c r="A23" s="11">
        <v>21</v>
      </c>
      <c r="B23" s="11" t="s">
        <v>101</v>
      </c>
      <c r="C23" s="11"/>
      <c r="D23" s="8"/>
      <c r="E23" s="11"/>
      <c r="F23" s="11"/>
      <c r="G23" s="11"/>
      <c r="H23" s="67"/>
      <c r="I23" s="67"/>
      <c r="J23" s="68"/>
      <c r="K23" s="11"/>
    </row>
    <row r="24" spans="1:11" x14ac:dyDescent="0.25">
      <c r="A24" s="11">
        <v>22</v>
      </c>
      <c r="B24" s="11" t="s">
        <v>38</v>
      </c>
      <c r="C24" s="11"/>
      <c r="D24" s="8"/>
      <c r="E24" s="11"/>
      <c r="F24" s="11"/>
      <c r="G24" s="11"/>
      <c r="H24" s="67"/>
      <c r="I24" s="67"/>
      <c r="J24" s="68"/>
      <c r="K24" s="11"/>
    </row>
    <row r="25" spans="1:11" x14ac:dyDescent="0.25">
      <c r="A25" s="11">
        <v>23</v>
      </c>
      <c r="B25" s="11" t="s">
        <v>54</v>
      </c>
      <c r="C25" s="11"/>
      <c r="D25" s="8"/>
      <c r="E25" s="11"/>
      <c r="F25" s="11"/>
      <c r="G25" s="11"/>
      <c r="H25" s="67"/>
      <c r="I25" s="67"/>
      <c r="J25" s="68"/>
      <c r="K25" s="11"/>
    </row>
    <row r="26" spans="1:11" x14ac:dyDescent="0.25">
      <c r="A26" s="11">
        <v>24</v>
      </c>
      <c r="B26" s="11" t="s">
        <v>29</v>
      </c>
      <c r="C26" s="11"/>
      <c r="D26" s="8"/>
      <c r="E26" s="11"/>
      <c r="F26" s="11"/>
      <c r="G26" s="11"/>
      <c r="H26" s="67"/>
      <c r="I26" s="67"/>
      <c r="J26" s="68"/>
      <c r="K26" s="11"/>
    </row>
    <row r="27" spans="1:11" x14ac:dyDescent="0.25">
      <c r="A27" s="11">
        <v>25</v>
      </c>
      <c r="B27" s="11" t="s">
        <v>98</v>
      </c>
      <c r="C27" s="11"/>
      <c r="D27" s="8"/>
      <c r="E27" s="11"/>
      <c r="F27" s="11"/>
      <c r="G27" s="11"/>
      <c r="H27" s="67"/>
      <c r="I27" s="67"/>
      <c r="J27" s="68"/>
      <c r="K27" s="11"/>
    </row>
    <row r="28" spans="1:11" x14ac:dyDescent="0.25">
      <c r="A28" s="11">
        <v>26</v>
      </c>
      <c r="B28" s="11" t="s">
        <v>28</v>
      </c>
      <c r="C28" s="11"/>
      <c r="D28" s="8"/>
      <c r="E28" s="11"/>
      <c r="F28" s="11"/>
      <c r="G28" s="11"/>
      <c r="H28" s="67"/>
      <c r="I28" s="67"/>
      <c r="J28" s="68"/>
      <c r="K28" s="11"/>
    </row>
    <row r="29" spans="1:11" x14ac:dyDescent="0.25">
      <c r="A29" s="11">
        <v>27</v>
      </c>
      <c r="B29" s="11" t="s">
        <v>52</v>
      </c>
      <c r="C29" s="11" t="s">
        <v>15</v>
      </c>
      <c r="D29" s="8" t="s">
        <v>246</v>
      </c>
      <c r="E29" s="11"/>
      <c r="F29" s="11"/>
      <c r="G29" s="11"/>
      <c r="H29" s="67" t="s">
        <v>247</v>
      </c>
      <c r="I29" s="67" t="s">
        <v>248</v>
      </c>
      <c r="J29" s="68"/>
      <c r="K29" s="11"/>
    </row>
    <row r="30" spans="1:11" x14ac:dyDescent="0.25">
      <c r="A30" s="11">
        <v>28</v>
      </c>
      <c r="B30" s="11" t="s">
        <v>4</v>
      </c>
      <c r="C30" s="11" t="s">
        <v>15</v>
      </c>
      <c r="D30" s="8" t="s">
        <v>177</v>
      </c>
      <c r="E30" s="11"/>
      <c r="F30" s="11"/>
      <c r="G30" s="11"/>
      <c r="H30" s="67" t="s">
        <v>133</v>
      </c>
      <c r="I30" s="67" t="s">
        <v>134</v>
      </c>
      <c r="J30" s="68"/>
      <c r="K30" s="11"/>
    </row>
    <row r="31" spans="1:11" x14ac:dyDescent="0.25">
      <c r="A31" s="11">
        <v>29</v>
      </c>
      <c r="B31" s="11" t="s">
        <v>50</v>
      </c>
      <c r="C31" s="11" t="s">
        <v>15</v>
      </c>
      <c r="D31" s="8" t="s">
        <v>346</v>
      </c>
      <c r="E31" s="11"/>
      <c r="F31" s="11"/>
      <c r="G31" s="11"/>
      <c r="H31" s="67" t="s">
        <v>347</v>
      </c>
      <c r="I31" s="67" t="s">
        <v>348</v>
      </c>
      <c r="J31" s="68"/>
      <c r="K31" s="11"/>
    </row>
    <row r="32" spans="1:11" x14ac:dyDescent="0.25">
      <c r="A32" s="11">
        <v>30</v>
      </c>
      <c r="B32" s="11" t="s">
        <v>46</v>
      </c>
      <c r="C32" s="11" t="s">
        <v>14</v>
      </c>
      <c r="D32" s="8" t="s">
        <v>333</v>
      </c>
      <c r="E32" s="11"/>
      <c r="F32" s="11"/>
      <c r="G32" s="11"/>
      <c r="H32" s="67" t="s">
        <v>334</v>
      </c>
      <c r="I32" s="67" t="s">
        <v>335</v>
      </c>
      <c r="J32" s="68"/>
      <c r="K32" s="11"/>
    </row>
    <row r="33" spans="1:11" x14ac:dyDescent="0.25">
      <c r="A33" s="11">
        <v>31</v>
      </c>
      <c r="B33" s="11" t="s">
        <v>95</v>
      </c>
      <c r="C33" s="11" t="s">
        <v>14</v>
      </c>
      <c r="D33" s="8" t="s">
        <v>336</v>
      </c>
      <c r="E33" s="11"/>
      <c r="F33" s="11"/>
      <c r="G33" s="11"/>
      <c r="H33" s="67"/>
      <c r="I33" s="67"/>
      <c r="J33" s="68"/>
      <c r="K33" s="11"/>
    </row>
    <row r="34" spans="1:11" x14ac:dyDescent="0.25">
      <c r="A34" s="11">
        <v>32</v>
      </c>
      <c r="B34" s="11" t="s">
        <v>21</v>
      </c>
      <c r="C34" s="11"/>
      <c r="D34" s="8"/>
      <c r="E34" s="11"/>
      <c r="F34" s="11"/>
      <c r="G34" s="11"/>
      <c r="H34" s="67"/>
      <c r="I34" s="67"/>
      <c r="J34" s="68"/>
      <c r="K34" s="11"/>
    </row>
    <row r="35" spans="1:11" x14ac:dyDescent="0.25">
      <c r="A35" s="11">
        <v>33</v>
      </c>
      <c r="B35" s="11" t="s">
        <v>112</v>
      </c>
      <c r="C35" s="11" t="s">
        <v>14</v>
      </c>
      <c r="D35" s="8"/>
      <c r="E35" s="11"/>
      <c r="F35" s="11"/>
      <c r="G35" s="11"/>
      <c r="H35" s="67"/>
      <c r="I35" s="67"/>
      <c r="J35" s="68"/>
      <c r="K35" s="11"/>
    </row>
    <row r="36" spans="1:11" x14ac:dyDescent="0.25">
      <c r="A36" s="11">
        <v>34</v>
      </c>
      <c r="B36" s="11" t="s">
        <v>44</v>
      </c>
      <c r="C36" s="11"/>
      <c r="D36" s="8"/>
      <c r="E36" s="11"/>
      <c r="F36" s="11"/>
      <c r="G36" s="11"/>
      <c r="H36" s="67"/>
      <c r="I36" s="67"/>
      <c r="J36" s="68"/>
      <c r="K36" s="11"/>
    </row>
    <row r="37" spans="1:11" x14ac:dyDescent="0.25">
      <c r="A37" s="11">
        <v>35</v>
      </c>
      <c r="B37" s="11" t="s">
        <v>33</v>
      </c>
      <c r="C37" s="11" t="s">
        <v>15</v>
      </c>
      <c r="D37" s="8"/>
      <c r="E37" s="11"/>
      <c r="F37" s="11"/>
      <c r="G37" s="11"/>
      <c r="H37" s="67" t="s">
        <v>228</v>
      </c>
      <c r="I37" s="67"/>
      <c r="J37" s="68"/>
      <c r="K37" s="11"/>
    </row>
    <row r="38" spans="1:11" x14ac:dyDescent="0.25">
      <c r="A38" s="11">
        <v>36</v>
      </c>
      <c r="B38" s="11" t="s">
        <v>96</v>
      </c>
      <c r="C38" s="11" t="s">
        <v>15</v>
      </c>
      <c r="D38" s="8" t="s">
        <v>330</v>
      </c>
      <c r="E38" s="11"/>
      <c r="F38" s="11"/>
      <c r="G38" s="11"/>
      <c r="H38" s="67" t="s">
        <v>228</v>
      </c>
      <c r="I38" s="67"/>
      <c r="J38" s="68"/>
      <c r="K38" s="11"/>
    </row>
    <row r="39" spans="1:11" x14ac:dyDescent="0.25">
      <c r="A39" s="11">
        <v>37</v>
      </c>
      <c r="B39" s="11" t="s">
        <v>51</v>
      </c>
      <c r="C39" s="11" t="s">
        <v>14</v>
      </c>
      <c r="D39" s="8"/>
      <c r="E39" s="11"/>
      <c r="F39" s="11"/>
      <c r="G39" s="11"/>
      <c r="H39" s="67" t="s">
        <v>228</v>
      </c>
      <c r="I39" s="67"/>
      <c r="J39" s="68"/>
      <c r="K39" s="11"/>
    </row>
    <row r="40" spans="1:11" x14ac:dyDescent="0.25">
      <c r="A40" s="11">
        <v>38</v>
      </c>
      <c r="B40" s="11" t="s">
        <v>23</v>
      </c>
      <c r="C40" s="11" t="s">
        <v>15</v>
      </c>
      <c r="D40" s="8"/>
      <c r="E40" s="11"/>
      <c r="F40" s="11"/>
      <c r="G40" s="11"/>
      <c r="H40" s="67"/>
      <c r="I40" s="67"/>
      <c r="J40" s="68"/>
      <c r="K40" s="11"/>
    </row>
    <row r="41" spans="1:11" x14ac:dyDescent="0.25">
      <c r="A41" s="11">
        <v>39</v>
      </c>
      <c r="B41" s="76" t="s">
        <v>229</v>
      </c>
      <c r="C41" s="11"/>
      <c r="D41" s="8"/>
      <c r="E41" s="11"/>
      <c r="F41" s="11"/>
      <c r="G41" s="11"/>
      <c r="H41" s="67" t="s">
        <v>228</v>
      </c>
      <c r="I41" s="67"/>
      <c r="J41" s="68"/>
      <c r="K41" s="11"/>
    </row>
    <row r="42" spans="1:11" x14ac:dyDescent="0.25">
      <c r="A42" s="11">
        <v>40</v>
      </c>
      <c r="B42" s="76" t="s">
        <v>238</v>
      </c>
      <c r="C42" s="11" t="s">
        <v>175</v>
      </c>
      <c r="D42" s="8"/>
      <c r="E42" s="11"/>
      <c r="F42" s="11"/>
      <c r="G42" s="11"/>
      <c r="H42" s="67" t="s">
        <v>259</v>
      </c>
      <c r="I42" s="67"/>
      <c r="J42" s="68"/>
      <c r="K42" s="11"/>
    </row>
    <row r="43" spans="1:11" x14ac:dyDescent="0.25">
      <c r="A43" s="11">
        <v>41</v>
      </c>
      <c r="B43" s="76" t="s">
        <v>261</v>
      </c>
      <c r="C43" s="11" t="s">
        <v>175</v>
      </c>
      <c r="D43" s="8"/>
      <c r="E43" s="11"/>
      <c r="F43" s="11"/>
      <c r="G43" s="11"/>
      <c r="H43" s="67" t="s">
        <v>274</v>
      </c>
      <c r="I43" s="67"/>
      <c r="J43" s="68"/>
      <c r="K43" s="11"/>
    </row>
    <row r="44" spans="1:11" x14ac:dyDescent="0.25">
      <c r="B44" s="69" t="s">
        <v>236</v>
      </c>
      <c r="C44" s="11" t="s">
        <v>175</v>
      </c>
      <c r="D44" s="2" t="s">
        <v>337</v>
      </c>
      <c r="H44" s="38" t="s">
        <v>338</v>
      </c>
      <c r="I44" s="38" t="s">
        <v>339</v>
      </c>
    </row>
  </sheetData>
  <autoFilter ref="A2:K43" xr:uid="{DA4C1081-F7F9-4290-9FF0-487F252ACB7E}"/>
  <sortState ref="A3:J40">
    <sortCondition ref="B3:B40"/>
  </sortState>
  <mergeCells count="1">
    <mergeCell ref="H1:I1"/>
  </mergeCells>
  <conditionalFormatting sqref="B1:B1048576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52825-D204-45CC-A933-05FB743A8FA1}">
  <dimension ref="A1:B9"/>
  <sheetViews>
    <sheetView workbookViewId="0">
      <selection activeCell="D8" sqref="D8"/>
    </sheetView>
  </sheetViews>
  <sheetFormatPr defaultRowHeight="15" x14ac:dyDescent="0.25"/>
  <cols>
    <col min="1" max="1" width="13.7109375" bestFit="1" customWidth="1"/>
    <col min="2" max="2" width="7.140625" bestFit="1" customWidth="1"/>
    <col min="3" max="3" width="4.28515625" bestFit="1" customWidth="1"/>
    <col min="4" max="4" width="7.28515625" bestFit="1" customWidth="1"/>
    <col min="5" max="5" width="11.28515625" bestFit="1" customWidth="1"/>
  </cols>
  <sheetData>
    <row r="1" spans="1:2" x14ac:dyDescent="0.25">
      <c r="A1" s="32" t="s">
        <v>65</v>
      </c>
      <c r="B1" t="s">
        <v>174</v>
      </c>
    </row>
    <row r="3" spans="1:2" x14ac:dyDescent="0.25">
      <c r="A3" s="32" t="s">
        <v>116</v>
      </c>
    </row>
    <row r="4" spans="1:2" x14ac:dyDescent="0.25">
      <c r="A4" s="3" t="s">
        <v>76</v>
      </c>
    </row>
    <row r="5" spans="1:2" x14ac:dyDescent="0.25">
      <c r="A5" s="3" t="s">
        <v>101</v>
      </c>
    </row>
    <row r="6" spans="1:2" x14ac:dyDescent="0.25">
      <c r="A6" s="3" t="s">
        <v>136</v>
      </c>
    </row>
    <row r="7" spans="1:2" x14ac:dyDescent="0.25">
      <c r="A7" s="3" t="s">
        <v>75</v>
      </c>
    </row>
    <row r="8" spans="1:2" x14ac:dyDescent="0.25">
      <c r="A8" s="3" t="s">
        <v>173</v>
      </c>
    </row>
    <row r="9" spans="1:2" x14ac:dyDescent="0.25">
      <c r="A9" s="3" t="s">
        <v>117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518FE-A4E9-4215-8F3B-693177C22C20}">
  <dimension ref="A1:B2"/>
  <sheetViews>
    <sheetView workbookViewId="0">
      <selection activeCell="B2" sqref="B2"/>
    </sheetView>
  </sheetViews>
  <sheetFormatPr defaultRowHeight="15" x14ac:dyDescent="0.25"/>
  <sheetData>
    <row r="1" spans="1:2" x14ac:dyDescent="0.25">
      <c r="A1" t="s">
        <v>205</v>
      </c>
    </row>
    <row r="2" spans="1:2" x14ac:dyDescent="0.25">
      <c r="A2" t="s">
        <v>0</v>
      </c>
      <c r="B2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PO Supplier</vt:lpstr>
      <vt:lpstr>Sheet2</vt:lpstr>
      <vt:lpstr>PO disetujui owner</vt:lpstr>
      <vt:lpstr>PO FASHION DAN TAS</vt:lpstr>
      <vt:lpstr>PO ALAS KAKI</vt:lpstr>
      <vt:lpstr>Data Supplier </vt:lpstr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dcterms:created xsi:type="dcterms:W3CDTF">2018-04-16T07:22:37Z</dcterms:created>
  <dcterms:modified xsi:type="dcterms:W3CDTF">2018-05-09T11:52:54Z</dcterms:modified>
</cp:coreProperties>
</file>