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94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Bandros!$L$265:$M$635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ST'!$A$5:$J$231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C13" i="15" l="1"/>
  <c r="L2" i="49" l="1"/>
  <c r="L1" i="49"/>
  <c r="L2" i="35" l="1"/>
  <c r="L1" i="35"/>
  <c r="L2" i="2"/>
  <c r="L1" i="2"/>
  <c r="L2" i="54"/>
  <c r="L1" i="54"/>
  <c r="L2" i="12" l="1"/>
  <c r="L1" i="12"/>
  <c r="M67" i="57" l="1"/>
  <c r="M66" i="57"/>
  <c r="M65" i="57"/>
  <c r="L15" i="2" l="1"/>
  <c r="L16" i="2"/>
  <c r="L17" i="2"/>
  <c r="L3" i="49" l="1"/>
  <c r="L2" i="53" l="1"/>
  <c r="L1" i="53"/>
  <c r="J119" i="57" l="1"/>
  <c r="J117" i="57"/>
  <c r="J115" i="57"/>
  <c r="J114" i="57"/>
  <c r="G112" i="57"/>
  <c r="F112" i="57"/>
  <c r="C112" i="57"/>
  <c r="J116" i="57" l="1"/>
  <c r="J118" i="57" s="1"/>
  <c r="J120" i="57" s="1"/>
  <c r="I120" i="57" s="1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I470" i="53"/>
  <c r="G470" i="53"/>
  <c r="H470" i="53"/>
  <c r="F470" i="53"/>
  <c r="I42" i="30" l="1"/>
  <c r="I44" i="30"/>
  <c r="I37" i="18" l="1"/>
  <c r="I39" i="18"/>
  <c r="L3" i="12" l="1"/>
  <c r="B18" i="15" l="1"/>
  <c r="B14" i="15"/>
  <c r="J230" i="54" l="1"/>
  <c r="J228" i="54"/>
  <c r="J226" i="54"/>
  <c r="J225" i="54"/>
  <c r="I223" i="54"/>
  <c r="H223" i="54"/>
  <c r="G223" i="54"/>
  <c r="F223" i="54"/>
  <c r="D223" i="54"/>
  <c r="C223" i="54"/>
  <c r="J227" i="54" l="1"/>
  <c r="J229" i="54" s="1"/>
  <c r="J231" i="54" s="1"/>
  <c r="I2" i="54" s="1"/>
  <c r="C5" i="15" s="1"/>
  <c r="L3" i="54"/>
  <c r="I231" i="54" l="1"/>
  <c r="J87" i="35" l="1"/>
  <c r="J91" i="35"/>
  <c r="J89" i="35"/>
  <c r="J86" i="35"/>
  <c r="G84" i="35"/>
  <c r="F84" i="35"/>
  <c r="J88" i="35" l="1"/>
  <c r="J90" i="35" s="1"/>
  <c r="J92" i="35" s="1"/>
  <c r="J477" i="53" l="1"/>
  <c r="J473" i="53"/>
  <c r="J472" i="53"/>
  <c r="J474" i="53" l="1"/>
  <c r="N3" i="49"/>
  <c r="L3" i="53" l="1"/>
  <c r="C470" i="53"/>
  <c r="D470" i="53"/>
  <c r="J475" i="53"/>
  <c r="J476" i="53" s="1"/>
  <c r="J478" i="53" l="1"/>
  <c r="I2" i="53" l="1"/>
  <c r="C7" i="15" s="1"/>
  <c r="I478" i="53"/>
  <c r="L3" i="2" l="1"/>
  <c r="C636" i="49" l="1"/>
  <c r="D636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84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643" i="49"/>
  <c r="J641" i="49"/>
  <c r="J639" i="49"/>
  <c r="J638" i="49"/>
  <c r="I636" i="49"/>
  <c r="H636" i="49"/>
  <c r="G636" i="49"/>
  <c r="F636" i="49"/>
  <c r="J640" i="49" l="1"/>
  <c r="J642" i="49" s="1"/>
  <c r="J644" i="49" s="1"/>
  <c r="I2" i="49" s="1"/>
  <c r="I644" i="49" l="1"/>
  <c r="C8" i="15"/>
  <c r="J135" i="2" l="1"/>
  <c r="I130" i="2"/>
  <c r="H130" i="2"/>
  <c r="G130" i="2"/>
  <c r="F130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5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30" i="32"/>
  <c r="J28" i="32"/>
  <c r="J26" i="32"/>
  <c r="F23" i="32"/>
  <c r="C23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57" i="12"/>
  <c r="J55" i="12"/>
  <c r="J53" i="12"/>
  <c r="J52" i="12"/>
  <c r="F50" i="12"/>
  <c r="C50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37" i="2"/>
  <c r="J133" i="2"/>
  <c r="J132" i="2"/>
  <c r="D130" i="2"/>
  <c r="C130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34" i="2"/>
  <c r="J136" i="2" s="1"/>
  <c r="J138" i="2" s="1"/>
  <c r="I138" i="2" s="1"/>
  <c r="J55" i="11"/>
  <c r="J57" i="11" s="1"/>
  <c r="J59" i="11" s="1"/>
  <c r="J59" i="34"/>
  <c r="I2" i="21"/>
  <c r="I59" i="21"/>
  <c r="J122" i="20"/>
  <c r="J124" i="20" s="1"/>
  <c r="J126" i="20" s="1"/>
  <c r="I2" i="20" s="1"/>
  <c r="J54" i="12"/>
  <c r="J56" i="12" s="1"/>
  <c r="J58" i="12" s="1"/>
  <c r="J25" i="25"/>
  <c r="I2" i="25" s="1"/>
  <c r="J77" i="33"/>
  <c r="J79" i="33" s="1"/>
  <c r="I2" i="33" s="1"/>
  <c r="J91" i="4"/>
  <c r="J93" i="4" s="1"/>
  <c r="J95" i="4" s="1"/>
  <c r="I2" i="4" s="1"/>
  <c r="J27" i="32"/>
  <c r="J29" i="32" s="1"/>
  <c r="J31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58" i="12"/>
  <c r="I126" i="20"/>
  <c r="I52" i="18"/>
  <c r="I95" i="4"/>
  <c r="I31" i="32"/>
  <c r="I2" i="32"/>
  <c r="C19" i="15" s="1"/>
  <c r="I2" i="6"/>
  <c r="I2" i="17"/>
  <c r="I2" i="16"/>
  <c r="C15" i="15" s="1"/>
  <c r="I25" i="25"/>
  <c r="I92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24/04/18  TRANSFER IBNK TAUFIK HIDAYAT TO ABDUL RAHMAN
  15.447.163,00  533.996.556,00</t>
        </r>
      </text>
    </comment>
    <comment ref="J168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12517052.00
Pembayaran Taufik
TAUFIK HIDAYAT
0000
12,517,052.00
CR
272,875,149.23</t>
        </r>
      </text>
    </comment>
    <comment ref="J178" authorId="0">
      <text>
        <r>
          <rPr>
            <b/>
            <sz val="9"/>
            <color indexed="81"/>
            <rFont val="Tahoma"/>
            <family val="2"/>
          </rPr>
          <t>11/05/18  TRANSFER IBNK TAUFIK HIDAYAT TO ABDUL RAHMAN
  11.018.352,00  216.295.059,00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10694076.00
Pembayaran Taufik
TAUFIK HIDAYAT
0000
10,694,076.00
CR
192,057,717.90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24/05/18  TRANSFER IBNK TAUFIK HIDAYAT TO ABDUL RAHMAN
  20.830.252,00  227.462.165,00</t>
        </r>
      </text>
    </comment>
    <comment ref="J215" authorId="0">
      <text>
        <r>
          <rPr>
            <b/>
            <sz val="9"/>
            <color indexed="81"/>
            <rFont val="Tahoma"/>
            <charset val="1"/>
          </rPr>
          <t xml:space="preserve"> PEND
TRSF E-BANKING CR
3105/FTSCY/WS95011
19084279.00
Pembayaran Taufik
TAUFIK HIDAYAT
0000
19,084,279.00
CR
447,699,862.90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5340215.00
Everous
Faktur PO1800003
WAHYUNI
0000
5,340,215.00
CR
233,747,783.23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9449391.00
Faktur
PO1800005
WAHYUNI
0000
9,449,391.00
CR
206,703,812.90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18539145.00
Transfer Order
Blackkelly-Inficlo
WAHYUNI
0000
18,539,145.00
CR
147,927,783.90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54000.00
Transfer Selisih
18539145-18593145
WAHYUNI
0000
54,000.00
CR
158,586,531.90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1146166.00
Transfer Order
BlackKelly-Inficlo
WAHYUNI
0000
1,146,166.00
CR
235,721,323.90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16947792.00
Transfer
BlackKelly-Inficlo
WAHYUNI
0000
16,947,792.00
CR
405,102,992.90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03/05/18  TRANSFER IBNK INDRA MASTOTI TO ABDUL RAHMAN
  4.619.825,00  520.645.747,00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11/05/18  TRANSFER IBNK INDRA MASTOTI TO ABDUL RAHMAN
  2.982.088,00  204.480.944,00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18/05/18  TRANSFER IBNK INDRA MASTOTI TO ABDUL RAHMAN
  2.850.051,00  225.883.686,00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>24/05/18  TRANSFER IBNK INDRA MASTOTI TO ABDUL RAHMAN
  2.714.339,00  211.432.163,00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9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8204700.00
Inficlo Bandros
TIKA KARTIKA SARI
0000
8,204,700.00
CR
248,556,053.23</t>
        </r>
      </text>
    </comment>
    <comment ref="J453" authorId="0">
      <text>
        <r>
          <rPr>
            <b/>
            <sz val="9"/>
            <color indexed="81"/>
            <rFont val="Tahoma"/>
            <family val="2"/>
          </rPr>
          <t>28/04/2018  MCM InhouseTrf CS-CS
Inficlo Bandros
DARI TIKA KARTIKA SARI
Inficlo Bandros
 0,00  5.995.850,00</t>
        </r>
      </text>
    </comment>
    <comment ref="J456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8628113.00
Inficlo Bandros
TIKA KARTIKA SARI
0000
8,628,113.00
CR
284,791,151.23</t>
        </r>
      </text>
    </comment>
    <comment ref="J46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9927926.00
Inficlo Bandros
TIKA KARTIKA SARI
0000
9,927,926.00
CR
217,658,439.90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>02/05/2018  MCM InhouseTrf CS-CS
Inficlo Bandros
DARI TIKA KARTIKA SARI
Inficlo Bandros
 0,00  5.003.163,00</t>
        </r>
      </text>
    </comment>
    <comment ref="J471" authorId="0">
      <text>
        <r>
          <rPr>
            <b/>
            <sz val="9"/>
            <color indexed="81"/>
            <rFont val="Tahoma"/>
            <family val="2"/>
          </rPr>
          <t>03/05/2018  MCM InhouseTrf CS-CS
Inficlo Bandros
DARI TIKA KARTIKA SARI
Inficlo Bandros
 0,00  7.928.027,00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5982902.00
Inficlo Bandros
TIKA KARTIKA SARI
0000
5,982,902.00
CR
145,373,138.90</t>
        </r>
      </text>
    </comment>
    <comment ref="J4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6734088.00
Inficlo Bandros
TIKA KARTIKA SARI
0000
6,734,088.00
CR
156,796,090.90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4780827.00
Inficlo Bandros
TIKA KARTIKA SARI
0000
4,780,827.00
CR
169,496,435.90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10384238.00
Inficlo Bandros
TIKA KARTIKA SARI
0000
10,384,238.00
CR
186,108,888.90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6103039.00
Inficlo Bandros
TIKA KARTIKA SARI
0000
6,103,039.00
CR
201,234,841.90</t>
        </r>
      </text>
    </comment>
    <comment ref="J500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4309289.00
Inficlo Bandros
TIKA KARTIKA SARI
0000
4,309,289.00
CR
211,186,858.90</t>
        </r>
      </text>
    </comment>
    <comment ref="J504" authorId="0">
      <text>
        <r>
          <rPr>
            <b/>
            <sz val="9"/>
            <color indexed="81"/>
            <rFont val="Tahoma"/>
            <family val="2"/>
          </rPr>
          <t>PEND
TRSF E-BANKING CR 
1105/FTSCY/WS95011
5124175.00
Inficlo Bandros 
TIKA KARTIKA SARI 
0000
5,124,175.00
CR
117,741,210.90</t>
        </r>
      </text>
    </comment>
    <comment ref="J511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2886189.00
Inficlo Bandros
TIKA KARTIKA SARI
0000
2,886,189.00
CR
129,010,350.90</t>
        </r>
      </text>
    </comment>
    <comment ref="J513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4417438.00
Inficlo Bandros
TIKA KARTIKA SARI
0000
4,417,438.00
CR
164,103,721.90</t>
        </r>
      </text>
    </comment>
    <comment ref="J519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9681701.00
Inficlo Bandros
TIKA KARTIKA SARI
0000
9,681,701.00
CR
176,921,962.90</t>
        </r>
      </text>
    </comment>
    <comment ref="J529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6427665.00
Inficlo Bandros
TIKA KARTIKA SARI
0000
6,427,665.00
CR
199,535,358.90</t>
        </r>
      </text>
    </comment>
    <comment ref="J537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5570512.00
Inficlo Bandros
TIKA KARTIKA SARI
0000
5,570,512.00
CR
219,232,497.90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4442027.00
Inficlo Bandros
TIKA KARTIKA SARI
0000
4,442,027.00
CR
234,183,907.90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6191327.00
Inficlo Bandros
TIKA KARTIKA SARI
0000
6,191,327.00
CR
242,521,225.90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5418262.00
Inficlo Bandros
Tgl 19
TIKA KARTIKA SARI
0000
5,418,262.00
CR
265,111,431.90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8" authorId="0">
      <text>
        <r>
          <rPr>
            <b/>
            <sz val="9"/>
            <color indexed="81"/>
            <rFont val="Tahoma"/>
            <family val="2"/>
          </rPr>
          <t>21/05/2018  MCM InhouseTrf CS-CS
Infilco Bandros
DARI TIKA KARTIKA SARI
Infilco Bandros
 0,00  4.877.690,00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10151139.00
Inficlo Bandros
TIKA KARTIKA SARI
0000
10,151,139.00
CR
286,031,417.90</t>
        </r>
      </text>
    </comment>
    <comment ref="J58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7145777.00
Inficlo Bandros
TIKA KARTIKA SARI
0000
7,145,777.00
CR
298,941,061.90</t>
        </r>
      </text>
    </comment>
    <comment ref="J591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5023639.00
Inficlo Bandros
TIKA KARTIKA SARI
0000
5,023,639.00
CR
317,916,242.90</t>
        </r>
      </text>
    </comment>
    <comment ref="J599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6774252.00
Inficlo Bandros
TIKA KARTIKA SARI
0000
6,774,252.00
CR
333,114,049.90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9105515.00
Inficlo Bandros
TIKA KARTIKA SARI
0000
9,105,515.00
CR
350,397,318.90</t>
        </r>
      </text>
    </comment>
    <comment ref="J611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10269438.00
Inficlo Bandros
TIKA KARTIKA SARI
0000
10,269,438.00
CR
383,995,883.90</t>
        </r>
      </text>
    </comment>
    <comment ref="J615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6128589.00
Inficlo Bandros
Tgl 27
TIKA KARTIKA SARI
0000
6,128,589.00
CR
390,557,472.90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13121764.00
Inficlo Bandros
TIKA KARTIKA SARI
0000
13,121,764.00
CR
386,181,462.90</t>
        </r>
      </text>
    </comment>
    <comment ref="J623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9814788.00
Inficlo Bandros
TIKA KARTIKA SARI
0000
9,814,788.00
CR
422,001,942.90</t>
        </r>
      </text>
    </comment>
    <comment ref="J626" authorId="0">
      <text>
        <r>
          <rPr>
            <b/>
            <sz val="9"/>
            <color indexed="81"/>
            <rFont val="Tahoma"/>
            <charset val="1"/>
          </rPr>
          <t xml:space="preserve"> PEND
TRSF E-BANKING CR
3105/FTSCY/WS95011
13984338.00
Inficlo Bandros
TIKA KARTIKA SARI
0000
13,984,338.00
CR
463,372,789.90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charset val="1"/>
          </rPr>
          <t xml:space="preserve"> PEND
TRSF E-BANKING CR
3105/FTSCY/WS95011
3185263.00
Atlantis to INF
Rp.3.185.263
ABDUL RAHIM
0000
3,185,263.00
CR
386,806,754.90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</commentList>
</comments>
</file>

<file path=xl/sharedStrings.xml><?xml version="1.0" encoding="utf-8"?>
<sst xmlns="http://schemas.openxmlformats.org/spreadsheetml/2006/main" count="1912" uniqueCount="202">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</sst>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231"/>
  <sheetViews>
    <sheetView zoomScale="85" zoomScaleNormal="85" workbookViewId="0">
      <pane ySplit="7" topLeftCell="A208" activePane="bottomLeft" state="frozen"/>
      <selection pane="bottomLeft" activeCell="G221" sqref="G221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SUM(D204:D215)</f>
        <v>21314742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J231*-1</f>
        <v>12419662</v>
      </c>
      <c r="J2" s="218"/>
      <c r="L2" s="278">
        <f>SUM(G204:G215)</f>
        <v>2230463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2"/>
      <c r="G3" s="312"/>
      <c r="H3" s="312"/>
      <c r="I3" s="220"/>
      <c r="J3" s="218"/>
      <c r="L3" s="278">
        <f>L1-L2</f>
        <v>19084279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3" t="s">
        <v>7</v>
      </c>
      <c r="C7" s="314" t="s">
        <v>8</v>
      </c>
      <c r="D7" s="314" t="s">
        <v>9</v>
      </c>
      <c r="E7" s="313" t="s">
        <v>10</v>
      </c>
      <c r="F7" s="315" t="s">
        <v>8</v>
      </c>
      <c r="G7" s="314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42">
        <v>43213</v>
      </c>
      <c r="B155" s="243">
        <v>180161227</v>
      </c>
      <c r="C155" s="106">
        <v>34</v>
      </c>
      <c r="D155" s="247">
        <v>3410925</v>
      </c>
      <c r="E155" s="245">
        <v>180042247</v>
      </c>
      <c r="F155" s="248">
        <v>4</v>
      </c>
      <c r="G155" s="247">
        <v>469000</v>
      </c>
      <c r="H155" s="245"/>
      <c r="I155" s="246"/>
      <c r="J155" s="247"/>
    </row>
    <row r="156" spans="1:10" ht="15.75" customHeight="1" x14ac:dyDescent="0.25">
      <c r="A156" s="242">
        <v>43213</v>
      </c>
      <c r="B156" s="243">
        <v>180161270</v>
      </c>
      <c r="C156" s="106">
        <v>3</v>
      </c>
      <c r="D156" s="247">
        <v>386750</v>
      </c>
      <c r="E156" s="245"/>
      <c r="F156" s="248"/>
      <c r="G156" s="247"/>
      <c r="H156" s="245"/>
      <c r="I156" s="246"/>
      <c r="J156" s="247"/>
    </row>
    <row r="157" spans="1:10" ht="15.75" customHeight="1" x14ac:dyDescent="0.25">
      <c r="A157" s="242">
        <v>43214</v>
      </c>
      <c r="B157" s="243">
        <v>180161333</v>
      </c>
      <c r="C157" s="106">
        <v>17</v>
      </c>
      <c r="D157" s="247">
        <v>2130800</v>
      </c>
      <c r="E157" s="245">
        <v>180042276</v>
      </c>
      <c r="F157" s="248">
        <v>3</v>
      </c>
      <c r="G157" s="247">
        <v>304325</v>
      </c>
      <c r="H157" s="245"/>
      <c r="I157" s="246"/>
      <c r="J157" s="247"/>
    </row>
    <row r="158" spans="1:10" ht="15.75" customHeight="1" x14ac:dyDescent="0.25">
      <c r="A158" s="242">
        <v>43214</v>
      </c>
      <c r="B158" s="243">
        <v>180161379</v>
      </c>
      <c r="C158" s="106">
        <v>1</v>
      </c>
      <c r="D158" s="247">
        <v>104300</v>
      </c>
      <c r="E158" s="245"/>
      <c r="F158" s="248"/>
      <c r="G158" s="247"/>
      <c r="H158" s="245"/>
      <c r="I158" s="246"/>
      <c r="J158" s="247"/>
    </row>
    <row r="159" spans="1:10" ht="15.75" customHeight="1" x14ac:dyDescent="0.25">
      <c r="A159" s="242">
        <v>43214</v>
      </c>
      <c r="B159" s="243">
        <v>180161384</v>
      </c>
      <c r="C159" s="106">
        <v>1</v>
      </c>
      <c r="D159" s="247">
        <v>123813</v>
      </c>
      <c r="E159" s="245"/>
      <c r="F159" s="248"/>
      <c r="G159" s="247"/>
      <c r="H159" s="245"/>
      <c r="I159" s="246"/>
      <c r="J159" s="247"/>
    </row>
    <row r="160" spans="1:10" ht="15.75" customHeight="1" x14ac:dyDescent="0.25">
      <c r="A160" s="242">
        <v>43215</v>
      </c>
      <c r="B160" s="243">
        <v>180161433</v>
      </c>
      <c r="C160" s="106">
        <v>22</v>
      </c>
      <c r="D160" s="247">
        <v>2137713</v>
      </c>
      <c r="E160" s="245">
        <v>180042307</v>
      </c>
      <c r="F160" s="248">
        <v>3</v>
      </c>
      <c r="G160" s="247">
        <v>286913</v>
      </c>
      <c r="H160" s="245"/>
      <c r="I160" s="246"/>
      <c r="J160" s="247"/>
    </row>
    <row r="161" spans="1:10" ht="15.75" customHeight="1" x14ac:dyDescent="0.25">
      <c r="A161" s="242">
        <v>43215</v>
      </c>
      <c r="B161" s="243">
        <v>180161489</v>
      </c>
      <c r="C161" s="106">
        <v>2</v>
      </c>
      <c r="D161" s="247">
        <v>252088</v>
      </c>
      <c r="E161" s="245"/>
      <c r="F161" s="248"/>
      <c r="G161" s="247"/>
      <c r="H161" s="245"/>
      <c r="I161" s="246"/>
      <c r="J161" s="247"/>
    </row>
    <row r="162" spans="1:10" ht="15.75" customHeight="1" x14ac:dyDescent="0.25">
      <c r="A162" s="242">
        <v>43216</v>
      </c>
      <c r="B162" s="243">
        <v>180161555</v>
      </c>
      <c r="C162" s="106">
        <v>22</v>
      </c>
      <c r="D162" s="247">
        <v>2113213</v>
      </c>
      <c r="E162" s="245">
        <v>180042337</v>
      </c>
      <c r="F162" s="248">
        <v>2</v>
      </c>
      <c r="G162" s="247">
        <v>269588</v>
      </c>
      <c r="H162" s="245"/>
      <c r="I162" s="246"/>
      <c r="J162" s="247"/>
    </row>
    <row r="163" spans="1:10" ht="15.75" customHeight="1" x14ac:dyDescent="0.25">
      <c r="A163" s="242">
        <v>43216</v>
      </c>
      <c r="B163" s="243">
        <v>180161607</v>
      </c>
      <c r="C163" s="106">
        <v>8</v>
      </c>
      <c r="D163" s="247">
        <v>912800</v>
      </c>
      <c r="E163" s="245"/>
      <c r="F163" s="248"/>
      <c r="G163" s="247"/>
      <c r="H163" s="245"/>
      <c r="I163" s="246"/>
      <c r="J163" s="247"/>
    </row>
    <row r="164" spans="1:10" ht="15.75" customHeight="1" x14ac:dyDescent="0.25">
      <c r="A164" s="242">
        <v>43216</v>
      </c>
      <c r="B164" s="243">
        <v>180161622</v>
      </c>
      <c r="C164" s="106">
        <v>1</v>
      </c>
      <c r="D164" s="247">
        <v>92488</v>
      </c>
      <c r="E164" s="245"/>
      <c r="F164" s="248"/>
      <c r="G164" s="247"/>
      <c r="H164" s="245"/>
      <c r="I164" s="246"/>
      <c r="J164" s="247"/>
    </row>
    <row r="165" spans="1:10" ht="15.75" customHeight="1" x14ac:dyDescent="0.25">
      <c r="A165" s="242">
        <v>43217</v>
      </c>
      <c r="B165" s="243">
        <v>180161668</v>
      </c>
      <c r="C165" s="106">
        <v>8</v>
      </c>
      <c r="D165" s="247">
        <v>831688</v>
      </c>
      <c r="E165" s="245">
        <v>180042356</v>
      </c>
      <c r="F165" s="248">
        <v>5</v>
      </c>
      <c r="G165" s="247">
        <v>553088</v>
      </c>
      <c r="H165" s="245"/>
      <c r="I165" s="246"/>
      <c r="J165" s="247"/>
    </row>
    <row r="166" spans="1:10" ht="15.75" customHeight="1" x14ac:dyDescent="0.25">
      <c r="A166" s="242">
        <v>43217</v>
      </c>
      <c r="B166" s="243">
        <v>180161712</v>
      </c>
      <c r="C166" s="106">
        <v>4</v>
      </c>
      <c r="D166" s="247">
        <v>471013</v>
      </c>
      <c r="E166" s="245"/>
      <c r="F166" s="248"/>
      <c r="G166" s="247"/>
      <c r="H166" s="245"/>
      <c r="I166" s="246"/>
      <c r="J166" s="247"/>
    </row>
    <row r="167" spans="1:10" ht="15.75" customHeight="1" x14ac:dyDescent="0.25">
      <c r="A167" s="242">
        <v>43218</v>
      </c>
      <c r="B167" s="243">
        <v>180161779</v>
      </c>
      <c r="C167" s="106">
        <v>8</v>
      </c>
      <c r="D167" s="247">
        <v>1026900</v>
      </c>
      <c r="E167" s="245">
        <v>180042385</v>
      </c>
      <c r="F167" s="248">
        <v>2</v>
      </c>
      <c r="G167" s="247">
        <v>239663</v>
      </c>
      <c r="H167" s="245"/>
      <c r="I167" s="246"/>
      <c r="J167" s="247"/>
    </row>
    <row r="168" spans="1:10" ht="15.75" customHeight="1" x14ac:dyDescent="0.25">
      <c r="A168" s="242">
        <v>43218</v>
      </c>
      <c r="B168" s="243">
        <v>180161821</v>
      </c>
      <c r="C168" s="106">
        <v>7</v>
      </c>
      <c r="D168" s="247">
        <v>645138</v>
      </c>
      <c r="E168" s="245"/>
      <c r="F168" s="248"/>
      <c r="G168" s="247"/>
      <c r="H168" s="245"/>
      <c r="I168" s="246">
        <v>12517052</v>
      </c>
      <c r="J168" s="247" t="s">
        <v>17</v>
      </c>
    </row>
    <row r="169" spans="1:10" ht="15.75" customHeight="1" x14ac:dyDescent="0.25">
      <c r="A169" s="242">
        <v>43220</v>
      </c>
      <c r="B169" s="243">
        <v>180162006</v>
      </c>
      <c r="C169" s="106">
        <v>42</v>
      </c>
      <c r="D169" s="247">
        <v>4719750</v>
      </c>
      <c r="E169" s="245">
        <v>180042447</v>
      </c>
      <c r="F169" s="248">
        <v>2</v>
      </c>
      <c r="G169" s="247">
        <v>398125</v>
      </c>
      <c r="H169" s="245"/>
      <c r="I169" s="246"/>
      <c r="J169" s="247"/>
    </row>
    <row r="170" spans="1:10" ht="15.75" customHeight="1" x14ac:dyDescent="0.25">
      <c r="A170" s="242">
        <v>43220</v>
      </c>
      <c r="B170" s="243">
        <v>180162066</v>
      </c>
      <c r="C170" s="106">
        <v>4</v>
      </c>
      <c r="D170" s="247">
        <v>431900</v>
      </c>
      <c r="E170" s="245"/>
      <c r="F170" s="248"/>
      <c r="G170" s="247"/>
      <c r="H170" s="245"/>
      <c r="I170" s="246"/>
      <c r="J170" s="247"/>
    </row>
    <row r="171" spans="1:10" ht="15.75" customHeight="1" x14ac:dyDescent="0.25">
      <c r="A171" s="242">
        <v>43222</v>
      </c>
      <c r="B171" s="243">
        <v>180162251</v>
      </c>
      <c r="C171" s="106">
        <v>23</v>
      </c>
      <c r="D171" s="247">
        <v>2027900</v>
      </c>
      <c r="E171" s="245">
        <v>180042499</v>
      </c>
      <c r="F171" s="248">
        <v>8</v>
      </c>
      <c r="G171" s="247">
        <v>905450</v>
      </c>
      <c r="H171" s="245"/>
      <c r="I171" s="246"/>
      <c r="J171" s="247"/>
    </row>
    <row r="172" spans="1:10" ht="15.75" customHeight="1" x14ac:dyDescent="0.25">
      <c r="A172" s="242">
        <v>43222</v>
      </c>
      <c r="B172" s="243">
        <v>180162305</v>
      </c>
      <c r="C172" s="106">
        <v>2</v>
      </c>
      <c r="D172" s="247">
        <v>299163</v>
      </c>
      <c r="E172" s="245"/>
      <c r="F172" s="248"/>
      <c r="G172" s="247"/>
      <c r="H172" s="245"/>
      <c r="I172" s="246"/>
      <c r="J172" s="247"/>
    </row>
    <row r="173" spans="1:10" ht="15.75" customHeight="1" x14ac:dyDescent="0.25">
      <c r="A173" s="242">
        <v>43223</v>
      </c>
      <c r="B173" s="243">
        <v>180162366</v>
      </c>
      <c r="C173" s="106">
        <v>19</v>
      </c>
      <c r="D173" s="247">
        <v>2204388</v>
      </c>
      <c r="E173" s="245">
        <v>180042523</v>
      </c>
      <c r="F173" s="248">
        <v>3</v>
      </c>
      <c r="G173" s="247">
        <v>295925</v>
      </c>
      <c r="H173" s="245"/>
      <c r="I173" s="246"/>
      <c r="J173" s="247"/>
    </row>
    <row r="174" spans="1:10" ht="15.75" customHeight="1" x14ac:dyDescent="0.25">
      <c r="A174" s="242">
        <v>43223</v>
      </c>
      <c r="B174" s="243">
        <v>180162420</v>
      </c>
      <c r="C174" s="106">
        <v>3</v>
      </c>
      <c r="D174" s="247">
        <v>273088</v>
      </c>
      <c r="E174" s="245"/>
      <c r="F174" s="248"/>
      <c r="G174" s="247"/>
      <c r="H174" s="245"/>
      <c r="I174" s="246"/>
      <c r="J174" s="247"/>
    </row>
    <row r="175" spans="1:10" ht="15.75" customHeight="1" x14ac:dyDescent="0.25">
      <c r="A175" s="242">
        <v>43224</v>
      </c>
      <c r="B175" s="243">
        <v>180162485</v>
      </c>
      <c r="C175" s="106">
        <v>16</v>
      </c>
      <c r="D175" s="247">
        <v>1713863</v>
      </c>
      <c r="E175" s="245">
        <v>180042549</v>
      </c>
      <c r="F175" s="248">
        <v>7</v>
      </c>
      <c r="G175" s="247">
        <v>699913</v>
      </c>
      <c r="H175" s="245"/>
      <c r="I175" s="246"/>
      <c r="J175" s="247"/>
    </row>
    <row r="176" spans="1:10" ht="15.75" customHeight="1" x14ac:dyDescent="0.25">
      <c r="A176" s="242">
        <v>43224</v>
      </c>
      <c r="B176" s="243">
        <v>180162533</v>
      </c>
      <c r="C176" s="106">
        <v>7</v>
      </c>
      <c r="D176" s="247">
        <v>677863</v>
      </c>
      <c r="E176" s="245"/>
      <c r="F176" s="248"/>
      <c r="G176" s="247"/>
      <c r="H176" s="245"/>
      <c r="I176" s="246"/>
      <c r="J176" s="247"/>
    </row>
    <row r="177" spans="1:10" ht="15.75" customHeight="1" x14ac:dyDescent="0.25">
      <c r="A177" s="242">
        <v>43225</v>
      </c>
      <c r="B177" s="243">
        <v>180162581</v>
      </c>
      <c r="C177" s="106">
        <v>9</v>
      </c>
      <c r="D177" s="247">
        <v>1134088</v>
      </c>
      <c r="E177" s="245">
        <v>180042580</v>
      </c>
      <c r="F177" s="248">
        <v>3</v>
      </c>
      <c r="G177" s="247">
        <v>435138</v>
      </c>
      <c r="H177" s="245"/>
      <c r="I177" s="246"/>
      <c r="J177" s="247"/>
    </row>
    <row r="178" spans="1:10" ht="15.75" customHeight="1" x14ac:dyDescent="0.25">
      <c r="A178" s="242">
        <v>43225</v>
      </c>
      <c r="B178" s="243">
        <v>180162626</v>
      </c>
      <c r="C178" s="106">
        <v>3</v>
      </c>
      <c r="D178" s="247">
        <v>270900</v>
      </c>
      <c r="E178" s="245"/>
      <c r="F178" s="248"/>
      <c r="G178" s="247"/>
      <c r="H178" s="245"/>
      <c r="I178" s="246">
        <v>11018352</v>
      </c>
      <c r="J178" s="247" t="s">
        <v>17</v>
      </c>
    </row>
    <row r="179" spans="1:10" ht="15.75" customHeight="1" x14ac:dyDescent="0.25">
      <c r="A179" s="242">
        <v>43227</v>
      </c>
      <c r="B179" s="243">
        <v>180162832</v>
      </c>
      <c r="C179" s="106">
        <v>18</v>
      </c>
      <c r="D179" s="247">
        <v>1781675</v>
      </c>
      <c r="E179" s="245"/>
      <c r="F179" s="248"/>
      <c r="G179" s="247"/>
      <c r="H179" s="245"/>
      <c r="I179" s="246"/>
      <c r="J179" s="247"/>
    </row>
    <row r="180" spans="1:10" ht="15.75" customHeight="1" x14ac:dyDescent="0.25">
      <c r="A180" s="242">
        <v>43227</v>
      </c>
      <c r="B180" s="243">
        <v>180162894</v>
      </c>
      <c r="C180" s="106">
        <v>11</v>
      </c>
      <c r="D180" s="247">
        <v>1124550</v>
      </c>
      <c r="E180" s="245"/>
      <c r="F180" s="248"/>
      <c r="G180" s="247"/>
      <c r="H180" s="245"/>
      <c r="I180" s="246"/>
      <c r="J180" s="247"/>
    </row>
    <row r="181" spans="1:10" ht="15.75" customHeight="1" x14ac:dyDescent="0.25">
      <c r="A181" s="242">
        <v>43228</v>
      </c>
      <c r="B181" s="243">
        <v>180162967</v>
      </c>
      <c r="C181" s="106">
        <v>16</v>
      </c>
      <c r="D181" s="247">
        <v>2121700</v>
      </c>
      <c r="E181" s="245">
        <v>180042685</v>
      </c>
      <c r="F181" s="248">
        <v>3</v>
      </c>
      <c r="G181" s="247">
        <v>340988</v>
      </c>
      <c r="H181" s="245"/>
      <c r="I181" s="246"/>
      <c r="J181" s="247"/>
    </row>
    <row r="182" spans="1:10" ht="15.75" customHeight="1" x14ac:dyDescent="0.25">
      <c r="A182" s="242">
        <v>43228</v>
      </c>
      <c r="B182" s="243">
        <v>180163019</v>
      </c>
      <c r="C182" s="106">
        <v>1</v>
      </c>
      <c r="D182" s="247">
        <v>105088</v>
      </c>
      <c r="E182" s="245"/>
      <c r="F182" s="248"/>
      <c r="G182" s="247"/>
      <c r="H182" s="245"/>
      <c r="I182" s="246"/>
      <c r="J182" s="247"/>
    </row>
    <row r="183" spans="1:10" ht="15.75" customHeight="1" x14ac:dyDescent="0.25">
      <c r="A183" s="242">
        <v>43229</v>
      </c>
      <c r="B183" s="243">
        <v>180163084</v>
      </c>
      <c r="C183" s="106">
        <v>9</v>
      </c>
      <c r="D183" s="247">
        <v>1205663</v>
      </c>
      <c r="E183" s="245">
        <v>180042711</v>
      </c>
      <c r="F183" s="248">
        <v>2</v>
      </c>
      <c r="G183" s="247">
        <v>306600</v>
      </c>
      <c r="H183" s="245"/>
      <c r="I183" s="246"/>
      <c r="J183" s="247"/>
    </row>
    <row r="184" spans="1:10" ht="15.75" customHeight="1" x14ac:dyDescent="0.25">
      <c r="A184" s="242">
        <v>43231</v>
      </c>
      <c r="B184" s="243">
        <v>180163345</v>
      </c>
      <c r="C184" s="106">
        <v>33</v>
      </c>
      <c r="D184" s="247">
        <v>3661088</v>
      </c>
      <c r="E184" s="245">
        <v>180042801</v>
      </c>
      <c r="F184" s="248">
        <v>12</v>
      </c>
      <c r="G184" s="247">
        <v>1131988</v>
      </c>
      <c r="H184" s="245"/>
      <c r="I184" s="246"/>
      <c r="J184" s="247"/>
    </row>
    <row r="185" spans="1:10" ht="15.75" customHeight="1" x14ac:dyDescent="0.25">
      <c r="A185" s="242">
        <v>43231</v>
      </c>
      <c r="B185" s="243">
        <v>180163378</v>
      </c>
      <c r="C185" s="106">
        <v>5</v>
      </c>
      <c r="D185" s="247">
        <v>498750</v>
      </c>
      <c r="E185" s="245"/>
      <c r="F185" s="248"/>
      <c r="G185" s="247"/>
      <c r="H185" s="245"/>
      <c r="I185" s="246"/>
      <c r="J185" s="247"/>
    </row>
    <row r="186" spans="1:10" ht="15.75" customHeight="1" x14ac:dyDescent="0.25">
      <c r="A186" s="242">
        <v>43232</v>
      </c>
      <c r="B186" s="243">
        <v>180163443</v>
      </c>
      <c r="C186" s="106">
        <v>18</v>
      </c>
      <c r="D186" s="247">
        <v>2106388</v>
      </c>
      <c r="E186" s="245">
        <v>180042830</v>
      </c>
      <c r="F186" s="248">
        <v>2</v>
      </c>
      <c r="G186" s="247">
        <v>223825</v>
      </c>
      <c r="H186" s="245"/>
      <c r="I186" s="246"/>
      <c r="J186" s="247"/>
    </row>
    <row r="187" spans="1:10" ht="15.75" customHeight="1" x14ac:dyDescent="0.25">
      <c r="A187" s="242">
        <v>43232</v>
      </c>
      <c r="B187" s="243">
        <v>180163482</v>
      </c>
      <c r="C187" s="106">
        <v>1</v>
      </c>
      <c r="D187" s="247">
        <v>92575</v>
      </c>
      <c r="E187" s="245"/>
      <c r="F187" s="248"/>
      <c r="G187" s="247"/>
      <c r="H187" s="245"/>
      <c r="I187" s="246">
        <v>10694076</v>
      </c>
      <c r="J187" s="247" t="s">
        <v>17</v>
      </c>
    </row>
    <row r="188" spans="1:10" ht="15.75" customHeight="1" x14ac:dyDescent="0.25">
      <c r="A188" s="242">
        <v>43234</v>
      </c>
      <c r="B188" s="243">
        <v>180163706</v>
      </c>
      <c r="C188" s="106">
        <v>33</v>
      </c>
      <c r="D188" s="247">
        <v>3689088</v>
      </c>
      <c r="E188" s="245"/>
      <c r="F188" s="248"/>
      <c r="G188" s="247"/>
      <c r="H188" s="245"/>
      <c r="I188" s="246"/>
      <c r="J188" s="247"/>
    </row>
    <row r="189" spans="1:10" ht="15.75" customHeight="1" x14ac:dyDescent="0.25">
      <c r="A189" s="242">
        <v>43234</v>
      </c>
      <c r="B189" s="243">
        <v>180163715</v>
      </c>
      <c r="C189" s="106">
        <v>1</v>
      </c>
      <c r="D189" s="247">
        <v>205100</v>
      </c>
      <c r="E189" s="245"/>
      <c r="F189" s="248"/>
      <c r="G189" s="247"/>
      <c r="H189" s="245"/>
      <c r="I189" s="246"/>
      <c r="J189" s="247"/>
    </row>
    <row r="190" spans="1:10" ht="15.75" customHeight="1" x14ac:dyDescent="0.25">
      <c r="A190" s="242">
        <v>43234</v>
      </c>
      <c r="B190" s="243">
        <v>180163754</v>
      </c>
      <c r="C190" s="106">
        <v>21</v>
      </c>
      <c r="D190" s="247">
        <v>2399600</v>
      </c>
      <c r="E190" s="245"/>
      <c r="F190" s="248"/>
      <c r="G190" s="247"/>
      <c r="H190" s="245"/>
      <c r="I190" s="246"/>
      <c r="J190" s="247"/>
    </row>
    <row r="191" spans="1:10" ht="15.75" customHeight="1" x14ac:dyDescent="0.25">
      <c r="A191" s="242">
        <v>43235</v>
      </c>
      <c r="B191" s="243">
        <v>180163825</v>
      </c>
      <c r="C191" s="106">
        <v>13</v>
      </c>
      <c r="D191" s="247">
        <v>1558550</v>
      </c>
      <c r="E191" s="245">
        <v>180042934</v>
      </c>
      <c r="F191" s="248">
        <v>3</v>
      </c>
      <c r="G191" s="247">
        <v>311850</v>
      </c>
      <c r="H191" s="245"/>
      <c r="I191" s="246"/>
      <c r="J191" s="247"/>
    </row>
    <row r="192" spans="1:10" ht="15.75" customHeight="1" x14ac:dyDescent="0.25">
      <c r="A192" s="242">
        <v>43235</v>
      </c>
      <c r="B192" s="243">
        <v>180163892</v>
      </c>
      <c r="C192" s="106">
        <v>2</v>
      </c>
      <c r="D192" s="247">
        <v>219275</v>
      </c>
      <c r="E192" s="245"/>
      <c r="F192" s="248"/>
      <c r="G192" s="247"/>
      <c r="H192" s="245"/>
      <c r="I192" s="246"/>
      <c r="J192" s="247"/>
    </row>
    <row r="193" spans="1:10" ht="15.75" customHeight="1" x14ac:dyDescent="0.25">
      <c r="A193" s="242">
        <v>43235</v>
      </c>
      <c r="B193" s="243">
        <v>180163899</v>
      </c>
      <c r="C193" s="106">
        <v>2</v>
      </c>
      <c r="D193" s="247">
        <v>187775</v>
      </c>
      <c r="E193" s="245"/>
      <c r="F193" s="248"/>
      <c r="G193" s="247"/>
      <c r="H193" s="245"/>
      <c r="I193" s="246"/>
      <c r="J193" s="247"/>
    </row>
    <row r="194" spans="1:10" ht="15.75" customHeight="1" x14ac:dyDescent="0.25">
      <c r="A194" s="242">
        <v>43236</v>
      </c>
      <c r="B194" s="243">
        <v>180163956</v>
      </c>
      <c r="C194" s="106">
        <v>112</v>
      </c>
      <c r="D194" s="247">
        <v>10594325</v>
      </c>
      <c r="E194" s="245">
        <v>180042972</v>
      </c>
      <c r="F194" s="248">
        <v>2</v>
      </c>
      <c r="G194" s="247">
        <v>240100</v>
      </c>
      <c r="H194" s="245"/>
      <c r="I194" s="246"/>
      <c r="J194" s="247"/>
    </row>
    <row r="195" spans="1:10" ht="15.75" customHeight="1" x14ac:dyDescent="0.25">
      <c r="A195" s="242">
        <v>43236</v>
      </c>
      <c r="B195" s="243">
        <v>180164015</v>
      </c>
      <c r="C195" s="106">
        <v>2</v>
      </c>
      <c r="D195" s="247">
        <v>239050</v>
      </c>
      <c r="E195" s="245"/>
      <c r="F195" s="248"/>
      <c r="G195" s="247"/>
      <c r="H195" s="245"/>
      <c r="I195" s="246"/>
      <c r="J195" s="247"/>
    </row>
    <row r="196" spans="1:10" ht="15.75" customHeight="1" x14ac:dyDescent="0.25">
      <c r="A196" s="242">
        <v>43237</v>
      </c>
      <c r="B196" s="243">
        <v>180164075</v>
      </c>
      <c r="C196" s="106">
        <v>11</v>
      </c>
      <c r="D196" s="247">
        <v>1255625</v>
      </c>
      <c r="E196" s="245">
        <v>180043000</v>
      </c>
      <c r="F196" s="248">
        <v>2</v>
      </c>
      <c r="G196" s="247">
        <v>216213</v>
      </c>
      <c r="H196" s="245"/>
      <c r="I196" s="246"/>
      <c r="J196" s="247"/>
    </row>
    <row r="197" spans="1:10" ht="15.75" customHeight="1" x14ac:dyDescent="0.25">
      <c r="A197" s="242">
        <v>43237</v>
      </c>
      <c r="B197" s="243">
        <v>180164121</v>
      </c>
      <c r="C197" s="106">
        <v>3</v>
      </c>
      <c r="D197" s="247">
        <v>284025</v>
      </c>
      <c r="E197" s="245"/>
      <c r="F197" s="248"/>
      <c r="G197" s="247"/>
      <c r="H197" s="245"/>
      <c r="I197" s="246"/>
      <c r="J197" s="247"/>
    </row>
    <row r="198" spans="1:10" ht="15.75" customHeight="1" x14ac:dyDescent="0.25">
      <c r="A198" s="242">
        <v>43238</v>
      </c>
      <c r="B198" s="243">
        <v>180164196</v>
      </c>
      <c r="C198" s="106">
        <v>6</v>
      </c>
      <c r="D198" s="247">
        <v>700788</v>
      </c>
      <c r="E198" s="245">
        <v>180043023</v>
      </c>
      <c r="F198" s="248">
        <v>2</v>
      </c>
      <c r="G198" s="247">
        <v>277200</v>
      </c>
      <c r="H198" s="245"/>
      <c r="I198" s="246"/>
      <c r="J198" s="247"/>
    </row>
    <row r="199" spans="1:10" ht="15.75" customHeight="1" x14ac:dyDescent="0.25">
      <c r="A199" s="242">
        <v>43238</v>
      </c>
      <c r="B199" s="243">
        <v>180164200</v>
      </c>
      <c r="C199" s="106">
        <v>1</v>
      </c>
      <c r="D199" s="247">
        <v>77000</v>
      </c>
      <c r="E199" s="245"/>
      <c r="F199" s="248"/>
      <c r="G199" s="247"/>
      <c r="H199" s="245"/>
      <c r="I199" s="246"/>
      <c r="J199" s="247"/>
    </row>
    <row r="200" spans="1:10" ht="15.75" customHeight="1" x14ac:dyDescent="0.25">
      <c r="A200" s="242">
        <v>43238</v>
      </c>
      <c r="B200" s="243">
        <v>180164241</v>
      </c>
      <c r="C200" s="106">
        <v>4</v>
      </c>
      <c r="D200" s="247">
        <v>386313</v>
      </c>
      <c r="E200" s="245"/>
      <c r="F200" s="248"/>
      <c r="G200" s="247"/>
      <c r="H200" s="245"/>
      <c r="I200" s="246"/>
      <c r="J200" s="247"/>
    </row>
    <row r="201" spans="1:10" ht="15.75" customHeight="1" x14ac:dyDescent="0.25">
      <c r="A201" s="242">
        <v>43239</v>
      </c>
      <c r="B201" s="243">
        <v>180164318</v>
      </c>
      <c r="C201" s="106">
        <v>11</v>
      </c>
      <c r="D201" s="247">
        <v>1240750</v>
      </c>
      <c r="E201" s="245">
        <v>180043068</v>
      </c>
      <c r="F201" s="248">
        <v>15</v>
      </c>
      <c r="G201" s="247">
        <v>1978550</v>
      </c>
      <c r="H201" s="245"/>
      <c r="I201" s="246"/>
      <c r="J201" s="247"/>
    </row>
    <row r="202" spans="1:10" ht="15.75" customHeight="1" x14ac:dyDescent="0.25">
      <c r="A202" s="242">
        <v>43239</v>
      </c>
      <c r="B202" s="243">
        <v>180164381</v>
      </c>
      <c r="C202" s="106">
        <v>6</v>
      </c>
      <c r="D202" s="247">
        <v>740863</v>
      </c>
      <c r="E202" s="245"/>
      <c r="F202" s="248"/>
      <c r="G202" s="247"/>
      <c r="H202" s="245"/>
      <c r="I202" s="246"/>
      <c r="J202" s="247"/>
    </row>
    <row r="203" spans="1:10" ht="15.75" customHeight="1" x14ac:dyDescent="0.25">
      <c r="A203" s="242">
        <v>43239</v>
      </c>
      <c r="B203" s="243">
        <v>180164405</v>
      </c>
      <c r="C203" s="106">
        <v>1</v>
      </c>
      <c r="D203" s="247">
        <v>76038</v>
      </c>
      <c r="E203" s="245"/>
      <c r="F203" s="248"/>
      <c r="G203" s="247"/>
      <c r="H203" s="245"/>
      <c r="I203" s="246">
        <v>20830252</v>
      </c>
      <c r="J203" s="247" t="s">
        <v>17</v>
      </c>
    </row>
    <row r="204" spans="1:10" ht="15.75" customHeight="1" x14ac:dyDescent="0.25">
      <c r="A204" s="242">
        <v>43241</v>
      </c>
      <c r="B204" s="243">
        <v>180164588</v>
      </c>
      <c r="C204" s="106">
        <v>21</v>
      </c>
      <c r="D204" s="247">
        <v>2202463</v>
      </c>
      <c r="E204" s="245">
        <v>180043136</v>
      </c>
      <c r="F204" s="248">
        <v>3</v>
      </c>
      <c r="G204" s="247">
        <v>313338</v>
      </c>
      <c r="H204" s="245"/>
      <c r="I204" s="246"/>
      <c r="J204" s="247"/>
    </row>
    <row r="205" spans="1:10" ht="15.75" customHeight="1" x14ac:dyDescent="0.25">
      <c r="A205" s="242">
        <v>43241</v>
      </c>
      <c r="B205" s="243">
        <v>180164642</v>
      </c>
      <c r="C205" s="106">
        <v>7</v>
      </c>
      <c r="D205" s="247">
        <v>732813</v>
      </c>
      <c r="E205" s="245"/>
      <c r="F205" s="248"/>
      <c r="G205" s="247"/>
      <c r="H205" s="245"/>
      <c r="I205" s="246"/>
      <c r="J205" s="247"/>
    </row>
    <row r="206" spans="1:10" ht="15.75" customHeight="1" x14ac:dyDescent="0.25">
      <c r="A206" s="242">
        <v>43242</v>
      </c>
      <c r="B206" s="243">
        <v>180164700</v>
      </c>
      <c r="C206" s="106">
        <v>15</v>
      </c>
      <c r="D206" s="247">
        <v>1591013</v>
      </c>
      <c r="E206" s="245">
        <v>180043163</v>
      </c>
      <c r="F206" s="248">
        <v>2</v>
      </c>
      <c r="G206" s="247">
        <v>205100</v>
      </c>
      <c r="H206" s="245"/>
      <c r="I206" s="246"/>
      <c r="J206" s="247"/>
    </row>
    <row r="207" spans="1:10" ht="15.75" customHeight="1" x14ac:dyDescent="0.25">
      <c r="A207" s="242">
        <v>43242</v>
      </c>
      <c r="B207" s="243">
        <v>180164764</v>
      </c>
      <c r="C207" s="106">
        <v>10</v>
      </c>
      <c r="D207" s="247">
        <v>1095238</v>
      </c>
      <c r="E207" s="245"/>
      <c r="F207" s="248"/>
      <c r="G207" s="247"/>
      <c r="H207" s="245"/>
      <c r="I207" s="246"/>
      <c r="J207" s="247"/>
    </row>
    <row r="208" spans="1:10" ht="15.75" customHeight="1" x14ac:dyDescent="0.25">
      <c r="A208" s="242">
        <v>43243</v>
      </c>
      <c r="B208" s="243">
        <v>180164830</v>
      </c>
      <c r="C208" s="106">
        <v>24</v>
      </c>
      <c r="D208" s="247">
        <v>2303263</v>
      </c>
      <c r="E208" s="245"/>
      <c r="F208" s="248"/>
      <c r="G208" s="247"/>
      <c r="H208" s="245"/>
      <c r="I208" s="246"/>
      <c r="J208" s="247"/>
    </row>
    <row r="209" spans="1:10" ht="15.75" customHeight="1" x14ac:dyDescent="0.25">
      <c r="A209" s="242">
        <v>43243</v>
      </c>
      <c r="B209" s="243">
        <v>180164905</v>
      </c>
      <c r="C209" s="106">
        <v>46</v>
      </c>
      <c r="D209" s="247">
        <v>4373688</v>
      </c>
      <c r="E209" s="245"/>
      <c r="F209" s="248"/>
      <c r="G209" s="247"/>
      <c r="H209" s="245"/>
      <c r="I209" s="246"/>
      <c r="J209" s="247"/>
    </row>
    <row r="210" spans="1:10" ht="15.75" customHeight="1" x14ac:dyDescent="0.25">
      <c r="A210" s="242">
        <v>43244</v>
      </c>
      <c r="B210" s="243">
        <v>180164949</v>
      </c>
      <c r="C210" s="106">
        <v>14</v>
      </c>
      <c r="D210" s="247">
        <v>1411025</v>
      </c>
      <c r="E210" s="245"/>
      <c r="F210" s="248"/>
      <c r="G210" s="247"/>
      <c r="H210" s="245"/>
      <c r="I210" s="246"/>
      <c r="J210" s="247"/>
    </row>
    <row r="211" spans="1:10" ht="15.75" customHeight="1" x14ac:dyDescent="0.25">
      <c r="A211" s="242">
        <v>43244</v>
      </c>
      <c r="B211" s="243">
        <v>180165024</v>
      </c>
      <c r="C211" s="106">
        <v>13</v>
      </c>
      <c r="D211" s="247">
        <v>1337350</v>
      </c>
      <c r="E211" s="245"/>
      <c r="F211" s="248"/>
      <c r="G211" s="247"/>
      <c r="H211" s="245"/>
      <c r="I211" s="246"/>
      <c r="J211" s="247"/>
    </row>
    <row r="212" spans="1:10" ht="15.75" customHeight="1" x14ac:dyDescent="0.25">
      <c r="A212" s="242">
        <v>43245</v>
      </c>
      <c r="B212" s="243">
        <v>180165106</v>
      </c>
      <c r="C212" s="106">
        <v>33</v>
      </c>
      <c r="D212" s="247">
        <v>3481888</v>
      </c>
      <c r="E212" s="245">
        <v>180043269</v>
      </c>
      <c r="F212" s="248">
        <v>11</v>
      </c>
      <c r="G212" s="247">
        <v>1419950</v>
      </c>
      <c r="H212" s="245"/>
      <c r="I212" s="246"/>
      <c r="J212" s="247"/>
    </row>
    <row r="213" spans="1:10" ht="15.75" customHeight="1" x14ac:dyDescent="0.25">
      <c r="A213" s="242">
        <v>43245</v>
      </c>
      <c r="B213" s="243">
        <v>180165157</v>
      </c>
      <c r="C213" s="106">
        <v>4</v>
      </c>
      <c r="D213" s="247">
        <v>489738</v>
      </c>
      <c r="E213" s="245"/>
      <c r="F213" s="248"/>
      <c r="G213" s="247"/>
      <c r="H213" s="245"/>
      <c r="I213" s="246"/>
      <c r="J213" s="247"/>
    </row>
    <row r="214" spans="1:10" ht="15.75" customHeight="1" x14ac:dyDescent="0.25">
      <c r="A214" s="242">
        <v>43246</v>
      </c>
      <c r="B214" s="243">
        <v>180165235</v>
      </c>
      <c r="C214" s="106">
        <v>15</v>
      </c>
      <c r="D214" s="247">
        <v>1472800</v>
      </c>
      <c r="E214" s="245">
        <v>180043312</v>
      </c>
      <c r="F214" s="248">
        <v>3</v>
      </c>
      <c r="G214" s="247">
        <v>292075</v>
      </c>
      <c r="H214" s="245"/>
      <c r="I214" s="246"/>
      <c r="J214" s="247"/>
    </row>
    <row r="215" spans="1:10" ht="15.75" customHeight="1" x14ac:dyDescent="0.25">
      <c r="A215" s="242">
        <v>43246</v>
      </c>
      <c r="B215" s="243">
        <v>180165316</v>
      </c>
      <c r="C215" s="106">
        <v>8</v>
      </c>
      <c r="D215" s="247">
        <v>823463</v>
      </c>
      <c r="E215" s="245"/>
      <c r="F215" s="248"/>
      <c r="G215" s="247"/>
      <c r="H215" s="245"/>
      <c r="I215" s="246">
        <v>19084279</v>
      </c>
      <c r="J215" s="247" t="s">
        <v>17</v>
      </c>
    </row>
    <row r="216" spans="1:10" ht="15.75" customHeight="1" x14ac:dyDescent="0.25">
      <c r="A216" s="210">
        <v>43248</v>
      </c>
      <c r="B216" s="115">
        <v>180165587</v>
      </c>
      <c r="C216" s="308">
        <v>23</v>
      </c>
      <c r="D216" s="117">
        <v>2562175</v>
      </c>
      <c r="E216" s="118">
        <v>180043389</v>
      </c>
      <c r="F216" s="120">
        <v>4</v>
      </c>
      <c r="G216" s="117">
        <v>437938</v>
      </c>
      <c r="H216" s="118"/>
      <c r="I216" s="213"/>
      <c r="J216" s="117"/>
    </row>
    <row r="217" spans="1:10" ht="15.75" customHeight="1" x14ac:dyDescent="0.25">
      <c r="A217" s="210">
        <v>43248</v>
      </c>
      <c r="B217" s="115">
        <v>180165644</v>
      </c>
      <c r="C217" s="308">
        <v>10</v>
      </c>
      <c r="D217" s="117">
        <v>924088</v>
      </c>
      <c r="E217" s="118"/>
      <c r="F217" s="120"/>
      <c r="G217" s="117"/>
      <c r="H217" s="118"/>
      <c r="I217" s="213"/>
      <c r="J217" s="117"/>
    </row>
    <row r="218" spans="1:10" ht="15.75" customHeight="1" x14ac:dyDescent="0.25">
      <c r="A218" s="210">
        <v>43250</v>
      </c>
      <c r="B218" s="115">
        <v>180165894</v>
      </c>
      <c r="C218" s="308">
        <v>41</v>
      </c>
      <c r="D218" s="117">
        <v>4296950</v>
      </c>
      <c r="E218" s="118">
        <v>180043452</v>
      </c>
      <c r="F218" s="120">
        <v>2</v>
      </c>
      <c r="G218" s="117">
        <v>197663</v>
      </c>
      <c r="H218" s="118"/>
      <c r="I218" s="213"/>
      <c r="J218" s="117"/>
    </row>
    <row r="219" spans="1:10" ht="15.75" customHeight="1" x14ac:dyDescent="0.25">
      <c r="A219" s="210">
        <v>43250</v>
      </c>
      <c r="B219" s="115">
        <v>180165963</v>
      </c>
      <c r="C219" s="308">
        <v>13</v>
      </c>
      <c r="D219" s="117">
        <v>1187550</v>
      </c>
      <c r="E219" s="118"/>
      <c r="F219" s="120"/>
      <c r="G219" s="117"/>
      <c r="H219" s="118"/>
      <c r="I219" s="213"/>
      <c r="J219" s="117"/>
    </row>
    <row r="220" spans="1:10" ht="15.75" customHeight="1" x14ac:dyDescent="0.25">
      <c r="A220" s="210">
        <v>43251</v>
      </c>
      <c r="B220" s="115">
        <v>180166048</v>
      </c>
      <c r="C220" s="308">
        <v>14</v>
      </c>
      <c r="D220" s="117">
        <v>1453200</v>
      </c>
      <c r="E220" s="118">
        <v>180043489</v>
      </c>
      <c r="F220" s="120">
        <v>2</v>
      </c>
      <c r="G220" s="117">
        <v>219800</v>
      </c>
      <c r="H220" s="118"/>
      <c r="I220" s="213"/>
      <c r="J220" s="117"/>
    </row>
    <row r="221" spans="1:10" ht="15.75" customHeight="1" x14ac:dyDescent="0.25">
      <c r="A221" s="210">
        <v>43251</v>
      </c>
      <c r="B221" s="115">
        <v>180166104</v>
      </c>
      <c r="C221" s="308">
        <v>32</v>
      </c>
      <c r="D221" s="117">
        <v>2851100</v>
      </c>
      <c r="E221" s="118"/>
      <c r="F221" s="120"/>
      <c r="G221" s="117"/>
      <c r="H221" s="118"/>
      <c r="I221" s="213"/>
      <c r="J221" s="117"/>
    </row>
    <row r="222" spans="1:10" x14ac:dyDescent="0.25">
      <c r="A222" s="236"/>
      <c r="B222" s="235"/>
      <c r="C222" s="12"/>
      <c r="D222" s="237"/>
      <c r="E222" s="238"/>
      <c r="F222" s="241"/>
      <c r="G222" s="237"/>
      <c r="H222" s="238"/>
      <c r="I222" s="240"/>
      <c r="J222" s="237"/>
    </row>
    <row r="223" spans="1:10" x14ac:dyDescent="0.25">
      <c r="A223" s="236"/>
      <c r="B223" s="224" t="s">
        <v>11</v>
      </c>
      <c r="C223" s="230">
        <f>SUM(C8:C222)</f>
        <v>2581</v>
      </c>
      <c r="D223" s="225">
        <f>SUM(D8:D222)</f>
        <v>270895326</v>
      </c>
      <c r="E223" s="224" t="s">
        <v>11</v>
      </c>
      <c r="F223" s="233">
        <f>SUM(F8:F222)</f>
        <v>290</v>
      </c>
      <c r="G223" s="225">
        <f>SUM(G8:G222)</f>
        <v>31824908</v>
      </c>
      <c r="H223" s="233">
        <f>SUM(H8:H222)</f>
        <v>0</v>
      </c>
      <c r="I223" s="233">
        <f>SUM(I8:I222)</f>
        <v>226650756</v>
      </c>
      <c r="J223" s="5"/>
    </row>
    <row r="224" spans="1:10" x14ac:dyDescent="0.25">
      <c r="A224" s="236"/>
      <c r="B224" s="224"/>
      <c r="C224" s="230"/>
      <c r="D224" s="225"/>
      <c r="E224" s="224"/>
      <c r="F224" s="233"/>
      <c r="G224" s="225"/>
      <c r="H224" s="233"/>
      <c r="I224" s="233"/>
      <c r="J224" s="5"/>
    </row>
    <row r="225" spans="1:10" x14ac:dyDescent="0.25">
      <c r="A225" s="226"/>
      <c r="B225" s="227"/>
      <c r="C225" s="12"/>
      <c r="D225" s="237"/>
      <c r="E225" s="224"/>
      <c r="F225" s="241"/>
      <c r="G225" s="332" t="s">
        <v>12</v>
      </c>
      <c r="H225" s="332"/>
      <c r="I225" s="240"/>
      <c r="J225" s="228">
        <f>SUM(D8:D222)</f>
        <v>270895326</v>
      </c>
    </row>
    <row r="226" spans="1:10" x14ac:dyDescent="0.25">
      <c r="A226" s="236"/>
      <c r="B226" s="235"/>
      <c r="C226" s="12"/>
      <c r="D226" s="237"/>
      <c r="E226" s="238"/>
      <c r="F226" s="241"/>
      <c r="G226" s="332" t="s">
        <v>13</v>
      </c>
      <c r="H226" s="332"/>
      <c r="I226" s="240"/>
      <c r="J226" s="228">
        <f>SUM(G8:G222)</f>
        <v>31824908</v>
      </c>
    </row>
    <row r="227" spans="1:10" x14ac:dyDescent="0.25">
      <c r="A227" s="229"/>
      <c r="B227" s="238"/>
      <c r="C227" s="12"/>
      <c r="D227" s="237"/>
      <c r="E227" s="238"/>
      <c r="F227" s="241"/>
      <c r="G227" s="332" t="s">
        <v>14</v>
      </c>
      <c r="H227" s="332"/>
      <c r="I227" s="41"/>
      <c r="J227" s="230">
        <f>J225-J226</f>
        <v>239070418</v>
      </c>
    </row>
    <row r="228" spans="1:10" x14ac:dyDescent="0.25">
      <c r="A228" s="236"/>
      <c r="B228" s="231"/>
      <c r="C228" s="12"/>
      <c r="D228" s="232"/>
      <c r="E228" s="238"/>
      <c r="F228" s="241"/>
      <c r="G228" s="332" t="s">
        <v>15</v>
      </c>
      <c r="H228" s="332"/>
      <c r="I228" s="240"/>
      <c r="J228" s="228">
        <f>SUM(H8:H222)</f>
        <v>0</v>
      </c>
    </row>
    <row r="229" spans="1:10" x14ac:dyDescent="0.25">
      <c r="A229" s="236"/>
      <c r="B229" s="231"/>
      <c r="C229" s="12"/>
      <c r="D229" s="232"/>
      <c r="E229" s="238"/>
      <c r="F229" s="241"/>
      <c r="G229" s="332" t="s">
        <v>16</v>
      </c>
      <c r="H229" s="332"/>
      <c r="I229" s="240"/>
      <c r="J229" s="228">
        <f>J227+J228</f>
        <v>239070418</v>
      </c>
    </row>
    <row r="230" spans="1:10" x14ac:dyDescent="0.25">
      <c r="A230" s="236"/>
      <c r="B230" s="231"/>
      <c r="C230" s="12"/>
      <c r="D230" s="232"/>
      <c r="E230" s="238"/>
      <c r="F230" s="241"/>
      <c r="G230" s="332" t="s">
        <v>5</v>
      </c>
      <c r="H230" s="332"/>
      <c r="I230" s="240"/>
      <c r="J230" s="228">
        <f>SUM(I8:I222)</f>
        <v>226650756</v>
      </c>
    </row>
    <row r="231" spans="1:10" x14ac:dyDescent="0.25">
      <c r="A231" s="236"/>
      <c r="B231" s="231"/>
      <c r="C231" s="12"/>
      <c r="D231" s="232"/>
      <c r="E231" s="238"/>
      <c r="F231" s="241"/>
      <c r="G231" s="332" t="s">
        <v>32</v>
      </c>
      <c r="H231" s="332"/>
      <c r="I231" s="241" t="str">
        <f>IF(J231&gt;0,"SALDO",IF(J231&lt;0,"PIUTANG",IF(J231=0,"LUNAS")))</f>
        <v>PIUTANG</v>
      </c>
      <c r="J231" s="228">
        <f>J230-J229</f>
        <v>-12419662</v>
      </c>
    </row>
  </sheetData>
  <mergeCells count="15">
    <mergeCell ref="G231:H231"/>
    <mergeCell ref="G225:H225"/>
    <mergeCell ref="G226:H226"/>
    <mergeCell ref="G227:H227"/>
    <mergeCell ref="G228:H228"/>
    <mergeCell ref="G229:H229"/>
    <mergeCell ref="G230:H230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23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6"/>
  <sheetViews>
    <sheetView zoomScale="85" zoomScaleNormal="85" workbookViewId="0">
      <pane ySplit="7" topLeftCell="A96" activePane="bottomLeft" state="frozen"/>
      <selection pane="bottomLeft" activeCell="D110" sqref="D11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J120*-1</f>
        <v>22576578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1" t="s">
        <v>121</v>
      </c>
      <c r="G3" s="321"/>
      <c r="H3" s="321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2" t="s">
        <v>7</v>
      </c>
      <c r="C7" s="324" t="s">
        <v>8</v>
      </c>
      <c r="D7" s="323" t="s">
        <v>9</v>
      </c>
      <c r="E7" s="322" t="s">
        <v>10</v>
      </c>
      <c r="F7" s="322" t="s">
        <v>8</v>
      </c>
      <c r="G7" s="323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242">
        <v>43211</v>
      </c>
      <c r="B25" s="243">
        <v>180161117</v>
      </c>
      <c r="C25" s="248">
        <v>5</v>
      </c>
      <c r="D25" s="247">
        <v>543813</v>
      </c>
      <c r="E25" s="245"/>
      <c r="F25" s="243"/>
      <c r="G25" s="247"/>
      <c r="H25" s="246"/>
      <c r="I25" s="246"/>
      <c r="J25" s="247"/>
    </row>
    <row r="26" spans="1:10" x14ac:dyDescent="0.25">
      <c r="A26" s="242">
        <v>43213</v>
      </c>
      <c r="B26" s="243">
        <v>180161217</v>
      </c>
      <c r="C26" s="248">
        <v>9</v>
      </c>
      <c r="D26" s="247">
        <v>981138</v>
      </c>
      <c r="E26" s="245"/>
      <c r="F26" s="243"/>
      <c r="G26" s="247"/>
      <c r="H26" s="246"/>
      <c r="I26" s="246"/>
      <c r="J26" s="247"/>
    </row>
    <row r="27" spans="1:10" x14ac:dyDescent="0.25">
      <c r="A27" s="242">
        <v>43213</v>
      </c>
      <c r="B27" s="243">
        <v>180161272</v>
      </c>
      <c r="C27" s="248">
        <v>3</v>
      </c>
      <c r="D27" s="247">
        <v>293738</v>
      </c>
      <c r="E27" s="245"/>
      <c r="F27" s="243"/>
      <c r="G27" s="247"/>
      <c r="H27" s="246"/>
      <c r="I27" s="246"/>
      <c r="J27" s="247"/>
    </row>
    <row r="28" spans="1:10" x14ac:dyDescent="0.25">
      <c r="A28" s="242">
        <v>43213</v>
      </c>
      <c r="B28" s="243">
        <v>180161295</v>
      </c>
      <c r="C28" s="248">
        <v>4</v>
      </c>
      <c r="D28" s="247">
        <v>386050</v>
      </c>
      <c r="E28" s="245"/>
      <c r="F28" s="243"/>
      <c r="G28" s="247"/>
      <c r="H28" s="246"/>
      <c r="I28" s="246"/>
      <c r="J28" s="247"/>
    </row>
    <row r="29" spans="1:10" x14ac:dyDescent="0.25">
      <c r="A29" s="242">
        <v>43214</v>
      </c>
      <c r="B29" s="243">
        <v>180161303</v>
      </c>
      <c r="C29" s="248">
        <v>20</v>
      </c>
      <c r="D29" s="247">
        <v>2196600</v>
      </c>
      <c r="E29" s="245"/>
      <c r="F29" s="243"/>
      <c r="G29" s="247"/>
      <c r="H29" s="246"/>
      <c r="I29" s="246"/>
      <c r="J29" s="247"/>
    </row>
    <row r="30" spans="1:10" x14ac:dyDescent="0.25">
      <c r="A30" s="242">
        <v>43214</v>
      </c>
      <c r="B30" s="243">
        <v>180161390</v>
      </c>
      <c r="C30" s="248">
        <v>6</v>
      </c>
      <c r="D30" s="247">
        <v>519488</v>
      </c>
      <c r="E30" s="245"/>
      <c r="F30" s="243"/>
      <c r="G30" s="247"/>
      <c r="H30" s="246"/>
      <c r="I30" s="246"/>
      <c r="J30" s="247"/>
    </row>
    <row r="31" spans="1:10" x14ac:dyDescent="0.25">
      <c r="A31" s="242">
        <v>43215</v>
      </c>
      <c r="B31" s="243">
        <v>180161491</v>
      </c>
      <c r="C31" s="248">
        <v>5</v>
      </c>
      <c r="D31" s="247">
        <v>419388</v>
      </c>
      <c r="E31" s="245"/>
      <c r="F31" s="243"/>
      <c r="G31" s="247"/>
      <c r="H31" s="246"/>
      <c r="I31" s="246">
        <v>5340215</v>
      </c>
      <c r="J31" s="247" t="s">
        <v>17</v>
      </c>
    </row>
    <row r="32" spans="1:10" x14ac:dyDescent="0.25">
      <c r="A32" s="242">
        <v>43216</v>
      </c>
      <c r="B32" s="243">
        <v>180161547</v>
      </c>
      <c r="C32" s="248">
        <v>6</v>
      </c>
      <c r="D32" s="247">
        <v>638313</v>
      </c>
      <c r="E32" s="245"/>
      <c r="F32" s="243"/>
      <c r="G32" s="247"/>
      <c r="H32" s="246"/>
      <c r="I32" s="246"/>
      <c r="J32" s="247"/>
    </row>
    <row r="33" spans="1:10" x14ac:dyDescent="0.25">
      <c r="A33" s="242">
        <v>43216</v>
      </c>
      <c r="B33" s="243">
        <v>180161614</v>
      </c>
      <c r="C33" s="248">
        <v>9</v>
      </c>
      <c r="D33" s="247">
        <v>803513</v>
      </c>
      <c r="E33" s="245"/>
      <c r="F33" s="243"/>
      <c r="G33" s="247"/>
      <c r="H33" s="246"/>
      <c r="I33" s="246"/>
      <c r="J33" s="247"/>
    </row>
    <row r="34" spans="1:10" x14ac:dyDescent="0.25">
      <c r="A34" s="242">
        <v>43217</v>
      </c>
      <c r="B34" s="243">
        <v>180161635</v>
      </c>
      <c r="C34" s="248">
        <v>38</v>
      </c>
      <c r="D34" s="247">
        <v>4224850</v>
      </c>
      <c r="E34" s="245"/>
      <c r="F34" s="243"/>
      <c r="G34" s="247"/>
      <c r="H34" s="246"/>
      <c r="I34" s="246"/>
      <c r="J34" s="247"/>
    </row>
    <row r="35" spans="1:10" x14ac:dyDescent="0.25">
      <c r="A35" s="242">
        <v>43217</v>
      </c>
      <c r="B35" s="243">
        <v>180161652</v>
      </c>
      <c r="C35" s="248">
        <v>5</v>
      </c>
      <c r="D35" s="247">
        <v>319113</v>
      </c>
      <c r="E35" s="245"/>
      <c r="F35" s="243"/>
      <c r="G35" s="247"/>
      <c r="H35" s="246"/>
      <c r="I35" s="246"/>
      <c r="J35" s="247"/>
    </row>
    <row r="36" spans="1:10" x14ac:dyDescent="0.25">
      <c r="A36" s="242">
        <v>43217</v>
      </c>
      <c r="B36" s="243">
        <v>180161719</v>
      </c>
      <c r="C36" s="248">
        <v>7</v>
      </c>
      <c r="D36" s="247">
        <v>557025</v>
      </c>
      <c r="E36" s="245"/>
      <c r="F36" s="243"/>
      <c r="G36" s="247"/>
      <c r="H36" s="246"/>
      <c r="I36" s="246"/>
      <c r="J36" s="247"/>
    </row>
    <row r="37" spans="1:10" x14ac:dyDescent="0.25">
      <c r="A37" s="242">
        <v>43217</v>
      </c>
      <c r="B37" s="243">
        <v>180161721</v>
      </c>
      <c r="C37" s="248">
        <v>1</v>
      </c>
      <c r="D37" s="247">
        <v>47163</v>
      </c>
      <c r="E37" s="245"/>
      <c r="F37" s="243"/>
      <c r="G37" s="247"/>
      <c r="H37" s="246"/>
      <c r="I37" s="246"/>
      <c r="J37" s="247"/>
    </row>
    <row r="38" spans="1:10" x14ac:dyDescent="0.25">
      <c r="A38" s="242">
        <v>43218</v>
      </c>
      <c r="B38" s="243">
        <v>180161778</v>
      </c>
      <c r="C38" s="248">
        <v>11</v>
      </c>
      <c r="D38" s="247">
        <v>947013</v>
      </c>
      <c r="E38" s="245"/>
      <c r="F38" s="243"/>
      <c r="G38" s="247"/>
      <c r="H38" s="246"/>
      <c r="I38" s="246"/>
      <c r="J38" s="247"/>
    </row>
    <row r="39" spans="1:10" x14ac:dyDescent="0.25">
      <c r="A39" s="242">
        <v>43218</v>
      </c>
      <c r="B39" s="243">
        <v>180161848</v>
      </c>
      <c r="C39" s="248">
        <v>4</v>
      </c>
      <c r="D39" s="247">
        <v>310713</v>
      </c>
      <c r="E39" s="245"/>
      <c r="F39" s="243"/>
      <c r="G39" s="247"/>
      <c r="H39" s="246"/>
      <c r="I39" s="246"/>
      <c r="J39" s="247"/>
    </row>
    <row r="40" spans="1:10" x14ac:dyDescent="0.25">
      <c r="A40" s="242">
        <v>43220</v>
      </c>
      <c r="B40" s="243">
        <v>180161997</v>
      </c>
      <c r="C40" s="248">
        <v>13</v>
      </c>
      <c r="D40" s="247">
        <v>1101888</v>
      </c>
      <c r="E40" s="245"/>
      <c r="F40" s="243"/>
      <c r="G40" s="247"/>
      <c r="H40" s="246"/>
      <c r="I40" s="246"/>
      <c r="J40" s="247"/>
    </row>
    <row r="41" spans="1:10" x14ac:dyDescent="0.25">
      <c r="A41" s="242">
        <v>43220</v>
      </c>
      <c r="B41" s="243">
        <v>180162063</v>
      </c>
      <c r="C41" s="248">
        <v>2</v>
      </c>
      <c r="D41" s="247">
        <v>196175</v>
      </c>
      <c r="E41" s="245"/>
      <c r="F41" s="243"/>
      <c r="G41" s="247"/>
      <c r="H41" s="246"/>
      <c r="I41" s="246"/>
      <c r="J41" s="247"/>
    </row>
    <row r="42" spans="1:10" x14ac:dyDescent="0.25">
      <c r="A42" s="242">
        <v>43220</v>
      </c>
      <c r="B42" s="243">
        <v>180162083</v>
      </c>
      <c r="C42" s="248">
        <v>3</v>
      </c>
      <c r="D42" s="247">
        <v>303625</v>
      </c>
      <c r="E42" s="245"/>
      <c r="F42" s="243"/>
      <c r="G42" s="247"/>
      <c r="H42" s="246"/>
      <c r="I42" s="246">
        <v>9449391</v>
      </c>
      <c r="J42" s="247" t="s">
        <v>17</v>
      </c>
    </row>
    <row r="43" spans="1:10" x14ac:dyDescent="0.25">
      <c r="A43" s="242">
        <v>43221</v>
      </c>
      <c r="B43" s="243">
        <v>180162116</v>
      </c>
      <c r="C43" s="248">
        <v>6</v>
      </c>
      <c r="D43" s="247">
        <v>604888</v>
      </c>
      <c r="E43" s="245"/>
      <c r="F43" s="243"/>
      <c r="G43" s="247"/>
      <c r="H43" s="246"/>
      <c r="I43" s="246"/>
      <c r="J43" s="247"/>
    </row>
    <row r="44" spans="1:10" x14ac:dyDescent="0.25">
      <c r="A44" s="242">
        <v>43221</v>
      </c>
      <c r="B44" s="243">
        <v>180162185</v>
      </c>
      <c r="C44" s="248">
        <v>3</v>
      </c>
      <c r="D44" s="247">
        <v>287613</v>
      </c>
      <c r="E44" s="245"/>
      <c r="F44" s="243"/>
      <c r="G44" s="247"/>
      <c r="H44" s="246"/>
      <c r="I44" s="246"/>
      <c r="J44" s="247"/>
    </row>
    <row r="45" spans="1:10" x14ac:dyDescent="0.25">
      <c r="A45" s="242">
        <v>43222</v>
      </c>
      <c r="B45" s="243">
        <v>180162250</v>
      </c>
      <c r="C45" s="248">
        <v>8</v>
      </c>
      <c r="D45" s="247">
        <v>626238</v>
      </c>
      <c r="E45" s="245"/>
      <c r="F45" s="243"/>
      <c r="G45" s="247"/>
      <c r="H45" s="246"/>
      <c r="I45" s="246"/>
      <c r="J45" s="247"/>
    </row>
    <row r="46" spans="1:10" x14ac:dyDescent="0.25">
      <c r="A46" s="242">
        <v>43222</v>
      </c>
      <c r="B46" s="243">
        <v>180162300</v>
      </c>
      <c r="C46" s="248">
        <v>1</v>
      </c>
      <c r="D46" s="247">
        <v>179725</v>
      </c>
      <c r="E46" s="245"/>
      <c r="F46" s="243"/>
      <c r="G46" s="247"/>
      <c r="H46" s="246"/>
      <c r="I46" s="246"/>
      <c r="J46" s="247"/>
    </row>
    <row r="47" spans="1:10" x14ac:dyDescent="0.25">
      <c r="A47" s="242">
        <v>43223</v>
      </c>
      <c r="B47" s="243">
        <v>180162361</v>
      </c>
      <c r="C47" s="248">
        <v>6</v>
      </c>
      <c r="D47" s="247">
        <v>473463</v>
      </c>
      <c r="E47" s="245"/>
      <c r="F47" s="243"/>
      <c r="G47" s="247"/>
      <c r="H47" s="246"/>
      <c r="I47" s="246"/>
      <c r="J47" s="247"/>
    </row>
    <row r="48" spans="1:10" x14ac:dyDescent="0.25">
      <c r="A48" s="242">
        <v>43223</v>
      </c>
      <c r="B48" s="243">
        <v>180162434</v>
      </c>
      <c r="C48" s="248">
        <v>10</v>
      </c>
      <c r="D48" s="247">
        <v>949113</v>
      </c>
      <c r="E48" s="245"/>
      <c r="F48" s="243"/>
      <c r="G48" s="247"/>
      <c r="H48" s="246"/>
      <c r="I48" s="246"/>
      <c r="J48" s="247"/>
    </row>
    <row r="49" spans="1:10" x14ac:dyDescent="0.25">
      <c r="A49" s="242">
        <v>43224</v>
      </c>
      <c r="B49" s="243">
        <v>180162470</v>
      </c>
      <c r="C49" s="248">
        <v>10</v>
      </c>
      <c r="D49" s="247">
        <v>915688</v>
      </c>
      <c r="E49" s="245"/>
      <c r="F49" s="243"/>
      <c r="G49" s="247"/>
      <c r="H49" s="246"/>
      <c r="I49" s="246"/>
      <c r="J49" s="247"/>
    </row>
    <row r="50" spans="1:10" x14ac:dyDescent="0.25">
      <c r="A50" s="242">
        <v>43224</v>
      </c>
      <c r="B50" s="243">
        <v>180162532</v>
      </c>
      <c r="C50" s="248">
        <v>3</v>
      </c>
      <c r="D50" s="247">
        <v>352275</v>
      </c>
      <c r="E50" s="245"/>
      <c r="F50" s="243"/>
      <c r="G50" s="247"/>
      <c r="H50" s="246"/>
      <c r="I50" s="246"/>
      <c r="J50" s="247"/>
    </row>
    <row r="51" spans="1:10" x14ac:dyDescent="0.25">
      <c r="A51" s="242">
        <v>43225</v>
      </c>
      <c r="B51" s="243">
        <v>180162651</v>
      </c>
      <c r="C51" s="248">
        <v>25</v>
      </c>
      <c r="D51" s="247">
        <v>2549750</v>
      </c>
      <c r="E51" s="245"/>
      <c r="F51" s="243"/>
      <c r="G51" s="247"/>
      <c r="H51" s="246"/>
      <c r="I51" s="246"/>
      <c r="J51" s="247"/>
    </row>
    <row r="52" spans="1:10" x14ac:dyDescent="0.25">
      <c r="A52" s="242">
        <v>43225</v>
      </c>
      <c r="B52" s="243">
        <v>180162652</v>
      </c>
      <c r="C52" s="248">
        <v>6</v>
      </c>
      <c r="D52" s="247">
        <v>552475</v>
      </c>
      <c r="E52" s="245"/>
      <c r="F52" s="243"/>
      <c r="G52" s="247"/>
      <c r="H52" s="246"/>
      <c r="I52" s="246"/>
      <c r="J52" s="247"/>
    </row>
    <row r="53" spans="1:10" x14ac:dyDescent="0.25">
      <c r="A53" s="242">
        <v>43227</v>
      </c>
      <c r="B53" s="243">
        <v>180162819</v>
      </c>
      <c r="C53" s="248">
        <v>14</v>
      </c>
      <c r="D53" s="247">
        <v>1169263</v>
      </c>
      <c r="E53" s="245"/>
      <c r="F53" s="243"/>
      <c r="G53" s="247"/>
      <c r="H53" s="246"/>
      <c r="I53" s="246"/>
      <c r="J53" s="247"/>
    </row>
    <row r="54" spans="1:10" x14ac:dyDescent="0.25">
      <c r="A54" s="242">
        <v>43227</v>
      </c>
      <c r="B54" s="243">
        <v>180162893</v>
      </c>
      <c r="C54" s="248">
        <v>6</v>
      </c>
      <c r="D54" s="247">
        <v>509425</v>
      </c>
      <c r="E54" s="245">
        <v>180042652</v>
      </c>
      <c r="F54" s="243">
        <v>34</v>
      </c>
      <c r="G54" s="247">
        <v>3945288</v>
      </c>
      <c r="H54" s="246"/>
      <c r="I54" s="246"/>
      <c r="J54" s="247"/>
    </row>
    <row r="55" spans="1:10" x14ac:dyDescent="0.25">
      <c r="A55" s="242">
        <v>43228</v>
      </c>
      <c r="B55" s="243">
        <v>180162964</v>
      </c>
      <c r="C55" s="248">
        <v>6</v>
      </c>
      <c r="D55" s="247">
        <v>515813</v>
      </c>
      <c r="E55" s="245"/>
      <c r="F55" s="243"/>
      <c r="G55" s="247"/>
      <c r="H55" s="246"/>
      <c r="I55" s="246"/>
      <c r="J55" s="247"/>
    </row>
    <row r="56" spans="1:10" x14ac:dyDescent="0.25">
      <c r="A56" s="242">
        <v>43228</v>
      </c>
      <c r="B56" s="243">
        <v>180163022</v>
      </c>
      <c r="C56" s="248">
        <v>9</v>
      </c>
      <c r="D56" s="247">
        <v>718550</v>
      </c>
      <c r="E56" s="245"/>
      <c r="F56" s="243"/>
      <c r="G56" s="247"/>
      <c r="H56" s="246"/>
      <c r="I56" s="246"/>
      <c r="J56" s="247"/>
    </row>
    <row r="57" spans="1:10" x14ac:dyDescent="0.25">
      <c r="A57" s="242">
        <v>43229</v>
      </c>
      <c r="B57" s="243">
        <v>180163093</v>
      </c>
      <c r="C57" s="248">
        <v>3</v>
      </c>
      <c r="D57" s="247">
        <v>422363</v>
      </c>
      <c r="E57" s="245"/>
      <c r="F57" s="243"/>
      <c r="G57" s="247"/>
      <c r="H57" s="246"/>
      <c r="I57" s="246"/>
      <c r="J57" s="247"/>
    </row>
    <row r="58" spans="1:10" x14ac:dyDescent="0.25">
      <c r="A58" s="242">
        <v>43229</v>
      </c>
      <c r="B58" s="243">
        <v>180163146</v>
      </c>
      <c r="C58" s="248">
        <v>2</v>
      </c>
      <c r="D58" s="247">
        <v>119000</v>
      </c>
      <c r="E58" s="245"/>
      <c r="F58" s="243"/>
      <c r="G58" s="247"/>
      <c r="H58" s="246"/>
      <c r="I58" s="246"/>
      <c r="J58" s="247"/>
    </row>
    <row r="59" spans="1:10" x14ac:dyDescent="0.25">
      <c r="A59" s="242">
        <v>43230</v>
      </c>
      <c r="B59" s="243">
        <v>180163241</v>
      </c>
      <c r="C59" s="248">
        <v>8</v>
      </c>
      <c r="D59" s="247">
        <v>688363</v>
      </c>
      <c r="E59" s="245"/>
      <c r="F59" s="243"/>
      <c r="G59" s="247"/>
      <c r="H59" s="246"/>
      <c r="I59" s="246"/>
      <c r="J59" s="247"/>
    </row>
    <row r="60" spans="1:10" x14ac:dyDescent="0.25">
      <c r="A60" s="242">
        <v>43230</v>
      </c>
      <c r="B60" s="243">
        <v>180163255</v>
      </c>
      <c r="C60" s="248">
        <v>47</v>
      </c>
      <c r="D60" s="247">
        <v>5207038</v>
      </c>
      <c r="E60" s="245"/>
      <c r="F60" s="243"/>
      <c r="G60" s="247"/>
      <c r="H60" s="246"/>
      <c r="I60" s="246"/>
      <c r="J60" s="247"/>
    </row>
    <row r="61" spans="1:10" x14ac:dyDescent="0.25">
      <c r="A61" s="242">
        <v>43230</v>
      </c>
      <c r="B61" s="243">
        <v>180163259</v>
      </c>
      <c r="C61" s="248">
        <v>1</v>
      </c>
      <c r="D61" s="247">
        <v>91438</v>
      </c>
      <c r="E61" s="245"/>
      <c r="F61" s="243"/>
      <c r="G61" s="247"/>
      <c r="H61" s="246"/>
      <c r="I61" s="246"/>
      <c r="J61" s="247"/>
    </row>
    <row r="62" spans="1:10" x14ac:dyDescent="0.25">
      <c r="A62" s="242">
        <v>43231</v>
      </c>
      <c r="B62" s="243">
        <v>180163386</v>
      </c>
      <c r="C62" s="248">
        <v>1</v>
      </c>
      <c r="D62" s="247">
        <v>79013</v>
      </c>
      <c r="E62" s="245"/>
      <c r="F62" s="243"/>
      <c r="G62" s="247"/>
      <c r="H62" s="246"/>
      <c r="I62" s="246"/>
      <c r="J62" s="247"/>
    </row>
    <row r="63" spans="1:10" x14ac:dyDescent="0.25">
      <c r="A63" s="242">
        <v>43231</v>
      </c>
      <c r="B63" s="243">
        <v>180163387</v>
      </c>
      <c r="C63" s="248">
        <v>10</v>
      </c>
      <c r="D63" s="247">
        <v>988138</v>
      </c>
      <c r="E63" s="245">
        <v>180042806</v>
      </c>
      <c r="F63" s="243">
        <v>37</v>
      </c>
      <c r="G63" s="247">
        <v>4460838</v>
      </c>
      <c r="H63" s="246"/>
      <c r="I63" s="246"/>
      <c r="J63" s="247"/>
    </row>
    <row r="64" spans="1:10" x14ac:dyDescent="0.25">
      <c r="A64" s="242">
        <v>43232</v>
      </c>
      <c r="B64" s="243">
        <v>180163432</v>
      </c>
      <c r="C64" s="248">
        <v>8</v>
      </c>
      <c r="D64" s="247">
        <v>882613</v>
      </c>
      <c r="E64" s="245"/>
      <c r="F64" s="243"/>
      <c r="G64" s="247"/>
      <c r="H64" s="246"/>
      <c r="I64" s="246">
        <v>18539145</v>
      </c>
      <c r="J64" s="247" t="s">
        <v>17</v>
      </c>
    </row>
    <row r="65" spans="1:13" x14ac:dyDescent="0.25">
      <c r="A65" s="242">
        <v>43234</v>
      </c>
      <c r="B65" s="243">
        <v>180163655</v>
      </c>
      <c r="C65" s="248">
        <v>3</v>
      </c>
      <c r="D65" s="247">
        <v>226538</v>
      </c>
      <c r="E65" s="245"/>
      <c r="F65" s="243"/>
      <c r="G65" s="247"/>
      <c r="H65" s="246"/>
      <c r="I65" s="246"/>
      <c r="J65" s="247"/>
      <c r="M65" s="219">
        <f>SUM(D64:D66)</f>
        <v>2327676</v>
      </c>
    </row>
    <row r="66" spans="1:13" x14ac:dyDescent="0.25">
      <c r="A66" s="242">
        <v>43234</v>
      </c>
      <c r="B66" s="243">
        <v>180163682</v>
      </c>
      <c r="C66" s="248">
        <v>14</v>
      </c>
      <c r="D66" s="247">
        <v>1218525</v>
      </c>
      <c r="E66" s="245"/>
      <c r="F66" s="243"/>
      <c r="G66" s="247"/>
      <c r="H66" s="246"/>
      <c r="I66" s="246"/>
      <c r="J66" s="247"/>
      <c r="M66" s="219">
        <f>SUM(D68:D76)</f>
        <v>6086590</v>
      </c>
    </row>
    <row r="67" spans="1:13" x14ac:dyDescent="0.25">
      <c r="A67" s="242">
        <v>43234</v>
      </c>
      <c r="B67" s="243">
        <v>180163683</v>
      </c>
      <c r="C67" s="248">
        <v>7</v>
      </c>
      <c r="D67" s="247">
        <v>593513</v>
      </c>
      <c r="E67" s="245"/>
      <c r="F67" s="243"/>
      <c r="G67" s="247"/>
      <c r="H67" s="246"/>
      <c r="I67" s="246">
        <v>54000</v>
      </c>
      <c r="J67" s="247" t="s">
        <v>17</v>
      </c>
      <c r="M67" s="219">
        <f>SUM(M65:M66)</f>
        <v>8414266</v>
      </c>
    </row>
    <row r="68" spans="1:13" x14ac:dyDescent="0.25">
      <c r="A68" s="242">
        <v>43234</v>
      </c>
      <c r="B68" s="243">
        <v>180163769</v>
      </c>
      <c r="C68" s="248">
        <v>11</v>
      </c>
      <c r="D68" s="247">
        <v>957163</v>
      </c>
      <c r="E68" s="245"/>
      <c r="F68" s="243"/>
      <c r="G68" s="247"/>
      <c r="H68" s="246"/>
      <c r="I68" s="246"/>
      <c r="J68" s="247"/>
    </row>
    <row r="69" spans="1:13" x14ac:dyDescent="0.25">
      <c r="A69" s="242">
        <v>43235</v>
      </c>
      <c r="B69" s="243">
        <v>180163816</v>
      </c>
      <c r="C69" s="248">
        <v>8</v>
      </c>
      <c r="D69" s="247">
        <v>773238</v>
      </c>
      <c r="E69" s="245"/>
      <c r="F69" s="243"/>
      <c r="G69" s="247"/>
      <c r="H69" s="246"/>
      <c r="I69" s="246"/>
      <c r="J69" s="247"/>
    </row>
    <row r="70" spans="1:13" x14ac:dyDescent="0.25">
      <c r="A70" s="242">
        <v>43235</v>
      </c>
      <c r="B70" s="243">
        <v>180163907</v>
      </c>
      <c r="C70" s="248">
        <v>13</v>
      </c>
      <c r="D70" s="247">
        <v>1438850</v>
      </c>
      <c r="E70" s="245"/>
      <c r="F70" s="243"/>
      <c r="G70" s="247"/>
      <c r="H70" s="246"/>
      <c r="I70" s="246"/>
      <c r="J70" s="247"/>
    </row>
    <row r="71" spans="1:13" x14ac:dyDescent="0.25">
      <c r="A71" s="242">
        <v>43236</v>
      </c>
      <c r="B71" s="243">
        <v>180163951</v>
      </c>
      <c r="C71" s="248">
        <v>6</v>
      </c>
      <c r="D71" s="247">
        <v>542325</v>
      </c>
      <c r="E71" s="245"/>
      <c r="F71" s="243"/>
      <c r="G71" s="247"/>
      <c r="H71" s="246"/>
      <c r="I71" s="246"/>
      <c r="J71" s="247"/>
    </row>
    <row r="72" spans="1:13" x14ac:dyDescent="0.25">
      <c r="A72" s="242">
        <v>43236</v>
      </c>
      <c r="B72" s="243">
        <v>180164013</v>
      </c>
      <c r="C72" s="248">
        <v>4</v>
      </c>
      <c r="D72" s="247">
        <v>411075</v>
      </c>
      <c r="E72" s="245"/>
      <c r="F72" s="243"/>
      <c r="G72" s="247"/>
      <c r="H72" s="246"/>
      <c r="I72" s="246"/>
      <c r="J72" s="247"/>
    </row>
    <row r="73" spans="1:13" x14ac:dyDescent="0.25">
      <c r="A73" s="242">
        <v>43236</v>
      </c>
      <c r="B73" s="243">
        <v>180164014</v>
      </c>
      <c r="C73" s="248">
        <v>11</v>
      </c>
      <c r="D73" s="247">
        <v>1033288</v>
      </c>
      <c r="E73" s="245"/>
      <c r="F73" s="243"/>
      <c r="G73" s="247"/>
      <c r="H73" s="246"/>
      <c r="I73" s="246"/>
      <c r="J73" s="247"/>
    </row>
    <row r="74" spans="1:13" x14ac:dyDescent="0.25">
      <c r="A74" s="242">
        <v>43236</v>
      </c>
      <c r="B74" s="243">
        <v>180164017</v>
      </c>
      <c r="C74" s="248">
        <v>1</v>
      </c>
      <c r="D74" s="247">
        <v>100013</v>
      </c>
      <c r="E74" s="245"/>
      <c r="F74" s="243"/>
      <c r="G74" s="247"/>
      <c r="H74" s="246"/>
      <c r="I74" s="246"/>
      <c r="J74" s="247"/>
    </row>
    <row r="75" spans="1:13" x14ac:dyDescent="0.25">
      <c r="A75" s="242">
        <v>43237</v>
      </c>
      <c r="B75" s="243">
        <v>180164063</v>
      </c>
      <c r="C75" s="248">
        <v>7</v>
      </c>
      <c r="D75" s="247">
        <v>485538</v>
      </c>
      <c r="E75" s="245"/>
      <c r="F75" s="243"/>
      <c r="G75" s="247"/>
      <c r="H75" s="246"/>
      <c r="I75" s="246"/>
      <c r="J75" s="247"/>
    </row>
    <row r="76" spans="1:13" x14ac:dyDescent="0.25">
      <c r="A76" s="242">
        <v>43237</v>
      </c>
      <c r="B76" s="243">
        <v>180164126</v>
      </c>
      <c r="C76" s="248">
        <v>4</v>
      </c>
      <c r="D76" s="247">
        <v>345100</v>
      </c>
      <c r="E76" s="245"/>
      <c r="F76" s="243"/>
      <c r="G76" s="247"/>
      <c r="H76" s="246"/>
      <c r="I76" s="246"/>
      <c r="J76" s="247"/>
    </row>
    <row r="77" spans="1:13" x14ac:dyDescent="0.25">
      <c r="A77" s="242">
        <v>43238</v>
      </c>
      <c r="B77" s="243">
        <v>180164176</v>
      </c>
      <c r="C77" s="248">
        <v>6</v>
      </c>
      <c r="D77" s="247">
        <v>711113</v>
      </c>
      <c r="E77" s="245"/>
      <c r="F77" s="243"/>
      <c r="G77" s="247"/>
      <c r="H77" s="246"/>
      <c r="I77" s="246"/>
      <c r="J77" s="247"/>
    </row>
    <row r="78" spans="1:13" x14ac:dyDescent="0.25">
      <c r="A78" s="242">
        <v>43238</v>
      </c>
      <c r="B78" s="243">
        <v>180164249</v>
      </c>
      <c r="C78" s="248">
        <v>5</v>
      </c>
      <c r="D78" s="247">
        <v>426913</v>
      </c>
      <c r="E78" s="245"/>
      <c r="F78" s="243"/>
      <c r="G78" s="247"/>
      <c r="H78" s="246"/>
      <c r="I78" s="246">
        <v>1146166</v>
      </c>
      <c r="J78" s="247" t="s">
        <v>17</v>
      </c>
    </row>
    <row r="79" spans="1:13" x14ac:dyDescent="0.25">
      <c r="A79" s="242">
        <v>43239</v>
      </c>
      <c r="B79" s="243">
        <v>180164268</v>
      </c>
      <c r="C79" s="248">
        <v>34</v>
      </c>
      <c r="D79" s="247">
        <v>3601850</v>
      </c>
      <c r="E79" s="245"/>
      <c r="F79" s="243"/>
      <c r="G79" s="247"/>
      <c r="H79" s="246"/>
      <c r="I79" s="246"/>
      <c r="J79" s="247"/>
    </row>
    <row r="80" spans="1:13" x14ac:dyDescent="0.25">
      <c r="A80" s="242">
        <v>43239</v>
      </c>
      <c r="B80" s="243">
        <v>180164312</v>
      </c>
      <c r="C80" s="248">
        <v>6</v>
      </c>
      <c r="D80" s="247">
        <v>584588</v>
      </c>
      <c r="E80" s="245"/>
      <c r="F80" s="243"/>
      <c r="G80" s="247"/>
      <c r="H80" s="246"/>
      <c r="I80" s="246"/>
      <c r="J80" s="247"/>
    </row>
    <row r="81" spans="1:10" x14ac:dyDescent="0.25">
      <c r="A81" s="242">
        <v>43239</v>
      </c>
      <c r="B81" s="243">
        <v>180164401</v>
      </c>
      <c r="C81" s="248">
        <v>9</v>
      </c>
      <c r="D81" s="247">
        <v>905888</v>
      </c>
      <c r="E81" s="245"/>
      <c r="F81" s="243"/>
      <c r="G81" s="247"/>
      <c r="H81" s="246"/>
      <c r="I81" s="246"/>
      <c r="J81" s="247"/>
    </row>
    <row r="82" spans="1:10" x14ac:dyDescent="0.25">
      <c r="A82" s="242">
        <v>43240</v>
      </c>
      <c r="B82" s="243">
        <v>180164538</v>
      </c>
      <c r="C82" s="248">
        <v>11</v>
      </c>
      <c r="D82" s="247">
        <v>1183963</v>
      </c>
      <c r="E82" s="245"/>
      <c r="F82" s="243"/>
      <c r="G82" s="247"/>
      <c r="H82" s="246"/>
      <c r="I82" s="246"/>
      <c r="J82" s="247"/>
    </row>
    <row r="83" spans="1:10" x14ac:dyDescent="0.25">
      <c r="A83" s="242">
        <v>43241</v>
      </c>
      <c r="B83" s="243">
        <v>180164587</v>
      </c>
      <c r="C83" s="248">
        <v>13</v>
      </c>
      <c r="D83" s="247">
        <v>975013</v>
      </c>
      <c r="E83" s="245"/>
      <c r="F83" s="243"/>
      <c r="G83" s="247"/>
      <c r="H83" s="246"/>
      <c r="I83" s="246"/>
      <c r="J83" s="247"/>
    </row>
    <row r="84" spans="1:10" x14ac:dyDescent="0.25">
      <c r="A84" s="242">
        <v>43241</v>
      </c>
      <c r="B84" s="243">
        <v>180164639</v>
      </c>
      <c r="C84" s="248">
        <v>9</v>
      </c>
      <c r="D84" s="247">
        <v>982625</v>
      </c>
      <c r="E84" s="245"/>
      <c r="F84" s="243"/>
      <c r="G84" s="247"/>
      <c r="H84" s="246"/>
      <c r="I84" s="246"/>
      <c r="J84" s="247"/>
    </row>
    <row r="85" spans="1:10" x14ac:dyDescent="0.25">
      <c r="A85" s="242">
        <v>43242</v>
      </c>
      <c r="B85" s="243">
        <v>180164692</v>
      </c>
      <c r="C85" s="248">
        <v>6</v>
      </c>
      <c r="D85" s="247">
        <v>573388</v>
      </c>
      <c r="E85" s="245"/>
      <c r="F85" s="243"/>
      <c r="G85" s="247"/>
      <c r="H85" s="246"/>
      <c r="I85" s="246"/>
      <c r="J85" s="247"/>
    </row>
    <row r="86" spans="1:10" x14ac:dyDescent="0.25">
      <c r="A86" s="242">
        <v>43242</v>
      </c>
      <c r="B86" s="243">
        <v>180164758</v>
      </c>
      <c r="C86" s="248">
        <v>1</v>
      </c>
      <c r="D86" s="247">
        <v>75513</v>
      </c>
      <c r="E86" s="245"/>
      <c r="F86" s="243"/>
      <c r="G86" s="247"/>
      <c r="H86" s="246"/>
      <c r="I86" s="246"/>
      <c r="J86" s="247"/>
    </row>
    <row r="87" spans="1:10" x14ac:dyDescent="0.25">
      <c r="A87" s="242">
        <v>43243</v>
      </c>
      <c r="B87" s="243">
        <v>180164841</v>
      </c>
      <c r="C87" s="248">
        <v>2</v>
      </c>
      <c r="D87" s="247">
        <v>158025</v>
      </c>
      <c r="E87" s="245"/>
      <c r="F87" s="243"/>
      <c r="G87" s="247"/>
      <c r="H87" s="246"/>
      <c r="I87" s="246"/>
      <c r="J87" s="247"/>
    </row>
    <row r="88" spans="1:10" x14ac:dyDescent="0.25">
      <c r="A88" s="242">
        <v>43243</v>
      </c>
      <c r="B88" s="243">
        <v>180164907</v>
      </c>
      <c r="C88" s="248">
        <v>10</v>
      </c>
      <c r="D88" s="247">
        <v>935900</v>
      </c>
      <c r="E88" s="245"/>
      <c r="F88" s="243"/>
      <c r="G88" s="247"/>
      <c r="H88" s="246"/>
      <c r="I88" s="246"/>
      <c r="J88" s="247"/>
    </row>
    <row r="89" spans="1:10" x14ac:dyDescent="0.25">
      <c r="A89" s="242">
        <v>43244</v>
      </c>
      <c r="B89" s="243">
        <v>180164956</v>
      </c>
      <c r="C89" s="248">
        <v>12</v>
      </c>
      <c r="D89" s="247">
        <v>1311975</v>
      </c>
      <c r="E89" s="245"/>
      <c r="F89" s="243"/>
      <c r="G89" s="247"/>
      <c r="H89" s="246"/>
      <c r="I89" s="246"/>
      <c r="J89" s="247"/>
    </row>
    <row r="90" spans="1:10" x14ac:dyDescent="0.25">
      <c r="A90" s="242">
        <v>43244</v>
      </c>
      <c r="B90" s="243">
        <v>180165023</v>
      </c>
      <c r="C90" s="248">
        <v>3</v>
      </c>
      <c r="D90" s="247">
        <v>248588</v>
      </c>
      <c r="E90" s="245"/>
      <c r="F90" s="243"/>
      <c r="G90" s="247"/>
      <c r="H90" s="246"/>
      <c r="I90" s="246"/>
      <c r="J90" s="247"/>
    </row>
    <row r="91" spans="1:10" x14ac:dyDescent="0.25">
      <c r="A91" s="242">
        <v>43245</v>
      </c>
      <c r="B91" s="243">
        <v>180165094</v>
      </c>
      <c r="C91" s="248">
        <v>32</v>
      </c>
      <c r="D91" s="247">
        <v>3258238</v>
      </c>
      <c r="E91" s="245"/>
      <c r="F91" s="243"/>
      <c r="G91" s="247"/>
      <c r="H91" s="246"/>
      <c r="I91" s="246"/>
      <c r="J91" s="247"/>
    </row>
    <row r="92" spans="1:10" x14ac:dyDescent="0.25">
      <c r="A92" s="242">
        <v>43245</v>
      </c>
      <c r="B92" s="243">
        <v>180165097</v>
      </c>
      <c r="C92" s="248">
        <v>11</v>
      </c>
      <c r="D92" s="247">
        <v>1191313</v>
      </c>
      <c r="E92" s="245"/>
      <c r="F92" s="243"/>
      <c r="G92" s="247"/>
      <c r="H92" s="246"/>
      <c r="I92" s="246"/>
      <c r="J92" s="247"/>
    </row>
    <row r="93" spans="1:10" x14ac:dyDescent="0.25">
      <c r="A93" s="242">
        <v>43245</v>
      </c>
      <c r="B93" s="243">
        <v>180165165</v>
      </c>
      <c r="C93" s="248">
        <v>11</v>
      </c>
      <c r="D93" s="247">
        <v>960925</v>
      </c>
      <c r="E93" s="245"/>
      <c r="F93" s="243"/>
      <c r="G93" s="247"/>
      <c r="H93" s="246"/>
      <c r="I93" s="246">
        <v>16947792</v>
      </c>
      <c r="J93" s="247" t="s">
        <v>17</v>
      </c>
    </row>
    <row r="94" spans="1:10" x14ac:dyDescent="0.25">
      <c r="A94" s="98">
        <v>43246</v>
      </c>
      <c r="B94" s="99">
        <v>180165320</v>
      </c>
      <c r="C94" s="100">
        <v>7</v>
      </c>
      <c r="D94" s="34">
        <v>811125</v>
      </c>
      <c r="E94" s="101">
        <v>180043327</v>
      </c>
      <c r="F94" s="99">
        <v>1</v>
      </c>
      <c r="G94" s="34">
        <v>117863</v>
      </c>
      <c r="H94" s="102"/>
      <c r="I94" s="102"/>
      <c r="J94" s="34"/>
    </row>
    <row r="95" spans="1:10" x14ac:dyDescent="0.25">
      <c r="A95" s="98">
        <v>43246</v>
      </c>
      <c r="B95" s="99">
        <v>180165324</v>
      </c>
      <c r="C95" s="100">
        <v>13</v>
      </c>
      <c r="D95" s="34">
        <v>1295963</v>
      </c>
      <c r="E95" s="101"/>
      <c r="F95" s="99"/>
      <c r="G95" s="34"/>
      <c r="H95" s="102"/>
      <c r="I95" s="102"/>
      <c r="J95" s="34"/>
    </row>
    <row r="96" spans="1:10" x14ac:dyDescent="0.25">
      <c r="A96" s="98">
        <v>43246</v>
      </c>
      <c r="B96" s="99">
        <v>180165326</v>
      </c>
      <c r="C96" s="100">
        <v>5</v>
      </c>
      <c r="D96" s="34">
        <v>500238</v>
      </c>
      <c r="E96" s="101"/>
      <c r="F96" s="99"/>
      <c r="G96" s="34"/>
      <c r="H96" s="102"/>
      <c r="I96" s="102"/>
      <c r="J96" s="34"/>
    </row>
    <row r="97" spans="1:10" x14ac:dyDescent="0.25">
      <c r="A97" s="98">
        <v>43246</v>
      </c>
      <c r="B97" s="99">
        <v>180165334</v>
      </c>
      <c r="C97" s="100">
        <v>1</v>
      </c>
      <c r="D97" s="34">
        <v>98088</v>
      </c>
      <c r="E97" s="101"/>
      <c r="F97" s="99"/>
      <c r="G97" s="34"/>
      <c r="H97" s="102"/>
      <c r="I97" s="102"/>
      <c r="J97" s="34"/>
    </row>
    <row r="98" spans="1:10" x14ac:dyDescent="0.25">
      <c r="A98" s="98">
        <v>43246</v>
      </c>
      <c r="B98" s="99">
        <v>180165337</v>
      </c>
      <c r="C98" s="100">
        <v>1</v>
      </c>
      <c r="D98" s="34">
        <v>84088</v>
      </c>
      <c r="E98" s="101"/>
      <c r="F98" s="99"/>
      <c r="G98" s="34"/>
      <c r="H98" s="102"/>
      <c r="I98" s="102"/>
      <c r="J98" s="34"/>
    </row>
    <row r="99" spans="1:10" x14ac:dyDescent="0.25">
      <c r="A99" s="98">
        <v>43248</v>
      </c>
      <c r="B99" s="99">
        <v>180165586</v>
      </c>
      <c r="C99" s="100">
        <v>25</v>
      </c>
      <c r="D99" s="34">
        <v>2377375</v>
      </c>
      <c r="E99" s="101"/>
      <c r="F99" s="99"/>
      <c r="G99" s="34"/>
      <c r="H99" s="102"/>
      <c r="I99" s="102"/>
      <c r="J99" s="34"/>
    </row>
    <row r="100" spans="1:10" x14ac:dyDescent="0.25">
      <c r="A100" s="98">
        <v>43248</v>
      </c>
      <c r="B100" s="99">
        <v>180165643</v>
      </c>
      <c r="C100" s="100">
        <v>9</v>
      </c>
      <c r="D100" s="34">
        <v>858200</v>
      </c>
      <c r="E100" s="101"/>
      <c r="F100" s="99"/>
      <c r="G100" s="34"/>
      <c r="H100" s="102"/>
      <c r="I100" s="102"/>
      <c r="J100" s="34"/>
    </row>
    <row r="101" spans="1:10" x14ac:dyDescent="0.25">
      <c r="A101" s="98">
        <v>43249</v>
      </c>
      <c r="B101" s="99">
        <v>180165756</v>
      </c>
      <c r="C101" s="100">
        <v>22</v>
      </c>
      <c r="D101" s="34">
        <v>2275525</v>
      </c>
      <c r="E101" s="101"/>
      <c r="F101" s="99"/>
      <c r="G101" s="34"/>
      <c r="H101" s="102"/>
      <c r="I101" s="102"/>
      <c r="J101" s="34"/>
    </row>
    <row r="102" spans="1:10" x14ac:dyDescent="0.25">
      <c r="A102" s="98">
        <v>43249</v>
      </c>
      <c r="B102" s="99">
        <v>180165803</v>
      </c>
      <c r="C102" s="100">
        <v>8</v>
      </c>
      <c r="D102" s="34">
        <v>665525</v>
      </c>
      <c r="E102" s="101"/>
      <c r="F102" s="99"/>
      <c r="G102" s="34"/>
      <c r="H102" s="102"/>
      <c r="I102" s="102"/>
      <c r="J102" s="34"/>
    </row>
    <row r="103" spans="1:10" x14ac:dyDescent="0.25">
      <c r="A103" s="98">
        <v>43250</v>
      </c>
      <c r="B103" s="99">
        <v>180165837</v>
      </c>
      <c r="C103" s="100">
        <v>38</v>
      </c>
      <c r="D103" s="34">
        <v>3631600</v>
      </c>
      <c r="E103" s="101"/>
      <c r="F103" s="99"/>
      <c r="G103" s="34"/>
      <c r="H103" s="102"/>
      <c r="I103" s="102"/>
      <c r="J103" s="34"/>
    </row>
    <row r="104" spans="1:10" x14ac:dyDescent="0.25">
      <c r="A104" s="98">
        <v>43250</v>
      </c>
      <c r="B104" s="99">
        <v>180165839</v>
      </c>
      <c r="C104" s="100">
        <v>32</v>
      </c>
      <c r="D104" s="34">
        <v>3398763</v>
      </c>
      <c r="E104" s="101"/>
      <c r="F104" s="99"/>
      <c r="G104" s="34"/>
      <c r="H104" s="102"/>
      <c r="I104" s="102"/>
      <c r="J104" s="34"/>
    </row>
    <row r="105" spans="1:10" x14ac:dyDescent="0.25">
      <c r="A105" s="98">
        <v>43250</v>
      </c>
      <c r="B105" s="99">
        <v>180165873</v>
      </c>
      <c r="C105" s="100">
        <v>21</v>
      </c>
      <c r="D105" s="34">
        <v>1884400</v>
      </c>
      <c r="E105" s="101"/>
      <c r="F105" s="99"/>
      <c r="G105" s="34"/>
      <c r="H105" s="102"/>
      <c r="I105" s="102"/>
      <c r="J105" s="34"/>
    </row>
    <row r="106" spans="1:10" x14ac:dyDescent="0.25">
      <c r="A106" s="98">
        <v>43250</v>
      </c>
      <c r="B106" s="99">
        <v>180165960</v>
      </c>
      <c r="C106" s="100">
        <v>14</v>
      </c>
      <c r="D106" s="34">
        <v>1579113</v>
      </c>
      <c r="E106" s="101"/>
      <c r="F106" s="99"/>
      <c r="G106" s="34"/>
      <c r="H106" s="102"/>
      <c r="I106" s="102"/>
      <c r="J106" s="34"/>
    </row>
    <row r="107" spans="1:10" x14ac:dyDescent="0.25">
      <c r="A107" s="98">
        <v>43251</v>
      </c>
      <c r="B107" s="99">
        <v>180166011</v>
      </c>
      <c r="C107" s="100">
        <v>10</v>
      </c>
      <c r="D107" s="34">
        <v>1012288</v>
      </c>
      <c r="E107" s="101"/>
      <c r="F107" s="99"/>
      <c r="G107" s="34"/>
      <c r="H107" s="102"/>
      <c r="I107" s="102"/>
      <c r="J107" s="34"/>
    </row>
    <row r="108" spans="1:10" x14ac:dyDescent="0.25">
      <c r="A108" s="98">
        <v>43251</v>
      </c>
      <c r="B108" s="99">
        <v>180166033</v>
      </c>
      <c r="C108" s="100">
        <v>19</v>
      </c>
      <c r="D108" s="34">
        <v>1899625</v>
      </c>
      <c r="E108" s="101"/>
      <c r="F108" s="99"/>
      <c r="G108" s="34"/>
      <c r="H108" s="102"/>
      <c r="I108" s="102"/>
      <c r="J108" s="34"/>
    </row>
    <row r="109" spans="1:10" x14ac:dyDescent="0.25">
      <c r="A109" s="98">
        <v>43251</v>
      </c>
      <c r="B109" s="99">
        <v>180166098</v>
      </c>
      <c r="C109" s="100">
        <v>4</v>
      </c>
      <c r="D109" s="34">
        <v>322525</v>
      </c>
      <c r="E109" s="101"/>
      <c r="F109" s="99"/>
      <c r="G109" s="34"/>
      <c r="H109" s="102"/>
      <c r="I109" s="102"/>
      <c r="J109" s="34"/>
    </row>
    <row r="110" spans="1:10" x14ac:dyDescent="0.25">
      <c r="A110" s="98"/>
      <c r="B110" s="99"/>
      <c r="C110" s="100"/>
      <c r="D110" s="34"/>
      <c r="E110" s="101"/>
      <c r="F110" s="99"/>
      <c r="G110" s="34"/>
      <c r="H110" s="102"/>
      <c r="I110" s="102"/>
      <c r="J110" s="34"/>
    </row>
    <row r="111" spans="1:10" x14ac:dyDescent="0.25">
      <c r="A111" s="236"/>
      <c r="B111" s="235"/>
      <c r="C111" s="241"/>
      <c r="D111" s="237"/>
      <c r="E111" s="238"/>
      <c r="F111" s="235"/>
      <c r="G111" s="237"/>
      <c r="H111" s="240"/>
      <c r="I111" s="240"/>
      <c r="J111" s="237"/>
    </row>
    <row r="112" spans="1:10" x14ac:dyDescent="0.25">
      <c r="A112" s="236"/>
      <c r="B112" s="224" t="s">
        <v>11</v>
      </c>
      <c r="C112" s="233">
        <f>SUM(C8:C111)</f>
        <v>867</v>
      </c>
      <c r="D112" s="225"/>
      <c r="E112" s="224" t="s">
        <v>11</v>
      </c>
      <c r="F112" s="224">
        <f>SUM(F8:F111)</f>
        <v>72</v>
      </c>
      <c r="G112" s="225">
        <f>SUM(G8:G111)</f>
        <v>8523989</v>
      </c>
      <c r="H112" s="240"/>
      <c r="I112" s="240"/>
      <c r="J112" s="237"/>
    </row>
    <row r="113" spans="1:16" x14ac:dyDescent="0.25">
      <c r="A113" s="236"/>
      <c r="B113" s="224"/>
      <c r="C113" s="233"/>
      <c r="D113" s="225"/>
      <c r="E113" s="238"/>
      <c r="F113" s="235"/>
      <c r="G113" s="237"/>
      <c r="H113" s="240"/>
      <c r="I113" s="240"/>
      <c r="J113" s="237"/>
    </row>
    <row r="114" spans="1:16" x14ac:dyDescent="0.25">
      <c r="A114" s="226"/>
      <c r="B114" s="227"/>
      <c r="C114" s="241"/>
      <c r="D114" s="237"/>
      <c r="E114" s="224"/>
      <c r="F114" s="235"/>
      <c r="G114" s="332" t="s">
        <v>12</v>
      </c>
      <c r="H114" s="332"/>
      <c r="I114" s="240"/>
      <c r="J114" s="228">
        <f>SUM(D8:D111)</f>
        <v>84909420</v>
      </c>
    </row>
    <row r="115" spans="1:16" x14ac:dyDescent="0.25">
      <c r="A115" s="236"/>
      <c r="B115" s="235"/>
      <c r="C115" s="241"/>
      <c r="D115" s="237"/>
      <c r="E115" s="224"/>
      <c r="F115" s="235"/>
      <c r="G115" s="332" t="s">
        <v>13</v>
      </c>
      <c r="H115" s="332"/>
      <c r="I115" s="240"/>
      <c r="J115" s="228">
        <f>SUM(G8:G111)</f>
        <v>8523989</v>
      </c>
    </row>
    <row r="116" spans="1:16" x14ac:dyDescent="0.25">
      <c r="A116" s="229"/>
      <c r="B116" s="238"/>
      <c r="C116" s="241"/>
      <c r="D116" s="237"/>
      <c r="E116" s="238"/>
      <c r="F116" s="235"/>
      <c r="G116" s="332" t="s">
        <v>14</v>
      </c>
      <c r="H116" s="332"/>
      <c r="I116" s="41"/>
      <c r="J116" s="230">
        <f>J114-J115</f>
        <v>76385431</v>
      </c>
    </row>
    <row r="117" spans="1:16" x14ac:dyDescent="0.25">
      <c r="A117" s="236"/>
      <c r="B117" s="231"/>
      <c r="C117" s="241"/>
      <c r="D117" s="232"/>
      <c r="E117" s="238"/>
      <c r="F117" s="224"/>
      <c r="G117" s="332" t="s">
        <v>15</v>
      </c>
      <c r="H117" s="332"/>
      <c r="I117" s="240"/>
      <c r="J117" s="228">
        <f>SUM(H8:H113)</f>
        <v>0</v>
      </c>
    </row>
    <row r="118" spans="1:16" x14ac:dyDescent="0.25">
      <c r="A118" s="236"/>
      <c r="B118" s="231"/>
      <c r="C118" s="241"/>
      <c r="D118" s="232"/>
      <c r="E118" s="238"/>
      <c r="F118" s="224"/>
      <c r="G118" s="332" t="s">
        <v>16</v>
      </c>
      <c r="H118" s="332"/>
      <c r="I118" s="240"/>
      <c r="J118" s="228">
        <f>J116+J117</f>
        <v>76385431</v>
      </c>
    </row>
    <row r="119" spans="1:16" x14ac:dyDescent="0.25">
      <c r="A119" s="236"/>
      <c r="B119" s="231"/>
      <c r="C119" s="241"/>
      <c r="D119" s="232"/>
      <c r="E119" s="238"/>
      <c r="F119" s="235"/>
      <c r="G119" s="332" t="s">
        <v>5</v>
      </c>
      <c r="H119" s="332"/>
      <c r="I119" s="240"/>
      <c r="J119" s="228">
        <f>SUM(I8:I113)</f>
        <v>53808853</v>
      </c>
    </row>
    <row r="120" spans="1:16" x14ac:dyDescent="0.25">
      <c r="A120" s="236"/>
      <c r="B120" s="231"/>
      <c r="C120" s="241"/>
      <c r="D120" s="232"/>
      <c r="E120" s="238"/>
      <c r="F120" s="235"/>
      <c r="G120" s="332" t="s">
        <v>32</v>
      </c>
      <c r="H120" s="332"/>
      <c r="I120" s="241" t="str">
        <f>IF(J120&gt;0,"SALDO",IF(J120&lt;0,"PIUTANG",IF(J120=0,"LUNAS")))</f>
        <v>PIUTANG</v>
      </c>
      <c r="J120" s="228">
        <f>J119-J118</f>
        <v>-22576578</v>
      </c>
    </row>
    <row r="121" spans="1:16" x14ac:dyDescent="0.25">
      <c r="F121" s="219"/>
      <c r="G121" s="219"/>
      <c r="J121" s="219"/>
    </row>
    <row r="122" spans="1:16" x14ac:dyDescent="0.25">
      <c r="C122" s="219"/>
      <c r="D122" s="219"/>
      <c r="F122" s="219"/>
      <c r="G122" s="219"/>
      <c r="J122" s="219"/>
      <c r="L122" s="234"/>
      <c r="M122" s="234"/>
      <c r="N122" s="234"/>
      <c r="O122" s="234"/>
      <c r="P122" s="234"/>
    </row>
    <row r="123" spans="1:16" x14ac:dyDescent="0.25">
      <c r="C123" s="219"/>
      <c r="D123" s="219"/>
      <c r="F123" s="219"/>
      <c r="G123" s="219"/>
      <c r="J123" s="219"/>
      <c r="L123" s="234"/>
      <c r="M123" s="234"/>
      <c r="N123" s="234"/>
      <c r="O123" s="234"/>
      <c r="P123" s="234"/>
    </row>
    <row r="124" spans="1:16" x14ac:dyDescent="0.25">
      <c r="C124" s="219"/>
      <c r="D124" s="219"/>
      <c r="F124" s="219"/>
      <c r="G124" s="219"/>
      <c r="J124" s="219"/>
      <c r="L124" s="234"/>
      <c r="M124" s="234"/>
      <c r="N124" s="234"/>
      <c r="O124" s="234"/>
      <c r="P124" s="234"/>
    </row>
    <row r="125" spans="1:16" x14ac:dyDescent="0.25">
      <c r="C125" s="219"/>
      <c r="D125" s="219"/>
      <c r="F125" s="219"/>
      <c r="G125" s="219"/>
      <c r="J125" s="219"/>
      <c r="L125" s="234"/>
      <c r="M125" s="234"/>
      <c r="N125" s="234"/>
      <c r="O125" s="234"/>
      <c r="P125" s="234"/>
    </row>
    <row r="126" spans="1:16" x14ac:dyDescent="0.25">
      <c r="C126" s="219"/>
      <c r="D126" s="219"/>
      <c r="L126" s="234"/>
      <c r="M126" s="234"/>
      <c r="N126" s="234"/>
      <c r="O126" s="234"/>
      <c r="P126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0:H120"/>
    <mergeCell ref="G114:H114"/>
    <mergeCell ref="G115:H115"/>
    <mergeCell ref="G116:H116"/>
    <mergeCell ref="G117:H117"/>
    <mergeCell ref="G118:H118"/>
    <mergeCell ref="G119:H11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M35" sqref="M35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M65" sqref="M65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5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L35" sqref="L3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7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7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N109" sqref="N109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8">
        <v>42796</v>
      </c>
      <c r="B76" s="299">
        <v>170114592</v>
      </c>
      <c r="C76" s="300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8"/>
      <c r="B77" s="299"/>
      <c r="C77" s="300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5" activePane="bottomLeft" state="frozen"/>
      <selection pane="bottomLeft" activeCell="B14" sqref="B1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89" t="s">
        <v>6</v>
      </c>
    </row>
    <row r="5" spans="1:5" s="269" customFormat="1" ht="18.75" customHeight="1" x14ac:dyDescent="0.25">
      <c r="A5" s="185" t="s">
        <v>50</v>
      </c>
      <c r="B5" s="184">
        <v>43248</v>
      </c>
      <c r="C5" s="283">
        <f>'Taufik ST'!I2</f>
        <v>12419662</v>
      </c>
      <c r="E5" s="291" t="s">
        <v>160</v>
      </c>
    </row>
    <row r="6" spans="1:5" s="269" customFormat="1" ht="18.75" customHeight="1" x14ac:dyDescent="0.25">
      <c r="A6" s="185" t="s">
        <v>66</v>
      </c>
      <c r="B6" s="184">
        <v>43241</v>
      </c>
      <c r="C6" s="283">
        <f>'Indra Fashion'!I2</f>
        <v>7960727</v>
      </c>
      <c r="E6" s="291" t="s">
        <v>161</v>
      </c>
    </row>
    <row r="7" spans="1:5" s="269" customFormat="1" ht="18.75" customHeight="1" x14ac:dyDescent="0.25">
      <c r="A7" s="185" t="s">
        <v>67</v>
      </c>
      <c r="B7" s="184">
        <v>43251</v>
      </c>
      <c r="C7" s="283">
        <f>Atlantis!I2</f>
        <v>2291452</v>
      </c>
      <c r="E7" s="291" t="s">
        <v>159</v>
      </c>
    </row>
    <row r="8" spans="1:5" s="269" customFormat="1" ht="18.75" customHeight="1" x14ac:dyDescent="0.25">
      <c r="A8" s="185" t="s">
        <v>51</v>
      </c>
      <c r="B8" s="184">
        <v>43251</v>
      </c>
      <c r="C8" s="283">
        <f>Bandros!I2</f>
        <v>15122276</v>
      </c>
      <c r="E8" s="291" t="s">
        <v>162</v>
      </c>
    </row>
    <row r="9" spans="1:5" s="269" customFormat="1" ht="18.75" customHeight="1" x14ac:dyDescent="0.25">
      <c r="A9" s="185" t="s">
        <v>195</v>
      </c>
      <c r="B9" s="184" t="s">
        <v>40</v>
      </c>
      <c r="C9" s="283">
        <v>0</v>
      </c>
      <c r="E9" s="291" t="s">
        <v>196</v>
      </c>
    </row>
    <row r="10" spans="1:5" s="269" customFormat="1" ht="18.75" customHeight="1" x14ac:dyDescent="0.25">
      <c r="A10" s="185" t="s">
        <v>198</v>
      </c>
      <c r="B10" s="184" t="s">
        <v>40</v>
      </c>
      <c r="C10" s="283">
        <v>0</v>
      </c>
      <c r="E10" s="291" t="s">
        <v>201</v>
      </c>
    </row>
    <row r="11" spans="1:5" s="269" customFormat="1" ht="18.75" customHeight="1" x14ac:dyDescent="0.25">
      <c r="A11" s="185" t="s">
        <v>200</v>
      </c>
      <c r="B11" s="184">
        <v>43246</v>
      </c>
      <c r="C11" s="283">
        <f>ESP!I2</f>
        <v>22576578</v>
      </c>
      <c r="E11" s="291"/>
    </row>
    <row r="12" spans="1:5" s="269" customFormat="1" ht="18.75" customHeight="1" x14ac:dyDescent="0.25">
      <c r="A12" s="185" t="s">
        <v>52</v>
      </c>
      <c r="B12" s="184" t="s">
        <v>40</v>
      </c>
      <c r="C12" s="283">
        <v>0</v>
      </c>
      <c r="E12" s="291" t="s">
        <v>163</v>
      </c>
    </row>
    <row r="13" spans="1:5" s="269" customFormat="1" ht="18.75" customHeight="1" x14ac:dyDescent="0.25">
      <c r="A13" s="185" t="s">
        <v>53</v>
      </c>
      <c r="B13" s="184">
        <v>43251</v>
      </c>
      <c r="C13" s="283">
        <f>Yanyan!I2</f>
        <v>494581</v>
      </c>
      <c r="E13" s="291" t="s">
        <v>165</v>
      </c>
    </row>
    <row r="14" spans="1:5" s="269" customFormat="1" ht="18.75" customHeight="1" x14ac:dyDescent="0.25">
      <c r="A14" s="185" t="s">
        <v>152</v>
      </c>
      <c r="B14" s="184">
        <f>Imas!A29</f>
        <v>42667</v>
      </c>
      <c r="C14" s="283">
        <f>Imas!I2</f>
        <v>3266276</v>
      </c>
      <c r="E14" s="291" t="s">
        <v>166</v>
      </c>
    </row>
    <row r="15" spans="1:5" s="269" customFormat="1" ht="18.75" customHeight="1" x14ac:dyDescent="0.25">
      <c r="A15" s="185" t="s">
        <v>153</v>
      </c>
      <c r="B15" s="184">
        <f>Sofya!A60</f>
        <v>42891</v>
      </c>
      <c r="C15" s="283">
        <f>Sofya!I2</f>
        <v>419663</v>
      </c>
      <c r="E15" s="291" t="s">
        <v>166</v>
      </c>
    </row>
    <row r="16" spans="1:5" s="269" customFormat="1" ht="18.75" customHeight="1" x14ac:dyDescent="0.25">
      <c r="A16" s="185" t="s">
        <v>70</v>
      </c>
      <c r="B16" s="184">
        <v>42767</v>
      </c>
      <c r="C16" s="283">
        <f>Jarkasih!J3</f>
        <v>5929850</v>
      </c>
      <c r="E16" s="291" t="s">
        <v>164</v>
      </c>
    </row>
    <row r="17" spans="1:5" s="269" customFormat="1" ht="18.75" customHeight="1" x14ac:dyDescent="0.25">
      <c r="A17" s="185" t="s">
        <v>154</v>
      </c>
      <c r="B17" s="184" t="s">
        <v>40</v>
      </c>
      <c r="C17" s="283">
        <v>0</v>
      </c>
      <c r="E17" s="291" t="s">
        <v>167</v>
      </c>
    </row>
    <row r="18" spans="1:5" s="269" customFormat="1" ht="18.75" customHeight="1" x14ac:dyDescent="0.25">
      <c r="A18" s="185" t="s">
        <v>76</v>
      </c>
      <c r="B18" s="184">
        <f>Bambang!A43</f>
        <v>42876</v>
      </c>
      <c r="C18" s="283">
        <f>Bambang!I2</f>
        <v>258363.5</v>
      </c>
      <c r="E18" s="291" t="s">
        <v>168</v>
      </c>
    </row>
    <row r="19" spans="1:5" s="269" customFormat="1" ht="18.75" customHeight="1" x14ac:dyDescent="0.25">
      <c r="A19" s="185" t="s">
        <v>77</v>
      </c>
      <c r="B19" s="184">
        <v>43195</v>
      </c>
      <c r="C19" s="283">
        <f>'Agus A'!I2</f>
        <v>3470650</v>
      </c>
      <c r="E19" s="291" t="s">
        <v>166</v>
      </c>
    </row>
    <row r="20" spans="1:5" s="269" customFormat="1" ht="18.75" customHeight="1" x14ac:dyDescent="0.25">
      <c r="A20" s="185" t="s">
        <v>89</v>
      </c>
      <c r="B20" s="184">
        <v>43248</v>
      </c>
      <c r="C20" s="283">
        <f>AnipAssunah!I2</f>
        <v>1784218</v>
      </c>
      <c r="E20" s="291" t="s">
        <v>169</v>
      </c>
    </row>
    <row r="21" spans="1:5" s="269" customFormat="1" ht="18.75" customHeight="1" x14ac:dyDescent="0.25">
      <c r="A21" s="185" t="s">
        <v>175</v>
      </c>
      <c r="B21" s="184" t="s">
        <v>40</v>
      </c>
      <c r="C21" s="283">
        <v>0</v>
      </c>
      <c r="E21" s="290"/>
    </row>
    <row r="22" spans="1:5" s="269" customFormat="1" ht="18.75" customHeight="1" x14ac:dyDescent="0.25">
      <c r="A22" s="29"/>
      <c r="B22" s="29"/>
      <c r="C22" s="232"/>
      <c r="E22" s="290"/>
    </row>
    <row r="23" spans="1:5" s="269" customFormat="1" ht="15" customHeight="1" x14ac:dyDescent="0.25">
      <c r="A23" s="359" t="s">
        <v>11</v>
      </c>
      <c r="B23" s="360"/>
      <c r="C23" s="357">
        <f>SUM(C5:C22)</f>
        <v>75994296.5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6"/>
      <c r="G3" s="296"/>
      <c r="H3" s="296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6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7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7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5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38"/>
  <sheetViews>
    <sheetView workbookViewId="0">
      <pane ySplit="7" topLeftCell="A116" activePane="bottomLeft" state="frozen"/>
      <selection pane="bottomLeft" activeCell="D126" sqref="D126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SUM(D116:D122)</f>
        <v>5078852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J138*-1</f>
        <v>7960727</v>
      </c>
      <c r="J2" s="20"/>
      <c r="L2" s="279">
        <f>SUM(G116:G122)</f>
        <v>237300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4841552</v>
      </c>
      <c r="M3" s="219"/>
      <c r="N3" s="219">
        <f>I2-L3</f>
        <v>3119175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1">
        <v>43213</v>
      </c>
      <c r="B91" s="243">
        <v>180161271</v>
      </c>
      <c r="C91" s="248">
        <v>15</v>
      </c>
      <c r="D91" s="247">
        <v>1482950</v>
      </c>
      <c r="E91" s="245"/>
      <c r="F91" s="248"/>
      <c r="G91" s="247"/>
      <c r="H91" s="246"/>
      <c r="I91" s="246"/>
      <c r="J91" s="24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1">
        <v>43214</v>
      </c>
      <c r="B92" s="243">
        <v>180161374</v>
      </c>
      <c r="C92" s="248">
        <v>8</v>
      </c>
      <c r="D92" s="247">
        <v>846738</v>
      </c>
      <c r="E92" s="245"/>
      <c r="F92" s="248"/>
      <c r="G92" s="247"/>
      <c r="H92" s="246"/>
      <c r="I92" s="246"/>
      <c r="J92" s="24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1">
        <v>43215</v>
      </c>
      <c r="B93" s="243">
        <v>180161476</v>
      </c>
      <c r="C93" s="248">
        <v>9</v>
      </c>
      <c r="D93" s="247">
        <v>1053325</v>
      </c>
      <c r="E93" s="245"/>
      <c r="F93" s="248"/>
      <c r="G93" s="247"/>
      <c r="H93" s="246"/>
      <c r="I93" s="246"/>
      <c r="J93" s="24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1">
        <v>43216</v>
      </c>
      <c r="B94" s="243">
        <v>180161592</v>
      </c>
      <c r="C94" s="248">
        <v>6</v>
      </c>
      <c r="D94" s="247">
        <v>536025</v>
      </c>
      <c r="E94" s="245">
        <v>180042341</v>
      </c>
      <c r="F94" s="248">
        <v>1</v>
      </c>
      <c r="G94" s="247">
        <v>105788</v>
      </c>
      <c r="H94" s="246"/>
      <c r="I94" s="246"/>
      <c r="J94" s="24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1">
        <v>43217</v>
      </c>
      <c r="B95" s="243">
        <v>180161714</v>
      </c>
      <c r="C95" s="248">
        <v>7</v>
      </c>
      <c r="D95" s="247">
        <v>653800</v>
      </c>
      <c r="E95" s="245"/>
      <c r="F95" s="248"/>
      <c r="G95" s="247"/>
      <c r="H95" s="246"/>
      <c r="I95" s="246"/>
      <c r="J95" s="247"/>
      <c r="K95" s="219"/>
      <c r="L95" s="219"/>
      <c r="M95" s="219"/>
      <c r="N95" s="219"/>
      <c r="O95" s="219"/>
      <c r="P95" s="219"/>
      <c r="Q95" s="219"/>
      <c r="R95" s="219"/>
    </row>
    <row r="96" spans="1:18" s="234" customFormat="1" ht="15.75" customHeight="1" x14ac:dyDescent="0.25">
      <c r="A96" s="161">
        <v>43218</v>
      </c>
      <c r="B96" s="243">
        <v>180161850</v>
      </c>
      <c r="C96" s="248">
        <v>2</v>
      </c>
      <c r="D96" s="247">
        <v>152775</v>
      </c>
      <c r="E96" s="245"/>
      <c r="F96" s="248"/>
      <c r="G96" s="247"/>
      <c r="H96" s="246"/>
      <c r="I96" s="246">
        <v>4619825</v>
      </c>
      <c r="J96" s="247" t="s">
        <v>17</v>
      </c>
      <c r="K96" s="219"/>
      <c r="L96" s="219"/>
      <c r="M96" s="219"/>
      <c r="N96" s="219"/>
      <c r="O96" s="219"/>
      <c r="P96" s="219"/>
      <c r="Q96" s="219"/>
      <c r="R96" s="219"/>
    </row>
    <row r="97" spans="1:18" s="234" customFormat="1" ht="15.75" customHeight="1" x14ac:dyDescent="0.25">
      <c r="A97" s="161">
        <v>43220</v>
      </c>
      <c r="B97" s="243">
        <v>180162039</v>
      </c>
      <c r="C97" s="248">
        <v>7</v>
      </c>
      <c r="D97" s="247">
        <v>904575</v>
      </c>
      <c r="E97" s="245"/>
      <c r="F97" s="248"/>
      <c r="G97" s="247"/>
      <c r="H97" s="246"/>
      <c r="I97" s="246"/>
      <c r="J97" s="247"/>
      <c r="K97" s="219"/>
      <c r="L97" s="219"/>
      <c r="M97" s="219"/>
      <c r="N97" s="219"/>
      <c r="O97" s="219"/>
      <c r="P97" s="219"/>
      <c r="Q97" s="219"/>
      <c r="R97" s="219"/>
    </row>
    <row r="98" spans="1:18" s="234" customFormat="1" ht="15.75" customHeight="1" x14ac:dyDescent="0.25">
      <c r="A98" s="161">
        <v>43221</v>
      </c>
      <c r="B98" s="243">
        <v>180162169</v>
      </c>
      <c r="C98" s="248">
        <v>1</v>
      </c>
      <c r="D98" s="247">
        <v>111038</v>
      </c>
      <c r="E98" s="245"/>
      <c r="F98" s="248"/>
      <c r="G98" s="247"/>
      <c r="H98" s="246"/>
      <c r="I98" s="246"/>
      <c r="J98" s="247"/>
      <c r="K98" s="219"/>
      <c r="L98" s="219"/>
      <c r="M98" s="219"/>
      <c r="N98" s="219"/>
      <c r="O98" s="219"/>
      <c r="P98" s="219"/>
      <c r="Q98" s="219"/>
      <c r="R98" s="219"/>
    </row>
    <row r="99" spans="1:18" s="234" customFormat="1" ht="15.75" customHeight="1" x14ac:dyDescent="0.25">
      <c r="A99" s="161">
        <v>43222</v>
      </c>
      <c r="B99" s="243">
        <v>180162284</v>
      </c>
      <c r="C99" s="248">
        <v>3</v>
      </c>
      <c r="D99" s="247">
        <v>487200</v>
      </c>
      <c r="E99" s="245">
        <v>180042505</v>
      </c>
      <c r="F99" s="248">
        <v>1</v>
      </c>
      <c r="G99" s="247">
        <v>201513</v>
      </c>
      <c r="H99" s="246"/>
      <c r="I99" s="246"/>
      <c r="J99" s="247"/>
      <c r="K99" s="219"/>
      <c r="L99" s="219"/>
      <c r="M99" s="219"/>
      <c r="N99" s="219"/>
      <c r="O99" s="219"/>
      <c r="P99" s="219"/>
      <c r="Q99" s="219"/>
      <c r="R99" s="219"/>
    </row>
    <row r="100" spans="1:18" s="234" customFormat="1" ht="15.75" customHeight="1" x14ac:dyDescent="0.25">
      <c r="A100" s="161">
        <v>43223</v>
      </c>
      <c r="B100" s="243">
        <v>180162399</v>
      </c>
      <c r="C100" s="248">
        <v>7</v>
      </c>
      <c r="D100" s="247">
        <v>663513</v>
      </c>
      <c r="E100" s="245"/>
      <c r="F100" s="248"/>
      <c r="G100" s="247"/>
      <c r="H100" s="246"/>
      <c r="I100" s="246"/>
      <c r="J100" s="247"/>
      <c r="K100" s="219"/>
      <c r="L100" s="219"/>
      <c r="M100" s="219"/>
      <c r="N100" s="219"/>
      <c r="O100" s="219"/>
      <c r="P100" s="219"/>
      <c r="Q100" s="219"/>
      <c r="R100" s="219"/>
    </row>
    <row r="101" spans="1:18" s="234" customFormat="1" ht="15.75" customHeight="1" x14ac:dyDescent="0.25">
      <c r="A101" s="161">
        <v>43224</v>
      </c>
      <c r="B101" s="243">
        <v>180162504</v>
      </c>
      <c r="C101" s="248">
        <v>7</v>
      </c>
      <c r="D101" s="247">
        <v>803250</v>
      </c>
      <c r="E101" s="245"/>
      <c r="F101" s="248"/>
      <c r="G101" s="247"/>
      <c r="H101" s="246"/>
      <c r="I101" s="246"/>
      <c r="J101" s="247"/>
      <c r="K101" s="219"/>
      <c r="L101" s="219"/>
      <c r="M101" s="219"/>
      <c r="N101" s="219"/>
      <c r="O101" s="219"/>
      <c r="P101" s="219"/>
      <c r="Q101" s="219"/>
      <c r="R101" s="219"/>
    </row>
    <row r="102" spans="1:18" s="234" customFormat="1" ht="15.75" customHeight="1" x14ac:dyDescent="0.25">
      <c r="A102" s="161">
        <v>43225</v>
      </c>
      <c r="B102" s="243">
        <v>180162643</v>
      </c>
      <c r="C102" s="248">
        <v>2</v>
      </c>
      <c r="D102" s="247">
        <v>166250</v>
      </c>
      <c r="E102" s="245">
        <v>180042593</v>
      </c>
      <c r="F102" s="248">
        <v>1</v>
      </c>
      <c r="G102" s="247">
        <v>135800</v>
      </c>
      <c r="H102" s="246"/>
      <c r="I102" s="246"/>
      <c r="J102" s="247"/>
      <c r="K102" s="219"/>
      <c r="L102" s="219"/>
      <c r="M102" s="219"/>
      <c r="N102" s="219"/>
      <c r="O102" s="219"/>
      <c r="P102" s="219"/>
      <c r="Q102" s="219"/>
      <c r="R102" s="219"/>
    </row>
    <row r="103" spans="1:18" s="234" customFormat="1" ht="15.75" customHeight="1" x14ac:dyDescent="0.25">
      <c r="A103" s="161">
        <v>43225</v>
      </c>
      <c r="B103" s="243">
        <v>180162664</v>
      </c>
      <c r="C103" s="248">
        <v>1</v>
      </c>
      <c r="D103" s="247">
        <v>183575</v>
      </c>
      <c r="E103" s="245"/>
      <c r="F103" s="248"/>
      <c r="G103" s="247"/>
      <c r="H103" s="246"/>
      <c r="I103" s="246">
        <v>2982088</v>
      </c>
      <c r="J103" s="247" t="s">
        <v>17</v>
      </c>
      <c r="K103" s="219"/>
      <c r="L103" s="219"/>
      <c r="M103" s="219"/>
      <c r="N103" s="219"/>
      <c r="O103" s="219"/>
      <c r="P103" s="219"/>
      <c r="Q103" s="219"/>
      <c r="R103" s="219"/>
    </row>
    <row r="104" spans="1:18" s="234" customFormat="1" ht="15.75" customHeight="1" x14ac:dyDescent="0.25">
      <c r="A104" s="161">
        <v>43227</v>
      </c>
      <c r="B104" s="243">
        <v>180162884</v>
      </c>
      <c r="C104" s="248">
        <v>9</v>
      </c>
      <c r="D104" s="247">
        <v>1047988</v>
      </c>
      <c r="E104" s="245"/>
      <c r="F104" s="248"/>
      <c r="G104" s="247"/>
      <c r="H104" s="246"/>
      <c r="I104" s="246"/>
      <c r="J104" s="247"/>
      <c r="K104" s="219"/>
      <c r="L104" s="219"/>
      <c r="M104" s="219"/>
      <c r="N104" s="219"/>
      <c r="O104" s="219"/>
      <c r="P104" s="219"/>
      <c r="Q104" s="219"/>
      <c r="R104" s="219"/>
    </row>
    <row r="105" spans="1:18" s="234" customFormat="1" ht="15.75" customHeight="1" x14ac:dyDescent="0.25">
      <c r="A105" s="161">
        <v>43228</v>
      </c>
      <c r="B105" s="243">
        <v>180163001</v>
      </c>
      <c r="C105" s="248">
        <v>4</v>
      </c>
      <c r="D105" s="247">
        <v>380625</v>
      </c>
      <c r="E105" s="245"/>
      <c r="F105" s="248"/>
      <c r="G105" s="247"/>
      <c r="H105" s="246"/>
      <c r="I105" s="246"/>
      <c r="J105" s="247"/>
      <c r="K105" s="219"/>
      <c r="L105" s="219"/>
      <c r="M105" s="219"/>
      <c r="N105" s="219"/>
      <c r="O105" s="219"/>
      <c r="P105" s="219"/>
      <c r="Q105" s="219"/>
      <c r="R105" s="219"/>
    </row>
    <row r="106" spans="1:18" s="234" customFormat="1" ht="15.75" customHeight="1" x14ac:dyDescent="0.25">
      <c r="A106" s="161">
        <v>43229</v>
      </c>
      <c r="B106" s="243">
        <v>180163122</v>
      </c>
      <c r="C106" s="248">
        <v>7</v>
      </c>
      <c r="D106" s="247">
        <v>795463</v>
      </c>
      <c r="E106" s="245"/>
      <c r="F106" s="248"/>
      <c r="G106" s="247"/>
      <c r="H106" s="246"/>
      <c r="I106" s="246"/>
      <c r="J106" s="247"/>
      <c r="K106" s="219"/>
      <c r="L106" s="219"/>
      <c r="M106" s="219"/>
      <c r="N106" s="219"/>
      <c r="O106" s="219"/>
      <c r="P106" s="219"/>
      <c r="Q106" s="219"/>
      <c r="R106" s="219"/>
    </row>
    <row r="107" spans="1:18" s="234" customFormat="1" ht="15.75" customHeight="1" x14ac:dyDescent="0.25">
      <c r="A107" s="161">
        <v>43230</v>
      </c>
      <c r="B107" s="243">
        <v>180163263</v>
      </c>
      <c r="C107" s="248">
        <v>3</v>
      </c>
      <c r="D107" s="247">
        <v>448875</v>
      </c>
      <c r="E107" s="245"/>
      <c r="F107" s="248"/>
      <c r="G107" s="247"/>
      <c r="H107" s="246"/>
      <c r="I107" s="246"/>
      <c r="J107" s="247"/>
      <c r="K107" s="219"/>
      <c r="L107" s="219"/>
      <c r="M107" s="219"/>
      <c r="N107" s="219"/>
      <c r="O107" s="219"/>
      <c r="P107" s="219"/>
      <c r="Q107" s="219"/>
      <c r="R107" s="219"/>
    </row>
    <row r="108" spans="1:18" s="234" customFormat="1" ht="15.75" customHeight="1" x14ac:dyDescent="0.25">
      <c r="A108" s="161">
        <v>43231</v>
      </c>
      <c r="B108" s="243">
        <v>180163382</v>
      </c>
      <c r="C108" s="248">
        <v>3</v>
      </c>
      <c r="D108" s="247">
        <v>291550</v>
      </c>
      <c r="E108" s="245"/>
      <c r="F108" s="248"/>
      <c r="G108" s="247"/>
      <c r="H108" s="246"/>
      <c r="I108" s="246"/>
      <c r="J108" s="247"/>
      <c r="K108" s="219"/>
      <c r="L108" s="219"/>
      <c r="M108" s="219"/>
      <c r="N108" s="219"/>
      <c r="O108" s="219"/>
      <c r="P108" s="219"/>
      <c r="Q108" s="219"/>
      <c r="R108" s="219"/>
    </row>
    <row r="109" spans="1:18" s="234" customFormat="1" ht="15.75" customHeight="1" x14ac:dyDescent="0.25">
      <c r="A109" s="161">
        <v>43232</v>
      </c>
      <c r="B109" s="243">
        <v>180163503</v>
      </c>
      <c r="C109" s="248">
        <v>1</v>
      </c>
      <c r="D109" s="247">
        <v>81113</v>
      </c>
      <c r="E109" s="245">
        <v>180042839</v>
      </c>
      <c r="F109" s="248">
        <v>2</v>
      </c>
      <c r="G109" s="247">
        <v>195563</v>
      </c>
      <c r="H109" s="246"/>
      <c r="I109" s="246">
        <v>2850051</v>
      </c>
      <c r="J109" s="247" t="s">
        <v>17</v>
      </c>
      <c r="K109" s="219"/>
      <c r="L109" s="219"/>
      <c r="M109" s="219"/>
      <c r="N109" s="219"/>
      <c r="O109" s="219"/>
      <c r="P109" s="219"/>
      <c r="Q109" s="219"/>
      <c r="R109" s="219"/>
    </row>
    <row r="110" spans="1:18" s="234" customFormat="1" ht="15.75" customHeight="1" x14ac:dyDescent="0.25">
      <c r="A110" s="161">
        <v>43234</v>
      </c>
      <c r="B110" s="243">
        <v>180163746</v>
      </c>
      <c r="C110" s="248">
        <v>11</v>
      </c>
      <c r="D110" s="247">
        <v>1168650</v>
      </c>
      <c r="E110" s="245"/>
      <c r="F110" s="248"/>
      <c r="G110" s="247"/>
      <c r="H110" s="246"/>
      <c r="I110" s="246"/>
      <c r="J110" s="247"/>
      <c r="K110" s="219"/>
      <c r="L110" s="219"/>
      <c r="M110" s="219"/>
      <c r="N110" s="219"/>
      <c r="O110" s="219"/>
      <c r="P110" s="219"/>
      <c r="Q110" s="219"/>
      <c r="R110" s="219"/>
    </row>
    <row r="111" spans="1:18" s="234" customFormat="1" ht="15.75" customHeight="1" x14ac:dyDescent="0.25">
      <c r="A111" s="161">
        <v>43235</v>
      </c>
      <c r="B111" s="243">
        <v>180163905</v>
      </c>
      <c r="C111" s="248">
        <v>2</v>
      </c>
      <c r="D111" s="247">
        <v>342650</v>
      </c>
      <c r="E111" s="245">
        <v>180042956</v>
      </c>
      <c r="F111" s="248">
        <v>1</v>
      </c>
      <c r="G111" s="247">
        <v>179725</v>
      </c>
      <c r="H111" s="246"/>
      <c r="I111" s="246"/>
      <c r="J111" s="247"/>
      <c r="K111" s="219"/>
      <c r="L111" s="219"/>
      <c r="M111" s="219"/>
      <c r="N111" s="219"/>
      <c r="O111" s="219"/>
      <c r="P111" s="219"/>
      <c r="Q111" s="219"/>
      <c r="R111" s="219"/>
    </row>
    <row r="112" spans="1:18" s="234" customFormat="1" ht="15.75" customHeight="1" x14ac:dyDescent="0.25">
      <c r="A112" s="161">
        <v>43236</v>
      </c>
      <c r="B112" s="243">
        <v>180163974</v>
      </c>
      <c r="C112" s="248">
        <v>5</v>
      </c>
      <c r="D112" s="247">
        <v>567088</v>
      </c>
      <c r="E112" s="245"/>
      <c r="F112" s="248"/>
      <c r="G112" s="247"/>
      <c r="H112" s="246"/>
      <c r="I112" s="246"/>
      <c r="J112" s="247"/>
      <c r="K112" s="219"/>
      <c r="L112" s="219"/>
      <c r="M112" s="219"/>
      <c r="N112" s="219"/>
      <c r="O112" s="219"/>
      <c r="P112" s="219"/>
      <c r="Q112" s="219"/>
      <c r="R112" s="219"/>
    </row>
    <row r="113" spans="1:18" s="234" customFormat="1" ht="15.75" customHeight="1" x14ac:dyDescent="0.25">
      <c r="A113" s="161">
        <v>43237</v>
      </c>
      <c r="B113" s="243">
        <v>180164096</v>
      </c>
      <c r="C113" s="248">
        <v>2</v>
      </c>
      <c r="D113" s="247">
        <v>257338</v>
      </c>
      <c r="E113" s="245"/>
      <c r="F113" s="248"/>
      <c r="G113" s="247"/>
      <c r="H113" s="246"/>
      <c r="I113" s="246"/>
      <c r="J113" s="247"/>
      <c r="K113" s="219"/>
      <c r="L113" s="219"/>
      <c r="M113" s="219"/>
      <c r="N113" s="219"/>
      <c r="O113" s="219"/>
      <c r="P113" s="219"/>
      <c r="Q113" s="219"/>
      <c r="R113" s="219"/>
    </row>
    <row r="114" spans="1:18" s="234" customFormat="1" ht="15.75" customHeight="1" x14ac:dyDescent="0.25">
      <c r="A114" s="161">
        <v>43238</v>
      </c>
      <c r="B114" s="243">
        <v>180164213</v>
      </c>
      <c r="C114" s="248">
        <v>3</v>
      </c>
      <c r="D114" s="247">
        <v>242375</v>
      </c>
      <c r="E114" s="245"/>
      <c r="F114" s="248"/>
      <c r="G114" s="247"/>
      <c r="H114" s="246"/>
      <c r="I114" s="246"/>
      <c r="J114" s="247"/>
      <c r="K114" s="219"/>
      <c r="L114" s="219"/>
      <c r="M114" s="219"/>
      <c r="N114" s="219"/>
      <c r="O114" s="219"/>
      <c r="P114" s="219"/>
      <c r="Q114" s="219"/>
      <c r="R114" s="219"/>
    </row>
    <row r="115" spans="1:18" s="234" customFormat="1" ht="15.75" customHeight="1" x14ac:dyDescent="0.25">
      <c r="A115" s="161">
        <v>43239</v>
      </c>
      <c r="B115" s="243">
        <v>180164367</v>
      </c>
      <c r="C115" s="248">
        <v>3</v>
      </c>
      <c r="D115" s="247">
        <v>315963</v>
      </c>
      <c r="E115" s="245"/>
      <c r="F115" s="248"/>
      <c r="G115" s="247"/>
      <c r="H115" s="246"/>
      <c r="I115" s="246">
        <v>2714339</v>
      </c>
      <c r="J115" s="247" t="s">
        <v>17</v>
      </c>
      <c r="K115" s="219"/>
      <c r="L115" s="219"/>
      <c r="M115" s="219"/>
      <c r="N115" s="219"/>
      <c r="O115" s="219"/>
      <c r="P115" s="219"/>
      <c r="Q115" s="219"/>
      <c r="R115" s="219"/>
    </row>
    <row r="116" spans="1:18" s="234" customFormat="1" ht="15.75" customHeight="1" x14ac:dyDescent="0.25">
      <c r="A116" s="162">
        <v>43241</v>
      </c>
      <c r="B116" s="235">
        <v>180164620</v>
      </c>
      <c r="C116" s="241">
        <v>14</v>
      </c>
      <c r="D116" s="237">
        <v>1480413</v>
      </c>
      <c r="E116" s="238"/>
      <c r="F116" s="241"/>
      <c r="G116" s="237"/>
      <c r="H116" s="240"/>
      <c r="I116" s="240"/>
      <c r="J116" s="237"/>
      <c r="K116" s="219"/>
      <c r="L116" s="219"/>
      <c r="M116" s="219"/>
      <c r="N116" s="219"/>
      <c r="O116" s="219"/>
      <c r="P116" s="219"/>
      <c r="Q116" s="219"/>
      <c r="R116" s="219"/>
    </row>
    <row r="117" spans="1:18" s="234" customFormat="1" ht="15.75" customHeight="1" x14ac:dyDescent="0.25">
      <c r="A117" s="162">
        <v>43242</v>
      </c>
      <c r="B117" s="235">
        <v>180164730</v>
      </c>
      <c r="C117" s="241">
        <v>6</v>
      </c>
      <c r="D117" s="237">
        <v>612675</v>
      </c>
      <c r="E117" s="238">
        <v>180043166</v>
      </c>
      <c r="F117" s="241">
        <v>1</v>
      </c>
      <c r="G117" s="237">
        <v>85050</v>
      </c>
      <c r="H117" s="240"/>
      <c r="I117" s="240"/>
      <c r="J117" s="237"/>
      <c r="K117" s="219"/>
      <c r="L117" s="219"/>
      <c r="M117" s="219"/>
      <c r="N117" s="219"/>
      <c r="O117" s="219"/>
      <c r="P117" s="219"/>
      <c r="Q117" s="219"/>
      <c r="R117" s="219"/>
    </row>
    <row r="118" spans="1:18" s="234" customFormat="1" ht="15.75" customHeight="1" x14ac:dyDescent="0.25">
      <c r="A118" s="162">
        <v>43243</v>
      </c>
      <c r="B118" s="235">
        <v>180164884</v>
      </c>
      <c r="C118" s="241">
        <v>14</v>
      </c>
      <c r="D118" s="237">
        <v>1295263</v>
      </c>
      <c r="E118" s="238"/>
      <c r="F118" s="241"/>
      <c r="G118" s="237"/>
      <c r="H118" s="240"/>
      <c r="I118" s="240"/>
      <c r="J118" s="237"/>
      <c r="K118" s="219"/>
      <c r="L118" s="219"/>
      <c r="M118" s="219"/>
      <c r="N118" s="219"/>
      <c r="O118" s="219"/>
      <c r="P118" s="219"/>
      <c r="Q118" s="219"/>
      <c r="R118" s="219"/>
    </row>
    <row r="119" spans="1:18" s="234" customFormat="1" ht="15.75" customHeight="1" x14ac:dyDescent="0.25">
      <c r="A119" s="162">
        <v>43243</v>
      </c>
      <c r="B119" s="235">
        <v>180164904</v>
      </c>
      <c r="C119" s="241">
        <v>2</v>
      </c>
      <c r="D119" s="237">
        <v>225750</v>
      </c>
      <c r="E119" s="238"/>
      <c r="F119" s="241"/>
      <c r="G119" s="237"/>
      <c r="H119" s="240"/>
      <c r="I119" s="240"/>
      <c r="J119" s="237"/>
      <c r="K119" s="219"/>
      <c r="L119" s="219"/>
      <c r="M119" s="219"/>
      <c r="N119" s="219"/>
      <c r="O119" s="219"/>
      <c r="P119" s="219"/>
      <c r="Q119" s="219"/>
      <c r="R119" s="219"/>
    </row>
    <row r="120" spans="1:18" s="234" customFormat="1" ht="15.75" customHeight="1" x14ac:dyDescent="0.25">
      <c r="A120" s="162">
        <v>43244</v>
      </c>
      <c r="B120" s="235">
        <v>180164998</v>
      </c>
      <c r="C120" s="241">
        <v>3</v>
      </c>
      <c r="D120" s="237">
        <v>472675</v>
      </c>
      <c r="E120" s="238">
        <v>180043237</v>
      </c>
      <c r="F120" s="241">
        <v>2</v>
      </c>
      <c r="G120" s="237">
        <v>152250</v>
      </c>
      <c r="H120" s="240"/>
      <c r="I120" s="240"/>
      <c r="J120" s="237"/>
      <c r="K120" s="219"/>
      <c r="L120" s="219"/>
      <c r="M120" s="219"/>
      <c r="N120" s="219"/>
      <c r="O120" s="219"/>
      <c r="P120" s="219"/>
      <c r="Q120" s="219"/>
      <c r="R120" s="219"/>
    </row>
    <row r="121" spans="1:18" s="234" customFormat="1" ht="15.75" customHeight="1" x14ac:dyDescent="0.25">
      <c r="A121" s="162">
        <v>43245</v>
      </c>
      <c r="B121" s="235">
        <v>180165133</v>
      </c>
      <c r="C121" s="241">
        <v>5</v>
      </c>
      <c r="D121" s="237">
        <v>705163</v>
      </c>
      <c r="E121" s="238"/>
      <c r="F121" s="241"/>
      <c r="G121" s="237"/>
      <c r="H121" s="240"/>
      <c r="I121" s="240"/>
      <c r="J121" s="237"/>
      <c r="K121" s="219"/>
      <c r="L121" s="219"/>
      <c r="M121" s="219"/>
      <c r="N121" s="219"/>
      <c r="O121" s="219"/>
      <c r="P121" s="219"/>
      <c r="Q121" s="219"/>
      <c r="R121" s="219"/>
    </row>
    <row r="122" spans="1:18" s="234" customFormat="1" ht="15.75" customHeight="1" x14ac:dyDescent="0.25">
      <c r="A122" s="162">
        <v>43246</v>
      </c>
      <c r="B122" s="235">
        <v>180165322</v>
      </c>
      <c r="C122" s="241">
        <v>3</v>
      </c>
      <c r="D122" s="237">
        <v>286913</v>
      </c>
      <c r="E122" s="238"/>
      <c r="F122" s="241"/>
      <c r="G122" s="237"/>
      <c r="H122" s="240"/>
      <c r="I122" s="240"/>
      <c r="J122" s="237"/>
      <c r="K122" s="219"/>
      <c r="L122" s="219"/>
      <c r="M122" s="219"/>
      <c r="N122" s="219"/>
      <c r="O122" s="219"/>
      <c r="P122" s="219"/>
      <c r="Q122" s="219"/>
      <c r="R122" s="219"/>
    </row>
    <row r="123" spans="1:18" s="234" customFormat="1" ht="15.75" customHeight="1" x14ac:dyDescent="0.25">
      <c r="A123" s="162">
        <v>43248</v>
      </c>
      <c r="B123" s="235">
        <v>180165592</v>
      </c>
      <c r="C123" s="241">
        <v>12</v>
      </c>
      <c r="D123" s="237">
        <v>1193850</v>
      </c>
      <c r="E123" s="238"/>
      <c r="F123" s="241"/>
      <c r="G123" s="237"/>
      <c r="H123" s="240"/>
      <c r="I123" s="240"/>
      <c r="J123" s="237"/>
      <c r="K123" s="219"/>
      <c r="L123" s="219"/>
      <c r="M123" s="219"/>
      <c r="N123" s="219"/>
      <c r="O123" s="219"/>
      <c r="P123" s="219"/>
      <c r="Q123" s="219"/>
      <c r="R123" s="219"/>
    </row>
    <row r="124" spans="1:18" s="234" customFormat="1" ht="15.75" customHeight="1" x14ac:dyDescent="0.25">
      <c r="A124" s="162">
        <v>43250</v>
      </c>
      <c r="B124" s="235">
        <v>180165912</v>
      </c>
      <c r="C124" s="241">
        <v>9</v>
      </c>
      <c r="D124" s="237">
        <v>1176875</v>
      </c>
      <c r="E124" s="238">
        <v>180043458</v>
      </c>
      <c r="F124" s="241">
        <v>2</v>
      </c>
      <c r="G124" s="237">
        <v>172900</v>
      </c>
      <c r="H124" s="240"/>
      <c r="I124" s="240"/>
      <c r="J124" s="237"/>
      <c r="K124" s="219"/>
      <c r="L124" s="219"/>
      <c r="M124" s="219"/>
      <c r="N124" s="219"/>
      <c r="O124" s="219"/>
      <c r="P124" s="219"/>
      <c r="Q124" s="219"/>
      <c r="R124" s="219"/>
    </row>
    <row r="125" spans="1:18" s="234" customFormat="1" ht="15.75" customHeight="1" x14ac:dyDescent="0.25">
      <c r="A125" s="162">
        <v>43251</v>
      </c>
      <c r="B125" s="235">
        <v>180166080</v>
      </c>
      <c r="C125" s="241">
        <v>8</v>
      </c>
      <c r="D125" s="237">
        <v>924350</v>
      </c>
      <c r="E125" s="238"/>
      <c r="F125" s="241"/>
      <c r="G125" s="237"/>
      <c r="H125" s="240"/>
      <c r="I125" s="240"/>
      <c r="J125" s="237"/>
      <c r="K125" s="219"/>
      <c r="L125" s="219"/>
      <c r="M125" s="219"/>
      <c r="N125" s="219"/>
      <c r="O125" s="219"/>
      <c r="P125" s="219"/>
      <c r="Q125" s="219"/>
      <c r="R125" s="219"/>
    </row>
    <row r="126" spans="1:18" s="234" customFormat="1" ht="15.75" customHeight="1" x14ac:dyDescent="0.25">
      <c r="A126" s="162"/>
      <c r="B126" s="235"/>
      <c r="C126" s="241"/>
      <c r="D126" s="237"/>
      <c r="E126" s="238"/>
      <c r="F126" s="241"/>
      <c r="G126" s="237"/>
      <c r="H126" s="240"/>
      <c r="I126" s="240"/>
      <c r="J126" s="237"/>
      <c r="K126" s="219"/>
      <c r="L126" s="219"/>
      <c r="M126" s="219"/>
      <c r="N126" s="219"/>
      <c r="O126" s="219"/>
      <c r="P126" s="219"/>
      <c r="Q126" s="219"/>
      <c r="R126" s="219"/>
    </row>
    <row r="127" spans="1:18" s="234" customFormat="1" ht="15.75" customHeight="1" x14ac:dyDescent="0.25">
      <c r="A127" s="162"/>
      <c r="B127" s="235"/>
      <c r="C127" s="241"/>
      <c r="D127" s="237"/>
      <c r="E127" s="238"/>
      <c r="F127" s="241"/>
      <c r="G127" s="237"/>
      <c r="H127" s="240"/>
      <c r="I127" s="240"/>
      <c r="J127" s="237"/>
      <c r="K127" s="219"/>
      <c r="L127" s="219"/>
      <c r="M127" s="219"/>
      <c r="N127" s="219"/>
      <c r="O127" s="219"/>
      <c r="P127" s="219"/>
      <c r="Q127" s="219"/>
      <c r="R127" s="219"/>
    </row>
    <row r="128" spans="1:18" s="234" customFormat="1" ht="15.75" customHeight="1" x14ac:dyDescent="0.25">
      <c r="A128" s="162"/>
      <c r="B128" s="235"/>
      <c r="C128" s="241"/>
      <c r="D128" s="237"/>
      <c r="E128" s="238"/>
      <c r="F128" s="241"/>
      <c r="G128" s="237"/>
      <c r="H128" s="240"/>
      <c r="I128" s="240"/>
      <c r="J128" s="237"/>
      <c r="K128" s="219"/>
      <c r="L128" s="219"/>
      <c r="M128" s="219"/>
      <c r="N128" s="219"/>
      <c r="O128" s="219"/>
      <c r="P128" s="219"/>
      <c r="Q128" s="219"/>
      <c r="R128" s="219"/>
    </row>
    <row r="129" spans="1:10" x14ac:dyDescent="0.25">
      <c r="A129" s="162"/>
      <c r="B129" s="3"/>
      <c r="C129" s="40"/>
      <c r="D129" s="6"/>
      <c r="E129" s="7"/>
      <c r="F129" s="40"/>
      <c r="G129" s="6"/>
      <c r="H129" s="39"/>
      <c r="I129" s="39"/>
      <c r="J129" s="6"/>
    </row>
    <row r="130" spans="1:10" x14ac:dyDescent="0.25">
      <c r="A130" s="162"/>
      <c r="B130" s="8" t="s">
        <v>11</v>
      </c>
      <c r="C130" s="77">
        <f>SUM(C8:C129)</f>
        <v>758</v>
      </c>
      <c r="D130" s="9">
        <f>SUM(D8:D129)</f>
        <v>82282753</v>
      </c>
      <c r="E130" s="8" t="s">
        <v>11</v>
      </c>
      <c r="F130" s="77">
        <f>SUM(F8:F129)</f>
        <v>61</v>
      </c>
      <c r="G130" s="5">
        <f>SUM(G8:G129)</f>
        <v>16141171</v>
      </c>
      <c r="H130" s="40">
        <f>SUM(H8:H129)</f>
        <v>0</v>
      </c>
      <c r="I130" s="40">
        <f>SUM(I8:I129)</f>
        <v>58180855</v>
      </c>
      <c r="J130" s="5"/>
    </row>
    <row r="131" spans="1:10" x14ac:dyDescent="0.25">
      <c r="A131" s="162"/>
      <c r="B131" s="8"/>
      <c r="C131" s="77"/>
      <c r="D131" s="9"/>
      <c r="E131" s="8"/>
      <c r="F131" s="77"/>
      <c r="G131" s="5"/>
      <c r="H131" s="40"/>
      <c r="I131" s="40"/>
      <c r="J131" s="5"/>
    </row>
    <row r="132" spans="1:10" x14ac:dyDescent="0.25">
      <c r="A132" s="163"/>
      <c r="B132" s="11"/>
      <c r="C132" s="40"/>
      <c r="D132" s="6"/>
      <c r="E132" s="8"/>
      <c r="F132" s="40"/>
      <c r="G132" s="332" t="s">
        <v>12</v>
      </c>
      <c r="H132" s="332"/>
      <c r="I132" s="39"/>
      <c r="J132" s="13">
        <f>SUM(D8:D129)</f>
        <v>82282753</v>
      </c>
    </row>
    <row r="133" spans="1:10" x14ac:dyDescent="0.25">
      <c r="A133" s="162"/>
      <c r="B133" s="3"/>
      <c r="C133" s="40"/>
      <c r="D133" s="6"/>
      <c r="E133" s="7"/>
      <c r="F133" s="40"/>
      <c r="G133" s="332" t="s">
        <v>13</v>
      </c>
      <c r="H133" s="332"/>
      <c r="I133" s="39"/>
      <c r="J133" s="13">
        <f>SUM(G8:G129)</f>
        <v>16141171</v>
      </c>
    </row>
    <row r="134" spans="1:10" x14ac:dyDescent="0.25">
      <c r="A134" s="164"/>
      <c r="B134" s="7"/>
      <c r="C134" s="40"/>
      <c r="D134" s="6"/>
      <c r="E134" s="7"/>
      <c r="F134" s="40"/>
      <c r="G134" s="332" t="s">
        <v>14</v>
      </c>
      <c r="H134" s="332"/>
      <c r="I134" s="41"/>
      <c r="J134" s="15">
        <f>J132-J133</f>
        <v>66141582</v>
      </c>
    </row>
    <row r="135" spans="1:10" x14ac:dyDescent="0.25">
      <c r="A135" s="162"/>
      <c r="B135" s="16"/>
      <c r="C135" s="40"/>
      <c r="D135" s="17"/>
      <c r="E135" s="7"/>
      <c r="F135" s="40"/>
      <c r="G135" s="332" t="s">
        <v>15</v>
      </c>
      <c r="H135" s="332"/>
      <c r="I135" s="39"/>
      <c r="J135" s="13">
        <f>SUM(H8:H129)</f>
        <v>0</v>
      </c>
    </row>
    <row r="136" spans="1:10" x14ac:dyDescent="0.25">
      <c r="A136" s="162"/>
      <c r="B136" s="16"/>
      <c r="C136" s="40"/>
      <c r="D136" s="17"/>
      <c r="E136" s="7"/>
      <c r="F136" s="40"/>
      <c r="G136" s="332" t="s">
        <v>16</v>
      </c>
      <c r="H136" s="332"/>
      <c r="I136" s="39"/>
      <c r="J136" s="13">
        <f>J134+J135</f>
        <v>66141582</v>
      </c>
    </row>
    <row r="137" spans="1:10" x14ac:dyDescent="0.25">
      <c r="A137" s="162"/>
      <c r="B137" s="16"/>
      <c r="C137" s="40"/>
      <c r="D137" s="17"/>
      <c r="E137" s="7"/>
      <c r="F137" s="40"/>
      <c r="G137" s="332" t="s">
        <v>5</v>
      </c>
      <c r="H137" s="332"/>
      <c r="I137" s="39"/>
      <c r="J137" s="13">
        <f>SUM(I8:I129)</f>
        <v>58180855</v>
      </c>
    </row>
    <row r="138" spans="1:10" x14ac:dyDescent="0.25">
      <c r="A138" s="162"/>
      <c r="B138" s="16"/>
      <c r="C138" s="40"/>
      <c r="D138" s="17"/>
      <c r="E138" s="7"/>
      <c r="F138" s="40"/>
      <c r="G138" s="332" t="s">
        <v>32</v>
      </c>
      <c r="H138" s="332"/>
      <c r="I138" s="40" t="str">
        <f>IF(J138&gt;0,"SALDO",IF(J138&lt;0,"PIUTANG",IF(J138=0,"LUNAS")))</f>
        <v>PIUTANG</v>
      </c>
      <c r="J138" s="13">
        <f>J137-J136</f>
        <v>-7960727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37:H137"/>
    <mergeCell ref="G138:H138"/>
    <mergeCell ref="G132:H132"/>
    <mergeCell ref="G133:H133"/>
    <mergeCell ref="G134:H134"/>
    <mergeCell ref="G135:H135"/>
    <mergeCell ref="G136:H136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5"/>
      <c r="G3" s="285"/>
      <c r="H3" s="28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6" t="s">
        <v>7</v>
      </c>
      <c r="C7" s="288" t="s">
        <v>8</v>
      </c>
      <c r="D7" s="287" t="s">
        <v>9</v>
      </c>
      <c r="E7" s="286" t="s">
        <v>10</v>
      </c>
      <c r="F7" s="288" t="s">
        <v>8</v>
      </c>
      <c r="G7" s="287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8">
        <v>42811</v>
      </c>
      <c r="B18" s="299">
        <v>170116921</v>
      </c>
      <c r="C18" s="301">
        <v>6</v>
      </c>
      <c r="D18" s="108">
        <v>568225</v>
      </c>
      <c r="E18" s="302"/>
      <c r="F18" s="301"/>
      <c r="G18" s="108"/>
      <c r="H18" s="303"/>
      <c r="I18" s="303">
        <v>500300</v>
      </c>
      <c r="J18" s="108" t="s">
        <v>171</v>
      </c>
    </row>
    <row r="19" spans="1:17" x14ac:dyDescent="0.25">
      <c r="A19" s="298">
        <v>42816</v>
      </c>
      <c r="B19" s="299">
        <v>170117541</v>
      </c>
      <c r="C19" s="301">
        <v>50</v>
      </c>
      <c r="D19" s="108">
        <v>5275113</v>
      </c>
      <c r="E19" s="302"/>
      <c r="F19" s="301"/>
      <c r="G19" s="108"/>
      <c r="H19" s="303"/>
      <c r="I19" s="303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4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4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644"/>
  <sheetViews>
    <sheetView workbookViewId="0">
      <pane ySplit="7" topLeftCell="A619" activePane="bottomLeft" state="frozen"/>
      <selection pane="bottomLeft" activeCell="L628" sqref="L628"/>
    </sheetView>
  </sheetViews>
  <sheetFormatPr defaultRowHeight="15" x14ac:dyDescent="0.25"/>
  <cols>
    <col min="1" max="1" width="9.42578125" style="234" customWidth="1"/>
    <col min="2" max="2" width="11.85546875" style="234" customWidth="1"/>
    <col min="3" max="3" width="8" style="223" customWidth="1"/>
    <col min="4" max="4" width="15.140625" style="234" customWidth="1"/>
    <col min="5" max="5" width="10.28515625" style="269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2"/>
      <c r="F1" s="72" t="s">
        <v>123</v>
      </c>
      <c r="G1" s="72"/>
      <c r="H1" s="72" t="s">
        <v>122</v>
      </c>
      <c r="I1" s="221" t="s">
        <v>27</v>
      </c>
      <c r="J1" s="218"/>
      <c r="L1" s="219">
        <f>SUM(D624:D626)</f>
        <v>13984338</v>
      </c>
    </row>
    <row r="2" spans="1:18" x14ac:dyDescent="0.25">
      <c r="A2" s="218" t="s">
        <v>1</v>
      </c>
      <c r="B2" s="218"/>
      <c r="C2" s="222" t="s">
        <v>19</v>
      </c>
      <c r="D2" s="218"/>
      <c r="E2" s="22"/>
      <c r="F2" s="72" t="s">
        <v>124</v>
      </c>
      <c r="G2" s="72"/>
      <c r="H2" s="72" t="s">
        <v>122</v>
      </c>
      <c r="I2" s="220">
        <f>J644*-1</f>
        <v>15122276</v>
      </c>
      <c r="J2" s="218"/>
      <c r="L2" s="219">
        <f>SUM(G624:G626)</f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2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13984338</v>
      </c>
      <c r="M3" s="219">
        <f>M1-M2</f>
        <v>0</v>
      </c>
      <c r="N3" s="219">
        <f>L3+M3</f>
        <v>13984338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325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3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3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3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3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3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3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3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3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3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3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3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3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3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3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3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3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3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3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3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3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3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3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3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3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3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3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3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3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3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3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3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3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3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3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3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3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3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3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3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3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3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3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3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3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3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3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3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3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3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3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3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3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3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3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3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3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3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3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3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3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3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3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3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3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3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3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3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3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3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3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3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3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3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3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3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3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3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3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3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3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3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3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3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3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3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3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3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3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3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3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3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3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3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3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3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3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3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3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3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3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3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3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3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3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3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3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3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3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3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3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3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3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3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3"/>
      <c r="F121" s="248"/>
      <c r="G121" s="247"/>
      <c r="H121" s="246"/>
      <c r="I121" s="246">
        <v>3473751</v>
      </c>
      <c r="J121" s="247" t="s">
        <v>17</v>
      </c>
      <c r="K121" s="138"/>
      <c r="L121" s="316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3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3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3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3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3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3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3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3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3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3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3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3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3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3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3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3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3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3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3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3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3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3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3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3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3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3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3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3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3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3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3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3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3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3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3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3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3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3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3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3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3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3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3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3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3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3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3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3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3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3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3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3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3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3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3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3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3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3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3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3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3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3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3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3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3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3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3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3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3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3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3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3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3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3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3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3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3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3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3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3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3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3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3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3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3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3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3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3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3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3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3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3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3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3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3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3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3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3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3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3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3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3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3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3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3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3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3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3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3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3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3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3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3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3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3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3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3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3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3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3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3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3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3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3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3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3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3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3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3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3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3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3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3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3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3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3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3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3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3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3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3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3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3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3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3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3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3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3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3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3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3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3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3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3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3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3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3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3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3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3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3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3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3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3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3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3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3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3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3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3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3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3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3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3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3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3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3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3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3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3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3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3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3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3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3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3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3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3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3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3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3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3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3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3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3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3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3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3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3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3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3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3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3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3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3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3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3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3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3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3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3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3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3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3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3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3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3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3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3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3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3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3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3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3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3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3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3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3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3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3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3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3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3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3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3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3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3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3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3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3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3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3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3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3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3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3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3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3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3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3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3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3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3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3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3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3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3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3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3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3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3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3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3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3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3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3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3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3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3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3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3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3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3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3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3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3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3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3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3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3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3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3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3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3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3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3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3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3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3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3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3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3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3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3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3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3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3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3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3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3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3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3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3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3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3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3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3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3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3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3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3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3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3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3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3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3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3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3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3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3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3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3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3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242">
        <v>43216</v>
      </c>
      <c r="B445" s="243">
        <v>180161529</v>
      </c>
      <c r="C445" s="248">
        <v>39</v>
      </c>
      <c r="D445" s="247">
        <v>4243400</v>
      </c>
      <c r="E445" s="243">
        <v>180042333</v>
      </c>
      <c r="F445" s="248">
        <v>4</v>
      </c>
      <c r="G445" s="247">
        <v>408188</v>
      </c>
      <c r="H445" s="246"/>
      <c r="I445" s="246"/>
      <c r="J445" s="247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242">
        <v>43216</v>
      </c>
      <c r="B446" s="243">
        <v>180161544</v>
      </c>
      <c r="C446" s="248">
        <v>7</v>
      </c>
      <c r="D446" s="247">
        <v>817950</v>
      </c>
      <c r="E446" s="243">
        <v>180042346</v>
      </c>
      <c r="F446" s="248">
        <v>6</v>
      </c>
      <c r="G446" s="247">
        <v>635600</v>
      </c>
      <c r="H446" s="246"/>
      <c r="I446" s="246"/>
      <c r="J446" s="247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242">
        <v>43216</v>
      </c>
      <c r="B447" s="243">
        <v>180161576</v>
      </c>
      <c r="C447" s="248">
        <v>24</v>
      </c>
      <c r="D447" s="247">
        <v>2678200</v>
      </c>
      <c r="E447" s="243"/>
      <c r="F447" s="248"/>
      <c r="G447" s="247"/>
      <c r="H447" s="246"/>
      <c r="I447" s="246"/>
      <c r="J447" s="247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242">
        <v>43216</v>
      </c>
      <c r="B448" s="243">
        <v>180161595</v>
      </c>
      <c r="C448" s="248">
        <v>9</v>
      </c>
      <c r="D448" s="247">
        <v>994000</v>
      </c>
      <c r="E448" s="243"/>
      <c r="F448" s="248"/>
      <c r="G448" s="247"/>
      <c r="H448" s="246"/>
      <c r="I448" s="246"/>
      <c r="J448" s="247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242">
        <v>43216</v>
      </c>
      <c r="B449" s="243">
        <v>180161620</v>
      </c>
      <c r="C449" s="248">
        <v>5</v>
      </c>
      <c r="D449" s="247">
        <v>514938</v>
      </c>
      <c r="E449" s="243"/>
      <c r="F449" s="248"/>
      <c r="G449" s="247"/>
      <c r="H449" s="246"/>
      <c r="I449" s="246">
        <v>8204700</v>
      </c>
      <c r="J449" s="247" t="s">
        <v>17</v>
      </c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242">
        <v>43217</v>
      </c>
      <c r="B450" s="243">
        <v>180161638</v>
      </c>
      <c r="C450" s="248">
        <v>22</v>
      </c>
      <c r="D450" s="247">
        <v>2408875</v>
      </c>
      <c r="E450" s="243">
        <v>180042360</v>
      </c>
      <c r="F450" s="248">
        <v>7</v>
      </c>
      <c r="G450" s="247">
        <v>861263</v>
      </c>
      <c r="H450" s="246"/>
      <c r="I450" s="246"/>
      <c r="J450" s="247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242">
        <v>43217</v>
      </c>
      <c r="B451" s="243">
        <v>180161674</v>
      </c>
      <c r="C451" s="248">
        <v>31</v>
      </c>
      <c r="D451" s="247">
        <v>3250975</v>
      </c>
      <c r="E451" s="243"/>
      <c r="F451" s="248"/>
      <c r="G451" s="247"/>
      <c r="H451" s="246"/>
      <c r="I451" s="246"/>
      <c r="J451" s="247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242">
        <v>43217</v>
      </c>
      <c r="B452" s="243">
        <v>180161697</v>
      </c>
      <c r="C452" s="248">
        <v>6</v>
      </c>
      <c r="D452" s="247">
        <v>702713</v>
      </c>
      <c r="E452" s="243"/>
      <c r="F452" s="248"/>
      <c r="G452" s="247"/>
      <c r="H452" s="246"/>
      <c r="I452" s="246"/>
      <c r="J452" s="247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242">
        <v>43217</v>
      </c>
      <c r="B453" s="243">
        <v>180161713</v>
      </c>
      <c r="C453" s="248">
        <v>5</v>
      </c>
      <c r="D453" s="247">
        <v>494550</v>
      </c>
      <c r="E453" s="243"/>
      <c r="F453" s="248"/>
      <c r="G453" s="247"/>
      <c r="H453" s="246"/>
      <c r="I453" s="246">
        <v>5995850</v>
      </c>
      <c r="J453" s="247" t="s">
        <v>17</v>
      </c>
      <c r="K453" s="138"/>
      <c r="L453" s="138"/>
      <c r="M453" s="138"/>
      <c r="N453" s="138"/>
      <c r="O453" s="138"/>
      <c r="P453" s="138"/>
      <c r="Q453" s="138"/>
      <c r="R453" s="138"/>
    </row>
    <row r="454" spans="1:18" s="134" customFormat="1" x14ac:dyDescent="0.25">
      <c r="A454" s="242">
        <v>43218</v>
      </c>
      <c r="B454" s="243">
        <v>180161751</v>
      </c>
      <c r="C454" s="248">
        <v>39</v>
      </c>
      <c r="D454" s="247">
        <v>4276825</v>
      </c>
      <c r="E454" s="243"/>
      <c r="F454" s="248"/>
      <c r="G454" s="247"/>
      <c r="H454" s="246"/>
      <c r="I454" s="246"/>
      <c r="J454" s="247"/>
      <c r="K454" s="138"/>
      <c r="L454" s="138"/>
      <c r="M454" s="138"/>
      <c r="N454" s="138"/>
      <c r="O454" s="138"/>
      <c r="P454" s="138"/>
      <c r="Q454" s="138"/>
      <c r="R454" s="138"/>
    </row>
    <row r="455" spans="1:18" s="134" customFormat="1" x14ac:dyDescent="0.25">
      <c r="A455" s="242">
        <v>43218</v>
      </c>
      <c r="B455" s="243">
        <v>180161784</v>
      </c>
      <c r="C455" s="248">
        <v>28</v>
      </c>
      <c r="D455" s="247">
        <v>3043600</v>
      </c>
      <c r="E455" s="243"/>
      <c r="F455" s="248"/>
      <c r="G455" s="247"/>
      <c r="H455" s="246"/>
      <c r="I455" s="246"/>
      <c r="J455" s="247"/>
      <c r="K455" s="138"/>
      <c r="L455" s="138"/>
      <c r="M455" s="138"/>
      <c r="N455" s="138"/>
      <c r="O455" s="138"/>
      <c r="P455" s="138"/>
      <c r="Q455" s="138"/>
      <c r="R455" s="138"/>
    </row>
    <row r="456" spans="1:18" s="134" customFormat="1" x14ac:dyDescent="0.25">
      <c r="A456" s="242">
        <v>43218</v>
      </c>
      <c r="B456" s="243">
        <v>180161814</v>
      </c>
      <c r="C456" s="248">
        <v>11</v>
      </c>
      <c r="D456" s="247">
        <v>1307688</v>
      </c>
      <c r="E456" s="243"/>
      <c r="F456" s="248"/>
      <c r="G456" s="247"/>
      <c r="H456" s="246"/>
      <c r="I456" s="246">
        <v>8628113</v>
      </c>
      <c r="J456" s="247" t="s">
        <v>17</v>
      </c>
      <c r="K456" s="138"/>
      <c r="L456" s="138"/>
      <c r="M456" s="138"/>
      <c r="N456" s="138"/>
      <c r="O456" s="138"/>
      <c r="P456" s="138"/>
      <c r="Q456" s="138"/>
      <c r="R456" s="138"/>
    </row>
    <row r="457" spans="1:18" s="134" customFormat="1" x14ac:dyDescent="0.25">
      <c r="A457" s="242">
        <v>43220</v>
      </c>
      <c r="B457" s="243">
        <v>180161980</v>
      </c>
      <c r="C457" s="248">
        <v>45</v>
      </c>
      <c r="D457" s="247">
        <v>4642313</v>
      </c>
      <c r="E457" s="243"/>
      <c r="F457" s="248"/>
      <c r="G457" s="247"/>
      <c r="H457" s="246"/>
      <c r="I457" s="246"/>
      <c r="J457" s="247"/>
      <c r="K457" s="138"/>
      <c r="L457" s="138"/>
      <c r="M457" s="138"/>
      <c r="N457" s="138"/>
      <c r="O457" s="138"/>
      <c r="P457" s="138"/>
      <c r="Q457" s="138"/>
      <c r="R457" s="138"/>
    </row>
    <row r="458" spans="1:18" s="134" customFormat="1" x14ac:dyDescent="0.25">
      <c r="A458" s="242">
        <v>43220</v>
      </c>
      <c r="B458" s="243">
        <v>180161990</v>
      </c>
      <c r="C458" s="248">
        <v>26</v>
      </c>
      <c r="D458" s="247">
        <v>2585450</v>
      </c>
      <c r="E458" s="243"/>
      <c r="F458" s="248"/>
      <c r="G458" s="247"/>
      <c r="H458" s="246"/>
      <c r="I458" s="246"/>
      <c r="J458" s="247"/>
      <c r="K458" s="138"/>
      <c r="L458" s="138"/>
      <c r="M458" s="138"/>
      <c r="N458" s="138"/>
      <c r="O458" s="138"/>
      <c r="P458" s="138"/>
      <c r="Q458" s="138"/>
      <c r="R458" s="138"/>
    </row>
    <row r="459" spans="1:18" s="134" customFormat="1" x14ac:dyDescent="0.25">
      <c r="A459" s="242">
        <v>43220</v>
      </c>
      <c r="B459" s="243">
        <v>180162041</v>
      </c>
      <c r="C459" s="248">
        <v>24</v>
      </c>
      <c r="D459" s="247">
        <v>2587288</v>
      </c>
      <c r="E459" s="243"/>
      <c r="F459" s="248"/>
      <c r="G459" s="247"/>
      <c r="H459" s="246"/>
      <c r="I459" s="246"/>
      <c r="J459" s="247"/>
      <c r="K459" s="138"/>
      <c r="L459" s="138"/>
      <c r="M459" s="138"/>
      <c r="N459" s="138"/>
      <c r="O459" s="138"/>
      <c r="P459" s="138"/>
      <c r="Q459" s="138"/>
      <c r="R459" s="138"/>
    </row>
    <row r="460" spans="1:18" s="134" customFormat="1" x14ac:dyDescent="0.25">
      <c r="A460" s="242">
        <v>43220</v>
      </c>
      <c r="B460" s="243">
        <v>180162058</v>
      </c>
      <c r="C460" s="248">
        <v>1</v>
      </c>
      <c r="D460" s="247">
        <v>112875</v>
      </c>
      <c r="E460" s="243"/>
      <c r="F460" s="248"/>
      <c r="G460" s="247"/>
      <c r="H460" s="246"/>
      <c r="I460" s="246">
        <v>9927926</v>
      </c>
      <c r="J460" s="247" t="s">
        <v>17</v>
      </c>
      <c r="K460" s="138"/>
      <c r="L460" s="138"/>
      <c r="M460" s="138"/>
      <c r="N460" s="138"/>
      <c r="O460" s="138"/>
      <c r="P460" s="138"/>
      <c r="Q460" s="138"/>
      <c r="R460" s="138"/>
    </row>
    <row r="461" spans="1:18" s="134" customFormat="1" x14ac:dyDescent="0.25">
      <c r="A461" s="242">
        <v>43221</v>
      </c>
      <c r="B461" s="243">
        <v>180162101</v>
      </c>
      <c r="C461" s="248">
        <v>29</v>
      </c>
      <c r="D461" s="247">
        <v>3144925</v>
      </c>
      <c r="E461" s="243">
        <v>180042465</v>
      </c>
      <c r="F461" s="248">
        <v>16</v>
      </c>
      <c r="G461" s="247">
        <v>1668450</v>
      </c>
      <c r="H461" s="246"/>
      <c r="I461" s="246"/>
      <c r="J461" s="247"/>
      <c r="K461" s="138"/>
      <c r="L461" s="138"/>
      <c r="M461" s="138"/>
      <c r="N461" s="138"/>
      <c r="O461" s="138"/>
      <c r="P461" s="138"/>
      <c r="Q461" s="138"/>
      <c r="R461" s="138"/>
    </row>
    <row r="462" spans="1:18" s="134" customFormat="1" x14ac:dyDescent="0.25">
      <c r="A462" s="242">
        <v>43221</v>
      </c>
      <c r="B462" s="243">
        <v>180162126</v>
      </c>
      <c r="C462" s="248">
        <v>7</v>
      </c>
      <c r="D462" s="247">
        <v>725900</v>
      </c>
      <c r="E462" s="243">
        <v>180042483</v>
      </c>
      <c r="F462" s="248">
        <v>3</v>
      </c>
      <c r="G462" s="247">
        <v>351750</v>
      </c>
      <c r="H462" s="246"/>
      <c r="I462" s="246"/>
      <c r="J462" s="247"/>
      <c r="K462" s="138"/>
      <c r="L462" s="138"/>
      <c r="M462" s="138"/>
      <c r="N462" s="138"/>
      <c r="O462" s="138"/>
      <c r="P462" s="138"/>
      <c r="Q462" s="138"/>
      <c r="R462" s="138"/>
    </row>
    <row r="463" spans="1:18" s="134" customFormat="1" x14ac:dyDescent="0.25">
      <c r="A463" s="242">
        <v>43221</v>
      </c>
      <c r="B463" s="243">
        <v>180162149</v>
      </c>
      <c r="C463" s="248">
        <v>17</v>
      </c>
      <c r="D463" s="247">
        <v>1848175</v>
      </c>
      <c r="E463" s="243"/>
      <c r="F463" s="248"/>
      <c r="G463" s="247"/>
      <c r="H463" s="246"/>
      <c r="I463" s="246"/>
      <c r="J463" s="247"/>
      <c r="K463" s="138"/>
      <c r="L463" s="138"/>
      <c r="M463" s="138"/>
      <c r="N463" s="138"/>
      <c r="O463" s="138"/>
      <c r="P463" s="138"/>
      <c r="Q463" s="138"/>
      <c r="R463" s="138"/>
    </row>
    <row r="464" spans="1:18" s="134" customFormat="1" x14ac:dyDescent="0.25">
      <c r="A464" s="242">
        <v>43221</v>
      </c>
      <c r="B464" s="243">
        <v>180162174</v>
      </c>
      <c r="C464" s="248">
        <v>8</v>
      </c>
      <c r="D464" s="247">
        <v>916300</v>
      </c>
      <c r="E464" s="243"/>
      <c r="F464" s="248"/>
      <c r="G464" s="247"/>
      <c r="H464" s="246"/>
      <c r="I464" s="246"/>
      <c r="J464" s="247"/>
      <c r="K464" s="138"/>
      <c r="L464" s="138"/>
      <c r="M464" s="138"/>
      <c r="N464" s="138"/>
      <c r="O464" s="138"/>
      <c r="P464" s="138"/>
      <c r="Q464" s="138"/>
      <c r="R464" s="138"/>
    </row>
    <row r="465" spans="1:18" s="134" customFormat="1" x14ac:dyDescent="0.25">
      <c r="A465" s="242">
        <v>43221</v>
      </c>
      <c r="B465" s="243">
        <v>180162182</v>
      </c>
      <c r="C465" s="248">
        <v>3</v>
      </c>
      <c r="D465" s="247">
        <v>388063</v>
      </c>
      <c r="E465" s="243"/>
      <c r="F465" s="248"/>
      <c r="G465" s="247"/>
      <c r="H465" s="246"/>
      <c r="I465" s="246">
        <v>5003163</v>
      </c>
      <c r="J465" s="247" t="s">
        <v>17</v>
      </c>
      <c r="K465" s="138"/>
      <c r="L465" s="138"/>
      <c r="M465" s="138"/>
      <c r="N465" s="138"/>
      <c r="O465" s="138"/>
      <c r="P465" s="138"/>
      <c r="Q465" s="138"/>
      <c r="R465" s="138"/>
    </row>
    <row r="466" spans="1:18" s="134" customFormat="1" x14ac:dyDescent="0.25">
      <c r="A466" s="242">
        <v>43222</v>
      </c>
      <c r="B466" s="243">
        <v>180162205</v>
      </c>
      <c r="C466" s="248">
        <v>21</v>
      </c>
      <c r="D466" s="247">
        <v>2357688</v>
      </c>
      <c r="E466" s="243">
        <v>180042493</v>
      </c>
      <c r="F466" s="248">
        <v>3</v>
      </c>
      <c r="G466" s="247">
        <v>253838</v>
      </c>
      <c r="H466" s="246"/>
      <c r="I466" s="246"/>
      <c r="J466" s="247"/>
      <c r="K466" s="138"/>
      <c r="L466" s="138"/>
      <c r="M466" s="138"/>
      <c r="N466" s="138"/>
      <c r="O466" s="138"/>
      <c r="P466" s="138"/>
      <c r="Q466" s="138"/>
      <c r="R466" s="138"/>
    </row>
    <row r="467" spans="1:18" s="134" customFormat="1" x14ac:dyDescent="0.25">
      <c r="A467" s="242">
        <v>43222</v>
      </c>
      <c r="B467" s="243">
        <v>180162219</v>
      </c>
      <c r="C467" s="248">
        <v>8</v>
      </c>
      <c r="D467" s="247">
        <v>831775</v>
      </c>
      <c r="E467" s="243"/>
      <c r="F467" s="248"/>
      <c r="G467" s="247"/>
      <c r="H467" s="246"/>
      <c r="I467" s="246"/>
      <c r="J467" s="247"/>
      <c r="K467" s="138"/>
      <c r="L467" s="138"/>
      <c r="M467" s="138"/>
      <c r="N467" s="138"/>
      <c r="O467" s="138"/>
      <c r="P467" s="138"/>
      <c r="Q467" s="138"/>
      <c r="R467" s="138"/>
    </row>
    <row r="468" spans="1:18" s="134" customFormat="1" x14ac:dyDescent="0.25">
      <c r="A468" s="242">
        <v>43222</v>
      </c>
      <c r="B468" s="243">
        <v>180162230</v>
      </c>
      <c r="C468" s="248">
        <v>13</v>
      </c>
      <c r="D468" s="247">
        <v>1652263</v>
      </c>
      <c r="E468" s="243"/>
      <c r="F468" s="248"/>
      <c r="G468" s="247"/>
      <c r="H468" s="246"/>
      <c r="I468" s="246"/>
      <c r="J468" s="247"/>
      <c r="K468" s="138"/>
      <c r="L468" s="138"/>
      <c r="M468" s="138"/>
      <c r="N468" s="138"/>
      <c r="O468" s="138"/>
      <c r="P468" s="138"/>
      <c r="Q468" s="138"/>
      <c r="R468" s="138"/>
    </row>
    <row r="469" spans="1:18" s="134" customFormat="1" x14ac:dyDescent="0.25">
      <c r="A469" s="242">
        <v>43222</v>
      </c>
      <c r="B469" s="243">
        <v>180162242</v>
      </c>
      <c r="C469" s="248">
        <v>11</v>
      </c>
      <c r="D469" s="247">
        <v>1222463</v>
      </c>
      <c r="E469" s="243"/>
      <c r="F469" s="248"/>
      <c r="G469" s="247"/>
      <c r="H469" s="246"/>
      <c r="I469" s="246"/>
      <c r="J469" s="247"/>
      <c r="K469" s="138"/>
      <c r="L469" s="138"/>
      <c r="M469" s="138"/>
      <c r="N469" s="138"/>
      <c r="O469" s="138"/>
      <c r="P469" s="138"/>
      <c r="Q469" s="138"/>
      <c r="R469" s="138"/>
    </row>
    <row r="470" spans="1:18" s="134" customFormat="1" x14ac:dyDescent="0.25">
      <c r="A470" s="242">
        <v>43222</v>
      </c>
      <c r="B470" s="243">
        <v>180162291</v>
      </c>
      <c r="C470" s="248">
        <v>13</v>
      </c>
      <c r="D470" s="247">
        <v>1238038</v>
      </c>
      <c r="E470" s="243"/>
      <c r="F470" s="248"/>
      <c r="G470" s="247"/>
      <c r="H470" s="246"/>
      <c r="I470" s="246"/>
      <c r="J470" s="247"/>
      <c r="K470" s="138"/>
      <c r="L470" s="138"/>
      <c r="M470" s="138"/>
      <c r="N470" s="138"/>
      <c r="O470" s="138"/>
      <c r="P470" s="138"/>
      <c r="Q470" s="138"/>
      <c r="R470" s="138"/>
    </row>
    <row r="471" spans="1:18" s="134" customFormat="1" x14ac:dyDescent="0.25">
      <c r="A471" s="242">
        <v>43222</v>
      </c>
      <c r="B471" s="243">
        <v>180162037</v>
      </c>
      <c r="C471" s="248">
        <v>8</v>
      </c>
      <c r="D471" s="247">
        <v>879638</v>
      </c>
      <c r="E471" s="243"/>
      <c r="F471" s="248"/>
      <c r="G471" s="247"/>
      <c r="H471" s="246"/>
      <c r="I471" s="246">
        <v>7928027</v>
      </c>
      <c r="J471" s="247" t="s">
        <v>17</v>
      </c>
      <c r="K471" s="138"/>
      <c r="L471" s="138"/>
      <c r="M471" s="138"/>
      <c r="N471" s="138"/>
      <c r="O471" s="138"/>
      <c r="P471" s="138"/>
      <c r="Q471" s="138"/>
      <c r="R471" s="138"/>
    </row>
    <row r="472" spans="1:18" s="134" customFormat="1" x14ac:dyDescent="0.25">
      <c r="A472" s="242">
        <v>43223</v>
      </c>
      <c r="B472" s="243">
        <v>180162326</v>
      </c>
      <c r="C472" s="248">
        <v>30</v>
      </c>
      <c r="D472" s="247">
        <v>3049725</v>
      </c>
      <c r="E472" s="243">
        <v>180042514</v>
      </c>
      <c r="F472" s="248">
        <v>4</v>
      </c>
      <c r="G472" s="247">
        <v>440125</v>
      </c>
      <c r="H472" s="246"/>
      <c r="I472" s="246"/>
      <c r="J472" s="247"/>
      <c r="K472" s="138"/>
      <c r="L472" s="138"/>
      <c r="M472" s="138"/>
      <c r="N472" s="138"/>
      <c r="O472" s="138"/>
      <c r="P472" s="138"/>
      <c r="Q472" s="138"/>
      <c r="R472" s="138"/>
    </row>
    <row r="473" spans="1:18" s="134" customFormat="1" x14ac:dyDescent="0.25">
      <c r="A473" s="242">
        <v>43223</v>
      </c>
      <c r="B473" s="243">
        <v>180162334</v>
      </c>
      <c r="C473" s="248">
        <v>9</v>
      </c>
      <c r="D473" s="247">
        <v>1113438</v>
      </c>
      <c r="E473" s="243"/>
      <c r="F473" s="248"/>
      <c r="G473" s="247"/>
      <c r="H473" s="246"/>
      <c r="I473" s="246"/>
      <c r="J473" s="247"/>
      <c r="K473" s="138"/>
      <c r="L473" s="138"/>
      <c r="M473" s="138"/>
      <c r="N473" s="138"/>
      <c r="O473" s="138"/>
      <c r="P473" s="138"/>
      <c r="Q473" s="138"/>
      <c r="R473" s="138"/>
    </row>
    <row r="474" spans="1:18" s="134" customFormat="1" x14ac:dyDescent="0.25">
      <c r="A474" s="242">
        <v>43223</v>
      </c>
      <c r="B474" s="243">
        <v>180162344</v>
      </c>
      <c r="C474" s="248">
        <v>6</v>
      </c>
      <c r="D474" s="247">
        <v>486588</v>
      </c>
      <c r="E474" s="243"/>
      <c r="F474" s="248"/>
      <c r="G474" s="247"/>
      <c r="H474" s="246"/>
      <c r="I474" s="246"/>
      <c r="J474" s="247"/>
      <c r="K474" s="138"/>
      <c r="L474" s="138"/>
      <c r="M474" s="138"/>
      <c r="N474" s="138"/>
      <c r="O474" s="138"/>
      <c r="P474" s="138"/>
      <c r="Q474" s="138"/>
      <c r="R474" s="138"/>
    </row>
    <row r="475" spans="1:18" s="134" customFormat="1" x14ac:dyDescent="0.25">
      <c r="A475" s="242">
        <v>43223</v>
      </c>
      <c r="B475" s="243">
        <v>180162391</v>
      </c>
      <c r="C475" s="248">
        <v>11</v>
      </c>
      <c r="D475" s="247">
        <v>1113613</v>
      </c>
      <c r="E475" s="243"/>
      <c r="F475" s="248"/>
      <c r="G475" s="247"/>
      <c r="H475" s="246"/>
      <c r="I475" s="246"/>
      <c r="J475" s="247"/>
      <c r="K475" s="138"/>
      <c r="L475" s="138"/>
      <c r="M475" s="138"/>
      <c r="N475" s="138"/>
      <c r="O475" s="138"/>
      <c r="P475" s="138"/>
      <c r="Q475" s="138"/>
      <c r="R475" s="138"/>
    </row>
    <row r="476" spans="1:18" s="134" customFormat="1" x14ac:dyDescent="0.25">
      <c r="A476" s="242">
        <v>43223</v>
      </c>
      <c r="B476" s="243">
        <v>180162402</v>
      </c>
      <c r="C476" s="248">
        <v>2</v>
      </c>
      <c r="D476" s="247">
        <v>227325</v>
      </c>
      <c r="E476" s="243"/>
      <c r="F476" s="248"/>
      <c r="G476" s="247"/>
      <c r="H476" s="246"/>
      <c r="I476" s="246"/>
      <c r="J476" s="247"/>
      <c r="K476" s="138"/>
      <c r="L476" s="138"/>
      <c r="M476" s="138"/>
      <c r="N476" s="138"/>
      <c r="O476" s="138"/>
      <c r="P476" s="138"/>
      <c r="Q476" s="138"/>
      <c r="R476" s="138"/>
    </row>
    <row r="477" spans="1:18" s="134" customFormat="1" x14ac:dyDescent="0.25">
      <c r="A477" s="242">
        <v>43223</v>
      </c>
      <c r="B477" s="243">
        <v>180162431</v>
      </c>
      <c r="C477" s="248">
        <v>4</v>
      </c>
      <c r="D477" s="247">
        <v>432338</v>
      </c>
      <c r="E477" s="243"/>
      <c r="F477" s="248"/>
      <c r="G477" s="247"/>
      <c r="H477" s="246"/>
      <c r="I477" s="246">
        <v>5982902</v>
      </c>
      <c r="J477" s="247" t="s">
        <v>17</v>
      </c>
      <c r="K477" s="138"/>
      <c r="L477" s="138"/>
      <c r="M477" s="138"/>
      <c r="N477" s="138"/>
      <c r="O477" s="138"/>
      <c r="P477" s="138"/>
      <c r="Q477" s="138"/>
      <c r="R477" s="138"/>
    </row>
    <row r="478" spans="1:18" s="134" customFormat="1" x14ac:dyDescent="0.25">
      <c r="A478" s="242">
        <v>43224</v>
      </c>
      <c r="B478" s="243">
        <v>180162455</v>
      </c>
      <c r="C478" s="248">
        <v>26</v>
      </c>
      <c r="D478" s="247">
        <v>2698763</v>
      </c>
      <c r="E478" s="243">
        <v>180042536</v>
      </c>
      <c r="F478" s="248">
        <v>6</v>
      </c>
      <c r="G478" s="247">
        <v>676813</v>
      </c>
      <c r="H478" s="246"/>
      <c r="I478" s="246"/>
      <c r="J478" s="247"/>
      <c r="K478" s="138"/>
      <c r="L478" s="138"/>
      <c r="M478" s="138"/>
      <c r="N478" s="138"/>
      <c r="O478" s="138"/>
      <c r="P478" s="138"/>
      <c r="Q478" s="138"/>
      <c r="R478" s="138"/>
    </row>
    <row r="479" spans="1:18" s="134" customFormat="1" x14ac:dyDescent="0.25">
      <c r="A479" s="242">
        <v>43224</v>
      </c>
      <c r="B479" s="243">
        <v>180162457</v>
      </c>
      <c r="C479" s="248">
        <v>11</v>
      </c>
      <c r="D479" s="247">
        <v>1337525</v>
      </c>
      <c r="E479" s="243"/>
      <c r="F479" s="248"/>
      <c r="G479" s="247"/>
      <c r="H479" s="246"/>
      <c r="I479" s="246"/>
      <c r="J479" s="247"/>
      <c r="K479" s="138"/>
      <c r="L479" s="138"/>
      <c r="M479" s="138"/>
      <c r="N479" s="138"/>
      <c r="O479" s="138"/>
      <c r="P479" s="138"/>
      <c r="Q479" s="138"/>
      <c r="R479" s="138"/>
    </row>
    <row r="480" spans="1:18" s="134" customFormat="1" x14ac:dyDescent="0.25">
      <c r="A480" s="242">
        <v>43224</v>
      </c>
      <c r="B480" s="243">
        <v>180162488</v>
      </c>
      <c r="C480" s="248">
        <v>26</v>
      </c>
      <c r="D480" s="247">
        <v>2491913</v>
      </c>
      <c r="E480" s="243"/>
      <c r="F480" s="248"/>
      <c r="G480" s="247"/>
      <c r="H480" s="246"/>
      <c r="I480" s="246"/>
      <c r="J480" s="247"/>
      <c r="K480" s="138"/>
      <c r="L480" s="138"/>
      <c r="M480" s="138"/>
      <c r="N480" s="138"/>
      <c r="O480" s="138"/>
      <c r="P480" s="138"/>
      <c r="Q480" s="138"/>
      <c r="R480" s="138"/>
    </row>
    <row r="481" spans="1:18" s="134" customFormat="1" x14ac:dyDescent="0.25">
      <c r="A481" s="242">
        <v>43224</v>
      </c>
      <c r="B481" s="243">
        <v>180162503</v>
      </c>
      <c r="C481" s="248">
        <v>10</v>
      </c>
      <c r="D481" s="247">
        <v>882700</v>
      </c>
      <c r="E481" s="243"/>
      <c r="F481" s="248"/>
      <c r="G481" s="247"/>
      <c r="H481" s="246"/>
      <c r="I481" s="246">
        <v>6734088</v>
      </c>
      <c r="J481" s="247" t="s">
        <v>17</v>
      </c>
      <c r="K481" s="138"/>
      <c r="L481" s="138"/>
      <c r="M481" s="138"/>
      <c r="N481" s="138"/>
      <c r="O481" s="138"/>
      <c r="P481" s="138"/>
      <c r="Q481" s="138"/>
      <c r="R481" s="138"/>
    </row>
    <row r="482" spans="1:18" s="134" customFormat="1" x14ac:dyDescent="0.25">
      <c r="A482" s="242">
        <v>43225</v>
      </c>
      <c r="B482" s="243">
        <v>180162564</v>
      </c>
      <c r="C482" s="248">
        <v>17</v>
      </c>
      <c r="D482" s="247">
        <v>1972513</v>
      </c>
      <c r="E482" s="243">
        <v>180042583</v>
      </c>
      <c r="F482" s="248">
        <v>5</v>
      </c>
      <c r="G482" s="247">
        <v>507763</v>
      </c>
      <c r="H482" s="246"/>
      <c r="I482" s="246"/>
      <c r="J482" s="247"/>
      <c r="K482" s="138"/>
      <c r="L482" s="138"/>
      <c r="M482" s="138"/>
      <c r="N482" s="138"/>
      <c r="O482" s="138"/>
      <c r="P482" s="138"/>
      <c r="Q482" s="138"/>
      <c r="R482" s="138"/>
    </row>
    <row r="483" spans="1:18" s="134" customFormat="1" x14ac:dyDescent="0.25">
      <c r="A483" s="242">
        <v>43225</v>
      </c>
      <c r="B483" s="243">
        <v>180162578</v>
      </c>
      <c r="C483" s="248">
        <v>7</v>
      </c>
      <c r="D483" s="247">
        <v>928988</v>
      </c>
      <c r="E483" s="243"/>
      <c r="F483" s="248"/>
      <c r="G483" s="247"/>
      <c r="H483" s="246"/>
      <c r="I483" s="246"/>
      <c r="J483" s="247"/>
      <c r="K483" s="138"/>
      <c r="L483" s="138"/>
      <c r="M483" s="138"/>
      <c r="N483" s="138"/>
      <c r="O483" s="138"/>
      <c r="P483" s="138"/>
      <c r="Q483" s="138"/>
      <c r="R483" s="138"/>
    </row>
    <row r="484" spans="1:18" s="134" customFormat="1" x14ac:dyDescent="0.25">
      <c r="A484" s="242">
        <v>43225</v>
      </c>
      <c r="B484" s="243">
        <v>180162591</v>
      </c>
      <c r="C484" s="248">
        <v>17</v>
      </c>
      <c r="D484" s="247">
        <v>1683763</v>
      </c>
      <c r="E484" s="243"/>
      <c r="F484" s="248"/>
      <c r="G484" s="247"/>
      <c r="H484" s="246"/>
      <c r="I484" s="246"/>
      <c r="J484" s="247"/>
      <c r="K484" s="138"/>
      <c r="L484" s="138"/>
      <c r="M484" s="138"/>
      <c r="N484" s="138"/>
      <c r="O484" s="138"/>
      <c r="P484" s="138"/>
      <c r="Q484" s="138"/>
      <c r="R484" s="138"/>
    </row>
    <row r="485" spans="1:18" s="134" customFormat="1" x14ac:dyDescent="0.25">
      <c r="A485" s="242">
        <v>43225</v>
      </c>
      <c r="B485" s="243">
        <v>180162614</v>
      </c>
      <c r="C485" s="248">
        <v>5</v>
      </c>
      <c r="D485" s="247">
        <v>599463</v>
      </c>
      <c r="E485" s="243"/>
      <c r="F485" s="248"/>
      <c r="G485" s="247"/>
      <c r="H485" s="246"/>
      <c r="I485" s="246"/>
      <c r="J485" s="247"/>
      <c r="K485" s="138"/>
      <c r="L485" s="138"/>
      <c r="M485" s="138"/>
      <c r="N485" s="138"/>
      <c r="O485" s="138"/>
      <c r="P485" s="138"/>
      <c r="Q485" s="138"/>
      <c r="R485" s="138"/>
    </row>
    <row r="486" spans="1:18" s="134" customFormat="1" x14ac:dyDescent="0.25">
      <c r="A486" s="242">
        <v>43225</v>
      </c>
      <c r="B486" s="243">
        <v>180162645</v>
      </c>
      <c r="C486" s="248">
        <v>1</v>
      </c>
      <c r="D486" s="247">
        <v>103863</v>
      </c>
      <c r="E486" s="243"/>
      <c r="F486" s="248"/>
      <c r="G486" s="247"/>
      <c r="H486" s="246"/>
      <c r="I486" s="246">
        <v>4780827</v>
      </c>
      <c r="J486" s="247" t="s">
        <v>17</v>
      </c>
      <c r="K486" s="138"/>
      <c r="L486" s="138"/>
      <c r="M486" s="138"/>
      <c r="N486" s="138"/>
      <c r="O486" s="138"/>
      <c r="P486" s="138"/>
      <c r="Q486" s="138"/>
      <c r="R486" s="138"/>
    </row>
    <row r="487" spans="1:18" s="134" customFormat="1" x14ac:dyDescent="0.25">
      <c r="A487" s="242">
        <v>43227</v>
      </c>
      <c r="B487" s="243">
        <v>180162804</v>
      </c>
      <c r="C487" s="248">
        <v>24</v>
      </c>
      <c r="D487" s="247">
        <v>2331875</v>
      </c>
      <c r="E487" s="243">
        <v>180042650</v>
      </c>
      <c r="F487" s="248">
        <v>1</v>
      </c>
      <c r="G487" s="247">
        <v>103863</v>
      </c>
      <c r="H487" s="246"/>
      <c r="I487" s="246"/>
      <c r="J487" s="247"/>
      <c r="K487" s="138"/>
      <c r="L487" s="138"/>
      <c r="M487" s="138"/>
      <c r="N487" s="138"/>
      <c r="O487" s="138"/>
      <c r="P487" s="138"/>
      <c r="Q487" s="138"/>
      <c r="R487" s="138"/>
    </row>
    <row r="488" spans="1:18" s="134" customFormat="1" x14ac:dyDescent="0.25">
      <c r="A488" s="242">
        <v>43227</v>
      </c>
      <c r="B488" s="243">
        <v>180162815</v>
      </c>
      <c r="C488" s="248">
        <v>33</v>
      </c>
      <c r="D488" s="247">
        <v>3445838</v>
      </c>
      <c r="E488" s="243"/>
      <c r="F488" s="248"/>
      <c r="G488" s="247"/>
      <c r="H488" s="246"/>
      <c r="I488" s="246"/>
      <c r="J488" s="247"/>
      <c r="K488" s="138"/>
      <c r="L488" s="138"/>
      <c r="M488" s="138"/>
      <c r="N488" s="138"/>
      <c r="O488" s="138"/>
      <c r="P488" s="138"/>
      <c r="Q488" s="138"/>
      <c r="R488" s="138"/>
    </row>
    <row r="489" spans="1:18" s="134" customFormat="1" x14ac:dyDescent="0.25">
      <c r="A489" s="242">
        <v>43227</v>
      </c>
      <c r="B489" s="243">
        <v>180162820</v>
      </c>
      <c r="C489" s="248">
        <v>15</v>
      </c>
      <c r="D489" s="247">
        <v>1517775</v>
      </c>
      <c r="E489" s="243"/>
      <c r="F489" s="248"/>
      <c r="G489" s="247"/>
      <c r="H489" s="246"/>
      <c r="I489" s="246"/>
      <c r="J489" s="247"/>
      <c r="K489" s="138"/>
      <c r="L489" s="138"/>
      <c r="M489" s="138"/>
      <c r="N489" s="138"/>
      <c r="O489" s="138"/>
      <c r="P489" s="138"/>
      <c r="Q489" s="138"/>
      <c r="R489" s="138"/>
    </row>
    <row r="490" spans="1:18" s="134" customFormat="1" x14ac:dyDescent="0.25">
      <c r="A490" s="242">
        <v>43227</v>
      </c>
      <c r="B490" s="243">
        <v>180162847</v>
      </c>
      <c r="C490" s="248">
        <v>10</v>
      </c>
      <c r="D490" s="247">
        <v>1175038</v>
      </c>
      <c r="E490" s="243"/>
      <c r="F490" s="248"/>
      <c r="G490" s="247"/>
      <c r="H490" s="246"/>
      <c r="I490" s="246"/>
      <c r="J490" s="247"/>
      <c r="K490" s="138"/>
      <c r="L490" s="138"/>
      <c r="M490" s="138"/>
      <c r="N490" s="138"/>
      <c r="O490" s="138"/>
      <c r="P490" s="138"/>
      <c r="Q490" s="138"/>
      <c r="R490" s="138"/>
    </row>
    <row r="491" spans="1:18" s="134" customFormat="1" x14ac:dyDescent="0.25">
      <c r="A491" s="242">
        <v>43227</v>
      </c>
      <c r="B491" s="243">
        <v>180162885</v>
      </c>
      <c r="C491" s="248">
        <v>20</v>
      </c>
      <c r="D491" s="247">
        <v>2017575</v>
      </c>
      <c r="E491" s="243"/>
      <c r="F491" s="248"/>
      <c r="G491" s="247"/>
      <c r="H491" s="246"/>
      <c r="I491" s="246">
        <v>10384238</v>
      </c>
      <c r="J491" s="247" t="s">
        <v>17</v>
      </c>
      <c r="K491" s="138"/>
      <c r="L491" s="138"/>
      <c r="M491" s="138"/>
      <c r="N491" s="138"/>
      <c r="O491" s="138"/>
      <c r="P491" s="138"/>
      <c r="Q491" s="138"/>
      <c r="R491" s="138"/>
    </row>
    <row r="492" spans="1:18" s="134" customFormat="1" x14ac:dyDescent="0.25">
      <c r="A492" s="242">
        <v>43228</v>
      </c>
      <c r="B492" s="243">
        <v>180162927</v>
      </c>
      <c r="C492" s="248">
        <v>22</v>
      </c>
      <c r="D492" s="247">
        <v>2220663</v>
      </c>
      <c r="E492" s="243">
        <v>180042696</v>
      </c>
      <c r="F492" s="248">
        <v>9</v>
      </c>
      <c r="G492" s="247">
        <v>947450</v>
      </c>
      <c r="H492" s="246"/>
      <c r="I492" s="246"/>
      <c r="J492" s="247"/>
      <c r="K492" s="138"/>
      <c r="L492" s="138"/>
      <c r="M492" s="138"/>
      <c r="N492" s="138"/>
      <c r="O492" s="138"/>
      <c r="P492" s="138"/>
      <c r="Q492" s="138"/>
      <c r="R492" s="138"/>
    </row>
    <row r="493" spans="1:18" s="134" customFormat="1" x14ac:dyDescent="0.25">
      <c r="A493" s="242">
        <v>43228</v>
      </c>
      <c r="B493" s="243">
        <v>180162949</v>
      </c>
      <c r="C493" s="248">
        <v>21</v>
      </c>
      <c r="D493" s="247">
        <v>2153550</v>
      </c>
      <c r="E493" s="243"/>
      <c r="F493" s="248"/>
      <c r="G493" s="247"/>
      <c r="H493" s="246"/>
      <c r="I493" s="246"/>
      <c r="J493" s="247"/>
      <c r="K493" s="138"/>
      <c r="L493" s="138"/>
      <c r="M493" s="138"/>
      <c r="N493" s="138"/>
      <c r="O493" s="138"/>
      <c r="P493" s="138"/>
      <c r="Q493" s="138"/>
      <c r="R493" s="138"/>
    </row>
    <row r="494" spans="1:18" s="134" customFormat="1" x14ac:dyDescent="0.25">
      <c r="A494" s="242">
        <v>43228</v>
      </c>
      <c r="B494" s="243">
        <v>180162988</v>
      </c>
      <c r="C494" s="248">
        <v>17</v>
      </c>
      <c r="D494" s="247">
        <v>1655588</v>
      </c>
      <c r="E494" s="243"/>
      <c r="F494" s="248"/>
      <c r="G494" s="247"/>
      <c r="H494" s="246"/>
      <c r="I494" s="246"/>
      <c r="J494" s="247"/>
      <c r="K494" s="138"/>
      <c r="L494" s="138"/>
      <c r="M494" s="138"/>
      <c r="N494" s="138"/>
      <c r="O494" s="138"/>
      <c r="P494" s="138"/>
      <c r="Q494" s="138"/>
      <c r="R494" s="138"/>
    </row>
    <row r="495" spans="1:18" s="134" customFormat="1" x14ac:dyDescent="0.25">
      <c r="A495" s="242">
        <v>43228</v>
      </c>
      <c r="B495" s="243">
        <v>180163008</v>
      </c>
      <c r="C495" s="248">
        <v>5</v>
      </c>
      <c r="D495" s="247">
        <v>539350</v>
      </c>
      <c r="E495" s="243"/>
      <c r="F495" s="248"/>
      <c r="G495" s="247"/>
      <c r="H495" s="246"/>
      <c r="I495" s="246"/>
      <c r="J495" s="247"/>
      <c r="K495" s="138"/>
      <c r="L495" s="138"/>
      <c r="M495" s="138"/>
      <c r="N495" s="138"/>
      <c r="O495" s="138"/>
      <c r="P495" s="138"/>
      <c r="Q495" s="138"/>
      <c r="R495" s="138"/>
    </row>
    <row r="496" spans="1:18" s="134" customFormat="1" x14ac:dyDescent="0.25">
      <c r="A496" s="242">
        <v>43228</v>
      </c>
      <c r="B496" s="243">
        <v>180163020</v>
      </c>
      <c r="C496" s="248">
        <v>5</v>
      </c>
      <c r="D496" s="247">
        <v>481338</v>
      </c>
      <c r="E496" s="243"/>
      <c r="F496" s="248"/>
      <c r="G496" s="247"/>
      <c r="H496" s="246"/>
      <c r="I496" s="246">
        <v>6103039</v>
      </c>
      <c r="J496" s="247" t="s">
        <v>17</v>
      </c>
      <c r="K496" s="138"/>
      <c r="L496" s="138"/>
      <c r="M496" s="138"/>
      <c r="N496" s="138"/>
      <c r="O496" s="138"/>
      <c r="P496" s="138"/>
      <c r="Q496" s="138"/>
      <c r="R496" s="138"/>
    </row>
    <row r="497" spans="1:18" s="134" customFormat="1" x14ac:dyDescent="0.25">
      <c r="A497" s="242">
        <v>43229</v>
      </c>
      <c r="B497" s="243">
        <v>180163041</v>
      </c>
      <c r="C497" s="248">
        <v>17</v>
      </c>
      <c r="D497" s="247">
        <v>1721825</v>
      </c>
      <c r="E497" s="243">
        <v>180042708</v>
      </c>
      <c r="F497" s="248">
        <v>3</v>
      </c>
      <c r="G497" s="247">
        <v>324975</v>
      </c>
      <c r="H497" s="246"/>
      <c r="I497" s="246"/>
      <c r="J497" s="247"/>
      <c r="K497" s="138"/>
      <c r="L497" s="138"/>
      <c r="M497" s="138"/>
      <c r="N497" s="138"/>
      <c r="O497" s="138"/>
      <c r="P497" s="138"/>
      <c r="Q497" s="138"/>
      <c r="R497" s="138"/>
    </row>
    <row r="498" spans="1:18" s="134" customFormat="1" x14ac:dyDescent="0.25">
      <c r="A498" s="242">
        <v>43229</v>
      </c>
      <c r="B498" s="243">
        <v>180163077</v>
      </c>
      <c r="C498" s="248">
        <v>10</v>
      </c>
      <c r="D498" s="247">
        <v>1217213</v>
      </c>
      <c r="E498" s="243"/>
      <c r="F498" s="248"/>
      <c r="G498" s="247"/>
      <c r="H498" s="246"/>
      <c r="I498" s="246"/>
      <c r="J498" s="247"/>
      <c r="K498" s="138"/>
      <c r="L498" s="138"/>
      <c r="M498" s="138"/>
      <c r="N498" s="138"/>
      <c r="O498" s="138"/>
      <c r="P498" s="138"/>
      <c r="Q498" s="138"/>
      <c r="R498" s="138"/>
    </row>
    <row r="499" spans="1:18" s="134" customFormat="1" x14ac:dyDescent="0.25">
      <c r="A499" s="242">
        <v>43229</v>
      </c>
      <c r="B499" s="243">
        <v>180163110</v>
      </c>
      <c r="C499" s="248">
        <v>12</v>
      </c>
      <c r="D499" s="247">
        <v>1241888</v>
      </c>
      <c r="E499" s="243"/>
      <c r="F499" s="248"/>
      <c r="G499" s="247"/>
      <c r="H499" s="246"/>
      <c r="I499" s="246"/>
      <c r="J499" s="247"/>
      <c r="K499" s="138"/>
      <c r="L499" s="138"/>
      <c r="M499" s="138"/>
      <c r="N499" s="138"/>
      <c r="O499" s="138"/>
      <c r="P499" s="138"/>
      <c r="Q499" s="138"/>
      <c r="R499" s="138"/>
    </row>
    <row r="500" spans="1:18" s="134" customFormat="1" x14ac:dyDescent="0.25">
      <c r="A500" s="242">
        <v>43229</v>
      </c>
      <c r="B500" s="243">
        <v>180163119</v>
      </c>
      <c r="C500" s="248">
        <v>4</v>
      </c>
      <c r="D500" s="247">
        <v>453338</v>
      </c>
      <c r="E500" s="243"/>
      <c r="F500" s="248"/>
      <c r="G500" s="247"/>
      <c r="H500" s="246"/>
      <c r="I500" s="246">
        <v>4309289</v>
      </c>
      <c r="J500" s="247" t="s">
        <v>17</v>
      </c>
      <c r="K500" s="138"/>
      <c r="L500" s="138"/>
      <c r="M500" s="138"/>
      <c r="N500" s="138"/>
      <c r="O500" s="138"/>
      <c r="P500" s="138"/>
      <c r="Q500" s="138"/>
      <c r="R500" s="138"/>
    </row>
    <row r="501" spans="1:18" s="134" customFormat="1" x14ac:dyDescent="0.25">
      <c r="A501" s="242">
        <v>43230</v>
      </c>
      <c r="B501" s="243">
        <v>180163173</v>
      </c>
      <c r="C501" s="248">
        <v>14</v>
      </c>
      <c r="D501" s="247">
        <v>1542975</v>
      </c>
      <c r="E501" s="243">
        <v>180042739</v>
      </c>
      <c r="F501" s="248">
        <v>3</v>
      </c>
      <c r="G501" s="247">
        <v>358838</v>
      </c>
      <c r="H501" s="246"/>
      <c r="I501" s="246"/>
      <c r="J501" s="247"/>
      <c r="K501" s="138"/>
      <c r="L501" s="138"/>
      <c r="M501" s="138"/>
      <c r="N501" s="138"/>
      <c r="O501" s="138"/>
      <c r="P501" s="138"/>
      <c r="Q501" s="138"/>
      <c r="R501" s="138"/>
    </row>
    <row r="502" spans="1:18" s="134" customFormat="1" x14ac:dyDescent="0.25">
      <c r="A502" s="242">
        <v>43230</v>
      </c>
      <c r="B502" s="243">
        <v>180163195</v>
      </c>
      <c r="C502" s="248">
        <v>5</v>
      </c>
      <c r="D502" s="247">
        <v>451238</v>
      </c>
      <c r="E502" s="243">
        <v>180042771</v>
      </c>
      <c r="F502" s="248">
        <v>3</v>
      </c>
      <c r="G502" s="247">
        <v>311938</v>
      </c>
      <c r="H502" s="246"/>
      <c r="I502" s="246"/>
      <c r="J502" s="247"/>
      <c r="K502" s="138"/>
      <c r="L502" s="138"/>
      <c r="M502" s="138"/>
      <c r="N502" s="138"/>
      <c r="O502" s="138"/>
      <c r="P502" s="138"/>
      <c r="Q502" s="138"/>
      <c r="R502" s="138"/>
    </row>
    <row r="503" spans="1:18" s="134" customFormat="1" x14ac:dyDescent="0.25">
      <c r="A503" s="242">
        <v>43230</v>
      </c>
      <c r="B503" s="243">
        <v>180163251</v>
      </c>
      <c r="C503" s="248">
        <v>27</v>
      </c>
      <c r="D503" s="247">
        <v>3397975</v>
      </c>
      <c r="E503" s="243"/>
      <c r="F503" s="248"/>
      <c r="G503" s="247"/>
      <c r="H503" s="246"/>
      <c r="I503" s="246"/>
      <c r="J503" s="247"/>
      <c r="K503" s="138"/>
      <c r="L503" s="138"/>
      <c r="M503" s="138"/>
      <c r="N503" s="138"/>
      <c r="O503" s="138"/>
      <c r="P503" s="138"/>
      <c r="Q503" s="138"/>
      <c r="R503" s="138"/>
    </row>
    <row r="504" spans="1:18" s="134" customFormat="1" x14ac:dyDescent="0.25">
      <c r="A504" s="242">
        <v>43230</v>
      </c>
      <c r="B504" s="243">
        <v>180163262</v>
      </c>
      <c r="C504" s="248">
        <v>3</v>
      </c>
      <c r="D504" s="247">
        <v>402763</v>
      </c>
      <c r="E504" s="243"/>
      <c r="F504" s="248"/>
      <c r="G504" s="247"/>
      <c r="H504" s="246"/>
      <c r="I504" s="246">
        <v>5124175</v>
      </c>
      <c r="J504" s="247" t="s">
        <v>17</v>
      </c>
      <c r="K504" s="138"/>
      <c r="L504" s="138"/>
      <c r="M504" s="138"/>
      <c r="N504" s="138"/>
      <c r="O504" s="138"/>
      <c r="P504" s="138"/>
      <c r="Q504" s="138"/>
      <c r="R504" s="138"/>
    </row>
    <row r="505" spans="1:18" s="134" customFormat="1" x14ac:dyDescent="0.25">
      <c r="A505" s="242">
        <v>43231</v>
      </c>
      <c r="B505" s="243">
        <v>180163302</v>
      </c>
      <c r="C505" s="248">
        <v>14</v>
      </c>
      <c r="D505" s="247">
        <v>1515675</v>
      </c>
      <c r="E505" s="243">
        <v>180042790</v>
      </c>
      <c r="F505" s="248">
        <v>16</v>
      </c>
      <c r="G505" s="247">
        <v>1264200</v>
      </c>
      <c r="H505" s="246"/>
      <c r="I505" s="246"/>
      <c r="J505" s="247"/>
      <c r="K505" s="138"/>
      <c r="L505" s="138"/>
      <c r="M505" s="138"/>
      <c r="N505" s="138"/>
      <c r="O505" s="138"/>
      <c r="P505" s="138"/>
      <c r="Q505" s="138"/>
      <c r="R505" s="138"/>
    </row>
    <row r="506" spans="1:18" s="134" customFormat="1" x14ac:dyDescent="0.25">
      <c r="A506" s="242">
        <v>43231</v>
      </c>
      <c r="B506" s="243">
        <v>180163304</v>
      </c>
      <c r="C506" s="248">
        <v>1</v>
      </c>
      <c r="D506" s="247">
        <v>102375</v>
      </c>
      <c r="E506" s="243">
        <v>180042794</v>
      </c>
      <c r="F506" s="248">
        <v>18</v>
      </c>
      <c r="G506" s="247">
        <v>2056950</v>
      </c>
      <c r="H506" s="246"/>
      <c r="I506" s="246"/>
      <c r="J506" s="247"/>
      <c r="K506" s="138"/>
      <c r="L506" s="138"/>
      <c r="M506" s="138"/>
      <c r="N506" s="138"/>
      <c r="O506" s="138"/>
      <c r="P506" s="138"/>
      <c r="Q506" s="138"/>
      <c r="R506" s="138"/>
    </row>
    <row r="507" spans="1:18" s="134" customFormat="1" x14ac:dyDescent="0.25">
      <c r="A507" s="242">
        <v>43231</v>
      </c>
      <c r="B507" s="243">
        <v>180163310</v>
      </c>
      <c r="C507" s="248">
        <v>7</v>
      </c>
      <c r="D507" s="247">
        <v>780500</v>
      </c>
      <c r="E507" s="243">
        <v>180042802</v>
      </c>
      <c r="F507" s="248">
        <v>3</v>
      </c>
      <c r="G507" s="247">
        <v>317975</v>
      </c>
      <c r="H507" s="246"/>
      <c r="I507" s="246"/>
      <c r="J507" s="247"/>
      <c r="K507" s="138"/>
      <c r="L507" s="138"/>
      <c r="M507" s="138"/>
      <c r="N507" s="138"/>
      <c r="O507" s="138"/>
      <c r="P507" s="138"/>
      <c r="Q507" s="138"/>
      <c r="R507" s="138"/>
    </row>
    <row r="508" spans="1:18" s="134" customFormat="1" x14ac:dyDescent="0.25">
      <c r="A508" s="242">
        <v>43231</v>
      </c>
      <c r="B508" s="243">
        <v>180163333</v>
      </c>
      <c r="C508" s="248">
        <v>22</v>
      </c>
      <c r="D508" s="247">
        <v>2645475</v>
      </c>
      <c r="E508" s="243"/>
      <c r="F508" s="248"/>
      <c r="G508" s="247"/>
      <c r="H508" s="246"/>
      <c r="I508" s="246"/>
      <c r="J508" s="247"/>
      <c r="K508" s="138"/>
      <c r="L508" s="138"/>
      <c r="M508" s="138"/>
      <c r="N508" s="138"/>
      <c r="O508" s="138"/>
      <c r="P508" s="138"/>
      <c r="Q508" s="138"/>
      <c r="R508" s="138"/>
    </row>
    <row r="509" spans="1:18" s="134" customFormat="1" x14ac:dyDescent="0.25">
      <c r="A509" s="242">
        <v>43231</v>
      </c>
      <c r="B509" s="243">
        <v>180163346</v>
      </c>
      <c r="C509" s="248">
        <v>10</v>
      </c>
      <c r="D509" s="247">
        <v>905713</v>
      </c>
      <c r="E509" s="243"/>
      <c r="F509" s="248"/>
      <c r="G509" s="247"/>
      <c r="H509" s="246"/>
      <c r="I509" s="246"/>
      <c r="J509" s="247"/>
      <c r="K509" s="138"/>
      <c r="L509" s="138"/>
      <c r="M509" s="138"/>
      <c r="N509" s="138"/>
      <c r="O509" s="138"/>
      <c r="P509" s="138"/>
      <c r="Q509" s="138"/>
      <c r="R509" s="138"/>
    </row>
    <row r="510" spans="1:18" s="134" customFormat="1" x14ac:dyDescent="0.25">
      <c r="A510" s="242">
        <v>43231</v>
      </c>
      <c r="B510" s="243">
        <v>180163363</v>
      </c>
      <c r="C510" s="248">
        <v>2</v>
      </c>
      <c r="D510" s="247">
        <v>240888</v>
      </c>
      <c r="E510" s="243"/>
      <c r="F510" s="248"/>
      <c r="G510" s="247"/>
      <c r="H510" s="246"/>
      <c r="I510" s="246"/>
      <c r="J510" s="247"/>
      <c r="K510" s="138"/>
      <c r="L510" s="138"/>
      <c r="M510" s="138"/>
      <c r="N510" s="138"/>
      <c r="O510" s="138"/>
      <c r="P510" s="138"/>
      <c r="Q510" s="138"/>
      <c r="R510" s="138"/>
    </row>
    <row r="511" spans="1:18" s="134" customFormat="1" x14ac:dyDescent="0.25">
      <c r="A511" s="242">
        <v>43231</v>
      </c>
      <c r="B511" s="243">
        <v>180163385</v>
      </c>
      <c r="C511" s="248">
        <v>4</v>
      </c>
      <c r="D511" s="247">
        <v>334688</v>
      </c>
      <c r="E511" s="243"/>
      <c r="F511" s="248"/>
      <c r="G511" s="247"/>
      <c r="H511" s="246"/>
      <c r="I511" s="246">
        <v>2886189</v>
      </c>
      <c r="J511" s="247" t="s">
        <v>17</v>
      </c>
      <c r="K511" s="138"/>
      <c r="L511" s="138"/>
      <c r="M511" s="138"/>
      <c r="N511" s="138"/>
      <c r="O511" s="138"/>
      <c r="P511" s="138"/>
      <c r="Q511" s="138"/>
      <c r="R511" s="138"/>
    </row>
    <row r="512" spans="1:18" s="134" customFormat="1" x14ac:dyDescent="0.25">
      <c r="A512" s="242">
        <v>43232</v>
      </c>
      <c r="B512" s="243">
        <v>180163433</v>
      </c>
      <c r="C512" s="248">
        <v>32</v>
      </c>
      <c r="D512" s="247">
        <v>3311963</v>
      </c>
      <c r="E512" s="243"/>
      <c r="F512" s="248"/>
      <c r="G512" s="247"/>
      <c r="H512" s="246"/>
      <c r="I512" s="246"/>
      <c r="J512" s="247"/>
      <c r="K512" s="138"/>
      <c r="L512" s="138"/>
      <c r="M512" s="138"/>
      <c r="N512" s="138"/>
      <c r="O512" s="138"/>
      <c r="P512" s="138"/>
      <c r="Q512" s="138"/>
      <c r="R512" s="138"/>
    </row>
    <row r="513" spans="1:18" s="134" customFormat="1" x14ac:dyDescent="0.25">
      <c r="A513" s="242">
        <v>43232</v>
      </c>
      <c r="B513" s="243">
        <v>180163468</v>
      </c>
      <c r="C513" s="248">
        <v>10</v>
      </c>
      <c r="D513" s="247">
        <v>1105475</v>
      </c>
      <c r="E513" s="243"/>
      <c r="F513" s="248"/>
      <c r="G513" s="247"/>
      <c r="H513" s="246"/>
      <c r="I513" s="246">
        <v>4417438</v>
      </c>
      <c r="J513" s="247" t="s">
        <v>17</v>
      </c>
      <c r="K513" s="138"/>
      <c r="L513" s="138"/>
      <c r="M513" s="138"/>
      <c r="N513" s="138"/>
      <c r="O513" s="138"/>
      <c r="P513" s="138"/>
      <c r="Q513" s="138"/>
      <c r="R513" s="138"/>
    </row>
    <row r="514" spans="1:18" s="134" customFormat="1" x14ac:dyDescent="0.25">
      <c r="A514" s="242">
        <v>43234</v>
      </c>
      <c r="B514" s="243">
        <v>180163658</v>
      </c>
      <c r="C514" s="248">
        <v>10</v>
      </c>
      <c r="D514" s="247">
        <v>1092700</v>
      </c>
      <c r="E514" s="243">
        <v>180042891</v>
      </c>
      <c r="F514" s="248">
        <v>1</v>
      </c>
      <c r="G514" s="247">
        <v>87150</v>
      </c>
      <c r="H514" s="246"/>
      <c r="I514" s="246"/>
      <c r="J514" s="247"/>
      <c r="K514" s="138"/>
      <c r="L514" s="138"/>
      <c r="M514" s="138"/>
      <c r="N514" s="138"/>
      <c r="O514" s="138"/>
      <c r="P514" s="138"/>
      <c r="Q514" s="138"/>
      <c r="R514" s="138"/>
    </row>
    <row r="515" spans="1:18" s="134" customFormat="1" x14ac:dyDescent="0.25">
      <c r="A515" s="242">
        <v>43234</v>
      </c>
      <c r="B515" s="243">
        <v>180163661</v>
      </c>
      <c r="C515" s="248">
        <v>49</v>
      </c>
      <c r="D515" s="247">
        <v>4875763</v>
      </c>
      <c r="E515" s="243">
        <v>180042892</v>
      </c>
      <c r="F515" s="248">
        <v>1</v>
      </c>
      <c r="G515" s="247">
        <v>52938</v>
      </c>
      <c r="H515" s="246"/>
      <c r="I515" s="246"/>
      <c r="J515" s="247"/>
      <c r="K515" s="138"/>
      <c r="L515" s="138"/>
      <c r="M515" s="138"/>
      <c r="N515" s="138"/>
      <c r="O515" s="138"/>
      <c r="P515" s="138"/>
      <c r="Q515" s="138"/>
      <c r="R515" s="138"/>
    </row>
    <row r="516" spans="1:18" s="134" customFormat="1" x14ac:dyDescent="0.25">
      <c r="A516" s="242">
        <v>43234</v>
      </c>
      <c r="B516" s="243">
        <v>180163676</v>
      </c>
      <c r="C516" s="248">
        <v>5</v>
      </c>
      <c r="D516" s="247">
        <v>653275</v>
      </c>
      <c r="E516" s="243">
        <v>180042900</v>
      </c>
      <c r="F516" s="248">
        <v>2</v>
      </c>
      <c r="G516" s="247">
        <v>174300</v>
      </c>
      <c r="H516" s="246"/>
      <c r="I516" s="246"/>
      <c r="J516" s="247"/>
      <c r="K516" s="138"/>
      <c r="L516" s="138"/>
      <c r="M516" s="138"/>
      <c r="N516" s="138"/>
      <c r="O516" s="138"/>
      <c r="P516" s="138"/>
      <c r="Q516" s="138"/>
      <c r="R516" s="138"/>
    </row>
    <row r="517" spans="1:18" s="134" customFormat="1" x14ac:dyDescent="0.25">
      <c r="A517" s="242">
        <v>43234</v>
      </c>
      <c r="B517" s="243">
        <v>180163729</v>
      </c>
      <c r="C517" s="248">
        <v>21</v>
      </c>
      <c r="D517" s="247">
        <v>2254088</v>
      </c>
      <c r="E517" s="243"/>
      <c r="F517" s="248"/>
      <c r="G517" s="247"/>
      <c r="H517" s="246"/>
      <c r="I517" s="246"/>
      <c r="J517" s="247"/>
      <c r="K517" s="138"/>
      <c r="L517" s="138"/>
      <c r="M517" s="138"/>
      <c r="N517" s="138"/>
      <c r="O517" s="138"/>
      <c r="P517" s="138"/>
      <c r="Q517" s="138"/>
      <c r="R517" s="138"/>
    </row>
    <row r="518" spans="1:18" s="134" customFormat="1" x14ac:dyDescent="0.25">
      <c r="A518" s="242">
        <v>43234</v>
      </c>
      <c r="B518" s="243">
        <v>180163732</v>
      </c>
      <c r="C518" s="248">
        <v>4</v>
      </c>
      <c r="D518" s="247">
        <v>454300</v>
      </c>
      <c r="E518" s="243"/>
      <c r="F518" s="248"/>
      <c r="G518" s="247"/>
      <c r="H518" s="246"/>
      <c r="I518" s="246"/>
      <c r="J518" s="247"/>
      <c r="K518" s="138"/>
      <c r="L518" s="138"/>
      <c r="M518" s="138"/>
      <c r="N518" s="138"/>
      <c r="O518" s="138"/>
      <c r="P518" s="138"/>
      <c r="Q518" s="138"/>
      <c r="R518" s="138"/>
    </row>
    <row r="519" spans="1:18" s="134" customFormat="1" x14ac:dyDescent="0.25">
      <c r="A519" s="242">
        <v>43234</v>
      </c>
      <c r="B519" s="243">
        <v>180163745</v>
      </c>
      <c r="C519" s="248">
        <v>6</v>
      </c>
      <c r="D519" s="247">
        <v>665963</v>
      </c>
      <c r="E519" s="243"/>
      <c r="F519" s="248"/>
      <c r="G519" s="247"/>
      <c r="H519" s="246"/>
      <c r="I519" s="246">
        <v>9681701</v>
      </c>
      <c r="J519" s="247" t="s">
        <v>17</v>
      </c>
      <c r="K519" s="138"/>
      <c r="L519" s="138"/>
      <c r="M519" s="138"/>
      <c r="N519" s="138"/>
      <c r="O519" s="138"/>
      <c r="P519" s="138"/>
      <c r="Q519" s="138"/>
      <c r="R519" s="138"/>
    </row>
    <row r="520" spans="1:18" s="134" customFormat="1" x14ac:dyDescent="0.25">
      <c r="A520" s="242">
        <v>43235</v>
      </c>
      <c r="B520" s="243">
        <v>180163786</v>
      </c>
      <c r="C520" s="248">
        <v>26</v>
      </c>
      <c r="D520" s="247">
        <v>2951550</v>
      </c>
      <c r="E520" s="243">
        <v>180042925</v>
      </c>
      <c r="F520" s="248">
        <v>1</v>
      </c>
      <c r="G520" s="247">
        <v>115063</v>
      </c>
      <c r="H520" s="246"/>
      <c r="I520" s="246"/>
      <c r="J520" s="247"/>
      <c r="K520" s="138"/>
      <c r="L520" s="138"/>
      <c r="M520" s="138"/>
      <c r="N520" s="138"/>
      <c r="O520" s="138"/>
      <c r="P520" s="138"/>
      <c r="Q520" s="138"/>
      <c r="R520" s="138"/>
    </row>
    <row r="521" spans="1:18" s="134" customFormat="1" x14ac:dyDescent="0.25">
      <c r="A521" s="242">
        <v>43235</v>
      </c>
      <c r="B521" s="243">
        <v>180163802</v>
      </c>
      <c r="C521" s="248">
        <v>3</v>
      </c>
      <c r="D521" s="247">
        <v>220325</v>
      </c>
      <c r="E521" s="243">
        <v>180042930</v>
      </c>
      <c r="F521" s="248">
        <v>16</v>
      </c>
      <c r="G521" s="247">
        <v>690463</v>
      </c>
      <c r="H521" s="246"/>
      <c r="I521" s="246"/>
      <c r="J521" s="247"/>
      <c r="K521" s="138"/>
      <c r="L521" s="138"/>
      <c r="M521" s="138"/>
      <c r="N521" s="138"/>
      <c r="O521" s="138"/>
      <c r="P521" s="138"/>
      <c r="Q521" s="138"/>
      <c r="R521" s="138"/>
    </row>
    <row r="522" spans="1:18" s="134" customFormat="1" x14ac:dyDescent="0.25">
      <c r="A522" s="242">
        <v>43235</v>
      </c>
      <c r="B522" s="243">
        <v>180163803</v>
      </c>
      <c r="C522" s="248">
        <v>1</v>
      </c>
      <c r="D522" s="247">
        <v>79013</v>
      </c>
      <c r="E522" s="243"/>
      <c r="F522" s="248"/>
      <c r="G522" s="247"/>
      <c r="H522" s="246"/>
      <c r="I522" s="246"/>
      <c r="J522" s="247"/>
      <c r="K522" s="138"/>
      <c r="L522" s="138"/>
      <c r="M522" s="138"/>
      <c r="N522" s="138"/>
      <c r="O522" s="138"/>
      <c r="P522" s="138"/>
      <c r="Q522" s="138"/>
      <c r="R522" s="138"/>
    </row>
    <row r="523" spans="1:18" s="134" customFormat="1" x14ac:dyDescent="0.25">
      <c r="A523" s="242">
        <v>43235</v>
      </c>
      <c r="B523" s="243">
        <v>180163806</v>
      </c>
      <c r="C523" s="248">
        <v>5</v>
      </c>
      <c r="D523" s="247">
        <v>468825</v>
      </c>
      <c r="E523" s="243"/>
      <c r="F523" s="248"/>
      <c r="G523" s="247"/>
      <c r="H523" s="246"/>
      <c r="I523" s="246"/>
      <c r="J523" s="247"/>
      <c r="K523" s="138"/>
      <c r="L523" s="138"/>
      <c r="M523" s="138"/>
      <c r="N523" s="138"/>
      <c r="O523" s="138"/>
      <c r="P523" s="138"/>
      <c r="Q523" s="138"/>
      <c r="R523" s="138"/>
    </row>
    <row r="524" spans="1:18" s="134" customFormat="1" x14ac:dyDescent="0.25">
      <c r="A524" s="242">
        <v>43235</v>
      </c>
      <c r="B524" s="243">
        <v>180163807</v>
      </c>
      <c r="C524" s="248">
        <v>7</v>
      </c>
      <c r="D524" s="247">
        <v>603313</v>
      </c>
      <c r="E524" s="243"/>
      <c r="F524" s="248"/>
      <c r="G524" s="247"/>
      <c r="H524" s="246"/>
      <c r="I524" s="246"/>
      <c r="J524" s="247"/>
      <c r="K524" s="138"/>
      <c r="L524" s="138"/>
      <c r="M524" s="138"/>
      <c r="N524" s="138"/>
      <c r="O524" s="138"/>
      <c r="P524" s="138"/>
      <c r="Q524" s="138"/>
      <c r="R524" s="138"/>
    </row>
    <row r="525" spans="1:18" s="134" customFormat="1" x14ac:dyDescent="0.25">
      <c r="A525" s="242">
        <v>43235</v>
      </c>
      <c r="B525" s="243">
        <v>180163814</v>
      </c>
      <c r="C525" s="248">
        <v>5</v>
      </c>
      <c r="D525" s="247">
        <v>410813</v>
      </c>
      <c r="E525" s="243"/>
      <c r="F525" s="248"/>
      <c r="G525" s="247"/>
      <c r="H525" s="246"/>
      <c r="I525" s="246"/>
      <c r="J525" s="247"/>
      <c r="K525" s="138"/>
      <c r="L525" s="138"/>
      <c r="M525" s="138"/>
      <c r="N525" s="138"/>
      <c r="O525" s="138"/>
      <c r="P525" s="138"/>
      <c r="Q525" s="138"/>
      <c r="R525" s="138"/>
    </row>
    <row r="526" spans="1:18" s="134" customFormat="1" x14ac:dyDescent="0.25">
      <c r="A526" s="242">
        <v>43235</v>
      </c>
      <c r="B526" s="243">
        <v>180163850</v>
      </c>
      <c r="C526" s="248">
        <v>13</v>
      </c>
      <c r="D526" s="247">
        <v>1266738</v>
      </c>
      <c r="E526" s="243"/>
      <c r="F526" s="248"/>
      <c r="G526" s="247"/>
      <c r="H526" s="246"/>
      <c r="I526" s="246"/>
      <c r="J526" s="247"/>
      <c r="K526" s="138"/>
      <c r="L526" s="138"/>
      <c r="M526" s="138"/>
      <c r="N526" s="138"/>
      <c r="O526" s="138"/>
      <c r="P526" s="138"/>
      <c r="Q526" s="138"/>
      <c r="R526" s="138"/>
    </row>
    <row r="527" spans="1:18" s="134" customFormat="1" x14ac:dyDescent="0.25">
      <c r="A527" s="242">
        <v>43235</v>
      </c>
      <c r="B527" s="243">
        <v>180163859</v>
      </c>
      <c r="C527" s="248">
        <v>5</v>
      </c>
      <c r="D527" s="247">
        <v>466288</v>
      </c>
      <c r="E527" s="243"/>
      <c r="F527" s="248"/>
      <c r="G527" s="247"/>
      <c r="H527" s="246"/>
      <c r="I527" s="246"/>
      <c r="J527" s="247"/>
      <c r="K527" s="138"/>
      <c r="L527" s="138"/>
      <c r="M527" s="138"/>
      <c r="N527" s="138"/>
      <c r="O527" s="138"/>
      <c r="P527" s="138"/>
      <c r="Q527" s="138"/>
      <c r="R527" s="138"/>
    </row>
    <row r="528" spans="1:18" s="134" customFormat="1" x14ac:dyDescent="0.25">
      <c r="A528" s="242">
        <v>43235</v>
      </c>
      <c r="B528" s="243">
        <v>180163874</v>
      </c>
      <c r="C528" s="248">
        <v>4</v>
      </c>
      <c r="D528" s="247">
        <v>517038</v>
      </c>
      <c r="E528" s="243"/>
      <c r="F528" s="248"/>
      <c r="G528" s="247"/>
      <c r="H528" s="246"/>
      <c r="I528" s="246"/>
      <c r="J528" s="247"/>
      <c r="K528" s="138"/>
      <c r="L528" s="138"/>
      <c r="M528" s="138"/>
      <c r="N528" s="138"/>
      <c r="O528" s="138"/>
      <c r="P528" s="138"/>
      <c r="Q528" s="138"/>
      <c r="R528" s="138"/>
    </row>
    <row r="529" spans="1:18" s="134" customFormat="1" x14ac:dyDescent="0.25">
      <c r="A529" s="242">
        <v>43235</v>
      </c>
      <c r="B529" s="243">
        <v>180163893</v>
      </c>
      <c r="C529" s="248">
        <v>2</v>
      </c>
      <c r="D529" s="247">
        <v>249288</v>
      </c>
      <c r="E529" s="243"/>
      <c r="F529" s="248"/>
      <c r="G529" s="247"/>
      <c r="H529" s="246"/>
      <c r="I529" s="246">
        <v>6427665</v>
      </c>
      <c r="J529" s="247" t="s">
        <v>17</v>
      </c>
      <c r="K529" s="138"/>
      <c r="L529" s="138"/>
      <c r="M529" s="138"/>
      <c r="N529" s="138"/>
      <c r="O529" s="138"/>
      <c r="P529" s="138"/>
      <c r="Q529" s="138"/>
      <c r="R529" s="138"/>
    </row>
    <row r="530" spans="1:18" s="134" customFormat="1" x14ac:dyDescent="0.25">
      <c r="A530" s="242">
        <v>43236</v>
      </c>
      <c r="B530" s="243">
        <v>180163931</v>
      </c>
      <c r="C530" s="248">
        <v>25</v>
      </c>
      <c r="D530" s="247">
        <v>2580025</v>
      </c>
      <c r="E530" s="243">
        <v>180042971</v>
      </c>
      <c r="F530" s="248">
        <v>1</v>
      </c>
      <c r="G530" s="247">
        <v>56963</v>
      </c>
      <c r="H530" s="246"/>
      <c r="I530" s="246"/>
      <c r="J530" s="247"/>
      <c r="K530" s="138"/>
      <c r="L530" s="138"/>
      <c r="M530" s="138"/>
      <c r="N530" s="138"/>
      <c r="O530" s="138"/>
      <c r="P530" s="138"/>
      <c r="Q530" s="138"/>
      <c r="R530" s="138"/>
    </row>
    <row r="531" spans="1:18" s="134" customFormat="1" x14ac:dyDescent="0.25">
      <c r="A531" s="242">
        <v>43236</v>
      </c>
      <c r="B531" s="243">
        <v>180163933</v>
      </c>
      <c r="C531" s="248">
        <v>2</v>
      </c>
      <c r="D531" s="247">
        <v>206500</v>
      </c>
      <c r="E531" s="243"/>
      <c r="F531" s="248"/>
      <c r="G531" s="247"/>
      <c r="H531" s="246"/>
      <c r="I531" s="246"/>
      <c r="J531" s="247"/>
      <c r="K531" s="138"/>
      <c r="L531" s="138"/>
      <c r="M531" s="138"/>
      <c r="N531" s="138"/>
      <c r="O531" s="138"/>
      <c r="P531" s="138"/>
      <c r="Q531" s="138"/>
      <c r="R531" s="138"/>
    </row>
    <row r="532" spans="1:18" s="134" customFormat="1" x14ac:dyDescent="0.25">
      <c r="A532" s="242">
        <v>43236</v>
      </c>
      <c r="B532" s="243">
        <v>180163942</v>
      </c>
      <c r="C532" s="248">
        <v>7</v>
      </c>
      <c r="D532" s="247">
        <v>625450</v>
      </c>
      <c r="E532" s="243"/>
      <c r="F532" s="248"/>
      <c r="G532" s="247"/>
      <c r="H532" s="246"/>
      <c r="I532" s="246"/>
      <c r="J532" s="247"/>
      <c r="K532" s="138"/>
      <c r="L532" s="138"/>
      <c r="M532" s="138"/>
      <c r="N532" s="138"/>
      <c r="O532" s="138"/>
      <c r="P532" s="138"/>
      <c r="Q532" s="138"/>
      <c r="R532" s="138"/>
    </row>
    <row r="533" spans="1:18" s="134" customFormat="1" x14ac:dyDescent="0.25">
      <c r="A533" s="242">
        <v>43236</v>
      </c>
      <c r="B533" s="243">
        <v>180163968</v>
      </c>
      <c r="C533" s="248">
        <v>12</v>
      </c>
      <c r="D533" s="247">
        <v>1284675</v>
      </c>
      <c r="E533" s="243"/>
      <c r="F533" s="248"/>
      <c r="G533" s="247"/>
      <c r="H533" s="246"/>
      <c r="I533" s="246"/>
      <c r="J533" s="247"/>
      <c r="K533" s="138"/>
      <c r="L533" s="138"/>
      <c r="M533" s="138"/>
      <c r="N533" s="138"/>
      <c r="O533" s="138"/>
      <c r="P533" s="138"/>
      <c r="Q533" s="138"/>
      <c r="R533" s="138"/>
    </row>
    <row r="534" spans="1:18" s="134" customFormat="1" x14ac:dyDescent="0.25">
      <c r="A534" s="242">
        <v>43236</v>
      </c>
      <c r="B534" s="243">
        <v>180163973</v>
      </c>
      <c r="C534" s="248">
        <v>6</v>
      </c>
      <c r="D534" s="247">
        <v>525000</v>
      </c>
      <c r="E534" s="243"/>
      <c r="F534" s="248"/>
      <c r="G534" s="247"/>
      <c r="H534" s="246"/>
      <c r="I534" s="246"/>
      <c r="J534" s="247"/>
      <c r="K534" s="138"/>
      <c r="L534" s="138"/>
      <c r="M534" s="138"/>
      <c r="N534" s="138"/>
      <c r="O534" s="138"/>
      <c r="P534" s="138"/>
      <c r="Q534" s="138"/>
      <c r="R534" s="138"/>
    </row>
    <row r="535" spans="1:18" s="134" customFormat="1" x14ac:dyDescent="0.25">
      <c r="A535" s="242">
        <v>43236</v>
      </c>
      <c r="B535" s="243">
        <v>180163989</v>
      </c>
      <c r="C535" s="248">
        <v>2</v>
      </c>
      <c r="D535" s="247">
        <v>184100</v>
      </c>
      <c r="E535" s="243"/>
      <c r="F535" s="248"/>
      <c r="G535" s="247"/>
      <c r="H535" s="246"/>
      <c r="I535" s="246"/>
      <c r="J535" s="247"/>
      <c r="K535" s="138"/>
      <c r="L535" s="138"/>
      <c r="M535" s="138"/>
      <c r="N535" s="138"/>
      <c r="O535" s="138"/>
      <c r="P535" s="138"/>
      <c r="Q535" s="138"/>
      <c r="R535" s="138"/>
    </row>
    <row r="536" spans="1:18" s="134" customFormat="1" x14ac:dyDescent="0.25">
      <c r="A536" s="242">
        <v>43236</v>
      </c>
      <c r="B536" s="243">
        <v>180164000</v>
      </c>
      <c r="C536" s="248">
        <v>1</v>
      </c>
      <c r="D536" s="247">
        <v>126000</v>
      </c>
      <c r="E536" s="243"/>
      <c r="F536" s="248"/>
      <c r="G536" s="247"/>
      <c r="H536" s="246"/>
      <c r="I536" s="246"/>
      <c r="J536" s="247"/>
      <c r="K536" s="138"/>
      <c r="L536" s="138"/>
      <c r="M536" s="138"/>
      <c r="N536" s="138"/>
      <c r="O536" s="138"/>
      <c r="P536" s="138"/>
      <c r="Q536" s="138"/>
      <c r="R536" s="138"/>
    </row>
    <row r="537" spans="1:18" s="134" customFormat="1" x14ac:dyDescent="0.25">
      <c r="A537" s="242">
        <v>43236</v>
      </c>
      <c r="B537" s="243">
        <v>180164018</v>
      </c>
      <c r="C537" s="248">
        <v>1</v>
      </c>
      <c r="D537" s="247">
        <v>95725</v>
      </c>
      <c r="E537" s="243"/>
      <c r="F537" s="248"/>
      <c r="G537" s="247"/>
      <c r="H537" s="246"/>
      <c r="I537" s="246">
        <v>5570512</v>
      </c>
      <c r="J537" s="247" t="s">
        <v>17</v>
      </c>
      <c r="K537" s="138"/>
      <c r="L537" s="138"/>
      <c r="M537" s="138"/>
      <c r="N537" s="138"/>
      <c r="O537" s="138"/>
      <c r="P537" s="138"/>
      <c r="Q537" s="138"/>
      <c r="R537" s="138"/>
    </row>
    <row r="538" spans="1:18" s="134" customFormat="1" x14ac:dyDescent="0.25">
      <c r="A538" s="242">
        <v>43237</v>
      </c>
      <c r="B538" s="243">
        <v>180164032</v>
      </c>
      <c r="C538" s="248">
        <v>25</v>
      </c>
      <c r="D538" s="247">
        <v>2451138</v>
      </c>
      <c r="E538" s="243">
        <v>180042991</v>
      </c>
      <c r="F538" s="248">
        <v>3</v>
      </c>
      <c r="G538" s="247">
        <v>355513</v>
      </c>
      <c r="H538" s="246"/>
      <c r="I538" s="246"/>
      <c r="J538" s="247"/>
      <c r="K538" s="138"/>
      <c r="L538" s="138"/>
      <c r="M538" s="138"/>
      <c r="N538" s="138"/>
      <c r="O538" s="138"/>
      <c r="P538" s="138"/>
      <c r="Q538" s="138"/>
      <c r="R538" s="138"/>
    </row>
    <row r="539" spans="1:18" s="134" customFormat="1" x14ac:dyDescent="0.25">
      <c r="A539" s="242">
        <v>43237</v>
      </c>
      <c r="B539" s="243">
        <v>180164040</v>
      </c>
      <c r="C539" s="248">
        <v>4</v>
      </c>
      <c r="D539" s="247">
        <v>440300</v>
      </c>
      <c r="E539" s="243"/>
      <c r="F539" s="248"/>
      <c r="G539" s="247"/>
      <c r="H539" s="246"/>
      <c r="I539" s="246"/>
      <c r="J539" s="247"/>
      <c r="K539" s="138"/>
      <c r="L539" s="138"/>
      <c r="M539" s="138"/>
      <c r="N539" s="138"/>
      <c r="O539" s="138"/>
      <c r="P539" s="138"/>
      <c r="Q539" s="138"/>
      <c r="R539" s="138"/>
    </row>
    <row r="540" spans="1:18" s="134" customFormat="1" x14ac:dyDescent="0.25">
      <c r="A540" s="242">
        <v>43237</v>
      </c>
      <c r="B540" s="243">
        <v>180164043</v>
      </c>
      <c r="C540" s="248">
        <v>1</v>
      </c>
      <c r="D540" s="247">
        <v>99225</v>
      </c>
      <c r="E540" s="243"/>
      <c r="F540" s="248"/>
      <c r="G540" s="247"/>
      <c r="H540" s="246"/>
      <c r="I540" s="246"/>
      <c r="J540" s="247"/>
      <c r="K540" s="138"/>
      <c r="L540" s="138"/>
      <c r="M540" s="138"/>
      <c r="N540" s="138"/>
      <c r="O540" s="138"/>
      <c r="P540" s="138"/>
      <c r="Q540" s="138"/>
      <c r="R540" s="138"/>
    </row>
    <row r="541" spans="1:18" s="134" customFormat="1" x14ac:dyDescent="0.25">
      <c r="A541" s="242">
        <v>43237</v>
      </c>
      <c r="B541" s="243">
        <v>180164052</v>
      </c>
      <c r="C541" s="248">
        <v>2</v>
      </c>
      <c r="D541" s="247">
        <v>117163</v>
      </c>
      <c r="E541" s="243"/>
      <c r="F541" s="248"/>
      <c r="G541" s="247"/>
      <c r="H541" s="246"/>
      <c r="I541" s="246"/>
      <c r="J541" s="247"/>
      <c r="K541" s="138"/>
      <c r="L541" s="138"/>
      <c r="M541" s="138"/>
      <c r="N541" s="138"/>
      <c r="O541" s="138"/>
      <c r="P541" s="138"/>
      <c r="Q541" s="138"/>
      <c r="R541" s="138"/>
    </row>
    <row r="542" spans="1:18" s="134" customFormat="1" x14ac:dyDescent="0.25">
      <c r="A542" s="242">
        <v>43237</v>
      </c>
      <c r="B542" s="243">
        <v>180164057</v>
      </c>
      <c r="C542" s="248">
        <v>3</v>
      </c>
      <c r="D542" s="247">
        <v>231000</v>
      </c>
      <c r="E542" s="243"/>
      <c r="F542" s="248"/>
      <c r="G542" s="247"/>
      <c r="H542" s="246"/>
      <c r="I542" s="246"/>
      <c r="J542" s="247"/>
      <c r="K542" s="138"/>
      <c r="L542" s="138"/>
      <c r="M542" s="138"/>
      <c r="N542" s="138"/>
      <c r="O542" s="138"/>
      <c r="P542" s="138"/>
      <c r="Q542" s="138"/>
      <c r="R542" s="138"/>
    </row>
    <row r="543" spans="1:18" s="134" customFormat="1" x14ac:dyDescent="0.25">
      <c r="A543" s="242">
        <v>43237</v>
      </c>
      <c r="B543" s="243">
        <v>180164073</v>
      </c>
      <c r="C543" s="248">
        <v>3</v>
      </c>
      <c r="D543" s="247">
        <v>333638</v>
      </c>
      <c r="E543" s="243"/>
      <c r="F543" s="248"/>
      <c r="G543" s="247"/>
      <c r="H543" s="246"/>
      <c r="I543" s="246"/>
      <c r="J543" s="247"/>
      <c r="K543" s="138"/>
      <c r="L543" s="138"/>
      <c r="M543" s="138"/>
      <c r="N543" s="138"/>
      <c r="O543" s="138"/>
      <c r="P543" s="138"/>
      <c r="Q543" s="138"/>
      <c r="R543" s="138"/>
    </row>
    <row r="544" spans="1:18" s="134" customFormat="1" x14ac:dyDescent="0.25">
      <c r="A544" s="242">
        <v>43237</v>
      </c>
      <c r="B544" s="243">
        <v>180164090</v>
      </c>
      <c r="C544" s="248">
        <v>6</v>
      </c>
      <c r="D544" s="247">
        <v>580563</v>
      </c>
      <c r="E544" s="243"/>
      <c r="F544" s="248"/>
      <c r="G544" s="247"/>
      <c r="H544" s="246"/>
      <c r="I544" s="246"/>
      <c r="J544" s="247"/>
      <c r="K544" s="138"/>
      <c r="L544" s="138"/>
      <c r="M544" s="138"/>
      <c r="N544" s="138"/>
      <c r="O544" s="138"/>
      <c r="P544" s="138"/>
      <c r="Q544" s="138"/>
      <c r="R544" s="138"/>
    </row>
    <row r="545" spans="1:18" s="134" customFormat="1" x14ac:dyDescent="0.25">
      <c r="A545" s="242">
        <v>43237</v>
      </c>
      <c r="B545" s="243">
        <v>180164098</v>
      </c>
      <c r="C545" s="248">
        <v>2</v>
      </c>
      <c r="D545" s="247">
        <v>222338</v>
      </c>
      <c r="E545" s="243"/>
      <c r="F545" s="248"/>
      <c r="G545" s="247"/>
      <c r="H545" s="246"/>
      <c r="I545" s="246"/>
      <c r="J545" s="247"/>
      <c r="K545" s="138"/>
      <c r="L545" s="138"/>
      <c r="M545" s="138"/>
      <c r="N545" s="138"/>
      <c r="O545" s="138"/>
      <c r="P545" s="138"/>
      <c r="Q545" s="138"/>
      <c r="R545" s="138"/>
    </row>
    <row r="546" spans="1:18" s="134" customFormat="1" x14ac:dyDescent="0.25">
      <c r="A546" s="242">
        <v>43237</v>
      </c>
      <c r="B546" s="243">
        <v>180164113</v>
      </c>
      <c r="C546" s="248">
        <v>3</v>
      </c>
      <c r="D546" s="247">
        <v>322175</v>
      </c>
      <c r="E546" s="243"/>
      <c r="F546" s="248"/>
      <c r="G546" s="247"/>
      <c r="H546" s="246"/>
      <c r="I546" s="246">
        <v>4442027</v>
      </c>
      <c r="J546" s="247" t="s">
        <v>17</v>
      </c>
      <c r="K546" s="138"/>
      <c r="L546" s="138"/>
      <c r="M546" s="138"/>
      <c r="N546" s="138"/>
      <c r="O546" s="138"/>
      <c r="P546" s="138"/>
      <c r="Q546" s="138"/>
      <c r="R546" s="138"/>
    </row>
    <row r="547" spans="1:18" s="134" customFormat="1" x14ac:dyDescent="0.25">
      <c r="A547" s="242">
        <v>43238</v>
      </c>
      <c r="B547" s="243">
        <v>180164151</v>
      </c>
      <c r="C547" s="248">
        <v>20</v>
      </c>
      <c r="D547" s="247">
        <v>2113738</v>
      </c>
      <c r="E547" s="243">
        <v>180043034</v>
      </c>
      <c r="F547" s="248">
        <v>11</v>
      </c>
      <c r="G547" s="247">
        <v>1244425</v>
      </c>
      <c r="H547" s="246"/>
      <c r="I547" s="246"/>
      <c r="J547" s="247"/>
      <c r="K547" s="138"/>
      <c r="L547" s="138"/>
      <c r="M547" s="138"/>
      <c r="N547" s="138"/>
      <c r="O547" s="138"/>
      <c r="P547" s="138"/>
      <c r="Q547" s="138"/>
      <c r="R547" s="138"/>
    </row>
    <row r="548" spans="1:18" s="134" customFormat="1" x14ac:dyDescent="0.25">
      <c r="A548" s="242">
        <v>43238</v>
      </c>
      <c r="B548" s="243">
        <v>180164162</v>
      </c>
      <c r="C548" s="248">
        <v>13</v>
      </c>
      <c r="D548" s="247">
        <v>1452150</v>
      </c>
      <c r="E548" s="243"/>
      <c r="F548" s="248"/>
      <c r="G548" s="247"/>
      <c r="H548" s="246"/>
      <c r="I548" s="246"/>
      <c r="J548" s="247"/>
      <c r="K548" s="138"/>
      <c r="L548" s="138"/>
      <c r="M548" s="138"/>
      <c r="N548" s="138"/>
      <c r="O548" s="138"/>
      <c r="P548" s="138"/>
      <c r="Q548" s="138"/>
      <c r="R548" s="138"/>
    </row>
    <row r="549" spans="1:18" s="134" customFormat="1" x14ac:dyDescent="0.25">
      <c r="A549" s="242">
        <v>43238</v>
      </c>
      <c r="B549" s="243">
        <v>180164172</v>
      </c>
      <c r="C549" s="248">
        <v>4</v>
      </c>
      <c r="D549" s="247">
        <v>462788</v>
      </c>
      <c r="E549" s="243"/>
      <c r="F549" s="248"/>
      <c r="G549" s="247"/>
      <c r="H549" s="246"/>
      <c r="I549" s="246"/>
      <c r="J549" s="247"/>
      <c r="K549" s="138"/>
      <c r="L549" s="138"/>
      <c r="M549" s="138"/>
      <c r="N549" s="138"/>
      <c r="O549" s="138"/>
      <c r="P549" s="138"/>
      <c r="Q549" s="138"/>
      <c r="R549" s="138"/>
    </row>
    <row r="550" spans="1:18" s="134" customFormat="1" x14ac:dyDescent="0.25">
      <c r="A550" s="242">
        <v>43238</v>
      </c>
      <c r="B550" s="243">
        <v>180164195</v>
      </c>
      <c r="C550" s="248">
        <v>12</v>
      </c>
      <c r="D550" s="247">
        <v>1246263</v>
      </c>
      <c r="E550" s="243"/>
      <c r="F550" s="248"/>
      <c r="G550" s="247"/>
      <c r="H550" s="246"/>
      <c r="I550" s="246"/>
      <c r="J550" s="247"/>
      <c r="K550" s="138"/>
      <c r="L550" s="138"/>
      <c r="M550" s="138"/>
      <c r="N550" s="138"/>
      <c r="O550" s="138"/>
      <c r="P550" s="138"/>
      <c r="Q550" s="138"/>
      <c r="R550" s="138"/>
    </row>
    <row r="551" spans="1:18" s="134" customFormat="1" x14ac:dyDescent="0.25">
      <c r="A551" s="242">
        <v>43238</v>
      </c>
      <c r="B551" s="243">
        <v>180164219</v>
      </c>
      <c r="C551" s="248">
        <v>6</v>
      </c>
      <c r="D551" s="247">
        <v>593425</v>
      </c>
      <c r="E551" s="243"/>
      <c r="F551" s="248"/>
      <c r="G551" s="247"/>
      <c r="H551" s="246"/>
      <c r="I551" s="246"/>
      <c r="J551" s="247"/>
      <c r="K551" s="138"/>
      <c r="L551" s="138"/>
      <c r="M551" s="138"/>
      <c r="N551" s="138"/>
      <c r="O551" s="138"/>
      <c r="P551" s="138"/>
      <c r="Q551" s="138"/>
      <c r="R551" s="138"/>
    </row>
    <row r="552" spans="1:18" s="134" customFormat="1" x14ac:dyDescent="0.25">
      <c r="A552" s="242">
        <v>43238</v>
      </c>
      <c r="B552" s="243">
        <v>180164230</v>
      </c>
      <c r="C552" s="248">
        <v>2</v>
      </c>
      <c r="D552" s="247">
        <v>124950</v>
      </c>
      <c r="E552" s="243"/>
      <c r="F552" s="248"/>
      <c r="G552" s="247"/>
      <c r="H552" s="246"/>
      <c r="I552" s="246"/>
      <c r="J552" s="247"/>
      <c r="K552" s="138"/>
      <c r="L552" s="138"/>
      <c r="M552" s="138"/>
      <c r="N552" s="138"/>
      <c r="O552" s="138"/>
      <c r="P552" s="138"/>
      <c r="Q552" s="138"/>
      <c r="R552" s="138"/>
    </row>
    <row r="553" spans="1:18" s="134" customFormat="1" x14ac:dyDescent="0.25">
      <c r="A553" s="242">
        <v>43238</v>
      </c>
      <c r="B553" s="243">
        <v>180164248</v>
      </c>
      <c r="C553" s="248">
        <v>4</v>
      </c>
      <c r="D553" s="247">
        <v>487025</v>
      </c>
      <c r="E553" s="243"/>
      <c r="F553" s="248"/>
      <c r="G553" s="247"/>
      <c r="H553" s="246"/>
      <c r="I553" s="246"/>
      <c r="J553" s="247"/>
      <c r="K553" s="138"/>
      <c r="L553" s="138"/>
      <c r="M553" s="138"/>
      <c r="N553" s="138"/>
      <c r="O553" s="138"/>
      <c r="P553" s="138"/>
      <c r="Q553" s="138"/>
      <c r="R553" s="138"/>
    </row>
    <row r="554" spans="1:18" s="134" customFormat="1" x14ac:dyDescent="0.25">
      <c r="A554" s="242">
        <v>43238</v>
      </c>
      <c r="B554" s="243">
        <v>180164252</v>
      </c>
      <c r="C554" s="248">
        <v>6</v>
      </c>
      <c r="D554" s="247">
        <v>955413</v>
      </c>
      <c r="E554" s="243"/>
      <c r="F554" s="248"/>
      <c r="G554" s="247"/>
      <c r="H554" s="246"/>
      <c r="I554" s="246">
        <v>6191327</v>
      </c>
      <c r="J554" s="247" t="s">
        <v>17</v>
      </c>
      <c r="K554" s="138"/>
      <c r="L554" s="138"/>
      <c r="M554" s="138"/>
      <c r="N554" s="138"/>
      <c r="O554" s="138"/>
      <c r="P554" s="138"/>
      <c r="Q554" s="138"/>
      <c r="R554" s="138"/>
    </row>
    <row r="555" spans="1:18" s="134" customFormat="1" x14ac:dyDescent="0.25">
      <c r="A555" s="242">
        <v>43239</v>
      </c>
      <c r="B555" s="243">
        <v>180164302</v>
      </c>
      <c r="C555" s="248">
        <v>21</v>
      </c>
      <c r="D555" s="247">
        <v>2312625</v>
      </c>
      <c r="E555" s="243">
        <v>180043058</v>
      </c>
      <c r="F555" s="248">
        <v>3</v>
      </c>
      <c r="G555" s="247">
        <v>327863</v>
      </c>
      <c r="H555" s="246"/>
      <c r="I555" s="246"/>
      <c r="J555" s="247"/>
      <c r="K555" s="138"/>
      <c r="L555" s="138"/>
      <c r="M555" s="138"/>
      <c r="N555" s="138"/>
      <c r="O555" s="138"/>
      <c r="P555" s="138"/>
      <c r="Q555" s="138"/>
      <c r="R555" s="138"/>
    </row>
    <row r="556" spans="1:18" s="134" customFormat="1" x14ac:dyDescent="0.25">
      <c r="A556" s="242">
        <v>43239</v>
      </c>
      <c r="B556" s="243">
        <v>180164305</v>
      </c>
      <c r="C556" s="248">
        <v>4</v>
      </c>
      <c r="D556" s="247">
        <v>335825</v>
      </c>
      <c r="E556" s="243"/>
      <c r="F556" s="248"/>
      <c r="G556" s="247"/>
      <c r="H556" s="246"/>
      <c r="I556" s="246"/>
      <c r="J556" s="247"/>
      <c r="K556" s="138"/>
      <c r="L556" s="138"/>
      <c r="M556" s="138"/>
      <c r="N556" s="138"/>
      <c r="O556" s="138"/>
      <c r="P556" s="138"/>
      <c r="Q556" s="138"/>
      <c r="R556" s="138"/>
    </row>
    <row r="557" spans="1:18" s="134" customFormat="1" x14ac:dyDescent="0.25">
      <c r="A557" s="242">
        <v>43239</v>
      </c>
      <c r="B557" s="243">
        <v>180164333</v>
      </c>
      <c r="C557" s="248">
        <v>10</v>
      </c>
      <c r="D557" s="247">
        <v>1004325</v>
      </c>
      <c r="E557" s="243"/>
      <c r="F557" s="248"/>
      <c r="G557" s="247"/>
      <c r="H557" s="246"/>
      <c r="I557" s="246"/>
      <c r="J557" s="247"/>
      <c r="K557" s="138"/>
      <c r="L557" s="138"/>
      <c r="M557" s="138"/>
      <c r="N557" s="138"/>
      <c r="O557" s="138"/>
      <c r="P557" s="138"/>
      <c r="Q557" s="138"/>
      <c r="R557" s="138"/>
    </row>
    <row r="558" spans="1:18" s="134" customFormat="1" x14ac:dyDescent="0.25">
      <c r="A558" s="242">
        <v>43239</v>
      </c>
      <c r="B558" s="243">
        <v>180164363</v>
      </c>
      <c r="C558" s="248">
        <v>14</v>
      </c>
      <c r="D558" s="247">
        <v>1281350</v>
      </c>
      <c r="E558" s="243"/>
      <c r="F558" s="248"/>
      <c r="G558" s="247"/>
      <c r="H558" s="246"/>
      <c r="I558" s="246"/>
      <c r="J558" s="247"/>
      <c r="K558" s="138"/>
      <c r="L558" s="138"/>
      <c r="M558" s="138"/>
      <c r="N558" s="138"/>
      <c r="O558" s="138"/>
      <c r="P558" s="138"/>
      <c r="Q558" s="138"/>
      <c r="R558" s="138"/>
    </row>
    <row r="559" spans="1:18" s="134" customFormat="1" x14ac:dyDescent="0.25">
      <c r="A559" s="242">
        <v>43239</v>
      </c>
      <c r="B559" s="243">
        <v>180164407</v>
      </c>
      <c r="C559" s="248">
        <v>8</v>
      </c>
      <c r="D559" s="247">
        <v>812000</v>
      </c>
      <c r="E559" s="243"/>
      <c r="F559" s="248"/>
      <c r="G559" s="247"/>
      <c r="H559" s="246"/>
      <c r="I559" s="246">
        <v>5418262</v>
      </c>
      <c r="J559" s="247" t="s">
        <v>17</v>
      </c>
      <c r="K559" s="138"/>
      <c r="L559" s="138"/>
      <c r="M559" s="138"/>
      <c r="N559" s="138"/>
      <c r="O559" s="138"/>
      <c r="P559" s="138"/>
      <c r="Q559" s="138"/>
      <c r="R559" s="138"/>
    </row>
    <row r="560" spans="1:18" s="134" customFormat="1" x14ac:dyDescent="0.25">
      <c r="A560" s="242">
        <v>43240</v>
      </c>
      <c r="B560" s="243">
        <v>180164427</v>
      </c>
      <c r="C560" s="248">
        <v>31</v>
      </c>
      <c r="D560" s="247">
        <v>3425625</v>
      </c>
      <c r="E560" s="243">
        <v>180043088</v>
      </c>
      <c r="F560" s="248">
        <v>4</v>
      </c>
      <c r="G560" s="247">
        <v>399788</v>
      </c>
      <c r="H560" s="246"/>
      <c r="I560" s="246"/>
      <c r="J560" s="247"/>
      <c r="K560" s="138"/>
      <c r="L560" s="138"/>
      <c r="M560" s="138"/>
      <c r="N560" s="138"/>
      <c r="O560" s="138"/>
      <c r="P560" s="138"/>
      <c r="Q560" s="138"/>
      <c r="R560" s="138"/>
    </row>
    <row r="561" spans="1:18" s="134" customFormat="1" x14ac:dyDescent="0.25">
      <c r="A561" s="242">
        <v>43240</v>
      </c>
      <c r="B561" s="243">
        <v>180164430</v>
      </c>
      <c r="C561" s="248">
        <v>2</v>
      </c>
      <c r="D561" s="247">
        <v>209738</v>
      </c>
      <c r="E561" s="243"/>
      <c r="F561" s="248"/>
      <c r="G561" s="247"/>
      <c r="H561" s="246"/>
      <c r="I561" s="246"/>
      <c r="J561" s="247"/>
      <c r="K561" s="138"/>
      <c r="L561" s="138"/>
      <c r="M561" s="138"/>
      <c r="N561" s="138"/>
      <c r="O561" s="138"/>
      <c r="P561" s="138"/>
      <c r="Q561" s="138"/>
      <c r="R561" s="138"/>
    </row>
    <row r="562" spans="1:18" s="134" customFormat="1" x14ac:dyDescent="0.25">
      <c r="A562" s="242">
        <v>43240</v>
      </c>
      <c r="B562" s="243">
        <v>180164442</v>
      </c>
      <c r="C562" s="248">
        <v>2</v>
      </c>
      <c r="D562" s="247">
        <v>201513</v>
      </c>
      <c r="E562" s="243"/>
      <c r="F562" s="248"/>
      <c r="G562" s="247"/>
      <c r="H562" s="246"/>
      <c r="I562" s="246"/>
      <c r="J562" s="247"/>
      <c r="K562" s="138"/>
      <c r="L562" s="138"/>
      <c r="M562" s="138"/>
      <c r="N562" s="138"/>
      <c r="O562" s="138"/>
      <c r="P562" s="138"/>
      <c r="Q562" s="138"/>
      <c r="R562" s="138"/>
    </row>
    <row r="563" spans="1:18" s="134" customFormat="1" x14ac:dyDescent="0.25">
      <c r="A563" s="242">
        <v>43240</v>
      </c>
      <c r="B563" s="243">
        <v>180164460</v>
      </c>
      <c r="C563" s="248">
        <v>4</v>
      </c>
      <c r="D563" s="247">
        <v>425688</v>
      </c>
      <c r="E563" s="243"/>
      <c r="F563" s="248"/>
      <c r="G563" s="247"/>
      <c r="H563" s="246"/>
      <c r="I563" s="246"/>
      <c r="J563" s="247"/>
      <c r="K563" s="138"/>
      <c r="L563" s="138"/>
      <c r="M563" s="138"/>
      <c r="N563" s="138"/>
      <c r="O563" s="138"/>
      <c r="P563" s="138"/>
      <c r="Q563" s="138"/>
      <c r="R563" s="138"/>
    </row>
    <row r="564" spans="1:18" s="134" customFormat="1" x14ac:dyDescent="0.25">
      <c r="A564" s="242">
        <v>43240</v>
      </c>
      <c r="B564" s="243">
        <v>180164470</v>
      </c>
      <c r="C564" s="248">
        <v>1</v>
      </c>
      <c r="D564" s="247">
        <v>57750</v>
      </c>
      <c r="E564" s="243"/>
      <c r="F564" s="248"/>
      <c r="G564" s="247"/>
      <c r="H564" s="246"/>
      <c r="I564" s="246"/>
      <c r="J564" s="247"/>
      <c r="K564" s="138"/>
      <c r="L564" s="138"/>
      <c r="M564" s="138"/>
      <c r="N564" s="138"/>
      <c r="O564" s="138"/>
      <c r="P564" s="138"/>
      <c r="Q564" s="138"/>
      <c r="R564" s="138"/>
    </row>
    <row r="565" spans="1:18" s="134" customFormat="1" x14ac:dyDescent="0.25">
      <c r="A565" s="242">
        <v>43240</v>
      </c>
      <c r="B565" s="243">
        <v>180164497</v>
      </c>
      <c r="C565" s="248">
        <v>2</v>
      </c>
      <c r="D565" s="247">
        <v>227238</v>
      </c>
      <c r="E565" s="243"/>
      <c r="F565" s="248"/>
      <c r="G565" s="247"/>
      <c r="H565" s="246"/>
      <c r="I565" s="246"/>
      <c r="J565" s="247"/>
      <c r="K565" s="138"/>
      <c r="L565" s="138"/>
      <c r="M565" s="138"/>
      <c r="N565" s="138"/>
      <c r="O565" s="138"/>
      <c r="P565" s="138"/>
      <c r="Q565" s="138"/>
      <c r="R565" s="138"/>
    </row>
    <row r="566" spans="1:18" s="134" customFormat="1" x14ac:dyDescent="0.25">
      <c r="A566" s="242">
        <v>43240</v>
      </c>
      <c r="B566" s="243">
        <v>180164513</v>
      </c>
      <c r="C566" s="248">
        <v>2</v>
      </c>
      <c r="D566" s="247">
        <v>245613</v>
      </c>
      <c r="E566" s="243"/>
      <c r="F566" s="248"/>
      <c r="G566" s="247"/>
      <c r="H566" s="246"/>
      <c r="I566" s="246"/>
      <c r="J566" s="247"/>
      <c r="K566" s="138"/>
      <c r="L566" s="138"/>
      <c r="M566" s="138"/>
      <c r="N566" s="138"/>
      <c r="O566" s="138"/>
      <c r="P566" s="138"/>
      <c r="Q566" s="138"/>
      <c r="R566" s="138"/>
    </row>
    <row r="567" spans="1:18" s="134" customFormat="1" x14ac:dyDescent="0.25">
      <c r="A567" s="242">
        <v>43240</v>
      </c>
      <c r="B567" s="243">
        <v>180164527</v>
      </c>
      <c r="C567" s="248">
        <v>2</v>
      </c>
      <c r="D567" s="247">
        <v>145950</v>
      </c>
      <c r="E567" s="243"/>
      <c r="F567" s="248"/>
      <c r="G567" s="247"/>
      <c r="H567" s="246"/>
      <c r="I567" s="246"/>
      <c r="J567" s="247"/>
      <c r="K567" s="138"/>
      <c r="L567" s="138"/>
      <c r="M567" s="138"/>
      <c r="N567" s="138"/>
      <c r="O567" s="138"/>
      <c r="P567" s="138"/>
      <c r="Q567" s="138"/>
      <c r="R567" s="138"/>
    </row>
    <row r="568" spans="1:18" s="134" customFormat="1" x14ac:dyDescent="0.25">
      <c r="A568" s="242">
        <v>43240</v>
      </c>
      <c r="B568" s="243">
        <v>180164535</v>
      </c>
      <c r="C568" s="248">
        <v>4</v>
      </c>
      <c r="D568" s="247">
        <v>338363</v>
      </c>
      <c r="E568" s="243"/>
      <c r="F568" s="248"/>
      <c r="G568" s="247"/>
      <c r="H568" s="246"/>
      <c r="I568" s="246">
        <v>4877690</v>
      </c>
      <c r="J568" s="247" t="s">
        <v>17</v>
      </c>
      <c r="K568" s="138"/>
      <c r="L568" s="138"/>
      <c r="M568" s="138"/>
      <c r="N568" s="138"/>
      <c r="O568" s="138"/>
      <c r="P568" s="138"/>
      <c r="Q568" s="138"/>
      <c r="R568" s="138"/>
    </row>
    <row r="569" spans="1:18" s="134" customFormat="1" x14ac:dyDescent="0.25">
      <c r="A569" s="242">
        <v>43241</v>
      </c>
      <c r="B569" s="243">
        <v>180164548</v>
      </c>
      <c r="C569" s="248">
        <v>30</v>
      </c>
      <c r="D569" s="247">
        <v>3561600</v>
      </c>
      <c r="E569" s="243">
        <v>180043131</v>
      </c>
      <c r="F569" s="248">
        <v>2</v>
      </c>
      <c r="G569" s="247">
        <v>238350</v>
      </c>
      <c r="H569" s="246"/>
      <c r="I569" s="246"/>
      <c r="J569" s="247"/>
      <c r="K569" s="138"/>
      <c r="L569" s="138"/>
      <c r="M569" s="138"/>
      <c r="N569" s="138"/>
      <c r="O569" s="138"/>
      <c r="P569" s="138"/>
      <c r="Q569" s="138"/>
      <c r="R569" s="138"/>
    </row>
    <row r="570" spans="1:18" s="134" customFormat="1" x14ac:dyDescent="0.25">
      <c r="A570" s="242">
        <v>43241</v>
      </c>
      <c r="B570" s="243">
        <v>180164564</v>
      </c>
      <c r="C570" s="248">
        <v>10</v>
      </c>
      <c r="D570" s="247">
        <v>1035300</v>
      </c>
      <c r="E570" s="243"/>
      <c r="F570" s="248"/>
      <c r="G570" s="247"/>
      <c r="H570" s="246"/>
      <c r="I570" s="246"/>
      <c r="J570" s="247"/>
      <c r="K570" s="138"/>
      <c r="L570" s="138"/>
      <c r="M570" s="138"/>
      <c r="N570" s="138"/>
      <c r="O570" s="138"/>
      <c r="P570" s="138"/>
      <c r="Q570" s="138"/>
      <c r="R570" s="138"/>
    </row>
    <row r="571" spans="1:18" s="134" customFormat="1" x14ac:dyDescent="0.25">
      <c r="A571" s="242">
        <v>43241</v>
      </c>
      <c r="B571" s="243">
        <v>180164574</v>
      </c>
      <c r="C571" s="248">
        <v>6</v>
      </c>
      <c r="D571" s="247">
        <v>612150</v>
      </c>
      <c r="E571" s="243"/>
      <c r="F571" s="248"/>
      <c r="G571" s="247"/>
      <c r="H571" s="246"/>
      <c r="I571" s="246"/>
      <c r="J571" s="247"/>
      <c r="K571" s="138"/>
      <c r="L571" s="138"/>
      <c r="M571" s="138"/>
      <c r="N571" s="138"/>
      <c r="O571" s="138"/>
      <c r="P571" s="138"/>
      <c r="Q571" s="138"/>
      <c r="R571" s="138"/>
    </row>
    <row r="572" spans="1:18" s="134" customFormat="1" x14ac:dyDescent="0.25">
      <c r="A572" s="242">
        <v>43241</v>
      </c>
      <c r="B572" s="243">
        <v>180164579</v>
      </c>
      <c r="C572" s="248">
        <v>6</v>
      </c>
      <c r="D572" s="247">
        <v>544425</v>
      </c>
      <c r="E572" s="243"/>
      <c r="F572" s="248"/>
      <c r="G572" s="247"/>
      <c r="H572" s="246"/>
      <c r="I572" s="246"/>
      <c r="J572" s="247"/>
      <c r="K572" s="138"/>
      <c r="L572" s="138"/>
      <c r="M572" s="138"/>
      <c r="N572" s="138"/>
      <c r="O572" s="138"/>
      <c r="P572" s="138"/>
      <c r="Q572" s="138"/>
      <c r="R572" s="138"/>
    </row>
    <row r="573" spans="1:18" s="134" customFormat="1" x14ac:dyDescent="0.25">
      <c r="A573" s="242">
        <v>43241</v>
      </c>
      <c r="B573" s="243">
        <v>180164603</v>
      </c>
      <c r="C573" s="248">
        <v>10</v>
      </c>
      <c r="D573" s="247">
        <v>965300</v>
      </c>
      <c r="E573" s="243"/>
      <c r="F573" s="248"/>
      <c r="G573" s="247"/>
      <c r="H573" s="246"/>
      <c r="I573" s="246"/>
      <c r="J573" s="247"/>
      <c r="K573" s="138"/>
      <c r="L573" s="138"/>
      <c r="M573" s="138"/>
      <c r="N573" s="138"/>
      <c r="O573" s="138"/>
      <c r="P573" s="138"/>
      <c r="Q573" s="138"/>
      <c r="R573" s="138"/>
    </row>
    <row r="574" spans="1:18" s="134" customFormat="1" x14ac:dyDescent="0.25">
      <c r="A574" s="242">
        <v>43241</v>
      </c>
      <c r="B574" s="243">
        <v>180164621</v>
      </c>
      <c r="C574" s="248">
        <v>15</v>
      </c>
      <c r="D574" s="247">
        <v>1616913</v>
      </c>
      <c r="E574" s="243"/>
      <c r="F574" s="248"/>
      <c r="G574" s="247"/>
      <c r="H574" s="246"/>
      <c r="I574" s="246"/>
      <c r="J574" s="247"/>
      <c r="K574" s="138"/>
      <c r="L574" s="138"/>
      <c r="M574" s="138"/>
      <c r="N574" s="138"/>
      <c r="O574" s="138"/>
      <c r="P574" s="138"/>
      <c r="Q574" s="138"/>
      <c r="R574" s="138"/>
    </row>
    <row r="575" spans="1:18" s="134" customFormat="1" x14ac:dyDescent="0.25">
      <c r="A575" s="242">
        <v>43241</v>
      </c>
      <c r="B575" s="243">
        <v>180164641</v>
      </c>
      <c r="C575" s="248">
        <v>5</v>
      </c>
      <c r="D575" s="247">
        <v>753988</v>
      </c>
      <c r="E575" s="243"/>
      <c r="F575" s="248"/>
      <c r="G575" s="247"/>
      <c r="H575" s="246"/>
      <c r="I575" s="246"/>
      <c r="J575" s="247"/>
      <c r="K575" s="138"/>
      <c r="L575" s="138"/>
      <c r="M575" s="138"/>
      <c r="N575" s="138"/>
      <c r="O575" s="138"/>
      <c r="P575" s="138"/>
      <c r="Q575" s="138"/>
      <c r="R575" s="138"/>
    </row>
    <row r="576" spans="1:18" s="134" customFormat="1" x14ac:dyDescent="0.25">
      <c r="A576" s="242">
        <v>43241</v>
      </c>
      <c r="B576" s="243">
        <v>180164650</v>
      </c>
      <c r="C576" s="248">
        <v>13</v>
      </c>
      <c r="D576" s="247">
        <v>1299813</v>
      </c>
      <c r="E576" s="243"/>
      <c r="F576" s="248"/>
      <c r="G576" s="247"/>
      <c r="H576" s="246"/>
      <c r="I576" s="246">
        <v>10151139</v>
      </c>
      <c r="J576" s="247" t="s">
        <v>17</v>
      </c>
      <c r="K576" s="138"/>
      <c r="L576" s="138"/>
      <c r="M576" s="138"/>
      <c r="N576" s="138"/>
      <c r="O576" s="138"/>
      <c r="P576" s="138"/>
      <c r="Q576" s="138"/>
      <c r="R576" s="138"/>
    </row>
    <row r="577" spans="1:18" s="134" customFormat="1" x14ac:dyDescent="0.25">
      <c r="A577" s="242">
        <v>43242</v>
      </c>
      <c r="B577" s="243">
        <v>180164663</v>
      </c>
      <c r="C577" s="248">
        <v>30</v>
      </c>
      <c r="D577" s="247">
        <v>3089538</v>
      </c>
      <c r="E577" s="243">
        <v>180043164</v>
      </c>
      <c r="F577" s="248">
        <v>4</v>
      </c>
      <c r="G577" s="247">
        <v>402588</v>
      </c>
      <c r="H577" s="246"/>
      <c r="I577" s="246"/>
      <c r="J577" s="247"/>
      <c r="K577" s="138"/>
      <c r="L577" s="138"/>
      <c r="M577" s="138"/>
      <c r="N577" s="138"/>
      <c r="O577" s="138"/>
      <c r="P577" s="138"/>
      <c r="Q577" s="138"/>
      <c r="R577" s="138"/>
    </row>
    <row r="578" spans="1:18" s="134" customFormat="1" x14ac:dyDescent="0.25">
      <c r="A578" s="242">
        <v>43242</v>
      </c>
      <c r="B578" s="243">
        <v>180164697</v>
      </c>
      <c r="C578" s="248">
        <v>18</v>
      </c>
      <c r="D578" s="247">
        <v>2058000</v>
      </c>
      <c r="E578" s="243"/>
      <c r="F578" s="248"/>
      <c r="G578" s="247"/>
      <c r="H578" s="246"/>
      <c r="I578" s="246"/>
      <c r="J578" s="247"/>
      <c r="K578" s="138"/>
      <c r="L578" s="138"/>
      <c r="M578" s="138"/>
      <c r="N578" s="138"/>
      <c r="O578" s="138"/>
      <c r="P578" s="138"/>
      <c r="Q578" s="138"/>
      <c r="R578" s="138"/>
    </row>
    <row r="579" spans="1:18" s="134" customFormat="1" x14ac:dyDescent="0.25">
      <c r="A579" s="242">
        <v>43242</v>
      </c>
      <c r="B579" s="243">
        <v>180164714</v>
      </c>
      <c r="C579" s="248">
        <v>9</v>
      </c>
      <c r="D579" s="247">
        <v>969063</v>
      </c>
      <c r="E579" s="243"/>
      <c r="F579" s="248"/>
      <c r="G579" s="247"/>
      <c r="H579" s="246"/>
      <c r="I579" s="246"/>
      <c r="J579" s="247"/>
      <c r="K579" s="138"/>
      <c r="L579" s="138"/>
      <c r="M579" s="138"/>
      <c r="N579" s="138"/>
      <c r="O579" s="138"/>
      <c r="P579" s="138"/>
      <c r="Q579" s="138"/>
      <c r="R579" s="138"/>
    </row>
    <row r="580" spans="1:18" s="134" customFormat="1" x14ac:dyDescent="0.25">
      <c r="A580" s="242">
        <v>43242</v>
      </c>
      <c r="B580" s="243">
        <v>180164727</v>
      </c>
      <c r="C580" s="248">
        <v>5</v>
      </c>
      <c r="D580" s="247">
        <v>587738</v>
      </c>
      <c r="E580" s="243"/>
      <c r="F580" s="248"/>
      <c r="G580" s="247"/>
      <c r="H580" s="246"/>
      <c r="I580" s="246"/>
      <c r="J580" s="247"/>
      <c r="K580" s="138"/>
      <c r="L580" s="138"/>
      <c r="M580" s="138"/>
      <c r="N580" s="138"/>
      <c r="O580" s="138"/>
      <c r="P580" s="138"/>
      <c r="Q580" s="138"/>
      <c r="R580" s="138"/>
    </row>
    <row r="581" spans="1:18" s="134" customFormat="1" x14ac:dyDescent="0.25">
      <c r="A581" s="242">
        <v>43242</v>
      </c>
      <c r="B581" s="243">
        <v>180164743</v>
      </c>
      <c r="C581" s="248">
        <v>2</v>
      </c>
      <c r="D581" s="247">
        <v>171063</v>
      </c>
      <c r="E581" s="243"/>
      <c r="F581" s="248"/>
      <c r="G581" s="247"/>
      <c r="H581" s="246"/>
      <c r="I581" s="246"/>
      <c r="J581" s="247"/>
      <c r="K581" s="138"/>
      <c r="L581" s="138"/>
      <c r="M581" s="138"/>
      <c r="N581" s="138"/>
      <c r="O581" s="138"/>
      <c r="P581" s="138"/>
      <c r="Q581" s="138"/>
      <c r="R581" s="138"/>
    </row>
    <row r="582" spans="1:18" s="134" customFormat="1" x14ac:dyDescent="0.25">
      <c r="A582" s="242">
        <v>43242</v>
      </c>
      <c r="B582" s="243">
        <v>180164762</v>
      </c>
      <c r="C582" s="248">
        <v>4</v>
      </c>
      <c r="D582" s="247">
        <v>452288</v>
      </c>
      <c r="E582" s="243"/>
      <c r="F582" s="248"/>
      <c r="G582" s="247"/>
      <c r="H582" s="246"/>
      <c r="I582" s="246"/>
      <c r="J582" s="247"/>
      <c r="K582" s="138"/>
      <c r="L582" s="138"/>
      <c r="M582" s="138"/>
      <c r="N582" s="138"/>
      <c r="O582" s="138"/>
      <c r="P582" s="138"/>
      <c r="Q582" s="138"/>
      <c r="R582" s="138"/>
    </row>
    <row r="583" spans="1:18" s="134" customFormat="1" x14ac:dyDescent="0.25">
      <c r="A583" s="242">
        <v>43242</v>
      </c>
      <c r="B583" s="243">
        <v>180164770</v>
      </c>
      <c r="C583" s="248">
        <v>1</v>
      </c>
      <c r="D583" s="247">
        <v>100100</v>
      </c>
      <c r="E583" s="243"/>
      <c r="F583" s="248"/>
      <c r="G583" s="247"/>
      <c r="H583" s="246"/>
      <c r="I583" s="246"/>
      <c r="J583" s="247"/>
      <c r="K583" s="138"/>
      <c r="L583" s="138"/>
      <c r="M583" s="138"/>
      <c r="N583" s="138"/>
      <c r="O583" s="138"/>
      <c r="P583" s="138"/>
      <c r="Q583" s="138"/>
      <c r="R583" s="138"/>
    </row>
    <row r="584" spans="1:18" s="134" customFormat="1" x14ac:dyDescent="0.25">
      <c r="A584" s="242">
        <v>43242</v>
      </c>
      <c r="B584" s="243">
        <v>180164772</v>
      </c>
      <c r="C584" s="248">
        <v>1</v>
      </c>
      <c r="D584" s="247">
        <v>120575</v>
      </c>
      <c r="E584" s="243"/>
      <c r="F584" s="248"/>
      <c r="G584" s="247"/>
      <c r="H584" s="246"/>
      <c r="I584" s="246">
        <v>7145777</v>
      </c>
      <c r="J584" s="247" t="s">
        <v>17</v>
      </c>
      <c r="K584" s="138"/>
      <c r="L584" s="138"/>
      <c r="M584" s="138"/>
      <c r="N584" s="138"/>
      <c r="O584" s="138"/>
      <c r="P584" s="138"/>
      <c r="Q584" s="138"/>
      <c r="R584" s="138"/>
    </row>
    <row r="585" spans="1:18" s="134" customFormat="1" x14ac:dyDescent="0.25">
      <c r="A585" s="242">
        <v>43243</v>
      </c>
      <c r="B585" s="243">
        <v>180164798</v>
      </c>
      <c r="C585" s="248">
        <v>23</v>
      </c>
      <c r="D585" s="247">
        <v>2282000</v>
      </c>
      <c r="E585" s="243">
        <v>180043192</v>
      </c>
      <c r="F585" s="248">
        <v>9</v>
      </c>
      <c r="G585" s="247">
        <v>1147475</v>
      </c>
      <c r="H585" s="246"/>
      <c r="I585" s="246"/>
      <c r="J585" s="247"/>
      <c r="K585" s="138"/>
      <c r="L585" s="138"/>
      <c r="M585" s="138"/>
      <c r="N585" s="138"/>
      <c r="O585" s="138"/>
      <c r="P585" s="138"/>
      <c r="Q585" s="138"/>
      <c r="R585" s="138"/>
    </row>
    <row r="586" spans="1:18" s="134" customFormat="1" x14ac:dyDescent="0.25">
      <c r="A586" s="242">
        <v>43243</v>
      </c>
      <c r="B586" s="243">
        <v>180164823</v>
      </c>
      <c r="C586" s="248">
        <v>5</v>
      </c>
      <c r="D586" s="247">
        <v>522288</v>
      </c>
      <c r="E586" s="243">
        <v>180043212</v>
      </c>
      <c r="F586" s="248">
        <v>3</v>
      </c>
      <c r="G586" s="247">
        <v>304150</v>
      </c>
      <c r="H586" s="246"/>
      <c r="I586" s="246"/>
      <c r="J586" s="247"/>
      <c r="K586" s="138"/>
      <c r="L586" s="138"/>
      <c r="M586" s="138"/>
      <c r="N586" s="138"/>
      <c r="O586" s="138"/>
      <c r="P586" s="138"/>
      <c r="Q586" s="138"/>
      <c r="R586" s="138"/>
    </row>
    <row r="587" spans="1:18" s="134" customFormat="1" x14ac:dyDescent="0.25">
      <c r="A587" s="242">
        <v>43243</v>
      </c>
      <c r="B587" s="243">
        <v>180164831</v>
      </c>
      <c r="C587" s="248">
        <v>7</v>
      </c>
      <c r="D587" s="247">
        <v>615388</v>
      </c>
      <c r="E587" s="243"/>
      <c r="F587" s="248"/>
      <c r="G587" s="247"/>
      <c r="H587" s="246"/>
      <c r="I587" s="246"/>
      <c r="J587" s="247"/>
      <c r="K587" s="138"/>
      <c r="L587" s="138"/>
      <c r="M587" s="138"/>
      <c r="N587" s="138"/>
      <c r="O587" s="138"/>
      <c r="P587" s="138"/>
      <c r="Q587" s="138"/>
      <c r="R587" s="138"/>
    </row>
    <row r="588" spans="1:18" s="134" customFormat="1" x14ac:dyDescent="0.25">
      <c r="A588" s="242">
        <v>43243</v>
      </c>
      <c r="B588" s="243">
        <v>180164853</v>
      </c>
      <c r="C588" s="248">
        <v>12</v>
      </c>
      <c r="D588" s="247">
        <v>1304275</v>
      </c>
      <c r="E588" s="243"/>
      <c r="F588" s="248"/>
      <c r="G588" s="247"/>
      <c r="H588" s="246"/>
      <c r="I588" s="246"/>
      <c r="J588" s="247"/>
      <c r="K588" s="138"/>
      <c r="L588" s="138"/>
      <c r="M588" s="138"/>
      <c r="N588" s="138"/>
      <c r="O588" s="138"/>
      <c r="P588" s="138"/>
      <c r="Q588" s="138"/>
      <c r="R588" s="138"/>
    </row>
    <row r="589" spans="1:18" s="134" customFormat="1" x14ac:dyDescent="0.25">
      <c r="A589" s="242">
        <v>43243</v>
      </c>
      <c r="B589" s="243">
        <v>180164868</v>
      </c>
      <c r="C589" s="248">
        <v>6</v>
      </c>
      <c r="D589" s="247">
        <v>683900</v>
      </c>
      <c r="E589" s="243"/>
      <c r="F589" s="248"/>
      <c r="G589" s="247"/>
      <c r="H589" s="246"/>
      <c r="I589" s="246"/>
      <c r="J589" s="247"/>
      <c r="K589" s="138"/>
      <c r="L589" s="138"/>
      <c r="M589" s="138"/>
      <c r="N589" s="138"/>
      <c r="O589" s="138"/>
      <c r="P589" s="138"/>
      <c r="Q589" s="138"/>
      <c r="R589" s="138"/>
    </row>
    <row r="590" spans="1:18" s="134" customFormat="1" x14ac:dyDescent="0.25">
      <c r="A590" s="242">
        <v>43243</v>
      </c>
      <c r="B590" s="243">
        <v>180164902</v>
      </c>
      <c r="C590" s="248">
        <v>6</v>
      </c>
      <c r="D590" s="247">
        <v>599025</v>
      </c>
      <c r="E590" s="243"/>
      <c r="F590" s="248"/>
      <c r="G590" s="247"/>
      <c r="H590" s="246"/>
      <c r="I590" s="246"/>
      <c r="J590" s="247"/>
      <c r="K590" s="138"/>
      <c r="L590" s="138"/>
      <c r="M590" s="138"/>
      <c r="N590" s="138"/>
      <c r="O590" s="138"/>
      <c r="P590" s="138"/>
      <c r="Q590" s="138"/>
      <c r="R590" s="138"/>
    </row>
    <row r="591" spans="1:18" s="134" customFormat="1" x14ac:dyDescent="0.25">
      <c r="A591" s="242">
        <v>43243</v>
      </c>
      <c r="B591" s="243">
        <v>180164903</v>
      </c>
      <c r="C591" s="248">
        <v>4</v>
      </c>
      <c r="D591" s="247">
        <v>468388</v>
      </c>
      <c r="E591" s="243"/>
      <c r="F591" s="248"/>
      <c r="G591" s="247"/>
      <c r="H591" s="246"/>
      <c r="I591" s="246">
        <v>5023639</v>
      </c>
      <c r="J591" s="247" t="s">
        <v>17</v>
      </c>
      <c r="K591" s="138"/>
      <c r="L591" s="138"/>
      <c r="M591" s="138"/>
      <c r="N591" s="138"/>
      <c r="O591" s="138"/>
      <c r="P591" s="138"/>
      <c r="Q591" s="138"/>
      <c r="R591" s="138"/>
    </row>
    <row r="592" spans="1:18" s="134" customFormat="1" x14ac:dyDescent="0.25">
      <c r="A592" s="242">
        <v>43244</v>
      </c>
      <c r="B592" s="243">
        <v>180164925</v>
      </c>
      <c r="C592" s="248">
        <v>35</v>
      </c>
      <c r="D592" s="247">
        <v>4101738</v>
      </c>
      <c r="E592" s="243">
        <v>180043227</v>
      </c>
      <c r="F592" s="248">
        <v>3</v>
      </c>
      <c r="G592" s="247">
        <v>389200</v>
      </c>
      <c r="H592" s="246"/>
      <c r="I592" s="246"/>
      <c r="J592" s="247"/>
      <c r="K592" s="138"/>
      <c r="L592" s="138"/>
      <c r="M592" s="138"/>
      <c r="N592" s="138"/>
      <c r="O592" s="138"/>
      <c r="P592" s="138"/>
      <c r="Q592" s="138"/>
      <c r="R592" s="138"/>
    </row>
    <row r="593" spans="1:18" s="134" customFormat="1" x14ac:dyDescent="0.25">
      <c r="A593" s="242">
        <v>43244</v>
      </c>
      <c r="B593" s="243">
        <v>180164937</v>
      </c>
      <c r="C593" s="248">
        <v>8</v>
      </c>
      <c r="D593" s="247">
        <v>1010713</v>
      </c>
      <c r="E593" s="243">
        <v>180043236</v>
      </c>
      <c r="F593" s="248">
        <v>7</v>
      </c>
      <c r="G593" s="247">
        <v>865638</v>
      </c>
      <c r="H593" s="246"/>
      <c r="I593" s="246"/>
      <c r="J593" s="247"/>
      <c r="K593" s="138"/>
      <c r="L593" s="138"/>
      <c r="M593" s="138"/>
      <c r="N593" s="138"/>
      <c r="O593" s="138"/>
      <c r="P593" s="138"/>
      <c r="Q593" s="138"/>
      <c r="R593" s="138"/>
    </row>
    <row r="594" spans="1:18" s="134" customFormat="1" x14ac:dyDescent="0.25">
      <c r="A594" s="242">
        <v>43244</v>
      </c>
      <c r="B594" s="243">
        <v>180164942</v>
      </c>
      <c r="C594" s="248">
        <v>3</v>
      </c>
      <c r="D594" s="247">
        <v>223213</v>
      </c>
      <c r="E594" s="243"/>
      <c r="F594" s="248"/>
      <c r="G594" s="247"/>
      <c r="H594" s="246"/>
      <c r="I594" s="246"/>
      <c r="J594" s="247"/>
      <c r="K594" s="138"/>
      <c r="L594" s="138"/>
      <c r="M594" s="138"/>
      <c r="N594" s="138"/>
      <c r="O594" s="138"/>
      <c r="P594" s="138"/>
      <c r="Q594" s="138"/>
      <c r="R594" s="138"/>
    </row>
    <row r="595" spans="1:18" s="134" customFormat="1" x14ac:dyDescent="0.25">
      <c r="A595" s="242">
        <v>43244</v>
      </c>
      <c r="B595" s="243">
        <v>180164953</v>
      </c>
      <c r="C595" s="248">
        <v>2</v>
      </c>
      <c r="D595" s="247">
        <v>140525</v>
      </c>
      <c r="E595" s="243"/>
      <c r="F595" s="248"/>
      <c r="G595" s="247"/>
      <c r="H595" s="246"/>
      <c r="I595" s="246"/>
      <c r="J595" s="247"/>
      <c r="K595" s="138"/>
      <c r="L595" s="138"/>
      <c r="M595" s="138"/>
      <c r="N595" s="138"/>
      <c r="O595" s="138"/>
      <c r="P595" s="138"/>
      <c r="Q595" s="138"/>
      <c r="R595" s="138"/>
    </row>
    <row r="596" spans="1:18" s="134" customFormat="1" x14ac:dyDescent="0.25">
      <c r="A596" s="242">
        <v>43244</v>
      </c>
      <c r="B596" s="243">
        <v>180164972</v>
      </c>
      <c r="C596" s="248">
        <v>5</v>
      </c>
      <c r="D596" s="247">
        <v>527888</v>
      </c>
      <c r="E596" s="243"/>
      <c r="F596" s="248"/>
      <c r="G596" s="247"/>
      <c r="H596" s="246"/>
      <c r="I596" s="246"/>
      <c r="J596" s="247"/>
      <c r="K596" s="138"/>
      <c r="L596" s="138"/>
      <c r="M596" s="138"/>
      <c r="N596" s="138"/>
      <c r="O596" s="138"/>
      <c r="P596" s="138"/>
      <c r="Q596" s="138"/>
      <c r="R596" s="138"/>
    </row>
    <row r="597" spans="1:18" s="134" customFormat="1" x14ac:dyDescent="0.25">
      <c r="A597" s="242">
        <v>43244</v>
      </c>
      <c r="B597" s="243">
        <v>180164994</v>
      </c>
      <c r="C597" s="248">
        <v>8</v>
      </c>
      <c r="D597" s="247">
        <v>996450</v>
      </c>
      <c r="E597" s="243"/>
      <c r="F597" s="248"/>
      <c r="G597" s="247"/>
      <c r="H597" s="246"/>
      <c r="I597" s="246"/>
      <c r="J597" s="247"/>
      <c r="K597" s="138"/>
      <c r="L597" s="138"/>
      <c r="M597" s="138"/>
      <c r="N597" s="138"/>
      <c r="O597" s="138"/>
      <c r="P597" s="138"/>
      <c r="Q597" s="138"/>
      <c r="R597" s="138"/>
    </row>
    <row r="598" spans="1:18" s="134" customFormat="1" x14ac:dyDescent="0.25">
      <c r="A598" s="242">
        <v>43244</v>
      </c>
      <c r="B598" s="243">
        <v>180165016</v>
      </c>
      <c r="C598" s="248">
        <v>5</v>
      </c>
      <c r="D598" s="247">
        <v>537513</v>
      </c>
      <c r="E598" s="243"/>
      <c r="F598" s="248"/>
      <c r="G598" s="247"/>
      <c r="H598" s="246"/>
      <c r="I598" s="246"/>
      <c r="J598" s="247"/>
      <c r="K598" s="138"/>
      <c r="L598" s="138"/>
      <c r="M598" s="138"/>
      <c r="N598" s="138"/>
      <c r="O598" s="138"/>
      <c r="P598" s="138"/>
      <c r="Q598" s="138"/>
      <c r="R598" s="138"/>
    </row>
    <row r="599" spans="1:18" s="134" customFormat="1" x14ac:dyDescent="0.25">
      <c r="A599" s="242">
        <v>43244</v>
      </c>
      <c r="B599" s="243">
        <v>180165027</v>
      </c>
      <c r="C599" s="248">
        <v>5</v>
      </c>
      <c r="D599" s="247">
        <v>491050</v>
      </c>
      <c r="E599" s="243"/>
      <c r="F599" s="248"/>
      <c r="G599" s="247"/>
      <c r="H599" s="246"/>
      <c r="I599" s="246">
        <v>6774252</v>
      </c>
      <c r="J599" s="247" t="s">
        <v>17</v>
      </c>
      <c r="K599" s="138"/>
      <c r="L599" s="138"/>
      <c r="M599" s="138"/>
      <c r="N599" s="138"/>
      <c r="O599" s="138"/>
      <c r="P599" s="138"/>
      <c r="Q599" s="138"/>
      <c r="R599" s="138"/>
    </row>
    <row r="600" spans="1:18" s="134" customFormat="1" x14ac:dyDescent="0.25">
      <c r="A600" s="242">
        <v>43245</v>
      </c>
      <c r="B600" s="243">
        <v>180165055</v>
      </c>
      <c r="C600" s="248">
        <v>7</v>
      </c>
      <c r="D600" s="247">
        <v>759500</v>
      </c>
      <c r="E600" s="243">
        <v>180043263</v>
      </c>
      <c r="F600" s="248">
        <v>4</v>
      </c>
      <c r="G600" s="247">
        <v>370038</v>
      </c>
      <c r="H600" s="246"/>
      <c r="I600" s="246"/>
      <c r="J600" s="247"/>
      <c r="K600" s="138"/>
      <c r="L600" s="138"/>
      <c r="M600" s="138"/>
      <c r="N600" s="138"/>
      <c r="O600" s="138"/>
      <c r="P600" s="138"/>
      <c r="Q600" s="138"/>
      <c r="R600" s="138"/>
    </row>
    <row r="601" spans="1:18" s="134" customFormat="1" x14ac:dyDescent="0.25">
      <c r="A601" s="242">
        <v>43245</v>
      </c>
      <c r="B601" s="243">
        <v>180165056</v>
      </c>
      <c r="C601" s="248">
        <v>41</v>
      </c>
      <c r="D601" s="247">
        <v>4078113</v>
      </c>
      <c r="E601" s="243">
        <v>180043268</v>
      </c>
      <c r="F601" s="248">
        <v>5</v>
      </c>
      <c r="G601" s="247">
        <v>638750</v>
      </c>
      <c r="H601" s="246"/>
      <c r="I601" s="246"/>
      <c r="J601" s="247"/>
      <c r="K601" s="138"/>
      <c r="L601" s="138"/>
      <c r="M601" s="138"/>
      <c r="N601" s="138"/>
      <c r="O601" s="138"/>
      <c r="P601" s="138"/>
      <c r="Q601" s="138"/>
      <c r="R601" s="138"/>
    </row>
    <row r="602" spans="1:18" s="134" customFormat="1" x14ac:dyDescent="0.25">
      <c r="A602" s="242">
        <v>43245</v>
      </c>
      <c r="B602" s="243">
        <v>180165081</v>
      </c>
      <c r="C602" s="248">
        <v>10</v>
      </c>
      <c r="D602" s="247">
        <v>977988</v>
      </c>
      <c r="E602" s="243"/>
      <c r="F602" s="248"/>
      <c r="G602" s="247"/>
      <c r="H602" s="246"/>
      <c r="I602" s="246"/>
      <c r="J602" s="247"/>
      <c r="K602" s="138"/>
      <c r="L602" s="138"/>
      <c r="M602" s="138"/>
      <c r="N602" s="138"/>
      <c r="O602" s="138"/>
      <c r="P602" s="138"/>
      <c r="Q602" s="138"/>
      <c r="R602" s="138"/>
    </row>
    <row r="603" spans="1:18" s="134" customFormat="1" x14ac:dyDescent="0.25">
      <c r="A603" s="242">
        <v>43245</v>
      </c>
      <c r="B603" s="243">
        <v>180165099</v>
      </c>
      <c r="C603" s="248">
        <v>24</v>
      </c>
      <c r="D603" s="247">
        <v>2362938</v>
      </c>
      <c r="E603" s="243"/>
      <c r="F603" s="248"/>
      <c r="G603" s="247"/>
      <c r="H603" s="246"/>
      <c r="I603" s="246"/>
      <c r="J603" s="247"/>
      <c r="K603" s="138"/>
      <c r="L603" s="138"/>
      <c r="M603" s="138"/>
      <c r="N603" s="138"/>
      <c r="O603" s="138"/>
      <c r="P603" s="138"/>
      <c r="Q603" s="138"/>
      <c r="R603" s="138"/>
    </row>
    <row r="604" spans="1:18" s="134" customFormat="1" x14ac:dyDescent="0.25">
      <c r="A604" s="242">
        <v>43245</v>
      </c>
      <c r="B604" s="243">
        <v>180165109</v>
      </c>
      <c r="C604" s="248">
        <v>7</v>
      </c>
      <c r="D604" s="247">
        <v>803513</v>
      </c>
      <c r="E604" s="243"/>
      <c r="F604" s="248"/>
      <c r="G604" s="247"/>
      <c r="H604" s="246"/>
      <c r="I604" s="246"/>
      <c r="J604" s="247"/>
      <c r="K604" s="138"/>
      <c r="L604" s="138"/>
      <c r="M604" s="138"/>
      <c r="N604" s="138"/>
      <c r="O604" s="138"/>
      <c r="P604" s="138"/>
      <c r="Q604" s="138"/>
      <c r="R604" s="138"/>
    </row>
    <row r="605" spans="1:18" s="134" customFormat="1" x14ac:dyDescent="0.25">
      <c r="A605" s="242">
        <v>43245</v>
      </c>
      <c r="B605" s="243">
        <v>180165414</v>
      </c>
      <c r="C605" s="248">
        <v>7</v>
      </c>
      <c r="D605" s="247">
        <v>796863</v>
      </c>
      <c r="E605" s="243"/>
      <c r="F605" s="248"/>
      <c r="G605" s="247"/>
      <c r="H605" s="246"/>
      <c r="I605" s="246"/>
      <c r="J605" s="247"/>
      <c r="K605" s="138"/>
      <c r="L605" s="138"/>
      <c r="M605" s="138"/>
      <c r="N605" s="138"/>
      <c r="O605" s="138"/>
      <c r="P605" s="138"/>
      <c r="Q605" s="138"/>
      <c r="R605" s="138"/>
    </row>
    <row r="606" spans="1:18" s="134" customFormat="1" x14ac:dyDescent="0.25">
      <c r="A606" s="242">
        <v>43245</v>
      </c>
      <c r="B606" s="243">
        <v>180165160</v>
      </c>
      <c r="C606" s="248">
        <v>4</v>
      </c>
      <c r="D606" s="247">
        <v>335388</v>
      </c>
      <c r="E606" s="243"/>
      <c r="F606" s="248"/>
      <c r="G606" s="247"/>
      <c r="H606" s="246"/>
      <c r="I606" s="246">
        <v>9105515</v>
      </c>
      <c r="J606" s="247" t="s">
        <v>17</v>
      </c>
      <c r="K606" s="138"/>
      <c r="L606" s="138"/>
      <c r="M606" s="138"/>
      <c r="N606" s="138"/>
      <c r="O606" s="138"/>
      <c r="P606" s="138"/>
      <c r="Q606" s="138"/>
      <c r="R606" s="138"/>
    </row>
    <row r="607" spans="1:18" s="134" customFormat="1" x14ac:dyDescent="0.25">
      <c r="A607" s="242">
        <v>43246</v>
      </c>
      <c r="B607" s="243">
        <v>180165201</v>
      </c>
      <c r="C607" s="248">
        <v>45</v>
      </c>
      <c r="D607" s="247">
        <v>5473475</v>
      </c>
      <c r="E607" s="243"/>
      <c r="F607" s="248"/>
      <c r="G607" s="247"/>
      <c r="H607" s="246"/>
      <c r="I607" s="246"/>
      <c r="J607" s="247"/>
      <c r="K607" s="138"/>
      <c r="L607" s="138"/>
      <c r="M607" s="138"/>
      <c r="N607" s="138"/>
      <c r="O607" s="138"/>
      <c r="P607" s="138"/>
      <c r="Q607" s="138"/>
      <c r="R607" s="138"/>
    </row>
    <row r="608" spans="1:18" s="134" customFormat="1" x14ac:dyDescent="0.25">
      <c r="A608" s="242">
        <v>43246</v>
      </c>
      <c r="B608" s="243">
        <v>180165236</v>
      </c>
      <c r="C608" s="248">
        <v>8</v>
      </c>
      <c r="D608" s="247">
        <v>912450</v>
      </c>
      <c r="E608" s="243"/>
      <c r="F608" s="248"/>
      <c r="G608" s="247"/>
      <c r="H608" s="246"/>
      <c r="I608" s="246"/>
      <c r="J608" s="247"/>
      <c r="K608" s="138"/>
      <c r="L608" s="138"/>
      <c r="M608" s="138"/>
      <c r="N608" s="138"/>
      <c r="O608" s="138"/>
      <c r="P608" s="138"/>
      <c r="Q608" s="138"/>
      <c r="R608" s="138"/>
    </row>
    <row r="609" spans="1:18" s="134" customFormat="1" x14ac:dyDescent="0.25">
      <c r="A609" s="242">
        <v>43246</v>
      </c>
      <c r="B609" s="243">
        <v>180165265</v>
      </c>
      <c r="C609" s="248">
        <v>12</v>
      </c>
      <c r="D609" s="247">
        <v>1251425</v>
      </c>
      <c r="E609" s="243"/>
      <c r="F609" s="248"/>
      <c r="G609" s="247"/>
      <c r="H609" s="246"/>
      <c r="I609" s="246"/>
      <c r="J609" s="247"/>
      <c r="K609" s="138"/>
      <c r="L609" s="138"/>
      <c r="M609" s="138"/>
      <c r="N609" s="138"/>
      <c r="O609" s="138"/>
      <c r="P609" s="138"/>
      <c r="Q609" s="138"/>
      <c r="R609" s="138"/>
    </row>
    <row r="610" spans="1:18" s="134" customFormat="1" x14ac:dyDescent="0.25">
      <c r="A610" s="242">
        <v>43246</v>
      </c>
      <c r="B610" s="243">
        <v>180165331</v>
      </c>
      <c r="C610" s="248">
        <v>21</v>
      </c>
      <c r="D610" s="247">
        <v>2065438</v>
      </c>
      <c r="E610" s="243"/>
      <c r="F610" s="248"/>
      <c r="G610" s="247"/>
      <c r="H610" s="246"/>
      <c r="I610" s="246"/>
      <c r="J610" s="247"/>
      <c r="K610" s="138"/>
      <c r="L610" s="138"/>
      <c r="M610" s="138"/>
      <c r="N610" s="138"/>
      <c r="O610" s="138"/>
      <c r="P610" s="138"/>
      <c r="Q610" s="138"/>
      <c r="R610" s="138"/>
    </row>
    <row r="611" spans="1:18" s="134" customFormat="1" x14ac:dyDescent="0.25">
      <c r="A611" s="242">
        <v>43246</v>
      </c>
      <c r="B611" s="243">
        <v>180165338</v>
      </c>
      <c r="C611" s="248">
        <v>6</v>
      </c>
      <c r="D611" s="247">
        <v>566650</v>
      </c>
      <c r="E611" s="243"/>
      <c r="F611" s="248"/>
      <c r="G611" s="247"/>
      <c r="H611" s="246"/>
      <c r="I611" s="246">
        <v>10269438</v>
      </c>
      <c r="J611" s="247" t="s">
        <v>17</v>
      </c>
      <c r="K611" s="138"/>
      <c r="L611" s="138"/>
      <c r="M611" s="138"/>
      <c r="N611" s="138"/>
      <c r="O611" s="138"/>
      <c r="P611" s="138"/>
      <c r="Q611" s="138"/>
      <c r="R611" s="138"/>
    </row>
    <row r="612" spans="1:18" s="134" customFormat="1" x14ac:dyDescent="0.25">
      <c r="A612" s="242">
        <v>43247</v>
      </c>
      <c r="B612" s="243">
        <v>180165382</v>
      </c>
      <c r="C612" s="248">
        <v>30</v>
      </c>
      <c r="D612" s="247">
        <v>3226738</v>
      </c>
      <c r="E612" s="243">
        <v>180043338</v>
      </c>
      <c r="F612" s="248">
        <v>4</v>
      </c>
      <c r="G612" s="247">
        <v>367325</v>
      </c>
      <c r="H612" s="246"/>
      <c r="I612" s="246"/>
      <c r="J612" s="247"/>
      <c r="K612" s="138"/>
      <c r="L612" s="138"/>
      <c r="M612" s="138"/>
      <c r="N612" s="138"/>
      <c r="O612" s="138"/>
      <c r="P612" s="138"/>
      <c r="Q612" s="138"/>
      <c r="R612" s="138"/>
    </row>
    <row r="613" spans="1:18" s="134" customFormat="1" x14ac:dyDescent="0.25">
      <c r="A613" s="242">
        <v>43247</v>
      </c>
      <c r="B613" s="243">
        <v>180165412</v>
      </c>
      <c r="C613" s="248">
        <v>12</v>
      </c>
      <c r="D613" s="247">
        <v>1182563</v>
      </c>
      <c r="E613" s="243"/>
      <c r="F613" s="248"/>
      <c r="G613" s="247"/>
      <c r="H613" s="246"/>
      <c r="I613" s="246"/>
      <c r="J613" s="247"/>
      <c r="K613" s="138"/>
      <c r="L613" s="138"/>
      <c r="M613" s="138"/>
      <c r="N613" s="138"/>
      <c r="O613" s="138"/>
      <c r="P613" s="138"/>
      <c r="Q613" s="138"/>
      <c r="R613" s="138"/>
    </row>
    <row r="614" spans="1:18" s="134" customFormat="1" x14ac:dyDescent="0.25">
      <c r="A614" s="242">
        <v>43247</v>
      </c>
      <c r="B614" s="243">
        <v>180165479</v>
      </c>
      <c r="C614" s="248">
        <v>11</v>
      </c>
      <c r="D614" s="247">
        <v>1366138</v>
      </c>
      <c r="E614" s="243"/>
      <c r="F614" s="248"/>
      <c r="G614" s="247"/>
      <c r="H614" s="246"/>
      <c r="I614" s="246"/>
      <c r="J614" s="247"/>
      <c r="K614" s="138"/>
      <c r="L614" s="138"/>
      <c r="M614" s="138"/>
      <c r="N614" s="138"/>
      <c r="O614" s="138"/>
      <c r="P614" s="138"/>
      <c r="Q614" s="138"/>
      <c r="R614" s="138"/>
    </row>
    <row r="615" spans="1:18" s="134" customFormat="1" x14ac:dyDescent="0.25">
      <c r="A615" s="242">
        <v>43247</v>
      </c>
      <c r="B615" s="243">
        <v>180165497</v>
      </c>
      <c r="C615" s="248">
        <v>7</v>
      </c>
      <c r="D615" s="247">
        <v>720475</v>
      </c>
      <c r="E615" s="243"/>
      <c r="F615" s="248"/>
      <c r="G615" s="247"/>
      <c r="H615" s="246"/>
      <c r="I615" s="246">
        <v>6128589</v>
      </c>
      <c r="J615" s="247" t="s">
        <v>17</v>
      </c>
      <c r="K615" s="138"/>
      <c r="L615" s="138"/>
      <c r="M615" s="138"/>
      <c r="N615" s="138"/>
      <c r="O615" s="138"/>
      <c r="P615" s="138"/>
      <c r="Q615" s="138"/>
      <c r="R615" s="138"/>
    </row>
    <row r="616" spans="1:18" s="134" customFormat="1" x14ac:dyDescent="0.25">
      <c r="A616" s="242">
        <v>43248</v>
      </c>
      <c r="B616" s="243">
        <v>180165540</v>
      </c>
      <c r="C616" s="248">
        <v>61</v>
      </c>
      <c r="D616" s="247">
        <v>6394413</v>
      </c>
      <c r="E616" s="243"/>
      <c r="F616" s="248"/>
      <c r="G616" s="247"/>
      <c r="H616" s="246"/>
      <c r="I616" s="246"/>
      <c r="J616" s="247"/>
      <c r="K616" s="138"/>
      <c r="L616" s="138"/>
      <c r="M616" s="138"/>
      <c r="N616" s="138"/>
      <c r="O616" s="138"/>
      <c r="P616" s="138"/>
      <c r="Q616" s="138"/>
      <c r="R616" s="138"/>
    </row>
    <row r="617" spans="1:18" s="134" customFormat="1" x14ac:dyDescent="0.25">
      <c r="A617" s="242">
        <v>43248</v>
      </c>
      <c r="B617" s="243">
        <v>180165560</v>
      </c>
      <c r="C617" s="248">
        <v>34</v>
      </c>
      <c r="D617" s="247">
        <v>3525288</v>
      </c>
      <c r="E617" s="243"/>
      <c r="F617" s="248"/>
      <c r="G617" s="247"/>
      <c r="H617" s="246"/>
      <c r="I617" s="246"/>
      <c r="J617" s="247"/>
      <c r="K617" s="138"/>
      <c r="L617" s="138"/>
      <c r="M617" s="138"/>
      <c r="N617" s="138"/>
      <c r="O617" s="138"/>
      <c r="P617" s="138"/>
      <c r="Q617" s="138"/>
      <c r="R617" s="138"/>
    </row>
    <row r="618" spans="1:18" s="134" customFormat="1" x14ac:dyDescent="0.25">
      <c r="A618" s="242">
        <v>43248</v>
      </c>
      <c r="B618" s="243">
        <v>180165627</v>
      </c>
      <c r="C618" s="248">
        <v>10</v>
      </c>
      <c r="D618" s="247">
        <v>901425</v>
      </c>
      <c r="E618" s="243"/>
      <c r="F618" s="248"/>
      <c r="G618" s="247"/>
      <c r="H618" s="246"/>
      <c r="I618" s="246"/>
      <c r="J618" s="247"/>
      <c r="K618" s="138"/>
      <c r="L618" s="138"/>
      <c r="M618" s="138"/>
      <c r="N618" s="138"/>
      <c r="O618" s="138"/>
      <c r="P618" s="138"/>
      <c r="Q618" s="138"/>
      <c r="R618" s="138"/>
    </row>
    <row r="619" spans="1:18" s="134" customFormat="1" x14ac:dyDescent="0.25">
      <c r="A619" s="242">
        <v>43248</v>
      </c>
      <c r="B619" s="243">
        <v>180165630</v>
      </c>
      <c r="C619" s="248">
        <v>21</v>
      </c>
      <c r="D619" s="247">
        <v>2300638</v>
      </c>
      <c r="E619" s="243"/>
      <c r="F619" s="248"/>
      <c r="G619" s="247"/>
      <c r="H619" s="246"/>
      <c r="I619" s="246">
        <v>13121764</v>
      </c>
      <c r="J619" s="247" t="s">
        <v>17</v>
      </c>
      <c r="K619" s="138"/>
      <c r="L619" s="138"/>
      <c r="M619" s="138"/>
      <c r="N619" s="138"/>
      <c r="O619" s="138"/>
      <c r="P619" s="138"/>
      <c r="Q619" s="138"/>
      <c r="R619" s="138"/>
    </row>
    <row r="620" spans="1:18" s="134" customFormat="1" x14ac:dyDescent="0.25">
      <c r="A620" s="242">
        <v>43249</v>
      </c>
      <c r="B620" s="243">
        <v>180165681</v>
      </c>
      <c r="C620" s="248">
        <v>50</v>
      </c>
      <c r="D620" s="247">
        <v>5717338</v>
      </c>
      <c r="E620" s="243">
        <v>180043415</v>
      </c>
      <c r="F620" s="248">
        <v>16</v>
      </c>
      <c r="G620" s="247">
        <v>1798825</v>
      </c>
      <c r="H620" s="246"/>
      <c r="I620" s="246"/>
      <c r="J620" s="247"/>
      <c r="K620" s="138"/>
      <c r="L620" s="138"/>
      <c r="M620" s="138"/>
      <c r="N620" s="138"/>
      <c r="O620" s="138"/>
      <c r="P620" s="138"/>
      <c r="Q620" s="138"/>
      <c r="R620" s="138"/>
    </row>
    <row r="621" spans="1:18" s="134" customFormat="1" x14ac:dyDescent="0.25">
      <c r="A621" s="242">
        <v>43249</v>
      </c>
      <c r="B621" s="243">
        <v>180165727</v>
      </c>
      <c r="C621" s="248">
        <v>5</v>
      </c>
      <c r="D621" s="247">
        <v>500675</v>
      </c>
      <c r="E621" s="243"/>
      <c r="F621" s="248"/>
      <c r="G621" s="247"/>
      <c r="H621" s="246"/>
      <c r="I621" s="246"/>
      <c r="J621" s="247"/>
      <c r="K621" s="138"/>
      <c r="L621" s="138"/>
      <c r="M621" s="138"/>
      <c r="N621" s="138"/>
      <c r="O621" s="138"/>
      <c r="P621" s="138"/>
      <c r="Q621" s="138"/>
      <c r="R621" s="138"/>
    </row>
    <row r="622" spans="1:18" s="134" customFormat="1" x14ac:dyDescent="0.25">
      <c r="A622" s="242">
        <v>43249</v>
      </c>
      <c r="B622" s="243">
        <v>180165729</v>
      </c>
      <c r="C622" s="248">
        <v>16</v>
      </c>
      <c r="D622" s="247">
        <v>1859025</v>
      </c>
      <c r="E622" s="243"/>
      <c r="F622" s="248"/>
      <c r="G622" s="247"/>
      <c r="H622" s="246"/>
      <c r="I622" s="246"/>
      <c r="J622" s="247"/>
      <c r="K622" s="138"/>
      <c r="L622" s="138"/>
      <c r="M622" s="138"/>
      <c r="N622" s="138"/>
      <c r="O622" s="138"/>
      <c r="P622" s="138"/>
      <c r="Q622" s="138"/>
      <c r="R622" s="138"/>
    </row>
    <row r="623" spans="1:18" s="134" customFormat="1" x14ac:dyDescent="0.25">
      <c r="A623" s="242">
        <v>43249</v>
      </c>
      <c r="B623" s="243">
        <v>180165791</v>
      </c>
      <c r="C623" s="248">
        <v>35</v>
      </c>
      <c r="D623" s="247">
        <v>3536575</v>
      </c>
      <c r="E623" s="243"/>
      <c r="F623" s="248"/>
      <c r="G623" s="247"/>
      <c r="H623" s="246"/>
      <c r="I623" s="246">
        <v>9814788</v>
      </c>
      <c r="J623" s="247" t="s">
        <v>17</v>
      </c>
      <c r="K623" s="138"/>
      <c r="L623" s="138"/>
      <c r="M623" s="138"/>
      <c r="N623" s="138"/>
      <c r="O623" s="138"/>
      <c r="P623" s="138"/>
      <c r="Q623" s="138"/>
      <c r="R623" s="138"/>
    </row>
    <row r="624" spans="1:18" s="134" customFormat="1" x14ac:dyDescent="0.25">
      <c r="A624" s="242">
        <v>43250</v>
      </c>
      <c r="B624" s="243">
        <v>180165844</v>
      </c>
      <c r="C624" s="248">
        <v>53</v>
      </c>
      <c r="D624" s="247">
        <v>6185988</v>
      </c>
      <c r="E624" s="243"/>
      <c r="F624" s="248"/>
      <c r="G624" s="247"/>
      <c r="H624" s="246"/>
      <c r="I624" s="246"/>
      <c r="J624" s="247"/>
      <c r="K624" s="138"/>
      <c r="L624" s="138"/>
      <c r="M624" s="138"/>
      <c r="N624" s="138"/>
      <c r="O624" s="138"/>
      <c r="P624" s="138"/>
      <c r="Q624" s="138"/>
      <c r="R624" s="138"/>
    </row>
    <row r="625" spans="1:18" s="134" customFormat="1" x14ac:dyDescent="0.25">
      <c r="A625" s="242">
        <v>43250</v>
      </c>
      <c r="B625" s="243">
        <v>180165905</v>
      </c>
      <c r="C625" s="248">
        <v>56</v>
      </c>
      <c r="D625" s="247">
        <v>6621475</v>
      </c>
      <c r="E625" s="243"/>
      <c r="F625" s="248"/>
      <c r="G625" s="247"/>
      <c r="H625" s="246"/>
      <c r="I625" s="246"/>
      <c r="J625" s="247"/>
      <c r="K625" s="138"/>
      <c r="L625" s="138"/>
      <c r="M625" s="138"/>
      <c r="N625" s="138"/>
      <c r="O625" s="138"/>
      <c r="P625" s="138"/>
      <c r="Q625" s="138"/>
      <c r="R625" s="138"/>
    </row>
    <row r="626" spans="1:18" s="134" customFormat="1" x14ac:dyDescent="0.25">
      <c r="A626" s="242">
        <v>43250</v>
      </c>
      <c r="B626" s="243">
        <v>180165911</v>
      </c>
      <c r="C626" s="248">
        <v>9</v>
      </c>
      <c r="D626" s="247">
        <v>1176875</v>
      </c>
      <c r="E626" s="243"/>
      <c r="F626" s="248"/>
      <c r="G626" s="247"/>
      <c r="H626" s="246"/>
      <c r="I626" s="246">
        <v>13984338</v>
      </c>
      <c r="J626" s="247" t="s">
        <v>17</v>
      </c>
      <c r="K626" s="138"/>
      <c r="L626" s="138"/>
      <c r="M626" s="138"/>
      <c r="N626" s="138"/>
      <c r="O626" s="138"/>
      <c r="P626" s="138"/>
      <c r="Q626" s="138"/>
      <c r="R626" s="138"/>
    </row>
    <row r="627" spans="1:18" s="134" customFormat="1" x14ac:dyDescent="0.25">
      <c r="A627" s="98">
        <v>43251</v>
      </c>
      <c r="B627" s="99">
        <v>180165984</v>
      </c>
      <c r="C627" s="100">
        <v>20</v>
      </c>
      <c r="D627" s="34">
        <v>2466013</v>
      </c>
      <c r="E627" s="99">
        <v>180043495</v>
      </c>
      <c r="F627" s="100">
        <v>28</v>
      </c>
      <c r="G627" s="34">
        <v>3057600</v>
      </c>
      <c r="H627" s="102"/>
      <c r="I627" s="102"/>
      <c r="J627" s="34"/>
      <c r="K627" s="138"/>
      <c r="L627" s="138"/>
      <c r="M627" s="138"/>
      <c r="N627" s="138"/>
      <c r="O627" s="138"/>
      <c r="P627" s="138"/>
      <c r="Q627" s="138"/>
      <c r="R627" s="138"/>
    </row>
    <row r="628" spans="1:18" s="134" customFormat="1" x14ac:dyDescent="0.25">
      <c r="A628" s="98">
        <v>43251</v>
      </c>
      <c r="B628" s="99">
        <v>180165986</v>
      </c>
      <c r="C628" s="100">
        <v>74</v>
      </c>
      <c r="D628" s="34">
        <v>7760550</v>
      </c>
      <c r="E628" s="99"/>
      <c r="F628" s="100"/>
      <c r="G628" s="34"/>
      <c r="H628" s="102"/>
      <c r="I628" s="102"/>
      <c r="J628" s="34"/>
      <c r="K628" s="138"/>
      <c r="L628" s="138"/>
      <c r="M628" s="138"/>
      <c r="N628" s="138"/>
      <c r="O628" s="138"/>
      <c r="P628" s="138"/>
      <c r="Q628" s="138"/>
      <c r="R628" s="138"/>
    </row>
    <row r="629" spans="1:18" s="134" customFormat="1" x14ac:dyDescent="0.25">
      <c r="A629" s="98">
        <v>43251</v>
      </c>
      <c r="B629" s="99">
        <v>180166087</v>
      </c>
      <c r="C629" s="100">
        <v>53</v>
      </c>
      <c r="D629" s="34">
        <v>6286525</v>
      </c>
      <c r="E629" s="99"/>
      <c r="F629" s="100"/>
      <c r="G629" s="34"/>
      <c r="H629" s="102"/>
      <c r="I629" s="102"/>
      <c r="J629" s="34"/>
      <c r="K629" s="138"/>
      <c r="L629" s="138"/>
      <c r="M629" s="138"/>
      <c r="N629" s="138"/>
      <c r="O629" s="138"/>
      <c r="P629" s="138"/>
      <c r="Q629" s="138"/>
      <c r="R629" s="138"/>
    </row>
    <row r="630" spans="1:18" s="134" customFormat="1" x14ac:dyDescent="0.25">
      <c r="A630" s="98">
        <v>43251</v>
      </c>
      <c r="B630" s="99">
        <v>180166120</v>
      </c>
      <c r="C630" s="100">
        <v>16</v>
      </c>
      <c r="D630" s="34">
        <v>1666788</v>
      </c>
      <c r="E630" s="99"/>
      <c r="F630" s="100"/>
      <c r="G630" s="34"/>
      <c r="H630" s="102"/>
      <c r="I630" s="102"/>
      <c r="J630" s="34"/>
      <c r="K630" s="138"/>
      <c r="L630" s="138"/>
      <c r="M630" s="138"/>
      <c r="N630" s="138"/>
      <c r="O630" s="138"/>
      <c r="P630" s="138"/>
      <c r="Q630" s="138"/>
      <c r="R630" s="138"/>
    </row>
    <row r="631" spans="1:18" s="134" customFormat="1" x14ac:dyDescent="0.25">
      <c r="A631" s="98"/>
      <c r="B631" s="99"/>
      <c r="C631" s="100"/>
      <c r="D631" s="34"/>
      <c r="E631" s="99"/>
      <c r="F631" s="100"/>
      <c r="G631" s="34"/>
      <c r="H631" s="102"/>
      <c r="I631" s="102"/>
      <c r="J631" s="34"/>
      <c r="K631" s="138"/>
      <c r="L631" s="138"/>
      <c r="M631" s="138"/>
      <c r="N631" s="138"/>
      <c r="O631" s="138"/>
      <c r="P631" s="138"/>
      <c r="Q631" s="138"/>
      <c r="R631" s="138"/>
    </row>
    <row r="632" spans="1:18" s="134" customFormat="1" x14ac:dyDescent="0.25">
      <c r="A632" s="98"/>
      <c r="B632" s="99"/>
      <c r="C632" s="100"/>
      <c r="D632" s="34"/>
      <c r="E632" s="99"/>
      <c r="F632" s="100"/>
      <c r="G632" s="34"/>
      <c r="H632" s="102"/>
      <c r="I632" s="102"/>
      <c r="J632" s="34"/>
      <c r="K632" s="138"/>
      <c r="L632" s="138"/>
      <c r="M632" s="138"/>
      <c r="N632" s="138"/>
      <c r="O632" s="138"/>
      <c r="P632" s="138"/>
      <c r="Q632" s="138"/>
      <c r="R632" s="138"/>
    </row>
    <row r="633" spans="1:18" s="134" customFormat="1" x14ac:dyDescent="0.25">
      <c r="A633" s="98"/>
      <c r="B633" s="99"/>
      <c r="C633" s="100"/>
      <c r="D633" s="34"/>
      <c r="E633" s="99"/>
      <c r="F633" s="100"/>
      <c r="G633" s="34"/>
      <c r="H633" s="102"/>
      <c r="I633" s="102"/>
      <c r="J633" s="34"/>
      <c r="K633" s="138"/>
      <c r="L633" s="138"/>
      <c r="M633" s="138"/>
      <c r="N633" s="138"/>
      <c r="O633" s="138"/>
      <c r="P633" s="138"/>
      <c r="Q633" s="138"/>
      <c r="R633" s="138"/>
    </row>
    <row r="634" spans="1:18" s="134" customFormat="1" x14ac:dyDescent="0.25">
      <c r="A634" s="98"/>
      <c r="B634" s="99"/>
      <c r="C634" s="100"/>
      <c r="D634" s="34"/>
      <c r="E634" s="99"/>
      <c r="F634" s="100"/>
      <c r="G634" s="34"/>
      <c r="H634" s="102"/>
      <c r="I634" s="102"/>
      <c r="J634" s="34"/>
      <c r="K634" s="138"/>
      <c r="L634" s="138"/>
      <c r="M634" s="138"/>
      <c r="N634" s="138"/>
      <c r="O634" s="138"/>
      <c r="P634" s="138"/>
      <c r="Q634" s="138"/>
      <c r="R634" s="138"/>
    </row>
    <row r="635" spans="1:18" x14ac:dyDescent="0.25">
      <c r="A635" s="236"/>
      <c r="B635" s="235"/>
      <c r="C635" s="241"/>
      <c r="D635" s="237"/>
      <c r="E635" s="235"/>
      <c r="F635" s="241"/>
      <c r="G635" s="237"/>
      <c r="H635" s="240"/>
      <c r="I635" s="240"/>
      <c r="J635" s="237"/>
    </row>
    <row r="636" spans="1:18" s="218" customFormat="1" x14ac:dyDescent="0.25">
      <c r="A636" s="227"/>
      <c r="B636" s="224" t="s">
        <v>11</v>
      </c>
      <c r="C636" s="233">
        <f>SUM(C8:C635)</f>
        <v>7260</v>
      </c>
      <c r="D636" s="225">
        <f>SUM(D8:D635)</f>
        <v>790733983</v>
      </c>
      <c r="E636" s="224" t="s">
        <v>11</v>
      </c>
      <c r="F636" s="233">
        <f>SUM(F8:F635)</f>
        <v>666</v>
      </c>
      <c r="G636" s="225">
        <f>SUM(G8:G635)</f>
        <v>72277738</v>
      </c>
      <c r="H636" s="233">
        <f>SUM(H8:H635)</f>
        <v>0</v>
      </c>
      <c r="I636" s="233">
        <f>SUM(I8:I635)</f>
        <v>703333969</v>
      </c>
      <c r="J636" s="225"/>
      <c r="K636" s="220"/>
      <c r="L636" s="220"/>
      <c r="M636" s="220"/>
      <c r="N636" s="220"/>
      <c r="O636" s="220"/>
      <c r="P636" s="220"/>
      <c r="Q636" s="220"/>
      <c r="R636" s="220"/>
    </row>
    <row r="637" spans="1:18" s="218" customFormat="1" x14ac:dyDescent="0.25">
      <c r="A637" s="227"/>
      <c r="B637" s="224"/>
      <c r="C637" s="233"/>
      <c r="D637" s="225"/>
      <c r="E637" s="224"/>
      <c r="F637" s="233"/>
      <c r="G637" s="225"/>
      <c r="H637" s="233"/>
      <c r="I637" s="233"/>
      <c r="J637" s="225"/>
      <c r="K637" s="220"/>
      <c r="M637" s="220"/>
      <c r="N637" s="220"/>
      <c r="O637" s="220"/>
      <c r="P637" s="220"/>
      <c r="Q637" s="220"/>
      <c r="R637" s="220"/>
    </row>
    <row r="638" spans="1:18" x14ac:dyDescent="0.25">
      <c r="A638" s="226"/>
      <c r="B638" s="227"/>
      <c r="C638" s="241"/>
      <c r="D638" s="237"/>
      <c r="E638" s="224"/>
      <c r="F638" s="241"/>
      <c r="G638" s="335" t="s">
        <v>12</v>
      </c>
      <c r="H638" s="336"/>
      <c r="I638" s="237"/>
      <c r="J638" s="228">
        <f>SUM(D8:D635)</f>
        <v>790733983</v>
      </c>
      <c r="P638" s="220"/>
      <c r="Q638" s="220"/>
      <c r="R638" s="234"/>
    </row>
    <row r="639" spans="1:18" x14ac:dyDescent="0.25">
      <c r="A639" s="236"/>
      <c r="B639" s="235"/>
      <c r="C639" s="241"/>
      <c r="D639" s="237"/>
      <c r="E639" s="235"/>
      <c r="F639" s="241"/>
      <c r="G639" s="335" t="s">
        <v>13</v>
      </c>
      <c r="H639" s="336"/>
      <c r="I639" s="238"/>
      <c r="J639" s="228">
        <f>SUM(G8:G635)</f>
        <v>72277738</v>
      </c>
      <c r="R639" s="234"/>
    </row>
    <row r="640" spans="1:18" x14ac:dyDescent="0.25">
      <c r="A640" s="229"/>
      <c r="B640" s="238"/>
      <c r="C640" s="241"/>
      <c r="D640" s="237"/>
      <c r="E640" s="235"/>
      <c r="F640" s="241"/>
      <c r="G640" s="335" t="s">
        <v>14</v>
      </c>
      <c r="H640" s="336"/>
      <c r="I640" s="230"/>
      <c r="J640" s="230">
        <f>J638-J639</f>
        <v>718456245</v>
      </c>
      <c r="L640" s="220"/>
      <c r="R640" s="234"/>
    </row>
    <row r="641" spans="1:18" x14ac:dyDescent="0.25">
      <c r="A641" s="236"/>
      <c r="B641" s="231"/>
      <c r="C641" s="241"/>
      <c r="D641" s="232"/>
      <c r="E641" s="235"/>
      <c r="F641" s="241"/>
      <c r="G641" s="335" t="s">
        <v>15</v>
      </c>
      <c r="H641" s="336"/>
      <c r="I641" s="238"/>
      <c r="J641" s="228">
        <f>SUM(H8:H635)</f>
        <v>0</v>
      </c>
      <c r="R641" s="234"/>
    </row>
    <row r="642" spans="1:18" x14ac:dyDescent="0.25">
      <c r="A642" s="236"/>
      <c r="B642" s="231"/>
      <c r="C642" s="241"/>
      <c r="D642" s="232"/>
      <c r="E642" s="235"/>
      <c r="F642" s="241"/>
      <c r="G642" s="335" t="s">
        <v>16</v>
      </c>
      <c r="H642" s="336"/>
      <c r="I642" s="238"/>
      <c r="J642" s="228">
        <f>J640+J641</f>
        <v>718456245</v>
      </c>
      <c r="R642" s="234"/>
    </row>
    <row r="643" spans="1:18" x14ac:dyDescent="0.25">
      <c r="A643" s="236"/>
      <c r="B643" s="231"/>
      <c r="C643" s="241"/>
      <c r="D643" s="232"/>
      <c r="E643" s="235"/>
      <c r="F643" s="241"/>
      <c r="G643" s="335" t="s">
        <v>5</v>
      </c>
      <c r="H643" s="336"/>
      <c r="I643" s="238"/>
      <c r="J643" s="228">
        <f>SUM(I8:I635)</f>
        <v>703333969</v>
      </c>
      <c r="R643" s="234"/>
    </row>
    <row r="644" spans="1:18" x14ac:dyDescent="0.25">
      <c r="A644" s="236"/>
      <c r="B644" s="231"/>
      <c r="C644" s="241"/>
      <c r="D644" s="232"/>
      <c r="E644" s="235"/>
      <c r="F644" s="241"/>
      <c r="G644" s="335" t="s">
        <v>32</v>
      </c>
      <c r="H644" s="336"/>
      <c r="I644" s="235" t="str">
        <f>IF(J644&gt;0,"SALDO",IF(J644&lt;0,"PIUTANG",IF(J644=0,"LUNAS")))</f>
        <v>PIUTANG</v>
      </c>
      <c r="J644" s="228">
        <f>J643-J642</f>
        <v>-15122276</v>
      </c>
      <c r="R644" s="234"/>
    </row>
  </sheetData>
  <mergeCells count="13">
    <mergeCell ref="A5:J5"/>
    <mergeCell ref="A6:A7"/>
    <mergeCell ref="B6:G6"/>
    <mergeCell ref="H6:H7"/>
    <mergeCell ref="I6:I7"/>
    <mergeCell ref="J6:J7"/>
    <mergeCell ref="G644:H644"/>
    <mergeCell ref="G638:H638"/>
    <mergeCell ref="G639:H639"/>
    <mergeCell ref="G640:H640"/>
    <mergeCell ref="G641:H641"/>
    <mergeCell ref="G642:H642"/>
    <mergeCell ref="G643:H643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2">
        <v>170112843</v>
      </c>
      <c r="C16" s="293">
        <v>2</v>
      </c>
      <c r="D16" s="294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2">
        <v>170112848</v>
      </c>
      <c r="C17" s="293">
        <v>1</v>
      </c>
      <c r="D17" s="294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4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4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4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479"/>
  <sheetViews>
    <sheetView workbookViewId="0">
      <pane ySplit="6" topLeftCell="A455" activePane="bottomLeft" state="frozen"/>
      <selection pane="bottomLeft" activeCell="G463" sqref="G463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SUM(D359:D363)</f>
        <v>1602652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J478*-1</f>
        <v>2291452</v>
      </c>
      <c r="J2" s="218"/>
      <c r="L2" s="219">
        <f>SUM(G359:G363)</f>
        <v>706650</v>
      </c>
    </row>
    <row r="3" spans="1:16" x14ac:dyDescent="0.25">
      <c r="L3" s="219">
        <f>L1-L2</f>
        <v>896002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09" t="s">
        <v>7</v>
      </c>
      <c r="C6" s="311" t="s">
        <v>8</v>
      </c>
      <c r="D6" s="310" t="s">
        <v>9</v>
      </c>
      <c r="E6" s="309" t="s">
        <v>10</v>
      </c>
      <c r="F6" s="311" t="s">
        <v>8</v>
      </c>
      <c r="G6" s="310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42">
        <v>43216</v>
      </c>
      <c r="B353" s="243">
        <v>180161515</v>
      </c>
      <c r="C353" s="248">
        <v>3</v>
      </c>
      <c r="D353" s="247">
        <v>345013</v>
      </c>
      <c r="E353" s="245">
        <v>180042321</v>
      </c>
      <c r="F353" s="248">
        <v>9</v>
      </c>
      <c r="G353" s="247">
        <v>943688</v>
      </c>
      <c r="H353" s="245"/>
      <c r="I353" s="246"/>
      <c r="J353" s="247"/>
      <c r="K353" s="234"/>
      <c r="L353" s="234"/>
      <c r="M353" s="234"/>
      <c r="N353" s="234"/>
      <c r="O353" s="234"/>
      <c r="P353" s="234"/>
    </row>
    <row r="354" spans="1:16" x14ac:dyDescent="0.25">
      <c r="A354" s="242">
        <v>43216</v>
      </c>
      <c r="B354" s="243">
        <v>180161548</v>
      </c>
      <c r="C354" s="248">
        <v>3</v>
      </c>
      <c r="D354" s="247">
        <v>310800</v>
      </c>
      <c r="E354" s="245"/>
      <c r="F354" s="248"/>
      <c r="G354" s="247"/>
      <c r="H354" s="245"/>
      <c r="I354" s="246"/>
      <c r="J354" s="247"/>
      <c r="K354" s="234"/>
      <c r="L354" s="234"/>
      <c r="M354" s="234"/>
      <c r="N354" s="234"/>
      <c r="O354" s="234"/>
      <c r="P354" s="234"/>
    </row>
    <row r="355" spans="1:16" x14ac:dyDescent="0.25">
      <c r="A355" s="242">
        <v>43216</v>
      </c>
      <c r="B355" s="243">
        <v>180161556</v>
      </c>
      <c r="C355" s="248">
        <v>1</v>
      </c>
      <c r="D355" s="247">
        <v>45763</v>
      </c>
      <c r="E355" s="245"/>
      <c r="F355" s="248"/>
      <c r="G355" s="247"/>
      <c r="H355" s="245"/>
      <c r="I355" s="246"/>
      <c r="J355" s="247"/>
      <c r="K355" s="234"/>
      <c r="L355" s="234"/>
      <c r="M355" s="234"/>
      <c r="N355" s="234"/>
      <c r="O355" s="234"/>
      <c r="P355" s="234"/>
    </row>
    <row r="356" spans="1:16" x14ac:dyDescent="0.25">
      <c r="A356" s="242">
        <v>43216</v>
      </c>
      <c r="B356" s="243">
        <v>180161600</v>
      </c>
      <c r="C356" s="248">
        <v>6</v>
      </c>
      <c r="D356" s="247">
        <v>617138</v>
      </c>
      <c r="E356" s="245"/>
      <c r="F356" s="248"/>
      <c r="G356" s="247"/>
      <c r="H356" s="245"/>
      <c r="I356" s="246"/>
      <c r="J356" s="247"/>
      <c r="K356" s="234"/>
      <c r="L356" s="234"/>
      <c r="M356" s="234"/>
      <c r="N356" s="234"/>
      <c r="O356" s="234"/>
      <c r="P356" s="234"/>
    </row>
    <row r="357" spans="1:16" x14ac:dyDescent="0.25">
      <c r="A357" s="242">
        <v>43216</v>
      </c>
      <c r="B357" s="243">
        <v>180161603</v>
      </c>
      <c r="C357" s="248">
        <v>1</v>
      </c>
      <c r="D357" s="247">
        <v>87063</v>
      </c>
      <c r="E357" s="245"/>
      <c r="F357" s="248"/>
      <c r="G357" s="247"/>
      <c r="H357" s="245"/>
      <c r="I357" s="246"/>
      <c r="J357" s="247"/>
      <c r="K357" s="234"/>
      <c r="L357" s="234"/>
      <c r="M357" s="234"/>
      <c r="N357" s="234"/>
      <c r="O357" s="234"/>
      <c r="P357" s="234"/>
    </row>
    <row r="358" spans="1:16" x14ac:dyDescent="0.25">
      <c r="A358" s="242">
        <v>43216</v>
      </c>
      <c r="B358" s="243">
        <v>180161613</v>
      </c>
      <c r="C358" s="248">
        <v>9</v>
      </c>
      <c r="D358" s="247">
        <v>920063</v>
      </c>
      <c r="E358" s="245"/>
      <c r="F358" s="248"/>
      <c r="G358" s="247"/>
      <c r="H358" s="245"/>
      <c r="I358" s="246">
        <v>1382152</v>
      </c>
      <c r="J358" s="247" t="s">
        <v>17</v>
      </c>
      <c r="K358" s="234"/>
      <c r="L358" s="234"/>
      <c r="M358" s="234"/>
      <c r="N358" s="234"/>
      <c r="O358" s="234"/>
      <c r="P358" s="234"/>
    </row>
    <row r="359" spans="1:16" x14ac:dyDescent="0.25">
      <c r="A359" s="242">
        <v>43217</v>
      </c>
      <c r="B359" s="243">
        <v>180161639</v>
      </c>
      <c r="C359" s="248">
        <v>1</v>
      </c>
      <c r="D359" s="247">
        <v>80500</v>
      </c>
      <c r="E359" s="245">
        <v>180042350</v>
      </c>
      <c r="F359" s="248">
        <v>6</v>
      </c>
      <c r="G359" s="247">
        <v>706650</v>
      </c>
      <c r="H359" s="245"/>
      <c r="I359" s="246"/>
      <c r="J359" s="247"/>
      <c r="K359" s="234"/>
      <c r="L359" s="234"/>
      <c r="M359" s="234"/>
      <c r="N359" s="234"/>
      <c r="O359" s="234"/>
      <c r="P359" s="234"/>
    </row>
    <row r="360" spans="1:16" x14ac:dyDescent="0.25">
      <c r="A360" s="242">
        <v>43217</v>
      </c>
      <c r="B360" s="243">
        <v>180161665</v>
      </c>
      <c r="C360" s="248">
        <v>10</v>
      </c>
      <c r="D360" s="247">
        <v>923213</v>
      </c>
      <c r="E360" s="245"/>
      <c r="F360" s="248"/>
      <c r="G360" s="247"/>
      <c r="H360" s="245"/>
      <c r="I360" s="246"/>
      <c r="J360" s="247"/>
      <c r="K360" s="234"/>
      <c r="L360" s="234"/>
      <c r="M360" s="234"/>
      <c r="N360" s="234"/>
      <c r="O360" s="234"/>
      <c r="P360" s="234"/>
    </row>
    <row r="361" spans="1:16" x14ac:dyDescent="0.25">
      <c r="A361" s="242">
        <v>43217</v>
      </c>
      <c r="B361" s="243">
        <v>180161683</v>
      </c>
      <c r="C361" s="248">
        <v>2</v>
      </c>
      <c r="D361" s="247">
        <v>256113</v>
      </c>
      <c r="E361" s="245"/>
      <c r="F361" s="248"/>
      <c r="G361" s="247"/>
      <c r="H361" s="245"/>
      <c r="I361" s="246"/>
      <c r="J361" s="247"/>
      <c r="K361" s="234"/>
      <c r="L361" s="234"/>
      <c r="M361" s="234"/>
      <c r="N361" s="234"/>
      <c r="O361" s="234"/>
      <c r="P361" s="234"/>
    </row>
    <row r="362" spans="1:16" x14ac:dyDescent="0.25">
      <c r="A362" s="242">
        <v>43217</v>
      </c>
      <c r="B362" s="243">
        <v>180161700</v>
      </c>
      <c r="C362" s="248">
        <v>2</v>
      </c>
      <c r="D362" s="247">
        <v>103163</v>
      </c>
      <c r="E362" s="245"/>
      <c r="F362" s="248"/>
      <c r="G362" s="247"/>
      <c r="H362" s="245"/>
      <c r="I362" s="246"/>
      <c r="J362" s="247"/>
      <c r="K362" s="234"/>
      <c r="L362" s="234"/>
      <c r="M362" s="234"/>
      <c r="N362" s="234"/>
      <c r="O362" s="234"/>
      <c r="P362" s="234"/>
    </row>
    <row r="363" spans="1:16" x14ac:dyDescent="0.25">
      <c r="A363" s="242">
        <v>43217</v>
      </c>
      <c r="B363" s="243">
        <v>180161715</v>
      </c>
      <c r="C363" s="248">
        <v>3</v>
      </c>
      <c r="D363" s="247">
        <v>239663</v>
      </c>
      <c r="E363" s="245"/>
      <c r="F363" s="248"/>
      <c r="G363" s="247"/>
      <c r="H363" s="245"/>
      <c r="I363" s="246">
        <v>896002</v>
      </c>
      <c r="J363" s="247" t="s">
        <v>17</v>
      </c>
      <c r="K363" s="234"/>
      <c r="L363" s="234"/>
      <c r="M363" s="234"/>
      <c r="N363" s="234"/>
      <c r="O363" s="234"/>
      <c r="P363" s="234"/>
    </row>
    <row r="364" spans="1:16" x14ac:dyDescent="0.25">
      <c r="A364" s="242">
        <v>43218</v>
      </c>
      <c r="B364" s="243">
        <v>180161794</v>
      </c>
      <c r="C364" s="248">
        <v>23</v>
      </c>
      <c r="D364" s="247">
        <v>2311750</v>
      </c>
      <c r="E364" s="245">
        <v>180042378</v>
      </c>
      <c r="F364" s="248">
        <v>4</v>
      </c>
      <c r="G364" s="247">
        <v>378263</v>
      </c>
      <c r="H364" s="245"/>
      <c r="I364" s="246"/>
      <c r="J364" s="247"/>
      <c r="K364" s="234"/>
      <c r="L364" s="234"/>
      <c r="M364" s="234"/>
      <c r="N364" s="234"/>
      <c r="O364" s="234"/>
      <c r="P364" s="234"/>
    </row>
    <row r="365" spans="1:16" x14ac:dyDescent="0.25">
      <c r="A365" s="242">
        <v>43218</v>
      </c>
      <c r="B365" s="243">
        <v>180161824</v>
      </c>
      <c r="C365" s="248">
        <v>9</v>
      </c>
      <c r="D365" s="247">
        <v>884188</v>
      </c>
      <c r="E365" s="245"/>
      <c r="F365" s="248"/>
      <c r="G365" s="247"/>
      <c r="H365" s="245"/>
      <c r="I365" s="246"/>
      <c r="J365" s="247"/>
      <c r="K365" s="234"/>
      <c r="L365" s="234"/>
      <c r="M365" s="234"/>
      <c r="N365" s="234"/>
      <c r="O365" s="234"/>
      <c r="P365" s="234"/>
    </row>
    <row r="366" spans="1:16" x14ac:dyDescent="0.25">
      <c r="A366" s="242">
        <v>43218</v>
      </c>
      <c r="B366" s="243">
        <v>180161835</v>
      </c>
      <c r="C366" s="248">
        <v>1</v>
      </c>
      <c r="D366" s="247">
        <v>92050</v>
      </c>
      <c r="E366" s="245"/>
      <c r="F366" s="248"/>
      <c r="G366" s="247"/>
      <c r="H366" s="245"/>
      <c r="I366" s="246"/>
      <c r="J366" s="247"/>
      <c r="K366" s="234"/>
      <c r="L366" s="234"/>
      <c r="M366" s="234"/>
      <c r="N366" s="234"/>
      <c r="O366" s="234"/>
      <c r="P366" s="234"/>
    </row>
    <row r="367" spans="1:16" x14ac:dyDescent="0.25">
      <c r="A367" s="242">
        <v>43218</v>
      </c>
      <c r="B367" s="243">
        <v>180161847</v>
      </c>
      <c r="C367" s="248">
        <v>4</v>
      </c>
      <c r="D367" s="247">
        <v>310713</v>
      </c>
      <c r="E367" s="245"/>
      <c r="F367" s="248"/>
      <c r="G367" s="247"/>
      <c r="H367" s="245"/>
      <c r="I367" s="246">
        <v>3220438</v>
      </c>
      <c r="J367" s="247" t="s">
        <v>17</v>
      </c>
      <c r="K367" s="234"/>
      <c r="L367" s="234"/>
      <c r="M367" s="234"/>
      <c r="N367" s="234"/>
      <c r="O367" s="234"/>
      <c r="P367" s="234"/>
    </row>
    <row r="368" spans="1:16" x14ac:dyDescent="0.25">
      <c r="A368" s="242">
        <v>43220</v>
      </c>
      <c r="B368" s="243">
        <v>180161993</v>
      </c>
      <c r="C368" s="248">
        <v>30</v>
      </c>
      <c r="D368" s="247">
        <v>3125238</v>
      </c>
      <c r="E368" s="245">
        <v>180042437</v>
      </c>
      <c r="F368" s="248">
        <v>6</v>
      </c>
      <c r="G368" s="247">
        <v>733775</v>
      </c>
      <c r="H368" s="245"/>
      <c r="I368" s="246"/>
      <c r="J368" s="247"/>
      <c r="K368" s="234"/>
      <c r="L368" s="234"/>
      <c r="M368" s="234"/>
      <c r="N368" s="234"/>
      <c r="O368" s="234"/>
      <c r="P368" s="234"/>
    </row>
    <row r="369" spans="1:16" x14ac:dyDescent="0.25">
      <c r="A369" s="242">
        <v>43220</v>
      </c>
      <c r="B369" s="243">
        <v>180162053</v>
      </c>
      <c r="C369" s="248">
        <v>9</v>
      </c>
      <c r="D369" s="247">
        <v>929163</v>
      </c>
      <c r="E369" s="245"/>
      <c r="F369" s="248"/>
      <c r="G369" s="247"/>
      <c r="H369" s="245"/>
      <c r="I369" s="246"/>
      <c r="J369" s="247"/>
      <c r="K369" s="234"/>
      <c r="L369" s="234"/>
      <c r="M369" s="234"/>
      <c r="N369" s="234"/>
      <c r="O369" s="234"/>
      <c r="P369" s="234"/>
    </row>
    <row r="370" spans="1:16" x14ac:dyDescent="0.25">
      <c r="A370" s="242">
        <v>43220</v>
      </c>
      <c r="B370" s="243">
        <v>180162059</v>
      </c>
      <c r="C370" s="248">
        <v>2</v>
      </c>
      <c r="D370" s="247">
        <v>209038</v>
      </c>
      <c r="E370" s="245"/>
      <c r="F370" s="248"/>
      <c r="G370" s="247"/>
      <c r="H370" s="245"/>
      <c r="I370" s="246">
        <v>3529664</v>
      </c>
      <c r="J370" s="247" t="s">
        <v>17</v>
      </c>
      <c r="K370" s="234"/>
      <c r="L370" s="234"/>
      <c r="M370" s="234"/>
      <c r="N370" s="234"/>
      <c r="O370" s="234"/>
      <c r="P370" s="234"/>
    </row>
    <row r="371" spans="1:16" x14ac:dyDescent="0.25">
      <c r="A371" s="242">
        <v>43221</v>
      </c>
      <c r="B371" s="243">
        <v>180162153</v>
      </c>
      <c r="C371" s="248">
        <v>26</v>
      </c>
      <c r="D371" s="247">
        <v>2695438</v>
      </c>
      <c r="E371" s="245">
        <v>180042462</v>
      </c>
      <c r="F371" s="248">
        <v>10</v>
      </c>
      <c r="G371" s="247">
        <v>1034163</v>
      </c>
      <c r="H371" s="245"/>
      <c r="I371" s="246">
        <v>1661275</v>
      </c>
      <c r="J371" s="247" t="s">
        <v>17</v>
      </c>
      <c r="K371" s="234"/>
      <c r="L371" s="234"/>
      <c r="M371" s="234"/>
      <c r="N371" s="234"/>
      <c r="O371" s="234"/>
      <c r="P371" s="234"/>
    </row>
    <row r="372" spans="1:16" x14ac:dyDescent="0.25">
      <c r="A372" s="242">
        <v>43222</v>
      </c>
      <c r="B372" s="243">
        <v>180162240</v>
      </c>
      <c r="C372" s="248">
        <v>13</v>
      </c>
      <c r="D372" s="247">
        <v>1290275</v>
      </c>
      <c r="E372" s="245">
        <v>180042489</v>
      </c>
      <c r="F372" s="248">
        <v>6</v>
      </c>
      <c r="G372" s="247">
        <v>491313</v>
      </c>
      <c r="H372" s="245"/>
      <c r="I372" s="246"/>
      <c r="J372" s="247"/>
      <c r="K372" s="234"/>
      <c r="L372" s="234"/>
      <c r="M372" s="234"/>
      <c r="N372" s="234"/>
      <c r="O372" s="234"/>
      <c r="P372" s="234"/>
    </row>
    <row r="373" spans="1:16" x14ac:dyDescent="0.25">
      <c r="A373" s="242">
        <v>43222</v>
      </c>
      <c r="B373" s="243">
        <v>180162286</v>
      </c>
      <c r="C373" s="248">
        <v>2</v>
      </c>
      <c r="D373" s="247">
        <v>367150</v>
      </c>
      <c r="E373" s="245"/>
      <c r="F373" s="248"/>
      <c r="G373" s="247"/>
      <c r="H373" s="245"/>
      <c r="I373" s="246"/>
      <c r="J373" s="247"/>
      <c r="K373" s="234"/>
      <c r="L373" s="234"/>
      <c r="M373" s="234"/>
      <c r="N373" s="234"/>
      <c r="O373" s="234"/>
      <c r="P373" s="234"/>
    </row>
    <row r="374" spans="1:16" x14ac:dyDescent="0.25">
      <c r="A374" s="242">
        <v>43222</v>
      </c>
      <c r="B374" s="243">
        <v>180162298</v>
      </c>
      <c r="C374" s="248">
        <v>1</v>
      </c>
      <c r="D374" s="247">
        <v>96513</v>
      </c>
      <c r="E374" s="245"/>
      <c r="F374" s="248"/>
      <c r="G374" s="247"/>
      <c r="H374" s="245"/>
      <c r="I374" s="246">
        <v>1262625</v>
      </c>
      <c r="J374" s="247" t="s">
        <v>17</v>
      </c>
      <c r="K374" s="234"/>
      <c r="L374" s="234"/>
      <c r="M374" s="234"/>
      <c r="N374" s="234"/>
      <c r="O374" s="234"/>
      <c r="P374" s="234"/>
    </row>
    <row r="375" spans="1:16" x14ac:dyDescent="0.25">
      <c r="A375" s="242">
        <v>43223</v>
      </c>
      <c r="B375" s="243">
        <v>180162354</v>
      </c>
      <c r="C375" s="248">
        <v>6</v>
      </c>
      <c r="D375" s="247">
        <v>611363</v>
      </c>
      <c r="E375" s="245">
        <v>180042510</v>
      </c>
      <c r="F375" s="248">
        <v>4</v>
      </c>
      <c r="G375" s="247">
        <v>354900</v>
      </c>
      <c r="H375" s="245"/>
      <c r="I375" s="246"/>
      <c r="J375" s="247"/>
      <c r="K375" s="234"/>
      <c r="L375" s="234"/>
      <c r="M375" s="234"/>
      <c r="N375" s="234"/>
      <c r="O375" s="234"/>
      <c r="P375" s="234"/>
    </row>
    <row r="376" spans="1:16" x14ac:dyDescent="0.25">
      <c r="A376" s="242">
        <v>43223</v>
      </c>
      <c r="B376" s="243">
        <v>180162401</v>
      </c>
      <c r="C376" s="248">
        <v>4</v>
      </c>
      <c r="D376" s="247">
        <v>443713</v>
      </c>
      <c r="E376" s="245"/>
      <c r="F376" s="248"/>
      <c r="G376" s="247"/>
      <c r="H376" s="245"/>
      <c r="I376" s="246"/>
      <c r="J376" s="247"/>
      <c r="K376" s="234"/>
      <c r="L376" s="234"/>
      <c r="M376" s="234"/>
      <c r="N376" s="234"/>
      <c r="O376" s="234"/>
      <c r="P376" s="234"/>
    </row>
    <row r="377" spans="1:16" x14ac:dyDescent="0.25">
      <c r="A377" s="242">
        <v>43223</v>
      </c>
      <c r="B377" s="243">
        <v>180162414</v>
      </c>
      <c r="C377" s="248">
        <v>2</v>
      </c>
      <c r="D377" s="247">
        <v>261013</v>
      </c>
      <c r="E377" s="245"/>
      <c r="F377" s="248"/>
      <c r="G377" s="247"/>
      <c r="H377" s="245"/>
      <c r="I377" s="246">
        <v>961189</v>
      </c>
      <c r="J377" s="247" t="s">
        <v>17</v>
      </c>
      <c r="K377" s="234"/>
      <c r="L377" s="234"/>
      <c r="M377" s="234"/>
      <c r="N377" s="234"/>
      <c r="O377" s="234"/>
      <c r="P377" s="234"/>
    </row>
    <row r="378" spans="1:16" x14ac:dyDescent="0.25">
      <c r="A378" s="242">
        <v>43224</v>
      </c>
      <c r="B378" s="243">
        <v>180162474</v>
      </c>
      <c r="C378" s="248">
        <v>18</v>
      </c>
      <c r="D378" s="247">
        <v>2187938</v>
      </c>
      <c r="E378" s="245">
        <v>180042532</v>
      </c>
      <c r="F378" s="248">
        <v>9</v>
      </c>
      <c r="G378" s="247">
        <v>838600</v>
      </c>
      <c r="H378" s="245"/>
      <c r="I378" s="246"/>
      <c r="J378" s="247"/>
      <c r="K378" s="234"/>
      <c r="L378" s="234"/>
      <c r="M378" s="234"/>
      <c r="N378" s="234"/>
      <c r="O378" s="234"/>
      <c r="P378" s="234"/>
    </row>
    <row r="379" spans="1:16" x14ac:dyDescent="0.25">
      <c r="A379" s="242">
        <v>43224</v>
      </c>
      <c r="B379" s="243">
        <v>180162483</v>
      </c>
      <c r="C379" s="248">
        <v>6</v>
      </c>
      <c r="D379" s="247">
        <v>539263</v>
      </c>
      <c r="E379" s="245"/>
      <c r="F379" s="248"/>
      <c r="G379" s="247"/>
      <c r="H379" s="245"/>
      <c r="I379" s="246"/>
      <c r="J379" s="247"/>
      <c r="K379" s="234"/>
      <c r="L379" s="234"/>
      <c r="M379" s="234"/>
      <c r="N379" s="234"/>
      <c r="O379" s="234"/>
      <c r="P379" s="234"/>
    </row>
    <row r="380" spans="1:16" x14ac:dyDescent="0.25">
      <c r="A380" s="242">
        <v>43224</v>
      </c>
      <c r="B380" s="243">
        <v>180162513</v>
      </c>
      <c r="C380" s="248">
        <v>11</v>
      </c>
      <c r="D380" s="247">
        <v>962500</v>
      </c>
      <c r="E380" s="245"/>
      <c r="F380" s="248"/>
      <c r="G380" s="247"/>
      <c r="H380" s="245"/>
      <c r="I380" s="246"/>
      <c r="J380" s="247"/>
      <c r="K380" s="234"/>
      <c r="L380" s="234"/>
      <c r="M380" s="234"/>
      <c r="N380" s="234"/>
      <c r="O380" s="234"/>
      <c r="P380" s="234"/>
    </row>
    <row r="381" spans="1:16" x14ac:dyDescent="0.25">
      <c r="A381" s="242">
        <v>43224</v>
      </c>
      <c r="B381" s="243">
        <v>180162522</v>
      </c>
      <c r="C381" s="248">
        <v>1</v>
      </c>
      <c r="D381" s="247">
        <v>100013</v>
      </c>
      <c r="E381" s="245"/>
      <c r="F381" s="248"/>
      <c r="G381" s="247"/>
      <c r="H381" s="245"/>
      <c r="I381" s="246">
        <v>2951114</v>
      </c>
      <c r="J381" s="247" t="s">
        <v>17</v>
      </c>
      <c r="K381" s="234"/>
      <c r="L381" s="234"/>
      <c r="M381" s="234"/>
      <c r="N381" s="234"/>
      <c r="O381" s="234"/>
      <c r="P381" s="234"/>
    </row>
    <row r="382" spans="1:16" x14ac:dyDescent="0.25">
      <c r="A382" s="242">
        <v>43225</v>
      </c>
      <c r="B382" s="243">
        <v>180162615</v>
      </c>
      <c r="C382" s="248">
        <v>20</v>
      </c>
      <c r="D382" s="247">
        <v>2019588</v>
      </c>
      <c r="E382" s="245">
        <v>180042570</v>
      </c>
      <c r="F382" s="248">
        <v>13</v>
      </c>
      <c r="G382" s="247">
        <v>1341463</v>
      </c>
      <c r="H382" s="245"/>
      <c r="I382" s="246"/>
      <c r="J382" s="247"/>
      <c r="K382" s="234"/>
      <c r="L382" s="234"/>
      <c r="M382" s="234"/>
      <c r="N382" s="234"/>
      <c r="O382" s="234"/>
      <c r="P382" s="234"/>
    </row>
    <row r="383" spans="1:16" x14ac:dyDescent="0.25">
      <c r="A383" s="242">
        <v>43225</v>
      </c>
      <c r="B383" s="243">
        <v>180162619</v>
      </c>
      <c r="C383" s="248">
        <v>4</v>
      </c>
      <c r="D383" s="247">
        <v>417113</v>
      </c>
      <c r="E383" s="245"/>
      <c r="F383" s="248"/>
      <c r="G383" s="247"/>
      <c r="H383" s="245"/>
      <c r="I383" s="246"/>
      <c r="J383" s="247"/>
      <c r="K383" s="234"/>
      <c r="L383" s="234"/>
      <c r="M383" s="234"/>
      <c r="N383" s="234"/>
      <c r="O383" s="234"/>
      <c r="P383" s="234"/>
    </row>
    <row r="384" spans="1:16" x14ac:dyDescent="0.25">
      <c r="A384" s="242">
        <v>43225</v>
      </c>
      <c r="B384" s="243">
        <v>180162650</v>
      </c>
      <c r="C384" s="248">
        <v>1</v>
      </c>
      <c r="D384" s="247">
        <v>99050</v>
      </c>
      <c r="E384" s="245"/>
      <c r="F384" s="248"/>
      <c r="G384" s="247"/>
      <c r="H384" s="245"/>
      <c r="I384" s="246">
        <v>1194288</v>
      </c>
      <c r="J384" s="247" t="s">
        <v>17</v>
      </c>
      <c r="K384" s="234"/>
      <c r="L384" s="234"/>
      <c r="M384" s="234"/>
      <c r="N384" s="234"/>
      <c r="O384" s="234"/>
      <c r="P384" s="234"/>
    </row>
    <row r="385" spans="1:16" x14ac:dyDescent="0.25">
      <c r="A385" s="242">
        <v>43227</v>
      </c>
      <c r="B385" s="243">
        <v>180162806</v>
      </c>
      <c r="C385" s="248">
        <v>3</v>
      </c>
      <c r="D385" s="247">
        <v>297675</v>
      </c>
      <c r="E385" s="245">
        <v>180042649</v>
      </c>
      <c r="F385" s="248">
        <v>4</v>
      </c>
      <c r="G385" s="247">
        <v>389463</v>
      </c>
      <c r="H385" s="245"/>
      <c r="I385" s="246"/>
      <c r="J385" s="247"/>
      <c r="K385" s="234"/>
      <c r="L385" s="234"/>
      <c r="M385" s="234"/>
      <c r="N385" s="234"/>
      <c r="O385" s="234"/>
      <c r="P385" s="234"/>
    </row>
    <row r="386" spans="1:16" x14ac:dyDescent="0.25">
      <c r="A386" s="242">
        <v>43227</v>
      </c>
      <c r="B386" s="243">
        <v>180162828</v>
      </c>
      <c r="C386" s="248">
        <v>29</v>
      </c>
      <c r="D386" s="247">
        <v>3003175</v>
      </c>
      <c r="E386" s="245"/>
      <c r="F386" s="248"/>
      <c r="G386" s="247"/>
      <c r="H386" s="245"/>
      <c r="I386" s="246"/>
      <c r="J386" s="247"/>
      <c r="K386" s="234"/>
      <c r="L386" s="234"/>
      <c r="M386" s="234"/>
      <c r="N386" s="234"/>
      <c r="O386" s="234"/>
      <c r="P386" s="234"/>
    </row>
    <row r="387" spans="1:16" x14ac:dyDescent="0.25">
      <c r="A387" s="242">
        <v>43227</v>
      </c>
      <c r="B387" s="243">
        <v>180162834</v>
      </c>
      <c r="C387" s="248">
        <v>2</v>
      </c>
      <c r="D387" s="247">
        <v>179200</v>
      </c>
      <c r="E387" s="245"/>
      <c r="F387" s="248"/>
      <c r="G387" s="247"/>
      <c r="H387" s="245"/>
      <c r="I387" s="246"/>
      <c r="J387" s="247"/>
      <c r="K387" s="234"/>
      <c r="L387" s="234"/>
      <c r="M387" s="234"/>
      <c r="N387" s="234"/>
      <c r="O387" s="234"/>
      <c r="P387" s="234"/>
    </row>
    <row r="388" spans="1:16" x14ac:dyDescent="0.25">
      <c r="A388" s="242">
        <v>43227</v>
      </c>
      <c r="B388" s="243">
        <v>180162870</v>
      </c>
      <c r="C388" s="248">
        <v>11</v>
      </c>
      <c r="D388" s="247">
        <v>1229550</v>
      </c>
      <c r="E388" s="245"/>
      <c r="F388" s="248"/>
      <c r="G388" s="247"/>
      <c r="H388" s="245"/>
      <c r="I388" s="246">
        <v>4320137</v>
      </c>
      <c r="J388" s="247" t="s">
        <v>17</v>
      </c>
      <c r="K388" s="234"/>
      <c r="L388" s="234"/>
      <c r="M388" s="234"/>
      <c r="N388" s="234"/>
      <c r="O388" s="234"/>
      <c r="P388" s="234"/>
    </row>
    <row r="389" spans="1:16" x14ac:dyDescent="0.25">
      <c r="A389" s="242">
        <v>43228</v>
      </c>
      <c r="B389" s="243">
        <v>180162961</v>
      </c>
      <c r="C389" s="248">
        <v>36</v>
      </c>
      <c r="D389" s="247">
        <v>3460713</v>
      </c>
      <c r="E389" s="245">
        <v>180042673</v>
      </c>
      <c r="F389" s="248">
        <v>8</v>
      </c>
      <c r="G389" s="247">
        <v>751538</v>
      </c>
      <c r="H389" s="245"/>
      <c r="I389" s="246"/>
      <c r="J389" s="247"/>
      <c r="K389" s="234"/>
      <c r="L389" s="234"/>
      <c r="M389" s="234"/>
      <c r="N389" s="234"/>
      <c r="O389" s="234"/>
      <c r="P389" s="234"/>
    </row>
    <row r="390" spans="1:16" x14ac:dyDescent="0.25">
      <c r="A390" s="242">
        <v>43228</v>
      </c>
      <c r="B390" s="243">
        <v>180162974</v>
      </c>
      <c r="C390" s="248">
        <v>2</v>
      </c>
      <c r="D390" s="247">
        <v>185150</v>
      </c>
      <c r="E390" s="245"/>
      <c r="F390" s="248"/>
      <c r="G390" s="247"/>
      <c r="H390" s="245"/>
      <c r="I390" s="246"/>
      <c r="J390" s="247"/>
      <c r="K390" s="234"/>
      <c r="L390" s="234"/>
      <c r="M390" s="234"/>
      <c r="N390" s="234"/>
      <c r="O390" s="234"/>
      <c r="P390" s="234"/>
    </row>
    <row r="391" spans="1:16" x14ac:dyDescent="0.25">
      <c r="A391" s="242">
        <v>43228</v>
      </c>
      <c r="B391" s="243">
        <v>180163006</v>
      </c>
      <c r="C391" s="248">
        <v>6</v>
      </c>
      <c r="D391" s="247">
        <v>616088</v>
      </c>
      <c r="E391" s="245"/>
      <c r="F391" s="248"/>
      <c r="G391" s="247"/>
      <c r="H391" s="245"/>
      <c r="I391" s="246">
        <v>3510413</v>
      </c>
      <c r="J391" s="247" t="s">
        <v>17</v>
      </c>
      <c r="K391" s="234"/>
      <c r="L391" s="234"/>
      <c r="M391" s="234"/>
      <c r="N391" s="234"/>
      <c r="O391" s="234"/>
      <c r="P391" s="234"/>
    </row>
    <row r="392" spans="1:16" x14ac:dyDescent="0.25">
      <c r="A392" s="242">
        <v>43229</v>
      </c>
      <c r="B392" s="243">
        <v>180163085</v>
      </c>
      <c r="C392" s="248">
        <v>3</v>
      </c>
      <c r="D392" s="247">
        <v>356213</v>
      </c>
      <c r="E392" s="245">
        <v>180042702</v>
      </c>
      <c r="F392" s="248">
        <v>6</v>
      </c>
      <c r="G392" s="247">
        <v>649775</v>
      </c>
      <c r="H392" s="245"/>
      <c r="I392" s="246"/>
      <c r="J392" s="247"/>
      <c r="K392" s="234"/>
      <c r="L392" s="234"/>
      <c r="M392" s="234"/>
      <c r="N392" s="234"/>
      <c r="O392" s="234"/>
      <c r="P392" s="234"/>
    </row>
    <row r="393" spans="1:16" x14ac:dyDescent="0.25">
      <c r="A393" s="242">
        <v>43229</v>
      </c>
      <c r="B393" s="243">
        <v>180163134</v>
      </c>
      <c r="C393" s="248">
        <v>4</v>
      </c>
      <c r="D393" s="247">
        <v>474075</v>
      </c>
      <c r="E393" s="245"/>
      <c r="F393" s="248"/>
      <c r="G393" s="247"/>
      <c r="H393" s="245"/>
      <c r="I393" s="246">
        <v>180513</v>
      </c>
      <c r="J393" s="247" t="s">
        <v>17</v>
      </c>
      <c r="K393" s="234"/>
      <c r="L393" s="234"/>
      <c r="M393" s="234"/>
      <c r="N393" s="234"/>
      <c r="O393" s="234"/>
      <c r="P393" s="234"/>
    </row>
    <row r="394" spans="1:16" x14ac:dyDescent="0.25">
      <c r="A394" s="242">
        <v>43230</v>
      </c>
      <c r="B394" s="243">
        <v>180163239</v>
      </c>
      <c r="C394" s="248">
        <v>13</v>
      </c>
      <c r="D394" s="247">
        <v>1404025</v>
      </c>
      <c r="E394" s="245">
        <v>180042729</v>
      </c>
      <c r="F394" s="248">
        <v>14</v>
      </c>
      <c r="G394" s="247">
        <v>1361850</v>
      </c>
      <c r="H394" s="245"/>
      <c r="I394" s="246">
        <v>42175</v>
      </c>
      <c r="J394" s="247" t="s">
        <v>17</v>
      </c>
      <c r="K394" s="234"/>
      <c r="L394" s="234"/>
      <c r="M394" s="234"/>
      <c r="N394" s="234"/>
      <c r="O394" s="234"/>
      <c r="P394" s="234"/>
    </row>
    <row r="395" spans="1:16" x14ac:dyDescent="0.25">
      <c r="A395" s="242">
        <v>43231</v>
      </c>
      <c r="B395" s="243">
        <v>180163286</v>
      </c>
      <c r="C395" s="248">
        <v>1</v>
      </c>
      <c r="D395" s="247">
        <v>119000</v>
      </c>
      <c r="E395" s="245">
        <v>180042786</v>
      </c>
      <c r="F395" s="248">
        <v>9</v>
      </c>
      <c r="G395" s="247">
        <v>940713</v>
      </c>
      <c r="H395" s="245"/>
      <c r="I395" s="246"/>
      <c r="J395" s="247"/>
      <c r="K395" s="234"/>
      <c r="L395" s="234"/>
      <c r="M395" s="234"/>
      <c r="N395" s="234"/>
      <c r="O395" s="234"/>
      <c r="P395" s="234"/>
    </row>
    <row r="396" spans="1:16" x14ac:dyDescent="0.25">
      <c r="A396" s="242">
        <v>43231</v>
      </c>
      <c r="B396" s="243">
        <v>180163320</v>
      </c>
      <c r="C396" s="248">
        <v>11</v>
      </c>
      <c r="D396" s="247">
        <v>1111250</v>
      </c>
      <c r="E396" s="245"/>
      <c r="F396" s="248"/>
      <c r="G396" s="247"/>
      <c r="H396" s="245"/>
      <c r="I396" s="246"/>
      <c r="J396" s="247"/>
      <c r="K396" s="234"/>
      <c r="L396" s="234"/>
      <c r="M396" s="234"/>
      <c r="N396" s="234"/>
      <c r="O396" s="234"/>
      <c r="P396" s="234"/>
    </row>
    <row r="397" spans="1:16" x14ac:dyDescent="0.25">
      <c r="A397" s="242">
        <v>43231</v>
      </c>
      <c r="B397" s="243">
        <v>180163352</v>
      </c>
      <c r="C397" s="248">
        <v>14</v>
      </c>
      <c r="D397" s="247">
        <v>1482863</v>
      </c>
      <c r="E397" s="245"/>
      <c r="F397" s="248"/>
      <c r="G397" s="247"/>
      <c r="H397" s="245"/>
      <c r="I397" s="246"/>
      <c r="J397" s="247"/>
      <c r="K397" s="234"/>
      <c r="L397" s="234"/>
      <c r="M397" s="234"/>
      <c r="N397" s="234"/>
      <c r="O397" s="234"/>
      <c r="P397" s="234"/>
    </row>
    <row r="398" spans="1:16" x14ac:dyDescent="0.25">
      <c r="A398" s="242">
        <v>43231</v>
      </c>
      <c r="B398" s="243">
        <v>180163374</v>
      </c>
      <c r="C398" s="248">
        <v>1</v>
      </c>
      <c r="D398" s="247">
        <v>86013</v>
      </c>
      <c r="E398" s="245"/>
      <c r="F398" s="248"/>
      <c r="G398" s="247"/>
      <c r="H398" s="245"/>
      <c r="I398" s="246"/>
      <c r="J398" s="247"/>
      <c r="K398" s="234"/>
      <c r="L398" s="234"/>
      <c r="M398" s="234"/>
      <c r="N398" s="234"/>
      <c r="O398" s="234"/>
      <c r="P398" s="234"/>
    </row>
    <row r="399" spans="1:16" x14ac:dyDescent="0.25">
      <c r="A399" s="242">
        <v>43231</v>
      </c>
      <c r="B399" s="243">
        <v>180163381</v>
      </c>
      <c r="C399" s="248">
        <v>6</v>
      </c>
      <c r="D399" s="247">
        <v>667800</v>
      </c>
      <c r="E399" s="245"/>
      <c r="F399" s="248"/>
      <c r="G399" s="247"/>
      <c r="H399" s="245"/>
      <c r="I399" s="246">
        <v>2526213</v>
      </c>
      <c r="J399" s="247" t="s">
        <v>17</v>
      </c>
      <c r="K399" s="234"/>
      <c r="L399" s="234"/>
      <c r="M399" s="234"/>
      <c r="N399" s="234"/>
      <c r="O399" s="234"/>
      <c r="P399" s="234"/>
    </row>
    <row r="400" spans="1:16" x14ac:dyDescent="0.25">
      <c r="A400" s="242">
        <v>43232</v>
      </c>
      <c r="B400" s="243">
        <v>180163437</v>
      </c>
      <c r="C400" s="248">
        <v>1</v>
      </c>
      <c r="D400" s="247">
        <v>184363</v>
      </c>
      <c r="E400" s="245">
        <v>180042825</v>
      </c>
      <c r="F400" s="248">
        <v>6</v>
      </c>
      <c r="G400" s="247">
        <v>539613</v>
      </c>
      <c r="H400" s="245"/>
      <c r="I400" s="246"/>
      <c r="J400" s="247"/>
      <c r="K400" s="234"/>
      <c r="L400" s="234"/>
      <c r="M400" s="234"/>
      <c r="N400" s="234"/>
      <c r="O400" s="234"/>
      <c r="P400" s="234"/>
    </row>
    <row r="401" spans="1:16" x14ac:dyDescent="0.25">
      <c r="A401" s="242">
        <v>43232</v>
      </c>
      <c r="B401" s="243">
        <v>180163479</v>
      </c>
      <c r="C401" s="248">
        <v>10</v>
      </c>
      <c r="D401" s="247">
        <v>1003713</v>
      </c>
      <c r="E401" s="245"/>
      <c r="F401" s="248"/>
      <c r="G401" s="247"/>
      <c r="H401" s="245"/>
      <c r="I401" s="246"/>
      <c r="J401" s="247"/>
      <c r="K401" s="234"/>
      <c r="L401" s="234"/>
      <c r="M401" s="234"/>
      <c r="N401" s="234"/>
      <c r="O401" s="234"/>
      <c r="P401" s="234"/>
    </row>
    <row r="402" spans="1:16" x14ac:dyDescent="0.25">
      <c r="A402" s="242">
        <v>43232</v>
      </c>
      <c r="B402" s="243">
        <v>180163484</v>
      </c>
      <c r="C402" s="248">
        <v>1</v>
      </c>
      <c r="D402" s="247">
        <v>184363</v>
      </c>
      <c r="E402" s="245"/>
      <c r="F402" s="248"/>
      <c r="G402" s="247"/>
      <c r="H402" s="245"/>
      <c r="I402" s="246">
        <v>832826</v>
      </c>
      <c r="J402" s="247" t="s">
        <v>17</v>
      </c>
      <c r="K402" s="234"/>
      <c r="L402" s="234"/>
      <c r="M402" s="234"/>
      <c r="N402" s="234"/>
      <c r="O402" s="234"/>
      <c r="P402" s="234"/>
    </row>
    <row r="403" spans="1:16" x14ac:dyDescent="0.25">
      <c r="A403" s="242">
        <v>43234</v>
      </c>
      <c r="B403" s="243">
        <v>180163659</v>
      </c>
      <c r="C403" s="248">
        <v>1</v>
      </c>
      <c r="D403" s="247">
        <v>91438</v>
      </c>
      <c r="E403" s="245">
        <v>180042887</v>
      </c>
      <c r="F403" s="248">
        <v>10</v>
      </c>
      <c r="G403" s="247">
        <v>777438</v>
      </c>
      <c r="H403" s="245"/>
      <c r="I403" s="246"/>
      <c r="J403" s="247"/>
      <c r="K403" s="234"/>
      <c r="L403" s="234"/>
      <c r="M403" s="234"/>
      <c r="N403" s="234"/>
      <c r="O403" s="234"/>
      <c r="P403" s="234"/>
    </row>
    <row r="404" spans="1:16" x14ac:dyDescent="0.25">
      <c r="A404" s="242">
        <v>43234</v>
      </c>
      <c r="B404" s="243">
        <v>180163687</v>
      </c>
      <c r="C404" s="248">
        <v>31</v>
      </c>
      <c r="D404" s="247">
        <v>3197688</v>
      </c>
      <c r="E404" s="245"/>
      <c r="F404" s="248"/>
      <c r="G404" s="247"/>
      <c r="H404" s="245"/>
      <c r="I404" s="246"/>
      <c r="J404" s="247"/>
      <c r="K404" s="234"/>
      <c r="L404" s="234"/>
      <c r="M404" s="234"/>
      <c r="N404" s="234"/>
      <c r="O404" s="234"/>
      <c r="P404" s="234"/>
    </row>
    <row r="405" spans="1:16" x14ac:dyDescent="0.25">
      <c r="A405" s="242">
        <v>43234</v>
      </c>
      <c r="B405" s="243">
        <v>180163695</v>
      </c>
      <c r="C405" s="248">
        <v>2</v>
      </c>
      <c r="D405" s="247">
        <v>147088</v>
      </c>
      <c r="E405" s="245"/>
      <c r="F405" s="248"/>
      <c r="G405" s="247"/>
      <c r="H405" s="245"/>
      <c r="I405" s="246"/>
      <c r="J405" s="247"/>
      <c r="K405" s="234"/>
      <c r="L405" s="234"/>
      <c r="M405" s="234"/>
      <c r="N405" s="234"/>
      <c r="O405" s="234"/>
      <c r="P405" s="234"/>
    </row>
    <row r="406" spans="1:16" x14ac:dyDescent="0.25">
      <c r="A406" s="242">
        <v>43234</v>
      </c>
      <c r="B406" s="243">
        <v>180163743</v>
      </c>
      <c r="C406" s="248">
        <v>13</v>
      </c>
      <c r="D406" s="247">
        <v>1140213</v>
      </c>
      <c r="E406" s="245"/>
      <c r="F406" s="248"/>
      <c r="G406" s="247"/>
      <c r="H406" s="245"/>
      <c r="I406" s="246"/>
      <c r="J406" s="247"/>
      <c r="K406" s="234"/>
      <c r="L406" s="234"/>
      <c r="M406" s="234"/>
      <c r="N406" s="234"/>
      <c r="O406" s="234"/>
      <c r="P406" s="234"/>
    </row>
    <row r="407" spans="1:16" x14ac:dyDescent="0.25">
      <c r="A407" s="242">
        <v>43234</v>
      </c>
      <c r="B407" s="243">
        <v>180163749</v>
      </c>
      <c r="C407" s="248">
        <v>1</v>
      </c>
      <c r="D407" s="247">
        <v>105788</v>
      </c>
      <c r="E407" s="245"/>
      <c r="F407" s="248"/>
      <c r="G407" s="247"/>
      <c r="H407" s="245"/>
      <c r="I407" s="246">
        <v>3904777</v>
      </c>
      <c r="J407" s="247" t="s">
        <v>17</v>
      </c>
      <c r="K407" s="234"/>
      <c r="L407" s="234"/>
      <c r="M407" s="234"/>
      <c r="N407" s="234"/>
      <c r="O407" s="234"/>
      <c r="P407" s="234"/>
    </row>
    <row r="408" spans="1:16" x14ac:dyDescent="0.25">
      <c r="A408" s="242">
        <v>43235</v>
      </c>
      <c r="B408" s="243">
        <v>180163785</v>
      </c>
      <c r="C408" s="248">
        <v>2</v>
      </c>
      <c r="D408" s="247">
        <v>149363</v>
      </c>
      <c r="E408" s="245">
        <v>180042918</v>
      </c>
      <c r="F408" s="248">
        <v>3</v>
      </c>
      <c r="G408" s="247">
        <v>296013</v>
      </c>
      <c r="H408" s="245"/>
      <c r="I408" s="246"/>
      <c r="J408" s="247"/>
      <c r="K408" s="234"/>
      <c r="L408" s="234"/>
      <c r="M408" s="234"/>
      <c r="N408" s="234"/>
      <c r="O408" s="234"/>
      <c r="P408" s="234"/>
    </row>
    <row r="409" spans="1:16" x14ac:dyDescent="0.25">
      <c r="A409" s="242">
        <v>43235</v>
      </c>
      <c r="B409" s="243">
        <v>180163817</v>
      </c>
      <c r="C409" s="248">
        <v>31</v>
      </c>
      <c r="D409" s="247">
        <v>3109925</v>
      </c>
      <c r="E409" s="245"/>
      <c r="F409" s="248"/>
      <c r="G409" s="247"/>
      <c r="H409" s="245"/>
      <c r="I409" s="246"/>
      <c r="J409" s="247"/>
      <c r="K409" s="234"/>
      <c r="L409" s="234"/>
      <c r="M409" s="234"/>
      <c r="N409" s="234"/>
      <c r="O409" s="234"/>
      <c r="P409" s="234"/>
    </row>
    <row r="410" spans="1:16" x14ac:dyDescent="0.25">
      <c r="A410" s="242">
        <v>43235</v>
      </c>
      <c r="B410" s="243">
        <v>180163853</v>
      </c>
      <c r="C410" s="248">
        <v>1</v>
      </c>
      <c r="D410" s="247">
        <v>92050</v>
      </c>
      <c r="E410" s="245"/>
      <c r="F410" s="248"/>
      <c r="G410" s="247"/>
      <c r="H410" s="245"/>
      <c r="I410" s="246"/>
      <c r="J410" s="247"/>
      <c r="K410" s="234"/>
      <c r="L410" s="234"/>
      <c r="M410" s="234"/>
      <c r="N410" s="234"/>
      <c r="O410" s="234"/>
      <c r="P410" s="234"/>
    </row>
    <row r="411" spans="1:16" x14ac:dyDescent="0.25">
      <c r="A411" s="242">
        <v>43235</v>
      </c>
      <c r="B411" s="243">
        <v>180163883</v>
      </c>
      <c r="C411" s="248">
        <v>8</v>
      </c>
      <c r="D411" s="247">
        <v>843325</v>
      </c>
      <c r="E411" s="245"/>
      <c r="F411" s="248"/>
      <c r="G411" s="247"/>
      <c r="H411" s="245"/>
      <c r="I411" s="246"/>
      <c r="J411" s="247"/>
      <c r="K411" s="234"/>
      <c r="L411" s="234"/>
      <c r="M411" s="234"/>
      <c r="N411" s="234"/>
      <c r="O411" s="234"/>
      <c r="P411" s="234"/>
    </row>
    <row r="412" spans="1:16" x14ac:dyDescent="0.25">
      <c r="A412" s="242">
        <v>43235</v>
      </c>
      <c r="B412" s="243">
        <v>180163885</v>
      </c>
      <c r="C412" s="248">
        <v>1</v>
      </c>
      <c r="D412" s="247">
        <v>92050</v>
      </c>
      <c r="E412" s="245"/>
      <c r="F412" s="248"/>
      <c r="G412" s="247"/>
      <c r="H412" s="245"/>
      <c r="I412" s="246"/>
      <c r="J412" s="247"/>
      <c r="K412" s="234"/>
      <c r="L412" s="234"/>
      <c r="M412" s="234"/>
      <c r="N412" s="234"/>
      <c r="O412" s="234"/>
      <c r="P412" s="234"/>
    </row>
    <row r="413" spans="1:16" x14ac:dyDescent="0.25">
      <c r="A413" s="242">
        <v>43235</v>
      </c>
      <c r="B413" s="243">
        <v>180163889</v>
      </c>
      <c r="C413" s="248">
        <v>1</v>
      </c>
      <c r="D413" s="247">
        <v>80063</v>
      </c>
      <c r="E413" s="245"/>
      <c r="F413" s="248"/>
      <c r="G413" s="247"/>
      <c r="H413" s="245"/>
      <c r="I413" s="246">
        <v>4070761</v>
      </c>
      <c r="J413" s="247" t="s">
        <v>17</v>
      </c>
      <c r="K413" s="234"/>
      <c r="L413" s="234"/>
      <c r="M413" s="234"/>
      <c r="N413" s="234"/>
      <c r="O413" s="234"/>
      <c r="P413" s="234"/>
    </row>
    <row r="414" spans="1:16" x14ac:dyDescent="0.25">
      <c r="A414" s="242">
        <v>43236</v>
      </c>
      <c r="B414" s="243">
        <v>180163930</v>
      </c>
      <c r="C414" s="248">
        <v>3</v>
      </c>
      <c r="D414" s="247">
        <v>228725</v>
      </c>
      <c r="E414" s="245">
        <v>180042960</v>
      </c>
      <c r="F414" s="248">
        <v>4</v>
      </c>
      <c r="G414" s="247">
        <v>455350</v>
      </c>
      <c r="H414" s="245"/>
      <c r="I414" s="246"/>
      <c r="J414" s="247"/>
      <c r="K414" s="234"/>
      <c r="L414" s="234"/>
      <c r="M414" s="234"/>
      <c r="N414" s="234"/>
      <c r="O414" s="234"/>
      <c r="P414" s="234"/>
    </row>
    <row r="415" spans="1:16" x14ac:dyDescent="0.25">
      <c r="A415" s="242">
        <v>43236</v>
      </c>
      <c r="B415" s="243">
        <v>180163952</v>
      </c>
      <c r="C415" s="248">
        <v>16</v>
      </c>
      <c r="D415" s="247">
        <v>1643950</v>
      </c>
      <c r="E415" s="245"/>
      <c r="F415" s="248"/>
      <c r="G415" s="247"/>
      <c r="H415" s="245"/>
      <c r="I415" s="246"/>
      <c r="J415" s="247"/>
      <c r="K415" s="234"/>
      <c r="L415" s="234"/>
      <c r="M415" s="234"/>
      <c r="N415" s="234"/>
      <c r="O415" s="234"/>
      <c r="P415" s="234"/>
    </row>
    <row r="416" spans="1:16" x14ac:dyDescent="0.25">
      <c r="A416" s="242">
        <v>43236</v>
      </c>
      <c r="B416" s="243">
        <v>180163994</v>
      </c>
      <c r="C416" s="248">
        <v>5</v>
      </c>
      <c r="D416" s="247">
        <v>440038</v>
      </c>
      <c r="E416" s="245"/>
      <c r="F416" s="248"/>
      <c r="G416" s="247"/>
      <c r="H416" s="245"/>
      <c r="I416" s="246">
        <v>1857363</v>
      </c>
      <c r="J416" s="247" t="s">
        <v>17</v>
      </c>
      <c r="K416" s="234"/>
      <c r="L416" s="234"/>
      <c r="M416" s="234"/>
      <c r="N416" s="234"/>
      <c r="O416" s="234"/>
      <c r="P416" s="234"/>
    </row>
    <row r="417" spans="1:16" x14ac:dyDescent="0.25">
      <c r="A417" s="242">
        <v>43237</v>
      </c>
      <c r="B417" s="243">
        <v>180164041</v>
      </c>
      <c r="C417" s="248">
        <v>2</v>
      </c>
      <c r="D417" s="247">
        <v>207113</v>
      </c>
      <c r="E417" s="245">
        <v>180042987</v>
      </c>
      <c r="F417" s="248">
        <v>5</v>
      </c>
      <c r="G417" s="247">
        <v>525438</v>
      </c>
      <c r="H417" s="245"/>
      <c r="I417" s="246"/>
      <c r="J417" s="247"/>
      <c r="K417" s="234"/>
      <c r="L417" s="234"/>
      <c r="M417" s="234"/>
      <c r="N417" s="234"/>
      <c r="O417" s="234"/>
      <c r="P417" s="234"/>
    </row>
    <row r="418" spans="1:16" x14ac:dyDescent="0.25">
      <c r="A418" s="242">
        <v>43237</v>
      </c>
      <c r="B418" s="243">
        <v>150164065</v>
      </c>
      <c r="C418" s="248">
        <v>19</v>
      </c>
      <c r="D418" s="247">
        <v>1803375</v>
      </c>
      <c r="E418" s="245"/>
      <c r="F418" s="248"/>
      <c r="G418" s="247"/>
      <c r="H418" s="245"/>
      <c r="I418" s="246"/>
      <c r="J418" s="247"/>
      <c r="K418" s="234"/>
      <c r="L418" s="234"/>
      <c r="M418" s="234"/>
      <c r="N418" s="234"/>
      <c r="O418" s="234"/>
      <c r="P418" s="234"/>
    </row>
    <row r="419" spans="1:16" x14ac:dyDescent="0.25">
      <c r="A419" s="242">
        <v>43237</v>
      </c>
      <c r="B419" s="243">
        <v>180164116</v>
      </c>
      <c r="C419" s="248">
        <v>1</v>
      </c>
      <c r="D419" s="247">
        <v>152338</v>
      </c>
      <c r="E419" s="245"/>
      <c r="F419" s="248"/>
      <c r="G419" s="247"/>
      <c r="H419" s="245"/>
      <c r="I419" s="246">
        <v>1637388</v>
      </c>
      <c r="J419" s="247" t="s">
        <v>17</v>
      </c>
      <c r="K419" s="234"/>
      <c r="L419" s="234"/>
      <c r="M419" s="234"/>
      <c r="N419" s="234"/>
      <c r="O419" s="234"/>
      <c r="P419" s="234"/>
    </row>
    <row r="420" spans="1:16" x14ac:dyDescent="0.25">
      <c r="A420" s="242">
        <v>43238</v>
      </c>
      <c r="B420" s="243">
        <v>180164150</v>
      </c>
      <c r="C420" s="248">
        <v>2</v>
      </c>
      <c r="D420" s="247">
        <v>202125</v>
      </c>
      <c r="E420" s="245">
        <v>180043012</v>
      </c>
      <c r="F420" s="248">
        <v>8</v>
      </c>
      <c r="G420" s="247">
        <v>825388</v>
      </c>
      <c r="H420" s="245"/>
      <c r="I420" s="246"/>
      <c r="J420" s="247"/>
      <c r="K420" s="234"/>
      <c r="L420" s="234"/>
      <c r="M420" s="234"/>
      <c r="N420" s="234"/>
      <c r="O420" s="234"/>
      <c r="P420" s="234"/>
    </row>
    <row r="421" spans="1:16" x14ac:dyDescent="0.25">
      <c r="A421" s="242">
        <v>43238</v>
      </c>
      <c r="B421" s="243">
        <v>180164158</v>
      </c>
      <c r="C421" s="248">
        <v>1</v>
      </c>
      <c r="D421" s="247">
        <v>88200</v>
      </c>
      <c r="E421" s="245"/>
      <c r="F421" s="248"/>
      <c r="G421" s="247"/>
      <c r="H421" s="245"/>
      <c r="I421" s="246"/>
      <c r="J421" s="247"/>
      <c r="K421" s="234"/>
      <c r="L421" s="234"/>
      <c r="M421" s="234"/>
      <c r="N421" s="234"/>
      <c r="O421" s="234"/>
      <c r="P421" s="234"/>
    </row>
    <row r="422" spans="1:16" x14ac:dyDescent="0.25">
      <c r="A422" s="242">
        <v>43238</v>
      </c>
      <c r="B422" s="243">
        <v>180164192</v>
      </c>
      <c r="C422" s="248">
        <v>3</v>
      </c>
      <c r="D422" s="247">
        <v>232225</v>
      </c>
      <c r="E422" s="245"/>
      <c r="F422" s="248"/>
      <c r="G422" s="247"/>
      <c r="H422" s="245"/>
      <c r="I422" s="246"/>
      <c r="J422" s="247"/>
      <c r="K422" s="234"/>
      <c r="L422" s="234"/>
      <c r="M422" s="234"/>
      <c r="N422" s="234"/>
      <c r="O422" s="234"/>
      <c r="P422" s="234"/>
    </row>
    <row r="423" spans="1:16" x14ac:dyDescent="0.25">
      <c r="A423" s="242">
        <v>43238</v>
      </c>
      <c r="B423" s="243">
        <v>180164194</v>
      </c>
      <c r="C423" s="248">
        <v>21</v>
      </c>
      <c r="D423" s="247">
        <v>2125463</v>
      </c>
      <c r="E423" s="245"/>
      <c r="F423" s="248"/>
      <c r="G423" s="247"/>
      <c r="H423" s="245"/>
      <c r="I423" s="246"/>
      <c r="J423" s="247"/>
      <c r="K423" s="234"/>
      <c r="L423" s="234"/>
      <c r="M423" s="234"/>
      <c r="N423" s="234"/>
      <c r="O423" s="234"/>
      <c r="P423" s="234"/>
    </row>
    <row r="424" spans="1:16" x14ac:dyDescent="0.25">
      <c r="A424" s="242">
        <v>43238</v>
      </c>
      <c r="B424" s="243">
        <v>180162240</v>
      </c>
      <c r="C424" s="248">
        <v>3</v>
      </c>
      <c r="D424" s="247">
        <v>354988</v>
      </c>
      <c r="E424" s="245"/>
      <c r="F424" s="248"/>
      <c r="G424" s="247"/>
      <c r="H424" s="245"/>
      <c r="I424" s="246"/>
      <c r="J424" s="247"/>
      <c r="K424" s="234"/>
      <c r="L424" s="234"/>
      <c r="M424" s="234"/>
      <c r="N424" s="234"/>
      <c r="O424" s="234"/>
      <c r="P424" s="234"/>
    </row>
    <row r="425" spans="1:16" x14ac:dyDescent="0.25">
      <c r="A425" s="242">
        <v>43238</v>
      </c>
      <c r="B425" s="243">
        <v>180162245</v>
      </c>
      <c r="C425" s="248">
        <v>2</v>
      </c>
      <c r="D425" s="247">
        <v>162225</v>
      </c>
      <c r="E425" s="245"/>
      <c r="F425" s="248"/>
      <c r="G425" s="247"/>
      <c r="H425" s="245"/>
      <c r="I425" s="246">
        <v>2339838</v>
      </c>
      <c r="J425" s="247" t="s">
        <v>17</v>
      </c>
      <c r="K425" s="234"/>
      <c r="L425" s="234"/>
      <c r="M425" s="234"/>
      <c r="N425" s="234"/>
      <c r="O425" s="234"/>
      <c r="P425" s="234"/>
    </row>
    <row r="426" spans="1:16" x14ac:dyDescent="0.25">
      <c r="A426" s="242">
        <v>43239</v>
      </c>
      <c r="B426" s="243">
        <v>180164288</v>
      </c>
      <c r="C426" s="248">
        <v>1</v>
      </c>
      <c r="D426" s="247">
        <v>115063</v>
      </c>
      <c r="E426" s="245">
        <v>180043057</v>
      </c>
      <c r="F426" s="248">
        <v>10</v>
      </c>
      <c r="G426" s="247">
        <v>1069863</v>
      </c>
      <c r="H426" s="245"/>
      <c r="I426" s="246"/>
      <c r="J426" s="247"/>
      <c r="K426" s="234"/>
      <c r="L426" s="234"/>
      <c r="M426" s="234"/>
      <c r="N426" s="234"/>
      <c r="O426" s="234"/>
      <c r="P426" s="234"/>
    </row>
    <row r="427" spans="1:16" x14ac:dyDescent="0.25">
      <c r="A427" s="242">
        <v>43239</v>
      </c>
      <c r="B427" s="243">
        <v>180164366</v>
      </c>
      <c r="C427" s="248">
        <v>22</v>
      </c>
      <c r="D427" s="247">
        <v>2403538</v>
      </c>
      <c r="E427" s="245"/>
      <c r="F427" s="248"/>
      <c r="G427" s="247"/>
      <c r="H427" s="245"/>
      <c r="I427" s="246">
        <v>1448738</v>
      </c>
      <c r="J427" s="247" t="s">
        <v>17</v>
      </c>
      <c r="K427" s="234"/>
      <c r="L427" s="234"/>
      <c r="M427" s="234"/>
      <c r="N427" s="234"/>
      <c r="O427" s="234"/>
      <c r="P427" s="234"/>
    </row>
    <row r="428" spans="1:16" x14ac:dyDescent="0.25">
      <c r="A428" s="242">
        <v>43241</v>
      </c>
      <c r="B428" s="243">
        <v>180164589</v>
      </c>
      <c r="C428" s="248">
        <v>29</v>
      </c>
      <c r="D428" s="247">
        <v>3071863</v>
      </c>
      <c r="E428" s="245">
        <v>180043127</v>
      </c>
      <c r="F428" s="248">
        <v>14</v>
      </c>
      <c r="G428" s="247">
        <v>1389763</v>
      </c>
      <c r="H428" s="245"/>
      <c r="I428" s="246"/>
      <c r="J428" s="247"/>
      <c r="K428" s="234"/>
      <c r="L428" s="234"/>
      <c r="M428" s="234"/>
      <c r="N428" s="234"/>
      <c r="O428" s="234"/>
      <c r="P428" s="234"/>
    </row>
    <row r="429" spans="1:16" x14ac:dyDescent="0.25">
      <c r="A429" s="242">
        <v>43241</v>
      </c>
      <c r="B429" s="243">
        <v>180164630</v>
      </c>
      <c r="C429" s="248">
        <v>10</v>
      </c>
      <c r="D429" s="247">
        <v>1170138</v>
      </c>
      <c r="E429" s="245"/>
      <c r="F429" s="248"/>
      <c r="G429" s="247"/>
      <c r="H429" s="245"/>
      <c r="I429" s="246"/>
      <c r="J429" s="247"/>
      <c r="K429" s="234"/>
      <c r="L429" s="234"/>
      <c r="M429" s="234"/>
      <c r="N429" s="234"/>
      <c r="O429" s="234"/>
      <c r="P429" s="234"/>
    </row>
    <row r="430" spans="1:16" x14ac:dyDescent="0.25">
      <c r="A430" s="242">
        <v>43241</v>
      </c>
      <c r="B430" s="243">
        <v>180164636</v>
      </c>
      <c r="C430" s="248">
        <v>1</v>
      </c>
      <c r="D430" s="247">
        <v>100013</v>
      </c>
      <c r="E430" s="245"/>
      <c r="F430" s="248"/>
      <c r="G430" s="247"/>
      <c r="H430" s="245"/>
      <c r="I430" s="246">
        <v>2952251</v>
      </c>
      <c r="J430" s="247" t="s">
        <v>17</v>
      </c>
      <c r="K430" s="234"/>
      <c r="L430" s="234"/>
      <c r="M430" s="234"/>
      <c r="N430" s="234"/>
      <c r="O430" s="234"/>
      <c r="P430" s="234"/>
    </row>
    <row r="431" spans="1:16" x14ac:dyDescent="0.25">
      <c r="A431" s="242">
        <v>43242</v>
      </c>
      <c r="B431" s="243">
        <v>180164668</v>
      </c>
      <c r="C431" s="248">
        <v>1</v>
      </c>
      <c r="D431" s="247">
        <v>108063</v>
      </c>
      <c r="E431" s="245">
        <v>180043153</v>
      </c>
      <c r="F431" s="248">
        <v>9</v>
      </c>
      <c r="G431" s="247">
        <v>885850</v>
      </c>
      <c r="H431" s="245"/>
      <c r="I431" s="246"/>
      <c r="J431" s="247"/>
      <c r="K431" s="234"/>
      <c r="L431" s="234"/>
      <c r="M431" s="234"/>
      <c r="N431" s="234"/>
      <c r="O431" s="234"/>
      <c r="P431" s="234"/>
    </row>
    <row r="432" spans="1:16" x14ac:dyDescent="0.25">
      <c r="A432" s="242">
        <v>43242</v>
      </c>
      <c r="B432" s="243">
        <v>180164703</v>
      </c>
      <c r="C432" s="248">
        <v>23</v>
      </c>
      <c r="D432" s="247">
        <v>2401875</v>
      </c>
      <c r="E432" s="245"/>
      <c r="F432" s="248"/>
      <c r="G432" s="247"/>
      <c r="H432" s="245"/>
      <c r="I432" s="246"/>
      <c r="J432" s="247"/>
      <c r="K432" s="234"/>
      <c r="L432" s="234"/>
      <c r="M432" s="234"/>
      <c r="N432" s="234"/>
      <c r="O432" s="234"/>
      <c r="P432" s="234"/>
    </row>
    <row r="433" spans="1:16" x14ac:dyDescent="0.25">
      <c r="A433" s="242">
        <v>43242</v>
      </c>
      <c r="B433" s="243">
        <v>180164755</v>
      </c>
      <c r="C433" s="248">
        <v>23</v>
      </c>
      <c r="D433" s="247">
        <v>2208675</v>
      </c>
      <c r="E433" s="245"/>
      <c r="F433" s="248"/>
      <c r="G433" s="247"/>
      <c r="H433" s="245"/>
      <c r="I433" s="246"/>
      <c r="J433" s="247"/>
      <c r="K433" s="234"/>
      <c r="L433" s="234"/>
      <c r="M433" s="234"/>
      <c r="N433" s="234"/>
      <c r="O433" s="234"/>
      <c r="P433" s="234"/>
    </row>
    <row r="434" spans="1:16" x14ac:dyDescent="0.25">
      <c r="A434" s="242">
        <v>43242</v>
      </c>
      <c r="B434" s="243">
        <v>180164763</v>
      </c>
      <c r="C434" s="248">
        <v>1</v>
      </c>
      <c r="D434" s="247">
        <v>132913</v>
      </c>
      <c r="E434" s="245"/>
      <c r="F434" s="248"/>
      <c r="G434" s="247"/>
      <c r="H434" s="245"/>
      <c r="I434" s="246">
        <v>3965676</v>
      </c>
      <c r="J434" s="247" t="s">
        <v>17</v>
      </c>
      <c r="K434" s="234"/>
      <c r="L434" s="234"/>
      <c r="M434" s="234"/>
      <c r="N434" s="234"/>
      <c r="O434" s="234"/>
      <c r="P434" s="234"/>
    </row>
    <row r="435" spans="1:16" x14ac:dyDescent="0.25">
      <c r="A435" s="242">
        <v>43243</v>
      </c>
      <c r="B435" s="243">
        <v>180164816</v>
      </c>
      <c r="C435" s="248">
        <v>38</v>
      </c>
      <c r="D435" s="247">
        <v>3850963</v>
      </c>
      <c r="E435" s="245">
        <v>180043176</v>
      </c>
      <c r="F435" s="248">
        <v>11</v>
      </c>
      <c r="G435" s="247">
        <v>1140213</v>
      </c>
      <c r="H435" s="245"/>
      <c r="I435" s="246"/>
      <c r="J435" s="247"/>
      <c r="K435" s="234"/>
      <c r="L435" s="234"/>
      <c r="M435" s="234"/>
      <c r="N435" s="234"/>
      <c r="O435" s="234"/>
      <c r="P435" s="234"/>
    </row>
    <row r="436" spans="1:16" x14ac:dyDescent="0.25">
      <c r="A436" s="242">
        <v>43243</v>
      </c>
      <c r="B436" s="243">
        <v>180164827</v>
      </c>
      <c r="C436" s="248">
        <v>2</v>
      </c>
      <c r="D436" s="247">
        <v>232575</v>
      </c>
      <c r="E436" s="245"/>
      <c r="F436" s="248"/>
      <c r="G436" s="247"/>
      <c r="H436" s="245"/>
      <c r="I436" s="246"/>
      <c r="J436" s="247"/>
      <c r="K436" s="234"/>
      <c r="L436" s="234"/>
      <c r="M436" s="234"/>
      <c r="N436" s="234"/>
      <c r="O436" s="234"/>
      <c r="P436" s="234"/>
    </row>
    <row r="437" spans="1:16" x14ac:dyDescent="0.25">
      <c r="A437" s="242">
        <v>43243</v>
      </c>
      <c r="B437" s="243">
        <v>180164837</v>
      </c>
      <c r="C437" s="248">
        <v>2</v>
      </c>
      <c r="D437" s="247">
        <v>251475</v>
      </c>
      <c r="E437" s="245"/>
      <c r="F437" s="248"/>
      <c r="G437" s="247"/>
      <c r="H437" s="245"/>
      <c r="I437" s="246"/>
      <c r="J437" s="247"/>
      <c r="K437" s="234"/>
      <c r="L437" s="234"/>
      <c r="M437" s="234"/>
      <c r="N437" s="234"/>
      <c r="O437" s="234"/>
      <c r="P437" s="234"/>
    </row>
    <row r="438" spans="1:16" x14ac:dyDescent="0.25">
      <c r="A438" s="242">
        <v>43243</v>
      </c>
      <c r="B438" s="243">
        <v>180164896</v>
      </c>
      <c r="C438" s="248">
        <v>10</v>
      </c>
      <c r="D438" s="247">
        <v>953575</v>
      </c>
      <c r="E438" s="245"/>
      <c r="F438" s="248"/>
      <c r="G438" s="247"/>
      <c r="H438" s="245"/>
      <c r="I438" s="246"/>
      <c r="J438" s="247"/>
      <c r="K438" s="234"/>
      <c r="L438" s="234"/>
      <c r="M438" s="234"/>
      <c r="N438" s="234"/>
      <c r="O438" s="234"/>
      <c r="P438" s="234"/>
    </row>
    <row r="439" spans="1:16" x14ac:dyDescent="0.25">
      <c r="A439" s="242">
        <v>43243</v>
      </c>
      <c r="B439" s="243">
        <v>180164900</v>
      </c>
      <c r="C439" s="248">
        <v>1</v>
      </c>
      <c r="D439" s="247">
        <v>80500</v>
      </c>
      <c r="E439" s="245"/>
      <c r="F439" s="248"/>
      <c r="G439" s="247"/>
      <c r="H439" s="245"/>
      <c r="I439" s="246">
        <v>4228875</v>
      </c>
      <c r="J439" s="247" t="s">
        <v>17</v>
      </c>
      <c r="K439" s="234"/>
      <c r="L439" s="234"/>
      <c r="M439" s="234"/>
      <c r="N439" s="234"/>
      <c r="O439" s="234"/>
      <c r="P439" s="234"/>
    </row>
    <row r="440" spans="1:16" x14ac:dyDescent="0.25">
      <c r="A440" s="242">
        <v>43244</v>
      </c>
      <c r="B440" s="243">
        <v>180164294</v>
      </c>
      <c r="C440" s="248">
        <v>2</v>
      </c>
      <c r="D440" s="247">
        <v>226100</v>
      </c>
      <c r="E440" s="245">
        <v>180043222</v>
      </c>
      <c r="F440" s="248">
        <v>11</v>
      </c>
      <c r="G440" s="247">
        <v>1174338</v>
      </c>
      <c r="H440" s="245"/>
      <c r="I440" s="246"/>
      <c r="J440" s="247"/>
      <c r="K440" s="234"/>
      <c r="L440" s="234"/>
      <c r="M440" s="234"/>
      <c r="N440" s="234"/>
      <c r="O440" s="234"/>
      <c r="P440" s="234"/>
    </row>
    <row r="441" spans="1:16" x14ac:dyDescent="0.25">
      <c r="A441" s="242">
        <v>43244</v>
      </c>
      <c r="B441" s="243">
        <v>180164948</v>
      </c>
      <c r="C441" s="248">
        <v>8</v>
      </c>
      <c r="D441" s="247">
        <v>800275</v>
      </c>
      <c r="E441" s="245"/>
      <c r="F441" s="248"/>
      <c r="G441" s="247"/>
      <c r="H441" s="245"/>
      <c r="I441" s="246"/>
      <c r="J441" s="247"/>
      <c r="K441" s="234"/>
      <c r="L441" s="234"/>
      <c r="M441" s="234"/>
      <c r="N441" s="234"/>
      <c r="O441" s="234"/>
      <c r="P441" s="234"/>
    </row>
    <row r="442" spans="1:16" x14ac:dyDescent="0.25">
      <c r="A442" s="242">
        <v>43244</v>
      </c>
      <c r="B442" s="243">
        <v>180164961</v>
      </c>
      <c r="C442" s="248">
        <v>1</v>
      </c>
      <c r="D442" s="247">
        <v>78488</v>
      </c>
      <c r="E442" s="245"/>
      <c r="F442" s="248"/>
      <c r="G442" s="247"/>
      <c r="H442" s="245"/>
      <c r="I442" s="246"/>
      <c r="J442" s="247"/>
      <c r="K442" s="234"/>
      <c r="L442" s="234"/>
      <c r="M442" s="234"/>
      <c r="N442" s="234"/>
      <c r="O442" s="234"/>
      <c r="P442" s="234"/>
    </row>
    <row r="443" spans="1:16" x14ac:dyDescent="0.25">
      <c r="A443" s="242">
        <v>43244</v>
      </c>
      <c r="B443" s="243">
        <v>180165014</v>
      </c>
      <c r="C443" s="248">
        <v>3</v>
      </c>
      <c r="D443" s="247">
        <v>307125</v>
      </c>
      <c r="E443" s="245"/>
      <c r="F443" s="248"/>
      <c r="G443" s="247"/>
      <c r="H443" s="245"/>
      <c r="I443" s="246">
        <v>237650</v>
      </c>
      <c r="J443" s="247" t="s">
        <v>17</v>
      </c>
      <c r="K443" s="234"/>
      <c r="L443" s="234"/>
      <c r="M443" s="234"/>
      <c r="N443" s="234"/>
      <c r="O443" s="234"/>
      <c r="P443" s="234"/>
    </row>
    <row r="444" spans="1:16" x14ac:dyDescent="0.25">
      <c r="A444" s="242">
        <v>43245</v>
      </c>
      <c r="B444" s="243">
        <v>180165084</v>
      </c>
      <c r="C444" s="248">
        <v>18</v>
      </c>
      <c r="D444" s="247">
        <v>2036213</v>
      </c>
      <c r="E444" s="245">
        <v>180043256</v>
      </c>
      <c r="F444" s="248">
        <v>14</v>
      </c>
      <c r="G444" s="247">
        <v>1254663</v>
      </c>
      <c r="H444" s="245"/>
      <c r="I444" s="246"/>
      <c r="J444" s="247"/>
      <c r="K444" s="234"/>
      <c r="L444" s="234"/>
      <c r="M444" s="234"/>
      <c r="N444" s="234"/>
      <c r="O444" s="234"/>
      <c r="P444" s="234"/>
    </row>
    <row r="445" spans="1:16" x14ac:dyDescent="0.25">
      <c r="A445" s="242">
        <v>43245</v>
      </c>
      <c r="B445" s="243">
        <v>180165140</v>
      </c>
      <c r="C445" s="248">
        <v>15</v>
      </c>
      <c r="D445" s="247">
        <v>1409538</v>
      </c>
      <c r="E445" s="245"/>
      <c r="F445" s="248"/>
      <c r="G445" s="247"/>
      <c r="H445" s="245"/>
      <c r="I445" s="246">
        <v>2191088</v>
      </c>
      <c r="J445" s="247" t="s">
        <v>17</v>
      </c>
      <c r="K445" s="234"/>
      <c r="L445" s="234"/>
      <c r="M445" s="234"/>
      <c r="N445" s="234"/>
      <c r="O445" s="234"/>
      <c r="P445" s="234"/>
    </row>
    <row r="446" spans="1:16" x14ac:dyDescent="0.25">
      <c r="A446" s="242">
        <v>43246</v>
      </c>
      <c r="B446" s="243">
        <v>180165226</v>
      </c>
      <c r="C446" s="248">
        <v>1</v>
      </c>
      <c r="D446" s="247">
        <v>80063</v>
      </c>
      <c r="E446" s="245">
        <v>180043301</v>
      </c>
      <c r="F446" s="248">
        <v>16</v>
      </c>
      <c r="G446" s="247">
        <v>1885713</v>
      </c>
      <c r="H446" s="245"/>
      <c r="I446" s="246"/>
      <c r="J446" s="247"/>
      <c r="K446" s="234"/>
      <c r="L446" s="234"/>
      <c r="M446" s="234"/>
      <c r="N446" s="234"/>
      <c r="O446" s="234"/>
      <c r="P446" s="234"/>
    </row>
    <row r="447" spans="1:16" x14ac:dyDescent="0.25">
      <c r="A447" s="242">
        <v>43246</v>
      </c>
      <c r="B447" s="243">
        <v>180165227</v>
      </c>
      <c r="C447" s="248">
        <v>1</v>
      </c>
      <c r="D447" s="247">
        <v>113050</v>
      </c>
      <c r="E447" s="245"/>
      <c r="F447" s="248"/>
      <c r="G447" s="247"/>
      <c r="H447" s="245"/>
      <c r="I447" s="246"/>
      <c r="J447" s="247"/>
      <c r="K447" s="234"/>
      <c r="L447" s="234"/>
      <c r="M447" s="234"/>
      <c r="N447" s="234"/>
      <c r="O447" s="234"/>
      <c r="P447" s="234"/>
    </row>
    <row r="448" spans="1:16" x14ac:dyDescent="0.25">
      <c r="A448" s="242">
        <v>43246</v>
      </c>
      <c r="B448" s="243">
        <v>180165234</v>
      </c>
      <c r="C448" s="248">
        <v>1</v>
      </c>
      <c r="D448" s="247">
        <v>45763</v>
      </c>
      <c r="E448" s="245"/>
      <c r="F448" s="248"/>
      <c r="G448" s="247"/>
      <c r="H448" s="245"/>
      <c r="I448" s="246"/>
      <c r="J448" s="247"/>
      <c r="K448" s="234"/>
      <c r="L448" s="234"/>
      <c r="M448" s="234"/>
      <c r="N448" s="234"/>
      <c r="O448" s="234"/>
      <c r="P448" s="234"/>
    </row>
    <row r="449" spans="1:16" x14ac:dyDescent="0.25">
      <c r="A449" s="242">
        <v>43246</v>
      </c>
      <c r="B449" s="243">
        <v>180165288</v>
      </c>
      <c r="C449" s="248">
        <v>39</v>
      </c>
      <c r="D449" s="247">
        <v>4185475</v>
      </c>
      <c r="E449" s="245"/>
      <c r="F449" s="248"/>
      <c r="G449" s="247"/>
      <c r="H449" s="245"/>
      <c r="I449" s="246"/>
      <c r="J449" s="247"/>
      <c r="K449" s="234"/>
      <c r="L449" s="234"/>
      <c r="M449" s="234"/>
      <c r="N449" s="234"/>
      <c r="O449" s="234"/>
      <c r="P449" s="234"/>
    </row>
    <row r="450" spans="1:16" x14ac:dyDescent="0.25">
      <c r="A450" s="242">
        <v>43246</v>
      </c>
      <c r="B450" s="243">
        <v>180165311</v>
      </c>
      <c r="C450" s="248">
        <v>2</v>
      </c>
      <c r="D450" s="247">
        <v>151550</v>
      </c>
      <c r="E450" s="245"/>
      <c r="F450" s="248"/>
      <c r="G450" s="247"/>
      <c r="H450" s="245"/>
      <c r="I450" s="246">
        <v>2690188</v>
      </c>
      <c r="J450" s="247" t="s">
        <v>17</v>
      </c>
      <c r="K450" s="234"/>
      <c r="L450" s="234"/>
      <c r="M450" s="234"/>
      <c r="N450" s="234"/>
      <c r="O450" s="234"/>
      <c r="P450" s="234"/>
    </row>
    <row r="451" spans="1:16" x14ac:dyDescent="0.25">
      <c r="A451" s="242">
        <v>43248</v>
      </c>
      <c r="B451" s="243">
        <v>180165533</v>
      </c>
      <c r="C451" s="248">
        <v>2</v>
      </c>
      <c r="D451" s="247">
        <v>184013</v>
      </c>
      <c r="E451" s="245">
        <v>180043377</v>
      </c>
      <c r="F451" s="248">
        <v>9</v>
      </c>
      <c r="G451" s="247">
        <v>854963</v>
      </c>
      <c r="H451" s="245"/>
      <c r="I451" s="246"/>
      <c r="J451" s="247"/>
      <c r="K451" s="234"/>
      <c r="L451" s="234"/>
      <c r="M451" s="234"/>
      <c r="N451" s="234"/>
      <c r="O451" s="234"/>
      <c r="P451" s="234"/>
    </row>
    <row r="452" spans="1:16" x14ac:dyDescent="0.25">
      <c r="A452" s="242">
        <v>43248</v>
      </c>
      <c r="B452" s="243">
        <v>180165578</v>
      </c>
      <c r="C452" s="248">
        <v>49</v>
      </c>
      <c r="D452" s="247">
        <v>4939813</v>
      </c>
      <c r="E452" s="245"/>
      <c r="F452" s="248"/>
      <c r="G452" s="247"/>
      <c r="H452" s="245"/>
      <c r="I452" s="246"/>
      <c r="J452" s="247"/>
      <c r="K452" s="234"/>
      <c r="L452" s="234"/>
      <c r="M452" s="234"/>
      <c r="N452" s="234"/>
      <c r="O452" s="234"/>
      <c r="P452" s="234"/>
    </row>
    <row r="453" spans="1:16" x14ac:dyDescent="0.25">
      <c r="A453" s="242">
        <v>43248</v>
      </c>
      <c r="B453" s="243">
        <v>180165584</v>
      </c>
      <c r="C453" s="248">
        <v>2</v>
      </c>
      <c r="D453" s="247">
        <v>211138</v>
      </c>
      <c r="E453" s="245"/>
      <c r="F453" s="248"/>
      <c r="G453" s="247"/>
      <c r="H453" s="245"/>
      <c r="I453" s="246"/>
      <c r="J453" s="247"/>
      <c r="K453" s="234"/>
      <c r="L453" s="234"/>
      <c r="M453" s="234"/>
      <c r="N453" s="234"/>
      <c r="O453" s="234"/>
      <c r="P453" s="234"/>
    </row>
    <row r="454" spans="1:16" x14ac:dyDescent="0.25">
      <c r="A454" s="242">
        <v>43248</v>
      </c>
      <c r="B454" s="243">
        <v>180165618</v>
      </c>
      <c r="C454" s="248">
        <v>10</v>
      </c>
      <c r="D454" s="247">
        <v>1098650</v>
      </c>
      <c r="E454" s="245"/>
      <c r="F454" s="248"/>
      <c r="G454" s="247"/>
      <c r="H454" s="245"/>
      <c r="I454" s="246"/>
      <c r="J454" s="247"/>
      <c r="K454" s="234"/>
      <c r="L454" s="234"/>
      <c r="M454" s="234"/>
      <c r="N454" s="234"/>
      <c r="O454" s="234"/>
      <c r="P454" s="234"/>
    </row>
    <row r="455" spans="1:16" x14ac:dyDescent="0.25">
      <c r="A455" s="242">
        <v>43248</v>
      </c>
      <c r="B455" s="243">
        <v>180165636</v>
      </c>
      <c r="C455" s="248">
        <v>1</v>
      </c>
      <c r="D455" s="247">
        <v>77613</v>
      </c>
      <c r="E455" s="245"/>
      <c r="F455" s="248"/>
      <c r="G455" s="247"/>
      <c r="H455" s="245"/>
      <c r="I455" s="246">
        <v>5656264</v>
      </c>
      <c r="J455" s="247" t="s">
        <v>17</v>
      </c>
      <c r="K455" s="234"/>
      <c r="L455" s="234"/>
      <c r="M455" s="234"/>
      <c r="N455" s="234"/>
      <c r="O455" s="234"/>
      <c r="P455" s="234"/>
    </row>
    <row r="456" spans="1:16" x14ac:dyDescent="0.25">
      <c r="A456" s="242">
        <v>43249</v>
      </c>
      <c r="B456" s="243">
        <v>180165673</v>
      </c>
      <c r="C456" s="248">
        <v>1</v>
      </c>
      <c r="D456" s="247">
        <v>80063</v>
      </c>
      <c r="E456" s="245">
        <v>180043406</v>
      </c>
      <c r="F456" s="248">
        <v>13</v>
      </c>
      <c r="G456" s="247">
        <v>1248625</v>
      </c>
      <c r="H456" s="245"/>
      <c r="I456" s="246"/>
      <c r="J456" s="247"/>
      <c r="K456" s="234"/>
      <c r="L456" s="234"/>
      <c r="M456" s="234"/>
      <c r="N456" s="234"/>
      <c r="O456" s="234"/>
      <c r="P456" s="234"/>
    </row>
    <row r="457" spans="1:16" x14ac:dyDescent="0.25">
      <c r="A457" s="242">
        <v>43249</v>
      </c>
      <c r="B457" s="243">
        <v>180165695</v>
      </c>
      <c r="C457" s="248">
        <v>1</v>
      </c>
      <c r="D457" s="247">
        <v>113575</v>
      </c>
      <c r="E457" s="245"/>
      <c r="F457" s="248"/>
      <c r="G457" s="247"/>
      <c r="H457" s="245"/>
      <c r="I457" s="246"/>
      <c r="J457" s="247"/>
      <c r="K457" s="234"/>
      <c r="L457" s="234"/>
      <c r="M457" s="234"/>
      <c r="N457" s="234"/>
      <c r="O457" s="234"/>
      <c r="P457" s="234"/>
    </row>
    <row r="458" spans="1:16" x14ac:dyDescent="0.25">
      <c r="A458" s="242">
        <v>43249</v>
      </c>
      <c r="B458" s="243">
        <v>180165755</v>
      </c>
      <c r="C458" s="248">
        <v>33</v>
      </c>
      <c r="D458" s="247">
        <v>3469463</v>
      </c>
      <c r="E458" s="245"/>
      <c r="F458" s="248"/>
      <c r="G458" s="247"/>
      <c r="H458" s="245"/>
      <c r="I458" s="246">
        <v>2414476</v>
      </c>
      <c r="J458" s="247" t="s">
        <v>17</v>
      </c>
      <c r="K458" s="234"/>
      <c r="L458" s="234"/>
      <c r="M458" s="234"/>
      <c r="N458" s="234"/>
      <c r="O458" s="234"/>
      <c r="P458" s="234"/>
    </row>
    <row r="459" spans="1:16" x14ac:dyDescent="0.25">
      <c r="A459" s="242">
        <v>43250</v>
      </c>
      <c r="B459" s="243">
        <v>180165832</v>
      </c>
      <c r="C459" s="248">
        <v>1</v>
      </c>
      <c r="D459" s="247">
        <v>79013</v>
      </c>
      <c r="E459" s="245">
        <v>180043439</v>
      </c>
      <c r="F459" s="248">
        <v>14</v>
      </c>
      <c r="G459" s="247">
        <v>1140738</v>
      </c>
      <c r="H459" s="245"/>
      <c r="I459" s="246"/>
      <c r="J459" s="247"/>
      <c r="K459" s="234"/>
      <c r="L459" s="234"/>
      <c r="M459" s="234"/>
      <c r="N459" s="234"/>
      <c r="O459" s="234"/>
      <c r="P459" s="234"/>
    </row>
    <row r="460" spans="1:16" x14ac:dyDescent="0.25">
      <c r="A460" s="242">
        <v>43250</v>
      </c>
      <c r="B460" s="243">
        <v>180165865</v>
      </c>
      <c r="C460" s="248">
        <v>23</v>
      </c>
      <c r="D460" s="247">
        <v>2557713</v>
      </c>
      <c r="E460" s="245"/>
      <c r="F460" s="248"/>
      <c r="G460" s="247"/>
      <c r="H460" s="245"/>
      <c r="I460" s="246"/>
      <c r="J460" s="247"/>
      <c r="K460" s="234"/>
      <c r="L460" s="234"/>
      <c r="M460" s="234"/>
      <c r="N460" s="234"/>
      <c r="O460" s="234"/>
      <c r="P460" s="234"/>
    </row>
    <row r="461" spans="1:16" x14ac:dyDescent="0.25">
      <c r="A461" s="242">
        <v>43250</v>
      </c>
      <c r="B461" s="243">
        <v>180165940</v>
      </c>
      <c r="C461" s="248">
        <v>17</v>
      </c>
      <c r="D461" s="247">
        <v>1689275</v>
      </c>
      <c r="E461" s="245"/>
      <c r="F461" s="248"/>
      <c r="G461" s="247"/>
      <c r="H461" s="245"/>
      <c r="I461" s="246">
        <v>3185263</v>
      </c>
      <c r="J461" s="247" t="s">
        <v>17</v>
      </c>
      <c r="K461" s="234"/>
      <c r="L461" s="234"/>
      <c r="M461" s="234"/>
      <c r="N461" s="234"/>
      <c r="O461" s="234"/>
      <c r="P461" s="234"/>
    </row>
    <row r="462" spans="1:16" x14ac:dyDescent="0.25">
      <c r="A462" s="98">
        <v>43251</v>
      </c>
      <c r="B462" s="99">
        <v>180166024</v>
      </c>
      <c r="C462" s="100">
        <v>26</v>
      </c>
      <c r="D462" s="34">
        <v>2690363</v>
      </c>
      <c r="E462" s="101">
        <v>180043472</v>
      </c>
      <c r="F462" s="100">
        <v>16</v>
      </c>
      <c r="G462" s="34">
        <v>1543938</v>
      </c>
      <c r="H462" s="101"/>
      <c r="I462" s="102"/>
      <c r="J462" s="34"/>
      <c r="K462" s="234"/>
      <c r="L462" s="234"/>
      <c r="M462" s="234"/>
      <c r="N462" s="234"/>
      <c r="O462" s="234"/>
      <c r="P462" s="234"/>
    </row>
    <row r="463" spans="1:16" x14ac:dyDescent="0.25">
      <c r="A463" s="98">
        <v>43251</v>
      </c>
      <c r="B463" s="99">
        <v>180166070</v>
      </c>
      <c r="C463" s="100">
        <v>2</v>
      </c>
      <c r="D463" s="34">
        <v>158025</v>
      </c>
      <c r="E463" s="101"/>
      <c r="F463" s="100"/>
      <c r="G463" s="34"/>
      <c r="H463" s="101"/>
      <c r="I463" s="102"/>
      <c r="J463" s="34"/>
      <c r="K463" s="234"/>
      <c r="L463" s="234"/>
      <c r="M463" s="234"/>
      <c r="N463" s="234"/>
      <c r="O463" s="234"/>
      <c r="P463" s="234"/>
    </row>
    <row r="464" spans="1:16" x14ac:dyDescent="0.25">
      <c r="A464" s="98">
        <v>43251</v>
      </c>
      <c r="B464" s="99">
        <v>180166096</v>
      </c>
      <c r="C464" s="100">
        <v>1</v>
      </c>
      <c r="D464" s="34">
        <v>76038</v>
      </c>
      <c r="E464" s="101"/>
      <c r="F464" s="100"/>
      <c r="G464" s="34"/>
      <c r="H464" s="101"/>
      <c r="I464" s="102"/>
      <c r="J464" s="34"/>
      <c r="K464" s="234"/>
      <c r="L464" s="234"/>
      <c r="M464" s="234"/>
      <c r="N464" s="234"/>
      <c r="O464" s="234"/>
      <c r="P464" s="234"/>
    </row>
    <row r="465" spans="1:16" x14ac:dyDescent="0.25">
      <c r="A465" s="98">
        <v>43251</v>
      </c>
      <c r="B465" s="99">
        <v>180166097</v>
      </c>
      <c r="C465" s="100">
        <v>7</v>
      </c>
      <c r="D465" s="34">
        <v>910963</v>
      </c>
      <c r="E465" s="101"/>
      <c r="F465" s="100"/>
      <c r="G465" s="34"/>
      <c r="H465" s="101"/>
      <c r="I465" s="102"/>
      <c r="J465" s="34"/>
      <c r="K465" s="234"/>
      <c r="L465" s="234"/>
      <c r="M465" s="234"/>
      <c r="N465" s="234"/>
      <c r="O465" s="234"/>
      <c r="P465" s="234"/>
    </row>
    <row r="466" spans="1:16" x14ac:dyDescent="0.25">
      <c r="A466" s="98"/>
      <c r="B466" s="99"/>
      <c r="C466" s="100"/>
      <c r="D466" s="34"/>
      <c r="E466" s="101"/>
      <c r="F466" s="100"/>
      <c r="G466" s="34"/>
      <c r="H466" s="101"/>
      <c r="I466" s="102"/>
      <c r="J466" s="34"/>
      <c r="K466" s="234"/>
      <c r="L466" s="234"/>
      <c r="M466" s="234"/>
      <c r="N466" s="234"/>
      <c r="O466" s="234"/>
      <c r="P466" s="234"/>
    </row>
    <row r="467" spans="1:16" x14ac:dyDescent="0.25">
      <c r="A467" s="98"/>
      <c r="B467" s="99"/>
      <c r="C467" s="100"/>
      <c r="D467" s="34"/>
      <c r="E467" s="101"/>
      <c r="F467" s="100"/>
      <c r="G467" s="34"/>
      <c r="H467" s="101"/>
      <c r="I467" s="102"/>
      <c r="J467" s="34"/>
      <c r="K467" s="234"/>
      <c r="L467" s="234"/>
      <c r="M467" s="234"/>
      <c r="N467" s="234"/>
      <c r="O467" s="234"/>
      <c r="P467" s="234"/>
    </row>
    <row r="468" spans="1:16" x14ac:dyDescent="0.25">
      <c r="A468" s="98"/>
      <c r="B468" s="99"/>
      <c r="C468" s="100"/>
      <c r="D468" s="34"/>
      <c r="E468" s="101"/>
      <c r="F468" s="100"/>
      <c r="G468" s="34"/>
      <c r="H468" s="101"/>
      <c r="I468" s="102"/>
      <c r="J468" s="34"/>
      <c r="K468" s="234"/>
      <c r="L468" s="234"/>
      <c r="M468" s="234"/>
      <c r="N468" s="234"/>
      <c r="O468" s="234"/>
      <c r="P468" s="234"/>
    </row>
    <row r="469" spans="1:16" x14ac:dyDescent="0.25">
      <c r="A469" s="236"/>
      <c r="B469" s="235"/>
      <c r="C469" s="241"/>
      <c r="D469" s="34"/>
      <c r="E469" s="238"/>
      <c r="F469" s="241"/>
      <c r="G469" s="237"/>
      <c r="H469" s="238"/>
      <c r="I469" s="240"/>
      <c r="J469" s="237"/>
      <c r="K469" s="234"/>
      <c r="L469" s="234"/>
      <c r="M469" s="234"/>
      <c r="N469" s="234"/>
      <c r="O469" s="234"/>
      <c r="P469" s="234"/>
    </row>
    <row r="470" spans="1:16" x14ac:dyDescent="0.25">
      <c r="A470" s="236"/>
      <c r="B470" s="224" t="s">
        <v>11</v>
      </c>
      <c r="C470" s="233">
        <f>SUM(C7:C469)</f>
        <v>3486</v>
      </c>
      <c r="D470" s="225">
        <f>SUM(D7:D469)</f>
        <v>339895972</v>
      </c>
      <c r="E470" s="224" t="s">
        <v>11</v>
      </c>
      <c r="F470" s="233">
        <f>SUM(F7:F469)</f>
        <v>814</v>
      </c>
      <c r="G470" s="225">
        <f>SUM(G7:G469)</f>
        <v>83344482</v>
      </c>
      <c r="H470" s="225">
        <f>SUM(H7:H469)</f>
        <v>0</v>
      </c>
      <c r="I470" s="233">
        <f>SUM(I7:I469)</f>
        <v>254260038</v>
      </c>
      <c r="J470" s="5"/>
      <c r="K470" s="234"/>
      <c r="L470" s="234"/>
      <c r="M470" s="234"/>
      <c r="N470" s="234"/>
      <c r="O470" s="234"/>
      <c r="P470" s="234"/>
    </row>
    <row r="471" spans="1:16" x14ac:dyDescent="0.25">
      <c r="A471" s="236"/>
      <c r="B471" s="224"/>
      <c r="C471" s="233"/>
      <c r="D471" s="225"/>
      <c r="E471" s="224"/>
      <c r="F471" s="233"/>
      <c r="G471" s="5"/>
      <c r="H471" s="235"/>
      <c r="I471" s="241"/>
      <c r="J471" s="5"/>
      <c r="K471" s="234"/>
      <c r="L471" s="234"/>
      <c r="M471" s="234"/>
      <c r="N471" s="234"/>
      <c r="O471" s="234"/>
      <c r="P471" s="234"/>
    </row>
    <row r="472" spans="1:16" x14ac:dyDescent="0.25">
      <c r="A472" s="236"/>
      <c r="B472" s="227"/>
      <c r="C472" s="241"/>
      <c r="D472" s="237"/>
      <c r="E472" s="224"/>
      <c r="F472" s="241"/>
      <c r="G472" s="332" t="s">
        <v>12</v>
      </c>
      <c r="H472" s="332"/>
      <c r="I472" s="240"/>
      <c r="J472" s="228">
        <f>SUM(D7:D469)</f>
        <v>339895972</v>
      </c>
      <c r="K472" s="234"/>
      <c r="L472" s="234"/>
      <c r="M472" s="234"/>
      <c r="N472" s="234"/>
      <c r="O472" s="234"/>
      <c r="P472" s="234"/>
    </row>
    <row r="473" spans="1:16" x14ac:dyDescent="0.25">
      <c r="A473" s="226"/>
      <c r="B473" s="235"/>
      <c r="C473" s="241"/>
      <c r="D473" s="237"/>
      <c r="E473" s="238"/>
      <c r="F473" s="241"/>
      <c r="G473" s="332" t="s">
        <v>13</v>
      </c>
      <c r="H473" s="332"/>
      <c r="I473" s="240"/>
      <c r="J473" s="228">
        <f>SUM(G7:G469)</f>
        <v>83344482</v>
      </c>
      <c r="K473" s="234"/>
      <c r="L473" s="234"/>
      <c r="M473" s="234"/>
      <c r="N473" s="234"/>
      <c r="O473" s="234"/>
      <c r="P473" s="234"/>
    </row>
    <row r="474" spans="1:16" x14ac:dyDescent="0.25">
      <c r="A474" s="236"/>
      <c r="B474" s="238"/>
      <c r="C474" s="241"/>
      <c r="D474" s="237"/>
      <c r="E474" s="238"/>
      <c r="F474" s="241"/>
      <c r="G474" s="332" t="s">
        <v>14</v>
      </c>
      <c r="H474" s="332"/>
      <c r="I474" s="41"/>
      <c r="J474" s="230">
        <f>J472-J473</f>
        <v>256551490</v>
      </c>
      <c r="K474" s="234"/>
      <c r="L474" s="234"/>
      <c r="M474" s="234"/>
      <c r="N474" s="234"/>
      <c r="O474" s="234"/>
      <c r="P474" s="234"/>
    </row>
    <row r="475" spans="1:16" x14ac:dyDescent="0.25">
      <c r="A475" s="229"/>
      <c r="B475" s="231"/>
      <c r="C475" s="241"/>
      <c r="D475" s="232"/>
      <c r="E475" s="238"/>
      <c r="F475" s="241"/>
      <c r="G475" s="332" t="s">
        <v>15</v>
      </c>
      <c r="H475" s="332"/>
      <c r="I475" s="240"/>
      <c r="J475" s="228">
        <f>SUM(H7:H469)</f>
        <v>0</v>
      </c>
      <c r="K475" s="234"/>
      <c r="L475" s="234"/>
      <c r="M475" s="234"/>
      <c r="N475" s="234"/>
      <c r="O475" s="234"/>
      <c r="P475" s="234"/>
    </row>
    <row r="476" spans="1:16" x14ac:dyDescent="0.25">
      <c r="A476" s="236"/>
      <c r="B476" s="231"/>
      <c r="C476" s="241"/>
      <c r="D476" s="232"/>
      <c r="E476" s="238"/>
      <c r="F476" s="241"/>
      <c r="G476" s="332" t="s">
        <v>16</v>
      </c>
      <c r="H476" s="332"/>
      <c r="I476" s="240"/>
      <c r="J476" s="228">
        <f>J474+J475</f>
        <v>256551490</v>
      </c>
      <c r="K476" s="234"/>
      <c r="L476" s="234"/>
      <c r="M476" s="234"/>
      <c r="N476" s="234"/>
      <c r="O476" s="234"/>
      <c r="P476" s="234"/>
    </row>
    <row r="477" spans="1:16" x14ac:dyDescent="0.25">
      <c r="A477" s="236"/>
      <c r="B477" s="231"/>
      <c r="C477" s="241"/>
      <c r="D477" s="232"/>
      <c r="E477" s="238"/>
      <c r="F477" s="241"/>
      <c r="G477" s="332" t="s">
        <v>5</v>
      </c>
      <c r="H477" s="332"/>
      <c r="I477" s="240"/>
      <c r="J477" s="228">
        <f>SUM(I7:I469)</f>
        <v>254260038</v>
      </c>
      <c r="K477" s="234"/>
      <c r="L477" s="234"/>
      <c r="M477" s="234"/>
      <c r="N477" s="234"/>
      <c r="O477" s="234"/>
      <c r="P477" s="234"/>
    </row>
    <row r="478" spans="1:16" x14ac:dyDescent="0.25">
      <c r="A478" s="236"/>
      <c r="B478" s="231"/>
      <c r="C478" s="241"/>
      <c r="D478" s="232"/>
      <c r="E478" s="238"/>
      <c r="F478" s="241"/>
      <c r="G478" s="332" t="s">
        <v>32</v>
      </c>
      <c r="H478" s="332"/>
      <c r="I478" s="241" t="str">
        <f>IF(J478&gt;0,"SALDO",IF(J478&lt;0,"PIUTANG",IF(J478=0,"LUNAS")))</f>
        <v>PIUTANG</v>
      </c>
      <c r="J478" s="228">
        <f>J477-J476</f>
        <v>-2291452</v>
      </c>
      <c r="K478" s="234"/>
      <c r="L478" s="234"/>
      <c r="M478" s="234"/>
      <c r="N478" s="234"/>
      <c r="O478" s="234"/>
      <c r="P478" s="234"/>
    </row>
    <row r="479" spans="1:16" x14ac:dyDescent="0.25">
      <c r="A479" s="236"/>
      <c r="K479" s="234"/>
      <c r="L479" s="234"/>
      <c r="M479" s="234"/>
      <c r="N479" s="234"/>
      <c r="O479" s="234"/>
      <c r="P479" s="234"/>
    </row>
  </sheetData>
  <mergeCells count="15">
    <mergeCell ref="G478:H478"/>
    <mergeCell ref="G472:H472"/>
    <mergeCell ref="G473:H473"/>
    <mergeCell ref="G474:H474"/>
    <mergeCell ref="G475:H475"/>
    <mergeCell ref="G476:H476"/>
    <mergeCell ref="G477:H477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98"/>
  <sheetViews>
    <sheetView workbookViewId="0">
      <pane ySplit="7" topLeftCell="A67" activePane="bottomLeft" state="frozen"/>
      <selection pane="bottomLeft" activeCell="H78" sqref="H7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SUM(D50:D66)</f>
        <v>2411246</v>
      </c>
      <c r="M1" s="37">
        <v>2411238</v>
      </c>
      <c r="N1" s="37">
        <f>L1-M1</f>
        <v>8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J92*-1</f>
        <v>1784218</v>
      </c>
      <c r="J2" s="20"/>
      <c r="L2" s="219">
        <f>SUM(H50:H66)</f>
        <v>433000</v>
      </c>
      <c r="M2" s="219">
        <v>433000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2844246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242">
        <v>43206</v>
      </c>
      <c r="B21" s="243">
        <v>180160490</v>
      </c>
      <c r="C21" s="248">
        <v>1</v>
      </c>
      <c r="D21" s="247">
        <v>105088</v>
      </c>
      <c r="E21" s="245"/>
      <c r="F21" s="243"/>
      <c r="G21" s="247"/>
      <c r="H21" s="246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242">
        <v>43213</v>
      </c>
      <c r="B22" s="243"/>
      <c r="C22" s="248"/>
      <c r="D22" s="247"/>
      <c r="E22" s="245"/>
      <c r="F22" s="243"/>
      <c r="G22" s="247"/>
      <c r="H22" s="246"/>
      <c r="I22" s="246">
        <v>115088</v>
      </c>
      <c r="J22" s="247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242">
        <v>43228</v>
      </c>
      <c r="B23" s="243">
        <v>180162951</v>
      </c>
      <c r="C23" s="248">
        <v>1</v>
      </c>
      <c r="D23" s="247">
        <v>141838</v>
      </c>
      <c r="E23" s="245"/>
      <c r="F23" s="243"/>
      <c r="G23" s="247"/>
      <c r="H23" s="246">
        <v>28000</v>
      </c>
      <c r="I23" s="246"/>
      <c r="J23" s="247"/>
      <c r="K23" s="219"/>
      <c r="L23" s="219"/>
      <c r="M23" s="219"/>
      <c r="N23" s="219"/>
      <c r="O23" s="219"/>
      <c r="P23" s="219"/>
    </row>
    <row r="24" spans="1:16" s="234" customFormat="1" x14ac:dyDescent="0.25">
      <c r="A24" s="242">
        <v>43228</v>
      </c>
      <c r="B24" s="243">
        <v>180162592</v>
      </c>
      <c r="C24" s="248">
        <v>1</v>
      </c>
      <c r="D24" s="247">
        <v>141838</v>
      </c>
      <c r="E24" s="245"/>
      <c r="F24" s="243"/>
      <c r="G24" s="247"/>
      <c r="H24" s="246">
        <v>28000</v>
      </c>
      <c r="I24" s="246"/>
      <c r="J24" s="247"/>
      <c r="K24" s="219"/>
      <c r="L24" s="219"/>
      <c r="M24" s="219"/>
      <c r="N24" s="219"/>
      <c r="O24" s="219"/>
      <c r="P24" s="219"/>
    </row>
    <row r="25" spans="1:16" s="234" customFormat="1" x14ac:dyDescent="0.25">
      <c r="A25" s="242">
        <v>43228</v>
      </c>
      <c r="B25" s="243">
        <v>180162593</v>
      </c>
      <c r="C25" s="248">
        <v>1</v>
      </c>
      <c r="D25" s="247">
        <v>141838</v>
      </c>
      <c r="E25" s="245"/>
      <c r="F25" s="243"/>
      <c r="G25" s="247"/>
      <c r="H25" s="246">
        <v>43000</v>
      </c>
      <c r="I25" s="246"/>
      <c r="J25" s="247"/>
      <c r="K25" s="219"/>
      <c r="L25" s="219"/>
      <c r="M25" s="219"/>
      <c r="N25" s="219"/>
      <c r="O25" s="219"/>
      <c r="P25" s="219"/>
    </row>
    <row r="26" spans="1:16" s="234" customFormat="1" x14ac:dyDescent="0.25">
      <c r="A26" s="242">
        <v>43228</v>
      </c>
      <c r="B26" s="243">
        <v>180162954</v>
      </c>
      <c r="C26" s="248">
        <v>1</v>
      </c>
      <c r="D26" s="247">
        <v>141838</v>
      </c>
      <c r="E26" s="245"/>
      <c r="F26" s="243"/>
      <c r="G26" s="247"/>
      <c r="H26" s="246">
        <v>11000</v>
      </c>
      <c r="I26" s="246"/>
      <c r="J26" s="247"/>
      <c r="K26" s="219"/>
      <c r="L26" s="219"/>
      <c r="M26" s="219"/>
      <c r="N26" s="219"/>
      <c r="O26" s="219"/>
      <c r="P26" s="219"/>
    </row>
    <row r="27" spans="1:16" s="234" customFormat="1" x14ac:dyDescent="0.25">
      <c r="A27" s="242">
        <v>43228</v>
      </c>
      <c r="B27" s="243">
        <v>180162955</v>
      </c>
      <c r="C27" s="248">
        <v>1</v>
      </c>
      <c r="D27" s="247">
        <v>141838</v>
      </c>
      <c r="E27" s="245"/>
      <c r="F27" s="243"/>
      <c r="G27" s="247"/>
      <c r="H27" s="246">
        <v>22000</v>
      </c>
      <c r="I27" s="246"/>
      <c r="J27" s="247"/>
      <c r="K27" s="219"/>
      <c r="L27" s="219"/>
      <c r="M27" s="219"/>
      <c r="N27" s="219"/>
      <c r="O27" s="219"/>
      <c r="P27" s="219"/>
    </row>
    <row r="28" spans="1:16" s="234" customFormat="1" x14ac:dyDescent="0.25">
      <c r="A28" s="242">
        <v>43228</v>
      </c>
      <c r="B28" s="243">
        <v>180162956</v>
      </c>
      <c r="C28" s="248">
        <v>1</v>
      </c>
      <c r="D28" s="247">
        <v>141838</v>
      </c>
      <c r="E28" s="245"/>
      <c r="F28" s="243"/>
      <c r="G28" s="247"/>
      <c r="H28" s="246">
        <v>11000</v>
      </c>
      <c r="I28" s="246"/>
      <c r="J28" s="247"/>
      <c r="K28" s="219"/>
      <c r="L28" s="219"/>
      <c r="M28" s="219"/>
      <c r="N28" s="219"/>
      <c r="O28" s="219"/>
      <c r="P28" s="219"/>
    </row>
    <row r="29" spans="1:16" s="234" customFormat="1" x14ac:dyDescent="0.25">
      <c r="A29" s="242">
        <v>43230</v>
      </c>
      <c r="B29" s="243">
        <v>180163182</v>
      </c>
      <c r="C29" s="248">
        <v>1</v>
      </c>
      <c r="D29" s="247">
        <v>141838</v>
      </c>
      <c r="E29" s="245"/>
      <c r="F29" s="243"/>
      <c r="G29" s="247"/>
      <c r="H29" s="246">
        <v>21000</v>
      </c>
      <c r="I29" s="246"/>
      <c r="J29" s="247"/>
      <c r="K29" s="219"/>
      <c r="L29" s="219"/>
      <c r="M29" s="219"/>
      <c r="N29" s="219"/>
      <c r="O29" s="219"/>
      <c r="P29" s="219"/>
    </row>
    <row r="30" spans="1:16" s="234" customFormat="1" x14ac:dyDescent="0.25">
      <c r="A30" s="242">
        <v>43230</v>
      </c>
      <c r="B30" s="243">
        <v>180163183</v>
      </c>
      <c r="C30" s="248">
        <v>1</v>
      </c>
      <c r="D30" s="247">
        <v>141838</v>
      </c>
      <c r="E30" s="245"/>
      <c r="F30" s="243"/>
      <c r="G30" s="247"/>
      <c r="H30" s="246">
        <v>36000</v>
      </c>
      <c r="I30" s="246"/>
      <c r="J30" s="247"/>
      <c r="K30" s="219"/>
      <c r="L30" s="219"/>
      <c r="M30" s="219"/>
      <c r="N30" s="219"/>
      <c r="O30" s="219"/>
      <c r="P30" s="219"/>
    </row>
    <row r="31" spans="1:16" s="234" customFormat="1" x14ac:dyDescent="0.25">
      <c r="A31" s="242">
        <v>43230</v>
      </c>
      <c r="B31" s="243">
        <v>180163186</v>
      </c>
      <c r="C31" s="248">
        <v>1</v>
      </c>
      <c r="D31" s="247">
        <v>141838</v>
      </c>
      <c r="E31" s="245"/>
      <c r="F31" s="243"/>
      <c r="G31" s="247"/>
      <c r="H31" s="246">
        <v>21000</v>
      </c>
      <c r="I31" s="246"/>
      <c r="J31" s="247"/>
      <c r="K31" s="219"/>
      <c r="L31" s="219"/>
      <c r="M31" s="219"/>
      <c r="N31" s="219"/>
      <c r="O31" s="219"/>
      <c r="P31" s="219"/>
    </row>
    <row r="32" spans="1:16" s="234" customFormat="1" x14ac:dyDescent="0.25">
      <c r="A32" s="242">
        <v>43230</v>
      </c>
      <c r="B32" s="243">
        <v>180163225</v>
      </c>
      <c r="C32" s="248">
        <v>1</v>
      </c>
      <c r="D32" s="247">
        <v>141838</v>
      </c>
      <c r="E32" s="245"/>
      <c r="F32" s="243"/>
      <c r="G32" s="247"/>
      <c r="H32" s="246">
        <v>11000</v>
      </c>
      <c r="I32" s="246"/>
      <c r="J32" s="247"/>
      <c r="K32" s="219"/>
      <c r="L32" s="219"/>
      <c r="M32" s="219"/>
      <c r="N32" s="219"/>
      <c r="O32" s="219"/>
      <c r="P32" s="219"/>
    </row>
    <row r="33" spans="1:16" s="234" customFormat="1" x14ac:dyDescent="0.25">
      <c r="A33" s="242">
        <v>43230</v>
      </c>
      <c r="B33" s="243">
        <v>180163226</v>
      </c>
      <c r="C33" s="248">
        <v>1</v>
      </c>
      <c r="D33" s="247">
        <v>141838</v>
      </c>
      <c r="E33" s="245"/>
      <c r="F33" s="243"/>
      <c r="G33" s="247"/>
      <c r="H33" s="246">
        <v>36000</v>
      </c>
      <c r="I33" s="246"/>
      <c r="J33" s="247"/>
      <c r="K33" s="219"/>
      <c r="L33" s="219"/>
      <c r="M33" s="219"/>
      <c r="N33" s="219"/>
      <c r="O33" s="219"/>
      <c r="P33" s="219"/>
    </row>
    <row r="34" spans="1:16" s="234" customFormat="1" x14ac:dyDescent="0.25">
      <c r="A34" s="242">
        <v>43231</v>
      </c>
      <c r="B34" s="243">
        <v>180163311</v>
      </c>
      <c r="C34" s="248">
        <v>1</v>
      </c>
      <c r="D34" s="247">
        <v>141838</v>
      </c>
      <c r="E34" s="245"/>
      <c r="F34" s="243"/>
      <c r="G34" s="247"/>
      <c r="H34" s="246">
        <v>7000</v>
      </c>
      <c r="I34" s="246"/>
      <c r="J34" s="247"/>
      <c r="K34" s="219"/>
      <c r="L34" s="219"/>
      <c r="M34" s="219"/>
      <c r="N34" s="219"/>
      <c r="O34" s="219"/>
      <c r="P34" s="219"/>
    </row>
    <row r="35" spans="1:16" s="234" customFormat="1" x14ac:dyDescent="0.25">
      <c r="A35" s="242">
        <v>43231</v>
      </c>
      <c r="B35" s="243">
        <v>180163312</v>
      </c>
      <c r="C35" s="248">
        <v>1</v>
      </c>
      <c r="D35" s="247">
        <v>141838</v>
      </c>
      <c r="E35" s="245"/>
      <c r="F35" s="243"/>
      <c r="G35" s="247"/>
      <c r="H35" s="246">
        <v>47000</v>
      </c>
      <c r="I35" s="246"/>
      <c r="J35" s="247"/>
      <c r="K35" s="219"/>
      <c r="L35" s="219"/>
      <c r="M35" s="219"/>
      <c r="N35" s="219"/>
      <c r="O35" s="219"/>
      <c r="P35" s="219"/>
    </row>
    <row r="36" spans="1:16" s="234" customFormat="1" x14ac:dyDescent="0.25">
      <c r="A36" s="242">
        <v>43232</v>
      </c>
      <c r="B36" s="243">
        <v>180163436</v>
      </c>
      <c r="C36" s="248">
        <v>1</v>
      </c>
      <c r="D36" s="247">
        <v>141838</v>
      </c>
      <c r="E36" s="245"/>
      <c r="F36" s="243"/>
      <c r="G36" s="247"/>
      <c r="H36" s="246">
        <v>10000</v>
      </c>
      <c r="I36" s="246">
        <v>2317732</v>
      </c>
      <c r="J36" s="247" t="s">
        <v>17</v>
      </c>
      <c r="K36" s="219"/>
      <c r="L36" s="219"/>
      <c r="M36" s="219"/>
      <c r="N36" s="219"/>
      <c r="O36" s="219"/>
      <c r="P36" s="219"/>
    </row>
    <row r="37" spans="1:16" s="234" customFormat="1" x14ac:dyDescent="0.25">
      <c r="A37" s="242">
        <v>43234</v>
      </c>
      <c r="B37" s="243">
        <v>180163651</v>
      </c>
      <c r="C37" s="248">
        <v>1</v>
      </c>
      <c r="D37" s="247">
        <v>141838</v>
      </c>
      <c r="E37" s="245"/>
      <c r="F37" s="243"/>
      <c r="G37" s="247"/>
      <c r="H37" s="246">
        <v>47000</v>
      </c>
      <c r="I37" s="246"/>
      <c r="J37" s="247"/>
      <c r="K37" s="219"/>
      <c r="L37" s="219"/>
      <c r="M37" s="219"/>
      <c r="N37" s="219"/>
      <c r="O37" s="219"/>
      <c r="P37" s="219"/>
    </row>
    <row r="38" spans="1:16" s="234" customFormat="1" x14ac:dyDescent="0.25">
      <c r="A38" s="242">
        <v>43234</v>
      </c>
      <c r="B38" s="243">
        <v>180163652</v>
      </c>
      <c r="C38" s="248">
        <v>1</v>
      </c>
      <c r="D38" s="247">
        <v>141838</v>
      </c>
      <c r="E38" s="245"/>
      <c r="F38" s="243"/>
      <c r="G38" s="247"/>
      <c r="H38" s="246">
        <v>21000</v>
      </c>
      <c r="I38" s="246"/>
      <c r="J38" s="247"/>
      <c r="K38" s="219"/>
      <c r="L38" s="219"/>
      <c r="M38" s="219"/>
      <c r="N38" s="219"/>
      <c r="O38" s="219"/>
      <c r="P38" s="219"/>
    </row>
    <row r="39" spans="1:16" s="234" customFormat="1" x14ac:dyDescent="0.25">
      <c r="A39" s="242">
        <v>43234</v>
      </c>
      <c r="B39" s="243">
        <v>180163653</v>
      </c>
      <c r="C39" s="248">
        <v>1</v>
      </c>
      <c r="D39" s="247">
        <v>141838</v>
      </c>
      <c r="E39" s="245"/>
      <c r="F39" s="243"/>
      <c r="G39" s="247"/>
      <c r="H39" s="246">
        <v>10000</v>
      </c>
      <c r="I39" s="246"/>
      <c r="J39" s="247"/>
      <c r="K39" s="219"/>
      <c r="L39" s="219"/>
      <c r="M39" s="219"/>
      <c r="N39" s="219"/>
      <c r="O39" s="219"/>
      <c r="P39" s="219"/>
    </row>
    <row r="40" spans="1:16" s="234" customFormat="1" x14ac:dyDescent="0.25">
      <c r="A40" s="242">
        <v>43235</v>
      </c>
      <c r="B40" s="243">
        <v>180163877</v>
      </c>
      <c r="C40" s="248">
        <v>1</v>
      </c>
      <c r="D40" s="247">
        <v>141838</v>
      </c>
      <c r="E40" s="245"/>
      <c r="F40" s="243"/>
      <c r="G40" s="247"/>
      <c r="H40" s="246">
        <v>11000</v>
      </c>
      <c r="I40" s="246"/>
      <c r="J40" s="247"/>
      <c r="K40" s="219"/>
      <c r="L40" s="219"/>
      <c r="M40" s="219"/>
      <c r="N40" s="219"/>
      <c r="O40" s="219"/>
      <c r="P40" s="219"/>
    </row>
    <row r="41" spans="1:16" s="234" customFormat="1" x14ac:dyDescent="0.25">
      <c r="A41" s="242">
        <v>43235</v>
      </c>
      <c r="B41" s="243">
        <v>180163878</v>
      </c>
      <c r="C41" s="248">
        <v>1</v>
      </c>
      <c r="D41" s="247">
        <v>141838</v>
      </c>
      <c r="E41" s="245"/>
      <c r="F41" s="243"/>
      <c r="G41" s="247"/>
      <c r="H41" s="246">
        <v>11000</v>
      </c>
      <c r="I41" s="246"/>
      <c r="J41" s="247"/>
      <c r="K41" s="219"/>
      <c r="L41" s="219"/>
      <c r="M41" s="219"/>
      <c r="N41" s="219"/>
      <c r="O41" s="219"/>
      <c r="P41" s="219"/>
    </row>
    <row r="42" spans="1:16" s="234" customFormat="1" x14ac:dyDescent="0.25">
      <c r="A42" s="242">
        <v>43236</v>
      </c>
      <c r="B42" s="243">
        <v>180163959</v>
      </c>
      <c r="C42" s="248">
        <v>1</v>
      </c>
      <c r="D42" s="247">
        <v>141838</v>
      </c>
      <c r="E42" s="245"/>
      <c r="F42" s="243"/>
      <c r="G42" s="247"/>
      <c r="H42" s="246">
        <v>33000</v>
      </c>
      <c r="I42" s="246"/>
      <c r="J42" s="247"/>
      <c r="K42" s="219"/>
      <c r="L42" s="219"/>
      <c r="M42" s="219"/>
      <c r="N42" s="219"/>
      <c r="O42" s="219"/>
      <c r="P42" s="219"/>
    </row>
    <row r="43" spans="1:16" s="234" customFormat="1" x14ac:dyDescent="0.25">
      <c r="A43" s="242">
        <v>43236</v>
      </c>
      <c r="B43" s="243">
        <v>180163960</v>
      </c>
      <c r="C43" s="248">
        <v>1</v>
      </c>
      <c r="D43" s="247">
        <v>141838</v>
      </c>
      <c r="E43" s="245"/>
      <c r="F43" s="243"/>
      <c r="G43" s="247"/>
      <c r="H43" s="246">
        <v>10000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43236</v>
      </c>
      <c r="B44" s="243">
        <v>180163962</v>
      </c>
      <c r="C44" s="248">
        <v>1</v>
      </c>
      <c r="D44" s="247">
        <v>141838</v>
      </c>
      <c r="E44" s="245"/>
      <c r="F44" s="243"/>
      <c r="G44" s="247"/>
      <c r="H44" s="246">
        <v>10000</v>
      </c>
      <c r="I44" s="246"/>
      <c r="J44" s="247"/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43237</v>
      </c>
      <c r="B45" s="243">
        <v>180164047</v>
      </c>
      <c r="C45" s="248">
        <v>1</v>
      </c>
      <c r="D45" s="247">
        <v>141838</v>
      </c>
      <c r="E45" s="245"/>
      <c r="F45" s="243"/>
      <c r="G45" s="247"/>
      <c r="H45" s="246">
        <v>14000</v>
      </c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43237</v>
      </c>
      <c r="B46" s="243">
        <v>180164048</v>
      </c>
      <c r="C46" s="248">
        <v>1</v>
      </c>
      <c r="D46" s="247">
        <v>141838</v>
      </c>
      <c r="E46" s="245"/>
      <c r="F46" s="243"/>
      <c r="G46" s="247"/>
      <c r="H46" s="246">
        <v>10000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43237</v>
      </c>
      <c r="B47" s="243">
        <v>180164078</v>
      </c>
      <c r="C47" s="248">
        <v>50</v>
      </c>
      <c r="D47" s="247">
        <v>7091875</v>
      </c>
      <c r="E47" s="245"/>
      <c r="F47" s="243"/>
      <c r="G47" s="247"/>
      <c r="H47" s="246">
        <v>85000</v>
      </c>
      <c r="I47" s="246"/>
      <c r="J47" s="247"/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43238</v>
      </c>
      <c r="B48" s="243">
        <v>180164209</v>
      </c>
      <c r="C48" s="248">
        <v>1</v>
      </c>
      <c r="D48" s="247">
        <v>141838</v>
      </c>
      <c r="E48" s="245"/>
      <c r="F48" s="243"/>
      <c r="G48" s="247"/>
      <c r="H48" s="246">
        <v>25000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43239</v>
      </c>
      <c r="B49" s="243">
        <v>180164292</v>
      </c>
      <c r="C49" s="248">
        <v>1</v>
      </c>
      <c r="D49" s="247">
        <v>141838</v>
      </c>
      <c r="E49" s="245"/>
      <c r="F49" s="243"/>
      <c r="G49" s="247"/>
      <c r="H49" s="246">
        <v>32000</v>
      </c>
      <c r="I49" s="246">
        <v>9112931</v>
      </c>
      <c r="J49" s="247" t="s">
        <v>17</v>
      </c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43241</v>
      </c>
      <c r="B50" s="243">
        <v>180164575</v>
      </c>
      <c r="C50" s="248">
        <v>1</v>
      </c>
      <c r="D50" s="247">
        <v>141838</v>
      </c>
      <c r="E50" s="245"/>
      <c r="F50" s="243"/>
      <c r="G50" s="247"/>
      <c r="H50" s="246">
        <v>26000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43241</v>
      </c>
      <c r="B51" s="243">
        <v>180164576</v>
      </c>
      <c r="C51" s="248">
        <v>1</v>
      </c>
      <c r="D51" s="247">
        <v>141838</v>
      </c>
      <c r="E51" s="245"/>
      <c r="F51" s="243"/>
      <c r="G51" s="247"/>
      <c r="H51" s="246">
        <v>11000</v>
      </c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43242</v>
      </c>
      <c r="B52" s="243">
        <v>180164669</v>
      </c>
      <c r="C52" s="248">
        <v>1</v>
      </c>
      <c r="D52" s="247">
        <v>141838</v>
      </c>
      <c r="E52" s="245"/>
      <c r="F52" s="243"/>
      <c r="G52" s="247"/>
      <c r="H52" s="246">
        <v>11000</v>
      </c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43242</v>
      </c>
      <c r="B53" s="243">
        <v>180164670</v>
      </c>
      <c r="C53" s="248">
        <v>1</v>
      </c>
      <c r="D53" s="247">
        <v>141838</v>
      </c>
      <c r="E53" s="245"/>
      <c r="F53" s="243"/>
      <c r="G53" s="247"/>
      <c r="H53" s="246">
        <v>42000</v>
      </c>
      <c r="I53" s="246"/>
      <c r="J53" s="247"/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43243</v>
      </c>
      <c r="B54" s="243">
        <v>180164814</v>
      </c>
      <c r="C54" s="248">
        <v>1</v>
      </c>
      <c r="D54" s="247">
        <v>141838</v>
      </c>
      <c r="E54" s="245"/>
      <c r="F54" s="243"/>
      <c r="G54" s="247"/>
      <c r="H54" s="246">
        <v>14000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43243</v>
      </c>
      <c r="B55" s="243">
        <v>180164815</v>
      </c>
      <c r="C55" s="248">
        <v>1</v>
      </c>
      <c r="D55" s="247">
        <v>141838</v>
      </c>
      <c r="E55" s="245"/>
      <c r="F55" s="243"/>
      <c r="G55" s="247"/>
      <c r="H55" s="246">
        <v>32000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43244</v>
      </c>
      <c r="B56" s="243">
        <v>180164958</v>
      </c>
      <c r="C56" s="248">
        <v>1</v>
      </c>
      <c r="D56" s="247">
        <v>141838</v>
      </c>
      <c r="E56" s="245"/>
      <c r="F56" s="243"/>
      <c r="G56" s="247"/>
      <c r="H56" s="246">
        <v>21000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43246</v>
      </c>
      <c r="B57" s="243">
        <v>180165266</v>
      </c>
      <c r="C57" s="248">
        <v>1</v>
      </c>
      <c r="D57" s="247">
        <v>141838</v>
      </c>
      <c r="E57" s="245"/>
      <c r="F57" s="243"/>
      <c r="G57" s="247"/>
      <c r="H57" s="246">
        <v>28000</v>
      </c>
      <c r="I57" s="246"/>
      <c r="J57" s="247"/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43246</v>
      </c>
      <c r="B58" s="243">
        <v>180165268</v>
      </c>
      <c r="C58" s="248">
        <v>1</v>
      </c>
      <c r="D58" s="247">
        <v>141838</v>
      </c>
      <c r="E58" s="245"/>
      <c r="F58" s="243"/>
      <c r="G58" s="247"/>
      <c r="H58" s="246">
        <v>10000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43246</v>
      </c>
      <c r="B59" s="243">
        <v>180165269</v>
      </c>
      <c r="C59" s="248">
        <v>1</v>
      </c>
      <c r="D59" s="247">
        <v>141838</v>
      </c>
      <c r="E59" s="245"/>
      <c r="F59" s="243"/>
      <c r="G59" s="247"/>
      <c r="H59" s="246">
        <v>20000</v>
      </c>
      <c r="I59" s="246"/>
      <c r="J59" s="247"/>
      <c r="K59" s="219"/>
      <c r="L59" s="219"/>
      <c r="M59" s="219"/>
      <c r="N59" s="219"/>
      <c r="O59" s="219"/>
      <c r="P59" s="219"/>
    </row>
    <row r="60" spans="1:16" s="234" customFormat="1" x14ac:dyDescent="0.25">
      <c r="A60" s="242">
        <v>43246</v>
      </c>
      <c r="B60" s="243">
        <v>180165270</v>
      </c>
      <c r="C60" s="248">
        <v>1</v>
      </c>
      <c r="D60" s="247">
        <v>141838</v>
      </c>
      <c r="E60" s="245"/>
      <c r="F60" s="243"/>
      <c r="G60" s="247"/>
      <c r="H60" s="246">
        <v>11000</v>
      </c>
      <c r="I60" s="246"/>
      <c r="J60" s="247"/>
      <c r="K60" s="219"/>
      <c r="L60" s="219"/>
      <c r="M60" s="219"/>
      <c r="N60" s="219"/>
      <c r="O60" s="219"/>
      <c r="P60" s="219"/>
    </row>
    <row r="61" spans="1:16" s="234" customFormat="1" x14ac:dyDescent="0.25">
      <c r="A61" s="242">
        <v>43246</v>
      </c>
      <c r="B61" s="243">
        <v>180165272</v>
      </c>
      <c r="C61" s="248">
        <v>1</v>
      </c>
      <c r="D61" s="247">
        <v>141838</v>
      </c>
      <c r="E61" s="245"/>
      <c r="F61" s="243"/>
      <c r="G61" s="247"/>
      <c r="H61" s="246">
        <v>46000</v>
      </c>
      <c r="I61" s="246"/>
      <c r="J61" s="247"/>
      <c r="K61" s="219"/>
      <c r="L61" s="219"/>
      <c r="M61" s="219"/>
      <c r="N61" s="219"/>
      <c r="O61" s="219"/>
      <c r="P61" s="219"/>
    </row>
    <row r="62" spans="1:16" s="234" customFormat="1" x14ac:dyDescent="0.25">
      <c r="A62" s="242">
        <v>43246</v>
      </c>
      <c r="B62" s="243">
        <v>180165273</v>
      </c>
      <c r="C62" s="248">
        <v>1</v>
      </c>
      <c r="D62" s="247">
        <v>141838</v>
      </c>
      <c r="E62" s="245"/>
      <c r="F62" s="243"/>
      <c r="G62" s="247"/>
      <c r="H62" s="246">
        <v>11000</v>
      </c>
      <c r="I62" s="246"/>
      <c r="J62" s="247"/>
      <c r="K62" s="219"/>
      <c r="L62" s="219"/>
      <c r="M62" s="219"/>
      <c r="N62" s="219"/>
      <c r="O62" s="219"/>
      <c r="P62" s="219"/>
    </row>
    <row r="63" spans="1:16" s="234" customFormat="1" x14ac:dyDescent="0.25">
      <c r="A63" s="242">
        <v>43246</v>
      </c>
      <c r="B63" s="243">
        <v>180165274</v>
      </c>
      <c r="C63" s="248">
        <v>1</v>
      </c>
      <c r="D63" s="247">
        <v>141838</v>
      </c>
      <c r="E63" s="245"/>
      <c r="F63" s="243"/>
      <c r="G63" s="247"/>
      <c r="H63" s="246">
        <v>26000</v>
      </c>
      <c r="I63" s="246"/>
      <c r="J63" s="247"/>
      <c r="K63" s="219"/>
      <c r="L63" s="219"/>
      <c r="M63" s="219"/>
      <c r="N63" s="219"/>
      <c r="O63" s="219"/>
      <c r="P63" s="219"/>
    </row>
    <row r="64" spans="1:16" s="234" customFormat="1" x14ac:dyDescent="0.25">
      <c r="A64" s="242">
        <v>43247</v>
      </c>
      <c r="B64" s="243">
        <v>180165463</v>
      </c>
      <c r="C64" s="248">
        <v>1</v>
      </c>
      <c r="D64" s="247">
        <v>141838</v>
      </c>
      <c r="E64" s="245"/>
      <c r="F64" s="243"/>
      <c r="G64" s="247"/>
      <c r="H64" s="246">
        <v>46000</v>
      </c>
      <c r="I64" s="246"/>
      <c r="J64" s="247"/>
      <c r="K64" s="219"/>
      <c r="L64" s="219"/>
      <c r="M64" s="219"/>
      <c r="N64" s="219"/>
      <c r="O64" s="219"/>
      <c r="P64" s="219"/>
    </row>
    <row r="65" spans="1:16" s="234" customFormat="1" x14ac:dyDescent="0.25">
      <c r="A65" s="242">
        <v>43247</v>
      </c>
      <c r="B65" s="243">
        <v>180165464</v>
      </c>
      <c r="C65" s="248">
        <v>1</v>
      </c>
      <c r="D65" s="247">
        <v>141838</v>
      </c>
      <c r="E65" s="245"/>
      <c r="F65" s="243"/>
      <c r="G65" s="247"/>
      <c r="H65" s="246">
        <v>42000</v>
      </c>
      <c r="I65" s="246">
        <v>433000</v>
      </c>
      <c r="J65" s="247" t="s">
        <v>17</v>
      </c>
      <c r="K65" s="219"/>
      <c r="L65" s="219"/>
      <c r="M65" s="219"/>
      <c r="N65" s="219"/>
      <c r="O65" s="219"/>
      <c r="P65" s="219"/>
    </row>
    <row r="66" spans="1:16" s="234" customFormat="1" x14ac:dyDescent="0.25">
      <c r="A66" s="242">
        <v>43247</v>
      </c>
      <c r="B66" s="243">
        <v>180165465</v>
      </c>
      <c r="C66" s="248">
        <v>1</v>
      </c>
      <c r="D66" s="247">
        <v>141838</v>
      </c>
      <c r="E66" s="245"/>
      <c r="F66" s="243"/>
      <c r="G66" s="247"/>
      <c r="H66" s="246">
        <v>36000</v>
      </c>
      <c r="I66" s="246">
        <v>2411246</v>
      </c>
      <c r="J66" s="247" t="s">
        <v>17</v>
      </c>
      <c r="K66" s="219"/>
      <c r="L66" s="219"/>
      <c r="M66" s="219"/>
      <c r="N66" s="219"/>
      <c r="O66" s="219"/>
      <c r="P66" s="219"/>
    </row>
    <row r="67" spans="1:16" s="234" customFormat="1" x14ac:dyDescent="0.25">
      <c r="A67" s="98">
        <v>43248</v>
      </c>
      <c r="B67" s="99">
        <v>180165572</v>
      </c>
      <c r="C67" s="100">
        <v>1</v>
      </c>
      <c r="D67" s="34">
        <v>141838</v>
      </c>
      <c r="E67" s="101"/>
      <c r="F67" s="99"/>
      <c r="G67" s="34"/>
      <c r="H67" s="102">
        <v>9000</v>
      </c>
      <c r="I67" s="102"/>
      <c r="J67" s="34"/>
      <c r="K67" s="219"/>
      <c r="L67" s="219"/>
      <c r="M67" s="219"/>
      <c r="N67" s="219"/>
      <c r="O67" s="219"/>
      <c r="P67" s="219"/>
    </row>
    <row r="68" spans="1:16" s="234" customFormat="1" x14ac:dyDescent="0.25">
      <c r="A68" s="98">
        <v>43248</v>
      </c>
      <c r="B68" s="99">
        <v>180165573</v>
      </c>
      <c r="C68" s="100">
        <v>1</v>
      </c>
      <c r="D68" s="34">
        <v>141838</v>
      </c>
      <c r="E68" s="101"/>
      <c r="F68" s="99"/>
      <c r="G68" s="34"/>
      <c r="H68" s="102">
        <v>54000</v>
      </c>
      <c r="I68" s="102"/>
      <c r="J68" s="34"/>
      <c r="K68" s="219"/>
      <c r="L68" s="219"/>
      <c r="M68" s="219"/>
      <c r="N68" s="219"/>
      <c r="O68" s="219"/>
      <c r="P68" s="219"/>
    </row>
    <row r="69" spans="1:16" s="234" customFormat="1" x14ac:dyDescent="0.25">
      <c r="A69" s="98">
        <v>43249</v>
      </c>
      <c r="B69" s="99">
        <v>180165749</v>
      </c>
      <c r="C69" s="100">
        <v>1</v>
      </c>
      <c r="D69" s="34">
        <v>141838</v>
      </c>
      <c r="E69" s="101"/>
      <c r="F69" s="99"/>
      <c r="G69" s="34"/>
      <c r="H69" s="102">
        <v>14000</v>
      </c>
      <c r="I69" s="102"/>
      <c r="J69" s="34"/>
      <c r="K69" s="219"/>
      <c r="L69" s="219"/>
      <c r="M69" s="219"/>
      <c r="N69" s="219"/>
      <c r="O69" s="219"/>
      <c r="P69" s="219"/>
    </row>
    <row r="70" spans="1:16" s="234" customFormat="1" x14ac:dyDescent="0.25">
      <c r="A70" s="98">
        <v>43249</v>
      </c>
      <c r="B70" s="99">
        <v>180165750</v>
      </c>
      <c r="C70" s="100">
        <v>1</v>
      </c>
      <c r="D70" s="34">
        <v>141838</v>
      </c>
      <c r="E70" s="101"/>
      <c r="F70" s="99"/>
      <c r="G70" s="34"/>
      <c r="H70" s="102">
        <v>11000</v>
      </c>
      <c r="I70" s="102"/>
      <c r="J70" s="34"/>
      <c r="K70" s="219"/>
      <c r="L70" s="219"/>
      <c r="M70" s="219"/>
      <c r="N70" s="219"/>
      <c r="O70" s="219"/>
      <c r="P70" s="219"/>
    </row>
    <row r="71" spans="1:16" s="234" customFormat="1" x14ac:dyDescent="0.25">
      <c r="A71" s="98">
        <v>43249</v>
      </c>
      <c r="B71" s="99">
        <v>180165751</v>
      </c>
      <c r="C71" s="100">
        <v>1</v>
      </c>
      <c r="D71" s="34">
        <v>141838</v>
      </c>
      <c r="E71" s="101"/>
      <c r="F71" s="99"/>
      <c r="G71" s="34"/>
      <c r="H71" s="102">
        <v>36000</v>
      </c>
      <c r="I71" s="102"/>
      <c r="J71" s="34"/>
      <c r="K71" s="219"/>
      <c r="L71" s="219"/>
      <c r="M71" s="219"/>
      <c r="N71" s="219"/>
      <c r="O71" s="219"/>
      <c r="P71" s="219"/>
    </row>
    <row r="72" spans="1:16" s="234" customFormat="1" x14ac:dyDescent="0.25">
      <c r="A72" s="98">
        <v>43250</v>
      </c>
      <c r="B72" s="99">
        <v>180165863</v>
      </c>
      <c r="C72" s="100">
        <v>1</v>
      </c>
      <c r="D72" s="34">
        <v>141838</v>
      </c>
      <c r="E72" s="101"/>
      <c r="F72" s="99"/>
      <c r="G72" s="34"/>
      <c r="H72" s="102">
        <v>11000</v>
      </c>
      <c r="I72" s="102"/>
      <c r="J72" s="34"/>
      <c r="K72" s="219"/>
      <c r="L72" s="219"/>
      <c r="M72" s="219"/>
      <c r="N72" s="219"/>
      <c r="O72" s="219"/>
      <c r="P72" s="219"/>
    </row>
    <row r="73" spans="1:16" s="234" customFormat="1" x14ac:dyDescent="0.25">
      <c r="A73" s="98">
        <v>43250</v>
      </c>
      <c r="B73" s="99">
        <v>180165880</v>
      </c>
      <c r="C73" s="100">
        <v>1</v>
      </c>
      <c r="D73" s="34">
        <v>141838</v>
      </c>
      <c r="E73" s="101"/>
      <c r="F73" s="99"/>
      <c r="G73" s="34"/>
      <c r="H73" s="102">
        <v>11000</v>
      </c>
      <c r="I73" s="102"/>
      <c r="J73" s="34"/>
      <c r="K73" s="219"/>
      <c r="L73" s="219"/>
      <c r="M73" s="219"/>
      <c r="N73" s="219"/>
      <c r="O73" s="219"/>
      <c r="P73" s="219"/>
    </row>
    <row r="74" spans="1:16" s="234" customFormat="1" x14ac:dyDescent="0.25">
      <c r="A74" s="98">
        <v>43250</v>
      </c>
      <c r="B74" s="99">
        <v>180165881</v>
      </c>
      <c r="C74" s="100">
        <v>1</v>
      </c>
      <c r="D74" s="34">
        <v>141838</v>
      </c>
      <c r="E74" s="101"/>
      <c r="F74" s="99"/>
      <c r="G74" s="34"/>
      <c r="H74" s="102">
        <v>10000</v>
      </c>
      <c r="I74" s="102"/>
      <c r="J74" s="34"/>
      <c r="K74" s="219"/>
      <c r="L74" s="219"/>
      <c r="M74" s="219"/>
      <c r="N74" s="219"/>
      <c r="O74" s="219"/>
      <c r="P74" s="219"/>
    </row>
    <row r="75" spans="1:16" s="234" customFormat="1" x14ac:dyDescent="0.25">
      <c r="A75" s="98">
        <v>43251</v>
      </c>
      <c r="B75" s="99">
        <v>180166026</v>
      </c>
      <c r="C75" s="100">
        <v>1</v>
      </c>
      <c r="D75" s="34">
        <v>141838</v>
      </c>
      <c r="E75" s="101"/>
      <c r="F75" s="99"/>
      <c r="G75" s="34"/>
      <c r="H75" s="102">
        <v>47000</v>
      </c>
      <c r="I75" s="102"/>
      <c r="J75" s="34"/>
      <c r="K75" s="219"/>
      <c r="L75" s="219"/>
      <c r="M75" s="219"/>
      <c r="N75" s="219"/>
      <c r="O75" s="219"/>
      <c r="P75" s="219"/>
    </row>
    <row r="76" spans="1:16" s="234" customFormat="1" x14ac:dyDescent="0.25">
      <c r="A76" s="98">
        <v>43251</v>
      </c>
      <c r="B76" s="99">
        <v>180166027</v>
      </c>
      <c r="C76" s="100">
        <v>1</v>
      </c>
      <c r="D76" s="34">
        <v>141838</v>
      </c>
      <c r="E76" s="101"/>
      <c r="F76" s="99"/>
      <c r="G76" s="34"/>
      <c r="H76" s="102">
        <v>11000</v>
      </c>
      <c r="I76" s="102"/>
      <c r="J76" s="34"/>
      <c r="K76" s="219"/>
      <c r="L76" s="219"/>
      <c r="M76" s="219"/>
      <c r="N76" s="219"/>
      <c r="O76" s="219"/>
      <c r="P76" s="219"/>
    </row>
    <row r="77" spans="1:16" s="234" customFormat="1" x14ac:dyDescent="0.25">
      <c r="A77" s="98">
        <v>43251</v>
      </c>
      <c r="B77" s="99">
        <v>180166028</v>
      </c>
      <c r="C77" s="100">
        <v>1</v>
      </c>
      <c r="D77" s="34">
        <v>141838</v>
      </c>
      <c r="E77" s="101"/>
      <c r="F77" s="99"/>
      <c r="G77" s="34"/>
      <c r="H77" s="102">
        <v>10000</v>
      </c>
      <c r="I77" s="102"/>
      <c r="J77" s="34"/>
      <c r="K77" s="219"/>
      <c r="L77" s="219"/>
      <c r="M77" s="219"/>
      <c r="N77" s="219"/>
      <c r="O77" s="219"/>
      <c r="P77" s="219"/>
    </row>
    <row r="78" spans="1:16" s="234" customFormat="1" x14ac:dyDescent="0.25">
      <c r="A78" s="98"/>
      <c r="B78" s="99"/>
      <c r="C78" s="100"/>
      <c r="D78" s="34"/>
      <c r="E78" s="101"/>
      <c r="F78" s="99"/>
      <c r="G78" s="34"/>
      <c r="H78" s="102"/>
      <c r="I78" s="102"/>
      <c r="J78" s="34"/>
      <c r="K78" s="219"/>
      <c r="L78" s="219"/>
      <c r="M78" s="219"/>
      <c r="N78" s="219"/>
      <c r="O78" s="219"/>
      <c r="P78" s="219"/>
    </row>
    <row r="79" spans="1:16" s="234" customFormat="1" x14ac:dyDescent="0.25">
      <c r="A79" s="98"/>
      <c r="B79" s="99"/>
      <c r="C79" s="100"/>
      <c r="D79" s="34"/>
      <c r="E79" s="101"/>
      <c r="F79" s="99"/>
      <c r="G79" s="34"/>
      <c r="H79" s="102"/>
      <c r="I79" s="102"/>
      <c r="J79" s="34"/>
      <c r="K79" s="219"/>
      <c r="L79" s="219"/>
      <c r="M79" s="219"/>
      <c r="N79" s="219"/>
      <c r="O79" s="219"/>
      <c r="P79" s="219"/>
    </row>
    <row r="80" spans="1:16" s="234" customFormat="1" x14ac:dyDescent="0.25">
      <c r="A80" s="98"/>
      <c r="B80" s="99"/>
      <c r="C80" s="100"/>
      <c r="D80" s="34"/>
      <c r="E80" s="101"/>
      <c r="F80" s="99"/>
      <c r="G80" s="34"/>
      <c r="H80" s="102"/>
      <c r="I80" s="102"/>
      <c r="J80" s="34"/>
      <c r="K80" s="219"/>
      <c r="L80" s="219"/>
      <c r="M80" s="219"/>
      <c r="N80" s="219"/>
      <c r="O80" s="219"/>
      <c r="P80" s="219"/>
    </row>
    <row r="81" spans="1:16" s="234" customFormat="1" x14ac:dyDescent="0.25">
      <c r="A81" s="98"/>
      <c r="B81" s="99"/>
      <c r="C81" s="100"/>
      <c r="D81" s="34"/>
      <c r="E81" s="101"/>
      <c r="F81" s="99"/>
      <c r="G81" s="34"/>
      <c r="H81" s="102"/>
      <c r="I81" s="102"/>
      <c r="J81" s="34"/>
      <c r="K81" s="219"/>
      <c r="L81" s="219"/>
      <c r="M81" s="219"/>
      <c r="N81" s="219"/>
      <c r="O81" s="219"/>
      <c r="P81" s="219"/>
    </row>
    <row r="82" spans="1:16" s="234" customFormat="1" x14ac:dyDescent="0.25">
      <c r="A82" s="98"/>
      <c r="B82" s="99"/>
      <c r="C82" s="100"/>
      <c r="D82" s="34"/>
      <c r="E82" s="101"/>
      <c r="F82" s="99"/>
      <c r="G82" s="34"/>
      <c r="H82" s="102"/>
      <c r="I82" s="102"/>
      <c r="J82" s="34"/>
      <c r="K82" s="219"/>
      <c r="L82" s="219"/>
      <c r="M82" s="219"/>
      <c r="N82" s="219"/>
      <c r="O82" s="219"/>
      <c r="P82" s="219"/>
    </row>
    <row r="83" spans="1:16" s="234" customFormat="1" x14ac:dyDescent="0.25">
      <c r="A83" s="236"/>
      <c r="B83" s="235"/>
      <c r="C83" s="241"/>
      <c r="D83" s="237"/>
      <c r="E83" s="238"/>
      <c r="F83" s="235"/>
      <c r="G83" s="237"/>
      <c r="H83" s="240"/>
      <c r="I83" s="240"/>
      <c r="J83" s="237"/>
      <c r="K83" s="219"/>
      <c r="L83" s="219"/>
      <c r="M83" s="219"/>
      <c r="N83" s="219"/>
      <c r="O83" s="219"/>
      <c r="P83" s="219"/>
    </row>
    <row r="84" spans="1:16" s="234" customFormat="1" x14ac:dyDescent="0.25">
      <c r="A84" s="4"/>
      <c r="B84" s="8" t="s">
        <v>11</v>
      </c>
      <c r="C84" s="77">
        <f>SUM(C8:C83)</f>
        <v>355</v>
      </c>
      <c r="D84" s="9"/>
      <c r="E84" s="224" t="s">
        <v>11</v>
      </c>
      <c r="F84" s="224">
        <f>SUM(F8:F83)</f>
        <v>1</v>
      </c>
      <c r="G84" s="225">
        <f>SUM(G8:G83)</f>
        <v>98525</v>
      </c>
      <c r="H84" s="240"/>
      <c r="I84" s="240"/>
      <c r="J84" s="237"/>
      <c r="K84" s="219"/>
      <c r="L84" s="219"/>
      <c r="M84" s="219"/>
      <c r="N84" s="219"/>
      <c r="O84" s="219"/>
      <c r="P84" s="219"/>
    </row>
    <row r="85" spans="1:16" s="234" customFormat="1" x14ac:dyDescent="0.25">
      <c r="A85" s="4"/>
      <c r="B85" s="8"/>
      <c r="C85" s="77"/>
      <c r="D85" s="9"/>
      <c r="E85" s="238"/>
      <c r="F85" s="235"/>
      <c r="G85" s="237"/>
      <c r="H85" s="240"/>
      <c r="I85" s="240"/>
      <c r="J85" s="237"/>
      <c r="K85" s="219"/>
      <c r="L85" s="219"/>
      <c r="M85" s="219"/>
      <c r="N85" s="219"/>
      <c r="O85" s="219"/>
      <c r="P85" s="219"/>
    </row>
    <row r="86" spans="1:16" s="234" customFormat="1" x14ac:dyDescent="0.25">
      <c r="A86" s="10"/>
      <c r="B86" s="11"/>
      <c r="C86" s="40"/>
      <c r="D86" s="6"/>
      <c r="E86" s="8"/>
      <c r="F86" s="235"/>
      <c r="G86" s="332" t="s">
        <v>12</v>
      </c>
      <c r="H86" s="332"/>
      <c r="I86" s="39"/>
      <c r="J86" s="13">
        <f>SUM(D8:D83)</f>
        <v>30991566</v>
      </c>
      <c r="K86" s="219"/>
      <c r="L86" s="219"/>
      <c r="M86" s="219"/>
      <c r="N86" s="219"/>
      <c r="O86" s="219"/>
      <c r="P86" s="219"/>
    </row>
    <row r="87" spans="1:16" s="234" customFormat="1" x14ac:dyDescent="0.25">
      <c r="A87" s="4"/>
      <c r="B87" s="3"/>
      <c r="C87" s="40"/>
      <c r="D87" s="6"/>
      <c r="E87" s="8"/>
      <c r="F87" s="235"/>
      <c r="G87" s="332" t="s">
        <v>13</v>
      </c>
      <c r="H87" s="332"/>
      <c r="I87" s="39"/>
      <c r="J87" s="13">
        <f>SUM(G8:G83)</f>
        <v>98525</v>
      </c>
      <c r="K87" s="219"/>
      <c r="L87" s="219"/>
      <c r="M87" s="219"/>
      <c r="N87" s="219"/>
      <c r="O87" s="219"/>
      <c r="P87" s="219"/>
    </row>
    <row r="88" spans="1:16" s="234" customFormat="1" x14ac:dyDescent="0.25">
      <c r="A88" s="14"/>
      <c r="B88" s="7"/>
      <c r="C88" s="40"/>
      <c r="D88" s="6"/>
      <c r="E88" s="7"/>
      <c r="F88" s="235"/>
      <c r="G88" s="332" t="s">
        <v>14</v>
      </c>
      <c r="H88" s="332"/>
      <c r="I88" s="41"/>
      <c r="J88" s="15">
        <f>J86-J87</f>
        <v>30893041</v>
      </c>
      <c r="K88" s="219"/>
      <c r="L88" s="219"/>
      <c r="M88" s="219"/>
      <c r="N88" s="219"/>
      <c r="O88" s="219"/>
      <c r="P88" s="219"/>
    </row>
    <row r="89" spans="1:16" s="234" customFormat="1" x14ac:dyDescent="0.25">
      <c r="A89" s="4"/>
      <c r="B89" s="16"/>
      <c r="C89" s="40"/>
      <c r="D89" s="17"/>
      <c r="E89" s="7"/>
      <c r="F89" s="8"/>
      <c r="G89" s="332" t="s">
        <v>15</v>
      </c>
      <c r="H89" s="332"/>
      <c r="I89" s="39"/>
      <c r="J89" s="13">
        <f>SUM(H8:H85)</f>
        <v>1671500</v>
      </c>
      <c r="K89" s="219"/>
      <c r="L89" s="219"/>
      <c r="M89" s="219"/>
      <c r="N89" s="219"/>
      <c r="O89" s="219"/>
      <c r="P89" s="219"/>
    </row>
    <row r="90" spans="1:16" x14ac:dyDescent="0.25">
      <c r="A90" s="4"/>
      <c r="B90" s="16"/>
      <c r="C90" s="40"/>
      <c r="D90" s="17"/>
      <c r="E90" s="7"/>
      <c r="F90" s="8"/>
      <c r="G90" s="332" t="s">
        <v>16</v>
      </c>
      <c r="H90" s="332"/>
      <c r="I90" s="39"/>
      <c r="J90" s="13">
        <f>J88+J89</f>
        <v>32564541</v>
      </c>
    </row>
    <row r="91" spans="1:16" x14ac:dyDescent="0.25">
      <c r="A91" s="4"/>
      <c r="B91" s="16"/>
      <c r="C91" s="40"/>
      <c r="D91" s="17"/>
      <c r="E91" s="7"/>
      <c r="F91" s="3"/>
      <c r="G91" s="332" t="s">
        <v>5</v>
      </c>
      <c r="H91" s="332"/>
      <c r="I91" s="39"/>
      <c r="J91" s="13">
        <f>SUM(I8:I85)</f>
        <v>30780323</v>
      </c>
    </row>
    <row r="92" spans="1:16" x14ac:dyDescent="0.25">
      <c r="A92" s="4"/>
      <c r="B92" s="16"/>
      <c r="C92" s="40"/>
      <c r="D92" s="17"/>
      <c r="E92" s="7"/>
      <c r="F92" s="3"/>
      <c r="G92" s="332" t="s">
        <v>32</v>
      </c>
      <c r="H92" s="332"/>
      <c r="I92" s="40" t="str">
        <f>IF(J92&gt;0,"SALDO",IF(J92&lt;0,"PIUTANG",IF(J92=0,"LUNAS")))</f>
        <v>PIUTANG</v>
      </c>
      <c r="J92" s="13">
        <f>J91-J90</f>
        <v>-1784218</v>
      </c>
    </row>
    <row r="93" spans="1:16" x14ac:dyDescent="0.25">
      <c r="F93" s="37"/>
      <c r="G93" s="37"/>
      <c r="J93" s="37"/>
    </row>
    <row r="94" spans="1:16" x14ac:dyDescent="0.25">
      <c r="C94" s="37"/>
      <c r="D94" s="37"/>
      <c r="F94" s="37"/>
      <c r="G94" s="37"/>
      <c r="J94" s="37"/>
      <c r="L94"/>
      <c r="M94"/>
      <c r="N94"/>
      <c r="O94"/>
      <c r="P94"/>
    </row>
    <row r="95" spans="1:16" x14ac:dyDescent="0.25">
      <c r="C95" s="37"/>
      <c r="D95" s="37"/>
      <c r="F95" s="37"/>
      <c r="G95" s="37"/>
      <c r="J95" s="37"/>
      <c r="L95"/>
      <c r="M95"/>
      <c r="N95"/>
      <c r="O95"/>
      <c r="P95"/>
    </row>
    <row r="96" spans="1:16" x14ac:dyDescent="0.25">
      <c r="C96" s="37"/>
      <c r="D96" s="37"/>
      <c r="F96" s="37"/>
      <c r="G96" s="37"/>
      <c r="J96" s="37"/>
      <c r="L96"/>
      <c r="M96"/>
      <c r="N96"/>
      <c r="O96"/>
      <c r="P96"/>
    </row>
    <row r="97" spans="3:16" x14ac:dyDescent="0.25">
      <c r="C97" s="37"/>
      <c r="D97" s="37"/>
      <c r="F97" s="37"/>
      <c r="G97" s="37"/>
      <c r="J97" s="37"/>
      <c r="L97"/>
      <c r="M97"/>
      <c r="N97"/>
      <c r="O97"/>
      <c r="P97"/>
    </row>
    <row r="98" spans="3:16" x14ac:dyDescent="0.25">
      <c r="C98" s="37"/>
      <c r="D98" s="37"/>
      <c r="L98"/>
      <c r="M98"/>
      <c r="N98"/>
      <c r="O98"/>
      <c r="P98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92:H92"/>
    <mergeCell ref="G86:H86"/>
    <mergeCell ref="G87:H87"/>
    <mergeCell ref="G88:H88"/>
    <mergeCell ref="G89:H89"/>
    <mergeCell ref="G90:H90"/>
    <mergeCell ref="G91:H91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58"/>
  <sheetViews>
    <sheetView workbookViewId="0">
      <pane ySplit="7" topLeftCell="A38" activePane="bottomLeft" state="frozen"/>
      <selection pane="bottomLeft" activeCell="D47" sqref="D47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SUM(D41:D43)</f>
        <v>3013151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J58*-1</f>
        <v>494581</v>
      </c>
      <c r="J2" s="20"/>
      <c r="L2" s="37">
        <f>SUM(G41:G43)</f>
        <v>924438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2088713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2">
        <v>43216</v>
      </c>
      <c r="B34" s="243">
        <v>180161567</v>
      </c>
      <c r="C34" s="248">
        <v>5</v>
      </c>
      <c r="D34" s="247">
        <v>484050</v>
      </c>
      <c r="E34" s="245">
        <v>180042323</v>
      </c>
      <c r="F34" s="243">
        <v>6</v>
      </c>
      <c r="G34" s="247">
        <v>1264113</v>
      </c>
      <c r="H34" s="246"/>
      <c r="I34" s="246"/>
      <c r="J34" s="247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2">
        <v>43219</v>
      </c>
      <c r="B35" s="243">
        <v>180161943</v>
      </c>
      <c r="C35" s="248">
        <v>24</v>
      </c>
      <c r="D35" s="247">
        <v>2937725</v>
      </c>
      <c r="E35" s="245"/>
      <c r="F35" s="243"/>
      <c r="G35" s="247"/>
      <c r="H35" s="246"/>
      <c r="I35" s="246">
        <v>2157662</v>
      </c>
      <c r="J35" s="247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2">
        <v>43223</v>
      </c>
      <c r="B36" s="243">
        <v>180162345</v>
      </c>
      <c r="C36" s="248">
        <v>10</v>
      </c>
      <c r="D36" s="247">
        <v>1056125</v>
      </c>
      <c r="E36" s="245">
        <v>180042634</v>
      </c>
      <c r="F36" s="243">
        <v>9</v>
      </c>
      <c r="G36" s="247">
        <v>973000</v>
      </c>
      <c r="H36" s="246"/>
      <c r="I36" s="246"/>
      <c r="J36" s="247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2">
        <v>43226</v>
      </c>
      <c r="B37" s="243">
        <v>180162759</v>
      </c>
      <c r="C37" s="248">
        <v>9</v>
      </c>
      <c r="D37" s="247">
        <v>823988</v>
      </c>
      <c r="E37" s="245"/>
      <c r="F37" s="243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2">
        <v>43230</v>
      </c>
      <c r="B38" s="243">
        <v>180163170</v>
      </c>
      <c r="C38" s="248">
        <v>18</v>
      </c>
      <c r="D38" s="247">
        <v>1976975</v>
      </c>
      <c r="E38" s="245"/>
      <c r="F38" s="243"/>
      <c r="G38" s="247"/>
      <c r="H38" s="246"/>
      <c r="I38" s="246"/>
      <c r="J38" s="247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2">
        <v>43233</v>
      </c>
      <c r="B39" s="243">
        <v>180163593</v>
      </c>
      <c r="C39" s="248">
        <v>4</v>
      </c>
      <c r="D39" s="247">
        <v>473900</v>
      </c>
      <c r="E39" s="245"/>
      <c r="F39" s="243"/>
      <c r="G39" s="247"/>
      <c r="H39" s="246"/>
      <c r="I39" s="246"/>
      <c r="J39" s="247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2">
        <v>43235</v>
      </c>
      <c r="B40" s="243"/>
      <c r="C40" s="248"/>
      <c r="D40" s="247"/>
      <c r="E40" s="245">
        <v>180042929</v>
      </c>
      <c r="F40" s="243">
        <v>7</v>
      </c>
      <c r="G40" s="247">
        <v>793795</v>
      </c>
      <c r="H40" s="246"/>
      <c r="I40" s="246">
        <v>2564013</v>
      </c>
      <c r="J40" s="247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2">
        <v>43237</v>
      </c>
      <c r="B41" s="243">
        <v>180164054</v>
      </c>
      <c r="C41" s="248">
        <v>6</v>
      </c>
      <c r="D41" s="247">
        <v>525875</v>
      </c>
      <c r="E41" s="245"/>
      <c r="F41" s="243"/>
      <c r="G41" s="247"/>
      <c r="H41" s="246"/>
      <c r="I41" s="246"/>
      <c r="J41" s="247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2">
        <v>43240</v>
      </c>
      <c r="B42" s="243">
        <v>180164465</v>
      </c>
      <c r="C42" s="248">
        <v>12</v>
      </c>
      <c r="D42" s="247">
        <v>1212138</v>
      </c>
      <c r="E42" s="245"/>
      <c r="F42" s="243"/>
      <c r="G42" s="247"/>
      <c r="H42" s="246"/>
      <c r="I42" s="246"/>
      <c r="J42" s="247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2">
        <v>43244</v>
      </c>
      <c r="B43" s="243">
        <v>180164951</v>
      </c>
      <c r="C43" s="248">
        <v>10</v>
      </c>
      <c r="D43" s="247">
        <v>1275138</v>
      </c>
      <c r="E43" s="245">
        <v>180043233</v>
      </c>
      <c r="F43" s="243">
        <v>10</v>
      </c>
      <c r="G43" s="247">
        <v>924438</v>
      </c>
      <c r="H43" s="246"/>
      <c r="I43" s="246">
        <v>2088688</v>
      </c>
      <c r="J43" s="247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98">
        <v>43247</v>
      </c>
      <c r="B44" s="99">
        <v>180165381</v>
      </c>
      <c r="C44" s="100">
        <v>10</v>
      </c>
      <c r="D44" s="34">
        <v>994963</v>
      </c>
      <c r="E44" s="101"/>
      <c r="F44" s="99"/>
      <c r="G44" s="34"/>
      <c r="H44" s="102"/>
      <c r="I44" s="102"/>
      <c r="J44" s="34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98">
        <v>43250</v>
      </c>
      <c r="B45" s="99"/>
      <c r="C45" s="100"/>
      <c r="D45" s="34"/>
      <c r="E45" s="101">
        <v>180043443</v>
      </c>
      <c r="F45" s="99">
        <v>12</v>
      </c>
      <c r="G45" s="34">
        <v>1498875</v>
      </c>
      <c r="H45" s="102"/>
      <c r="I45" s="102"/>
      <c r="J45" s="34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98">
        <v>43251</v>
      </c>
      <c r="B46" s="99">
        <v>180165995</v>
      </c>
      <c r="C46" s="100">
        <v>9</v>
      </c>
      <c r="D46" s="34">
        <v>998288</v>
      </c>
      <c r="E46" s="101"/>
      <c r="F46" s="99"/>
      <c r="G46" s="34"/>
      <c r="H46" s="102"/>
      <c r="I46" s="102"/>
      <c r="J46" s="34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98"/>
      <c r="B47" s="99"/>
      <c r="C47" s="100"/>
      <c r="D47" s="34"/>
      <c r="E47" s="101"/>
      <c r="F47" s="99"/>
      <c r="G47" s="34"/>
      <c r="H47" s="102"/>
      <c r="I47" s="102"/>
      <c r="J47" s="34"/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98"/>
      <c r="B48" s="99"/>
      <c r="C48" s="100"/>
      <c r="D48" s="34"/>
      <c r="E48" s="101"/>
      <c r="F48" s="99"/>
      <c r="G48" s="34"/>
      <c r="H48" s="102"/>
      <c r="I48" s="102"/>
      <c r="J48" s="34"/>
      <c r="K48" s="138"/>
      <c r="L48" s="138"/>
      <c r="M48" s="138"/>
      <c r="N48" s="138"/>
      <c r="O48" s="138"/>
      <c r="P48" s="138"/>
      <c r="Q48" s="138"/>
    </row>
    <row r="49" spans="1:13" x14ac:dyDescent="0.25">
      <c r="A49" s="4"/>
      <c r="B49" s="3"/>
      <c r="C49" s="40"/>
      <c r="D49" s="6"/>
      <c r="E49" s="7"/>
      <c r="F49" s="3"/>
      <c r="G49" s="6"/>
      <c r="H49" s="39"/>
      <c r="I49" s="39"/>
      <c r="J49" s="6"/>
      <c r="M49" s="37"/>
    </row>
    <row r="50" spans="1:13" x14ac:dyDescent="0.25">
      <c r="A50" s="4"/>
      <c r="B50" s="8" t="s">
        <v>11</v>
      </c>
      <c r="C50" s="77">
        <f>SUM(C8:C49)</f>
        <v>272</v>
      </c>
      <c r="D50" s="9"/>
      <c r="E50" s="8" t="s">
        <v>11</v>
      </c>
      <c r="F50" s="8">
        <f>SUM(F8:F49)</f>
        <v>71</v>
      </c>
      <c r="G50" s="5"/>
      <c r="H50" s="40"/>
      <c r="I50" s="40"/>
      <c r="J50" s="5"/>
      <c r="M50" s="37"/>
    </row>
    <row r="51" spans="1:13" x14ac:dyDescent="0.25">
      <c r="A51" s="4"/>
      <c r="B51" s="8"/>
      <c r="C51" s="77"/>
      <c r="D51" s="9"/>
      <c r="E51" s="8"/>
      <c r="F51" s="8"/>
      <c r="G51" s="32"/>
      <c r="H51" s="52"/>
      <c r="I51" s="40"/>
      <c r="J51" s="5"/>
      <c r="M51" s="37"/>
    </row>
    <row r="52" spans="1:13" x14ac:dyDescent="0.25">
      <c r="A52" s="10"/>
      <c r="B52" s="11"/>
      <c r="C52" s="40"/>
      <c r="D52" s="6"/>
      <c r="E52" s="8"/>
      <c r="F52" s="3"/>
      <c r="G52" s="332" t="s">
        <v>12</v>
      </c>
      <c r="H52" s="332"/>
      <c r="I52" s="39"/>
      <c r="J52" s="13">
        <f>SUM(D8:D49)</f>
        <v>31125246</v>
      </c>
      <c r="M52" s="37"/>
    </row>
    <row r="53" spans="1:13" x14ac:dyDescent="0.25">
      <c r="A53" s="4"/>
      <c r="B53" s="3"/>
      <c r="C53" s="40"/>
      <c r="D53" s="6"/>
      <c r="E53" s="7"/>
      <c r="F53" s="3"/>
      <c r="G53" s="332" t="s">
        <v>13</v>
      </c>
      <c r="H53" s="332"/>
      <c r="I53" s="39"/>
      <c r="J53" s="13">
        <f>SUM(G8:G49)</f>
        <v>8558284</v>
      </c>
      <c r="M53" s="37"/>
    </row>
    <row r="54" spans="1:13" x14ac:dyDescent="0.25">
      <c r="A54" s="14"/>
      <c r="B54" s="7"/>
      <c r="C54" s="40"/>
      <c r="D54" s="6"/>
      <c r="E54" s="7"/>
      <c r="F54" s="3"/>
      <c r="G54" s="332" t="s">
        <v>14</v>
      </c>
      <c r="H54" s="332"/>
      <c r="I54" s="41"/>
      <c r="J54" s="15">
        <f>J52-J53</f>
        <v>22566962</v>
      </c>
      <c r="M54" s="37"/>
    </row>
    <row r="55" spans="1:13" x14ac:dyDescent="0.25">
      <c r="A55" s="4"/>
      <c r="B55" s="16"/>
      <c r="C55" s="40"/>
      <c r="D55" s="17"/>
      <c r="E55" s="7"/>
      <c r="F55" s="3"/>
      <c r="G55" s="332" t="s">
        <v>15</v>
      </c>
      <c r="H55" s="332"/>
      <c r="I55" s="39"/>
      <c r="J55" s="13">
        <f>SUM(H8:H50)</f>
        <v>0</v>
      </c>
      <c r="M55" s="37"/>
    </row>
    <row r="56" spans="1:13" x14ac:dyDescent="0.25">
      <c r="A56" s="4"/>
      <c r="B56" s="16"/>
      <c r="C56" s="40"/>
      <c r="D56" s="17"/>
      <c r="E56" s="7"/>
      <c r="F56" s="3"/>
      <c r="G56" s="332" t="s">
        <v>16</v>
      </c>
      <c r="H56" s="332"/>
      <c r="I56" s="39"/>
      <c r="J56" s="13">
        <f>J54+J55</f>
        <v>22566962</v>
      </c>
      <c r="M56" s="37"/>
    </row>
    <row r="57" spans="1:13" x14ac:dyDescent="0.25">
      <c r="A57" s="4"/>
      <c r="B57" s="16"/>
      <c r="C57" s="40"/>
      <c r="D57" s="17"/>
      <c r="E57" s="7"/>
      <c r="F57" s="3"/>
      <c r="G57" s="332" t="s">
        <v>5</v>
      </c>
      <c r="H57" s="332"/>
      <c r="I57" s="39"/>
      <c r="J57" s="13">
        <f>SUM(I8:I50)</f>
        <v>22072381</v>
      </c>
      <c r="M57" s="37"/>
    </row>
    <row r="58" spans="1:13" x14ac:dyDescent="0.25">
      <c r="A58" s="4"/>
      <c r="B58" s="16"/>
      <c r="C58" s="40"/>
      <c r="D58" s="17"/>
      <c r="E58" s="7"/>
      <c r="F58" s="3"/>
      <c r="G58" s="332" t="s">
        <v>32</v>
      </c>
      <c r="H58" s="332"/>
      <c r="I58" s="40" t="str">
        <f>IF(J58&gt;0,"SALDO",IF(J58&lt;0,"PIUTANG",IF(J58=0,"LUNAS")))</f>
        <v>PIUTANG</v>
      </c>
      <c r="J58" s="13">
        <f>J57-J56</f>
        <v>-494581</v>
      </c>
      <c r="M58" s="37"/>
    </row>
  </sheetData>
  <mergeCells count="15">
    <mergeCell ref="G58:H58"/>
    <mergeCell ref="G52:H52"/>
    <mergeCell ref="G53:H53"/>
    <mergeCell ref="G54:H54"/>
    <mergeCell ref="G55:H55"/>
    <mergeCell ref="G56:H56"/>
    <mergeCell ref="G57:H5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1"/>
  <sheetViews>
    <sheetView workbookViewId="0">
      <pane ySplit="7" topLeftCell="A14" activePane="bottomLeft" state="frozen"/>
      <selection pane="bottomLeft" activeCell="I24" sqref="I2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J31*-1</f>
        <v>3470650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242">
        <v>43205</v>
      </c>
      <c r="B16" s="243">
        <v>180160370</v>
      </c>
      <c r="C16" s="129">
        <v>51</v>
      </c>
      <c r="D16" s="247">
        <v>5532713</v>
      </c>
      <c r="E16" s="245">
        <v>180042017</v>
      </c>
      <c r="F16" s="243">
        <v>13</v>
      </c>
      <c r="G16" s="247">
        <v>1468775</v>
      </c>
      <c r="H16" s="245"/>
      <c r="I16" s="246">
        <v>4064000</v>
      </c>
      <c r="J16" s="247" t="s">
        <v>17</v>
      </c>
      <c r="L16" s="239"/>
    </row>
    <row r="17" spans="1:12" s="234" customFormat="1" x14ac:dyDescent="0.25">
      <c r="A17" s="242">
        <v>43215</v>
      </c>
      <c r="B17" s="243">
        <v>180161418</v>
      </c>
      <c r="C17" s="129">
        <v>47</v>
      </c>
      <c r="D17" s="247">
        <v>4712050</v>
      </c>
      <c r="E17" s="245">
        <v>180042293</v>
      </c>
      <c r="F17" s="243">
        <v>17</v>
      </c>
      <c r="G17" s="247">
        <v>1715263</v>
      </c>
      <c r="H17" s="245"/>
      <c r="I17" s="246">
        <v>2997000</v>
      </c>
      <c r="J17" s="247" t="s">
        <v>17</v>
      </c>
      <c r="L17" s="239"/>
    </row>
    <row r="18" spans="1:12" s="234" customFormat="1" x14ac:dyDescent="0.25">
      <c r="A18" s="98">
        <v>43224</v>
      </c>
      <c r="B18" s="99">
        <v>180162462</v>
      </c>
      <c r="C18" s="254">
        <v>56</v>
      </c>
      <c r="D18" s="34">
        <v>5447575</v>
      </c>
      <c r="E18" s="101">
        <v>180042533</v>
      </c>
      <c r="F18" s="99">
        <v>9</v>
      </c>
      <c r="G18" s="34">
        <v>952525</v>
      </c>
      <c r="H18" s="101"/>
      <c r="I18" s="102">
        <v>4495000</v>
      </c>
      <c r="J18" s="34" t="s">
        <v>17</v>
      </c>
      <c r="L18" s="239"/>
    </row>
    <row r="19" spans="1:12" s="234" customFormat="1" x14ac:dyDescent="0.25">
      <c r="A19" s="98">
        <v>43233</v>
      </c>
      <c r="B19" s="99">
        <v>180163541</v>
      </c>
      <c r="C19" s="254">
        <v>54</v>
      </c>
      <c r="D19" s="34">
        <v>5114988</v>
      </c>
      <c r="E19" s="101">
        <v>180042844</v>
      </c>
      <c r="F19" s="99">
        <v>4</v>
      </c>
      <c r="G19" s="34">
        <v>436188</v>
      </c>
      <c r="H19" s="101"/>
      <c r="I19" s="102">
        <v>4680000</v>
      </c>
      <c r="J19" s="34" t="s">
        <v>17</v>
      </c>
      <c r="L19" s="239"/>
    </row>
    <row r="20" spans="1:12" s="234" customFormat="1" x14ac:dyDescent="0.25">
      <c r="A20" s="98">
        <v>43245</v>
      </c>
      <c r="B20" s="99">
        <v>180165049</v>
      </c>
      <c r="C20" s="254">
        <v>45</v>
      </c>
      <c r="D20" s="34">
        <v>4478950</v>
      </c>
      <c r="E20" s="101">
        <v>180043255</v>
      </c>
      <c r="F20" s="99">
        <v>11</v>
      </c>
      <c r="G20" s="34">
        <v>1008438</v>
      </c>
      <c r="H20" s="101"/>
      <c r="I20" s="102"/>
      <c r="J20" s="34"/>
      <c r="L20" s="239"/>
    </row>
    <row r="21" spans="1:12" s="234" customFormat="1" x14ac:dyDescent="0.25">
      <c r="A21" s="98"/>
      <c r="B21" s="99"/>
      <c r="C21" s="254"/>
      <c r="D21" s="34"/>
      <c r="E21" s="101"/>
      <c r="F21" s="99"/>
      <c r="G21" s="34"/>
      <c r="H21" s="101"/>
      <c r="I21" s="102"/>
      <c r="J21" s="34"/>
      <c r="L21" s="239"/>
    </row>
    <row r="22" spans="1:12" x14ac:dyDescent="0.25">
      <c r="A22" s="4"/>
      <c r="B22" s="3"/>
      <c r="C22" s="26"/>
      <c r="D22" s="6"/>
      <c r="E22" s="7"/>
      <c r="F22" s="3"/>
      <c r="G22" s="6"/>
      <c r="H22" s="7"/>
      <c r="I22" s="39"/>
      <c r="J22" s="6"/>
    </row>
    <row r="23" spans="1:12" x14ac:dyDescent="0.25">
      <c r="A23" s="4"/>
      <c r="B23" s="8" t="s">
        <v>11</v>
      </c>
      <c r="C23" s="27">
        <f>SUM(C8:C22)</f>
        <v>506</v>
      </c>
      <c r="D23" s="9"/>
      <c r="E23" s="8" t="s">
        <v>11</v>
      </c>
      <c r="F23" s="8">
        <f>SUM(F8:F22)</f>
        <v>90</v>
      </c>
      <c r="G23" s="5"/>
      <c r="H23" s="3"/>
      <c r="I23" s="40"/>
      <c r="J23" s="5"/>
    </row>
    <row r="24" spans="1:12" x14ac:dyDescent="0.25">
      <c r="A24" s="4"/>
      <c r="B24" s="8"/>
      <c r="C24" s="27"/>
      <c r="D24" s="9"/>
      <c r="E24" s="8"/>
      <c r="F24" s="8"/>
      <c r="G24" s="32"/>
      <c r="H24" s="33"/>
      <c r="I24" s="40"/>
      <c r="J24" s="5"/>
    </row>
    <row r="25" spans="1:12" x14ac:dyDescent="0.25">
      <c r="A25" s="10"/>
      <c r="B25" s="11"/>
      <c r="C25" s="26"/>
      <c r="D25" s="6"/>
      <c r="E25" s="8"/>
      <c r="F25" s="3"/>
      <c r="G25" s="332" t="s">
        <v>12</v>
      </c>
      <c r="H25" s="332"/>
      <c r="I25" s="39"/>
      <c r="J25" s="13">
        <f>SUM(D8:D22)</f>
        <v>52940565</v>
      </c>
    </row>
    <row r="26" spans="1:12" x14ac:dyDescent="0.25">
      <c r="A26" s="4"/>
      <c r="B26" s="3"/>
      <c r="C26" s="26"/>
      <c r="D26" s="6"/>
      <c r="E26" s="7"/>
      <c r="F26" s="3"/>
      <c r="G26" s="332" t="s">
        <v>13</v>
      </c>
      <c r="H26" s="332"/>
      <c r="I26" s="39"/>
      <c r="J26" s="13">
        <f>SUM(G8:G22)</f>
        <v>9885915</v>
      </c>
    </row>
    <row r="27" spans="1:12" x14ac:dyDescent="0.25">
      <c r="A27" s="14"/>
      <c r="B27" s="7"/>
      <c r="C27" s="26"/>
      <c r="D27" s="6"/>
      <c r="E27" s="7"/>
      <c r="F27" s="3"/>
      <c r="G27" s="332" t="s">
        <v>14</v>
      </c>
      <c r="H27" s="332"/>
      <c r="I27" s="41"/>
      <c r="J27" s="15">
        <f>J25-J26</f>
        <v>43054650</v>
      </c>
    </row>
    <row r="28" spans="1:12" x14ac:dyDescent="0.25">
      <c r="A28" s="4"/>
      <c r="B28" s="16"/>
      <c r="C28" s="26"/>
      <c r="D28" s="17"/>
      <c r="E28" s="7"/>
      <c r="F28" s="3"/>
      <c r="G28" s="332" t="s">
        <v>15</v>
      </c>
      <c r="H28" s="332"/>
      <c r="I28" s="39"/>
      <c r="J28" s="13">
        <f>SUM(H8:H23)</f>
        <v>0</v>
      </c>
    </row>
    <row r="29" spans="1:12" x14ac:dyDescent="0.25">
      <c r="A29" s="4"/>
      <c r="B29" s="16"/>
      <c r="C29" s="26"/>
      <c r="D29" s="17"/>
      <c r="E29" s="7"/>
      <c r="F29" s="3"/>
      <c r="G29" s="332" t="s">
        <v>16</v>
      </c>
      <c r="H29" s="332"/>
      <c r="I29" s="39"/>
      <c r="J29" s="13">
        <f>J27+J28</f>
        <v>43054650</v>
      </c>
    </row>
    <row r="30" spans="1:12" x14ac:dyDescent="0.25">
      <c r="A30" s="4"/>
      <c r="B30" s="16"/>
      <c r="C30" s="26"/>
      <c r="D30" s="17"/>
      <c r="E30" s="7"/>
      <c r="F30" s="3"/>
      <c r="G30" s="332" t="s">
        <v>5</v>
      </c>
      <c r="H30" s="332"/>
      <c r="I30" s="39"/>
      <c r="J30" s="13">
        <f>SUM(I8:I23)</f>
        <v>39584000</v>
      </c>
    </row>
    <row r="31" spans="1:12" x14ac:dyDescent="0.25">
      <c r="A31" s="4"/>
      <c r="B31" s="16"/>
      <c r="C31" s="26"/>
      <c r="D31" s="17"/>
      <c r="E31" s="7"/>
      <c r="F31" s="3"/>
      <c r="G31" s="332" t="s">
        <v>32</v>
      </c>
      <c r="H31" s="332"/>
      <c r="I31" s="40" t="str">
        <f>IF(J31&gt;0,"SALDO",IF(J31&lt;0,"PIUTANG",IF(J31=0,"LUNAS")))</f>
        <v>PIUTANG</v>
      </c>
      <c r="J31" s="13">
        <f>J30-J29</f>
        <v>-3470650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1:H31"/>
    <mergeCell ref="G25:H25"/>
    <mergeCell ref="G26:H26"/>
    <mergeCell ref="G27:H27"/>
    <mergeCell ref="G28:H28"/>
    <mergeCell ref="G29:H29"/>
    <mergeCell ref="G30:H3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4" activePane="bottomLeft" state="frozen"/>
      <selection pane="bottomLeft" activeCell="L13" sqref="L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-52437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242">
        <v>43214</v>
      </c>
      <c r="B14" s="243">
        <v>180161306</v>
      </c>
      <c r="C14" s="248">
        <v>76</v>
      </c>
      <c r="D14" s="247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242">
        <v>43220</v>
      </c>
      <c r="B15" s="243"/>
      <c r="C15" s="248"/>
      <c r="D15" s="247"/>
      <c r="E15" s="245"/>
      <c r="F15" s="243"/>
      <c r="G15" s="247"/>
      <c r="H15" s="246"/>
      <c r="I15" s="246">
        <v>6000000</v>
      </c>
      <c r="J15" s="247" t="s">
        <v>17</v>
      </c>
    </row>
    <row r="16" spans="1:10" x14ac:dyDescent="0.25">
      <c r="A16" s="242">
        <v>43221</v>
      </c>
      <c r="B16" s="243"/>
      <c r="C16" s="248"/>
      <c r="D16" s="247"/>
      <c r="E16" s="245">
        <v>180042540</v>
      </c>
      <c r="F16" s="243">
        <v>12</v>
      </c>
      <c r="G16" s="247">
        <v>1152288</v>
      </c>
      <c r="H16" s="246"/>
      <c r="I16" s="246"/>
      <c r="J16" s="247"/>
    </row>
    <row r="17" spans="1:10" x14ac:dyDescent="0.25">
      <c r="A17" s="98">
        <v>43224</v>
      </c>
      <c r="B17" s="99">
        <v>180162472</v>
      </c>
      <c r="C17" s="100">
        <v>89</v>
      </c>
      <c r="D17" s="34">
        <v>9302913</v>
      </c>
      <c r="E17" s="245"/>
      <c r="F17" s="243"/>
      <c r="G17" s="247"/>
      <c r="H17" s="246"/>
      <c r="I17" s="246"/>
      <c r="J17" s="247"/>
    </row>
    <row r="18" spans="1:10" x14ac:dyDescent="0.25">
      <c r="A18" s="98">
        <v>43231</v>
      </c>
      <c r="B18" s="99"/>
      <c r="C18" s="100"/>
      <c r="D18" s="34"/>
      <c r="E18" s="245"/>
      <c r="F18" s="243"/>
      <c r="G18" s="247"/>
      <c r="H18" s="246"/>
      <c r="I18" s="246">
        <v>6000000</v>
      </c>
      <c r="J18" s="247" t="s">
        <v>17</v>
      </c>
    </row>
    <row r="19" spans="1:10" x14ac:dyDescent="0.25">
      <c r="A19" s="98">
        <v>43238</v>
      </c>
      <c r="B19" s="99"/>
      <c r="C19" s="100"/>
      <c r="D19" s="34"/>
      <c r="E19" s="101"/>
      <c r="F19" s="99"/>
      <c r="G19" s="34"/>
      <c r="H19" s="102"/>
      <c r="I19" s="102">
        <v>1900000</v>
      </c>
      <c r="J19" s="34" t="s">
        <v>17</v>
      </c>
    </row>
    <row r="20" spans="1:10" x14ac:dyDescent="0.25">
      <c r="A20" s="98">
        <v>43248</v>
      </c>
      <c r="B20" s="99"/>
      <c r="C20" s="100"/>
      <c r="D20" s="34"/>
      <c r="E20" s="101">
        <v>180043384</v>
      </c>
      <c r="F20" s="99">
        <v>20</v>
      </c>
      <c r="G20" s="34">
        <v>2143225</v>
      </c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345</v>
      </c>
      <c r="D25" s="225"/>
      <c r="E25" s="224" t="s">
        <v>11</v>
      </c>
      <c r="F25" s="224">
        <f>SUM(F8:F24)</f>
        <v>66</v>
      </c>
      <c r="G25" s="225">
        <f>SUM(G8:G24)</f>
        <v>6588051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35735614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6588051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29147563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29147563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29200000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52437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12" activePane="bottomLeft" state="frozen"/>
      <selection pane="bottomLeft" activeCell="B17" sqref="B17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-2636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7" t="s">
        <v>121</v>
      </c>
      <c r="G3" s="317"/>
      <c r="H3" s="317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8" t="s">
        <v>7</v>
      </c>
      <c r="C7" s="320" t="s">
        <v>8</v>
      </c>
      <c r="D7" s="319" t="s">
        <v>9</v>
      </c>
      <c r="E7" s="318" t="s">
        <v>10</v>
      </c>
      <c r="F7" s="318" t="s">
        <v>8</v>
      </c>
      <c r="G7" s="319" t="s">
        <v>9</v>
      </c>
      <c r="H7" s="354"/>
      <c r="I7" s="352"/>
      <c r="J7" s="342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242">
        <v>43215</v>
      </c>
      <c r="B12" s="243">
        <v>180161452</v>
      </c>
      <c r="C12" s="248">
        <v>63</v>
      </c>
      <c r="D12" s="247">
        <v>6738463</v>
      </c>
      <c r="E12" s="245">
        <v>180042308</v>
      </c>
      <c r="F12" s="243">
        <v>9</v>
      </c>
      <c r="G12" s="247">
        <v>957250</v>
      </c>
      <c r="H12" s="246"/>
      <c r="I12" s="246">
        <v>4550000</v>
      </c>
      <c r="J12" s="247" t="s">
        <v>17</v>
      </c>
    </row>
    <row r="13" spans="1:10" x14ac:dyDescent="0.25">
      <c r="A13" s="242">
        <v>43218</v>
      </c>
      <c r="B13" s="243"/>
      <c r="C13" s="248"/>
      <c r="D13" s="247"/>
      <c r="E13" s="245"/>
      <c r="F13" s="243"/>
      <c r="G13" s="247"/>
      <c r="H13" s="246"/>
      <c r="I13" s="246">
        <v>1150000</v>
      </c>
      <c r="J13" s="247" t="s">
        <v>17</v>
      </c>
    </row>
    <row r="14" spans="1:10" x14ac:dyDescent="0.25">
      <c r="A14" s="242">
        <v>43218</v>
      </c>
      <c r="B14" s="243"/>
      <c r="C14" s="248"/>
      <c r="D14" s="247"/>
      <c r="E14" s="245"/>
      <c r="F14" s="243"/>
      <c r="G14" s="247"/>
      <c r="H14" s="246"/>
      <c r="I14" s="246">
        <v>82000</v>
      </c>
      <c r="J14" s="247" t="s">
        <v>17</v>
      </c>
    </row>
    <row r="15" spans="1:10" x14ac:dyDescent="0.25">
      <c r="A15" s="242">
        <v>43226</v>
      </c>
      <c r="B15" s="243">
        <v>180162702</v>
      </c>
      <c r="C15" s="248">
        <v>58</v>
      </c>
      <c r="D15" s="247">
        <v>5856988</v>
      </c>
      <c r="E15" s="245">
        <v>180042631</v>
      </c>
      <c r="F15" s="243">
        <v>9</v>
      </c>
      <c r="G15" s="247">
        <v>984725</v>
      </c>
      <c r="H15" s="246"/>
      <c r="I15" s="246">
        <v>4873000</v>
      </c>
      <c r="J15" s="247" t="s">
        <v>17</v>
      </c>
    </row>
    <row r="16" spans="1:10" x14ac:dyDescent="0.25">
      <c r="A16" s="242">
        <v>43234</v>
      </c>
      <c r="B16" s="243">
        <v>180163698</v>
      </c>
      <c r="C16" s="248">
        <v>66</v>
      </c>
      <c r="D16" s="247">
        <v>6596888</v>
      </c>
      <c r="E16" s="245">
        <v>180042895</v>
      </c>
      <c r="F16" s="243">
        <v>7</v>
      </c>
      <c r="G16" s="247">
        <v>733425</v>
      </c>
      <c r="H16" s="246"/>
      <c r="I16" s="246">
        <v>5864000</v>
      </c>
      <c r="J16" s="247" t="s">
        <v>17</v>
      </c>
    </row>
    <row r="17" spans="1:10" x14ac:dyDescent="0.25">
      <c r="A17" s="242">
        <v>43245</v>
      </c>
      <c r="B17" s="243">
        <v>180165108</v>
      </c>
      <c r="C17" s="248">
        <v>45</v>
      </c>
      <c r="D17" s="247">
        <v>4792813</v>
      </c>
      <c r="E17" s="245">
        <v>180043277</v>
      </c>
      <c r="F17" s="243">
        <v>11</v>
      </c>
      <c r="G17" s="247">
        <v>1199188</v>
      </c>
      <c r="H17" s="246"/>
      <c r="I17" s="246">
        <v>3594000</v>
      </c>
      <c r="J17" s="247" t="s">
        <v>17</v>
      </c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300</v>
      </c>
      <c r="D25" s="225"/>
      <c r="E25" s="224" t="s">
        <v>11</v>
      </c>
      <c r="F25" s="224">
        <f>SUM(F8:F24)</f>
        <v>56</v>
      </c>
      <c r="G25" s="225">
        <f>SUM(G8:G24)</f>
        <v>5930051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30803415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5930051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24873364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24873364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24876000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SALDO</v>
      </c>
      <c r="J33" s="228">
        <f>J32-J31</f>
        <v>2636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2018-05-14T06:28:10Z</cp:lastPrinted>
  <dcterms:created xsi:type="dcterms:W3CDTF">2016-05-07T01:49:09Z</dcterms:created>
  <dcterms:modified xsi:type="dcterms:W3CDTF">2018-05-31T11:50:29Z</dcterms:modified>
</cp:coreProperties>
</file>