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04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Bandros!$L$265:$M$784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ST'!$A$5:$J$281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35" l="1"/>
  <c r="L1" i="35"/>
  <c r="L2" i="2"/>
  <c r="L1" i="2"/>
  <c r="L2" i="54"/>
  <c r="L1" i="54"/>
  <c r="L2" i="49"/>
  <c r="L1" i="49"/>
  <c r="M2" i="49" l="1"/>
  <c r="M1" i="49"/>
  <c r="M3" i="49" l="1"/>
  <c r="L666" i="49" l="1"/>
  <c r="L665" i="49"/>
  <c r="L1" i="56" l="1"/>
  <c r="L2" i="12" l="1"/>
  <c r="L1" i="12"/>
  <c r="M66" i="57" l="1"/>
  <c r="M65" i="57"/>
  <c r="M67" i="57" s="1"/>
  <c r="L15" i="2" l="1"/>
  <c r="L16" i="2"/>
  <c r="L17" i="2"/>
  <c r="L3" i="49" l="1"/>
  <c r="L2" i="53" l="1"/>
  <c r="L1" i="53"/>
  <c r="J167" i="57" l="1"/>
  <c r="J165" i="57"/>
  <c r="J163" i="57"/>
  <c r="J162" i="57"/>
  <c r="G160" i="57"/>
  <c r="F160" i="57"/>
  <c r="C160" i="57"/>
  <c r="J164" i="57" l="1"/>
  <c r="J166" i="57" s="1"/>
  <c r="J168" i="57" s="1"/>
  <c r="I168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I2" i="55" l="1"/>
  <c r="C9" i="15" s="1"/>
  <c r="I552" i="53"/>
  <c r="G552" i="53"/>
  <c r="H552" i="53"/>
  <c r="F552" i="53"/>
  <c r="I42" i="30" l="1"/>
  <c r="I44" i="30"/>
  <c r="I37" i="18" l="1"/>
  <c r="I39" i="18"/>
  <c r="L3" i="12" l="1"/>
  <c r="B18" i="15" l="1"/>
  <c r="B14" i="15"/>
  <c r="J280" i="54" l="1"/>
  <c r="J278" i="54"/>
  <c r="J276" i="54"/>
  <c r="J275" i="54"/>
  <c r="I273" i="54"/>
  <c r="H273" i="54"/>
  <c r="G273" i="54"/>
  <c r="F273" i="54"/>
  <c r="D273" i="54"/>
  <c r="C273" i="54"/>
  <c r="J277" i="54" l="1"/>
  <c r="J279" i="54" s="1"/>
  <c r="J281" i="54" s="1"/>
  <c r="I2" i="54" s="1"/>
  <c r="C5" i="15" s="1"/>
  <c r="L3" i="54"/>
  <c r="I281" i="54" l="1"/>
  <c r="J128" i="35" l="1"/>
  <c r="J132" i="35"/>
  <c r="J130" i="35"/>
  <c r="J127" i="35"/>
  <c r="G125" i="35"/>
  <c r="F125" i="35"/>
  <c r="J129" i="35" l="1"/>
  <c r="J131" i="35" s="1"/>
  <c r="J133" i="35" s="1"/>
  <c r="J559" i="53" l="1"/>
  <c r="J555" i="53"/>
  <c r="J554" i="53"/>
  <c r="J556" i="53" l="1"/>
  <c r="N3" i="49"/>
  <c r="L3" i="53" l="1"/>
  <c r="C552" i="53"/>
  <c r="D552" i="53"/>
  <c r="J557" i="53"/>
  <c r="J558" i="53" s="1"/>
  <c r="J560" i="53" l="1"/>
  <c r="I2" i="53" l="1"/>
  <c r="C7" i="15" s="1"/>
  <c r="I560" i="53"/>
  <c r="L3" i="2" l="1"/>
  <c r="C785" i="49" l="1"/>
  <c r="D78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25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792" i="49"/>
  <c r="J790" i="49"/>
  <c r="J788" i="49"/>
  <c r="J787" i="49"/>
  <c r="I785" i="49"/>
  <c r="H785" i="49"/>
  <c r="G785" i="49"/>
  <c r="F785" i="49"/>
  <c r="J789" i="49" l="1"/>
  <c r="J791" i="49" s="1"/>
  <c r="J793" i="49" s="1"/>
  <c r="I2" i="49" s="1"/>
  <c r="C8" i="15" s="1"/>
  <c r="I793" i="49" l="1"/>
  <c r="J160" i="2" l="1"/>
  <c r="I155" i="2"/>
  <c r="H155" i="2"/>
  <c r="G155" i="2"/>
  <c r="F155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62" i="12"/>
  <c r="J60" i="12"/>
  <c r="J58" i="12"/>
  <c r="J57" i="12"/>
  <c r="F55" i="12"/>
  <c r="C55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62" i="2"/>
  <c r="J158" i="2"/>
  <c r="J157" i="2"/>
  <c r="D155" i="2"/>
  <c r="C155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59" i="2"/>
  <c r="J161" i="2" s="1"/>
  <c r="J163" i="2" s="1"/>
  <c r="I163" i="2" s="1"/>
  <c r="J55" i="11"/>
  <c r="J57" i="11" s="1"/>
  <c r="J59" i="11" s="1"/>
  <c r="J59" i="34"/>
  <c r="I2" i="21"/>
  <c r="I59" i="21"/>
  <c r="J122" i="20"/>
  <c r="J124" i="20" s="1"/>
  <c r="J126" i="20" s="1"/>
  <c r="I2" i="20" s="1"/>
  <c r="J59" i="12"/>
  <c r="J61" i="12" s="1"/>
  <c r="J63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C13" i="15" s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63" i="12"/>
  <c r="I126" i="20"/>
  <c r="I52" i="18"/>
  <c r="I95" i="4"/>
  <c r="I31" i="32"/>
  <c r="I2" i="32"/>
  <c r="C19" i="15" s="1"/>
  <c r="I2" i="6"/>
  <c r="I2" i="17"/>
  <c r="I2" i="16"/>
  <c r="C15" i="15" s="1"/>
  <c r="I25" i="25"/>
  <c r="I133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19084279.00
Pembayaran Taufik
TAUFIK HIDAYAT
0000
19,084,279.00
CR
447,699,862.90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>06/06/18  TRANSFER IBNK TAUFIK HIDAYAT TO ABDUL RAHMAN
  20.673.713,00  274.680.146,00</t>
        </r>
      </text>
    </comment>
    <comment ref="J235" authorId="0">
      <text>
        <r>
          <rPr>
            <b/>
            <sz val="9"/>
            <color indexed="81"/>
            <rFont val="Tahoma"/>
            <charset val="1"/>
          </rPr>
          <t xml:space="preserve"> PEND
TRSF E-BANKING CR
1206/FTSCY/WS95011
17151750.00
Pembayaran Taufik
TAUFIK HIDAYAT
0000
17,151,750.00
CR
62,323,032.70</t>
        </r>
      </text>
    </comment>
    <comment ref="J243" authorId="0">
      <text>
        <r>
          <rPr>
            <b/>
            <sz val="9"/>
            <color indexed="81"/>
            <rFont val="Tahoma"/>
            <charset val="1"/>
          </rPr>
          <t>02/07/18  TRANSFER IBNK TAUFIK HIDAYAT TO ABDUL RAHMAN Pembayaran Taufik FROM088501002191500 TO400301000897500IBN
  4.612.214,00  120.956.613,00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09/07/18  TRANSFER IBNK TAUFIK HIDAYAT TO ABDUL RAHMAN
  5.430.602,00  129.568.711,00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25632171.00
Transfer
BlackKelly-Inficlo
WAHYUNI
0000
25,632,171.00
CR
461,963,666.70</t>
        </r>
      </text>
    </comment>
    <comment ref="J123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17400603.00
Transfer
BlackKelly-Inficlo
WAHYUNI
0000
17,400,603.00
CR
207,970,558.70</t>
        </r>
      </text>
    </comment>
    <comment ref="J124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315000.00
Transfer
Biaya Ekspedisi
WAHYUNI
0000
315,000.00
CR
144,725,908.70</t>
        </r>
      </text>
    </comment>
    <comment ref="J142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1916166.00
Transfer
BlackKelly-Inficlo
WAHYUNI
0000
1,916,166.00
CR
44,798,162.68</t>
        </r>
      </text>
    </comment>
    <comment ref="J153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3610779.00
Transfer
BlackKelly-Inficlo
WAHYUNI
0000
3,610,779.00
CR
101,435,886.68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60000.00
Transfer
Biaya Ekspedisi
WAHYUNI
0000
60,000.00
CR
101,495,886.68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>01/06/18  TRANSFER IBNK INDRA MASTOTI TO ABDUL RAHMAN
  4.841.554,00  179.963.289,00</t>
        </r>
      </text>
    </comment>
    <comment ref="J128" authorId="0">
      <text>
        <r>
          <rPr>
            <b/>
            <sz val="9"/>
            <color indexed="81"/>
            <rFont val="Tahoma"/>
            <charset val="1"/>
          </rPr>
          <t>04/06/18  TRANSFER IBNK INDRA MASTOTI TO ABDUL RAHMAN
  5.325.600,00  251.319.879,00</t>
        </r>
      </text>
    </comment>
    <comment ref="J137" authorId="0">
      <text>
        <r>
          <rPr>
            <b/>
            <sz val="9"/>
            <color indexed="81"/>
            <rFont val="Tahoma"/>
            <charset val="1"/>
          </rPr>
          <t>11/06/18  TRANSFER IBNK INDRA MASTOTI TO ABDUL RAHMAN
  6.791.575,00  134.482.450,00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>05/07/18  TRANSFER IBNK INDRA MASTOTI TO ABDUL RAHMAN
  1.062.251,00  122.140.314,00</t>
        </r>
      </text>
    </comment>
    <comment ref="J145" authorId="0">
      <text>
        <r>
          <rPr>
            <b/>
            <sz val="9"/>
            <color indexed="81"/>
            <rFont val="Tahoma"/>
            <charset val="1"/>
          </rPr>
          <t>13/07/18  TRANSFER IBNK INDRA MASTOTI TO ABDUL RAHMAN
  3.499.651,00  135.216.214,00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13984338.00
Inficlo Bandros
TIKA KARTIKA SARI
0000
13,984,338.00
CR
463,372,789.90</t>
        </r>
      </text>
    </comment>
    <comment ref="J630" authorId="0">
      <text>
        <r>
          <rPr>
            <b/>
            <sz val="9"/>
            <color indexed="81"/>
            <rFont val="Tahoma"/>
            <charset val="1"/>
          </rPr>
          <t xml:space="preserve"> PEND
TRSF E-BANKING CR
0106/FTSCY/WS95011
15181513.00
Inficlo Bandros
TIKA KARTIKA SARI
0000
15,181,513.00
CR
412,319,085.70</t>
        </r>
      </text>
    </comment>
    <comment ref="J633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11973588.00
Inficlo Bandros
TIKA KARTIKA SARI
0000
11,973,588.00
CR
432,700,466.70</t>
        </r>
      </text>
    </comment>
    <comment ref="J636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13795251.00
Inficlo Bandros
Tgl 2
TIKA KARTIKA SARI
0000
13,795,251.00
CR
496,031,613.70</t>
        </r>
      </text>
    </comment>
    <comment ref="J639" authorId="0">
      <text>
        <r>
          <rPr>
            <b/>
            <sz val="9"/>
            <color indexed="81"/>
            <rFont val="Tahoma"/>
            <charset val="1"/>
          </rPr>
          <t>04/06/2018  MCM InhouseTrf CS-CS
Inficlo Bandros
DARI TIKA KARTIKA SARI
Inficlo Bandros
 0,00  9.327.588,00</t>
        </r>
      </text>
    </comment>
    <comment ref="J641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14022313.00
Inficlo Bandros
TIKA KARTIKA SARI
0000
14,022,313.00
CR
513,482,590.70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13058415.00
Inficlo Bandros
TIKA KARTIKA SARI
0000
13,058,415.00
CR
50,952,115.70</t>
        </r>
      </text>
    </comment>
    <comment ref="J649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2965813.00
Inficlo Bandros
TIKA KARTIKA SARI
0000
2,965,813.00
CR
61,630,272.70</t>
        </r>
      </text>
    </comment>
    <comment ref="J659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18280939.00
Inficlo Bandros
TIKA KARTIKA SARI
0000
18,280,939.00
CR
185,122,064.70</t>
        </r>
      </text>
    </comment>
    <comment ref="J665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10239338.00
Inficlo Bandros
TIKA KARTIKA SARI
0000
10,239,338.00
CR
218,453,409.70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74" authorId="0">
      <text>
        <r>
          <rPr>
            <b/>
            <sz val="9"/>
            <color indexed="81"/>
            <rFont val="Tahoma"/>
            <charset val="1"/>
          </rPr>
          <t>11/06/2018  MCM InhouseTrf CS-CS
Inficlo Bandros Tgl 9
DARI TIKA KARTIKA SARI
Inficlo Bandros Tgl 9
 0,00  1.786.313,00</t>
        </r>
      </text>
    </comment>
    <comment ref="J687" authorId="0">
      <text>
        <r>
          <rPr>
            <b/>
            <sz val="9"/>
            <color indexed="81"/>
            <rFont val="Tahoma"/>
            <charset val="1"/>
          </rPr>
          <t xml:space="preserve"> PEND
TRSF E-BANKING CR
2806/FTSCY/WS95011
10483462.00
Inficlo Bandros
TIKA KARTIKA SARI
0000
10,483,462.00
CR
78,872,450.70</t>
        </r>
      </text>
    </comment>
    <comment ref="J692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9814263.00
Inficlo Bandros
TIKA KARTIKA SARI
0000
9,814,263.00
CR
102,810,282.68</t>
        </r>
      </text>
    </comment>
    <comment ref="J697" authorId="0">
      <text>
        <r>
          <rPr>
            <b/>
            <sz val="9"/>
            <color indexed="81"/>
            <rFont val="Tahoma"/>
            <charset val="1"/>
          </rPr>
          <t xml:space="preserve"> PEND
TRSF E-BANKING CR
3006/FTSCY/WS95011
5646376.00
Inficlo Bandros
TIKA KARTIKA SARI
0000
5,646,376.00
CR
109,179,009.68</t>
        </r>
      </text>
    </comment>
    <comment ref="J700" authorId="0">
      <text>
        <r>
          <rPr>
            <b/>
            <sz val="9"/>
            <color indexed="81"/>
            <rFont val="Tahoma"/>
            <charset val="1"/>
          </rPr>
          <t>PEND
TRSF E-BANKING CR 
0207/FTSCY/WS95011
5610151.00
Inficlo Bandros 
TIKA KARTIKA SARI 
0000
5,610,151.00
CR
32,599,662.68</t>
        </r>
      </text>
    </comment>
    <comment ref="J703" authorId="0">
      <text>
        <r>
          <rPr>
            <b/>
            <sz val="9"/>
            <color indexed="81"/>
            <rFont val="Tahoma"/>
            <charset val="1"/>
          </rPr>
          <t xml:space="preserve"> PEND
TRSF E-BANKING CR
0307/FTSCY/WS95011
10269614.00
Inficlo Bandros
TIKA KARTIKA SARI
0000
10,269,614.00
CR
44,574,191.68</t>
        </r>
      </text>
    </comment>
    <comment ref="J709" authorId="0">
      <text>
        <r>
          <rPr>
            <b/>
            <sz val="9"/>
            <color indexed="81"/>
            <rFont val="Tahoma"/>
            <charset val="1"/>
          </rPr>
          <t xml:space="preserve"> PEND
TRSF E-BANKING CR
0407/FTSCY/WS95011
9293377.00
Inficlo Bandros
TIKA KARTIKA SARI
0000
9,293,377.00
CR
54,221,819.68</t>
        </r>
      </text>
    </comment>
    <comment ref="J716" authorId="0">
      <text>
        <r>
          <rPr>
            <b/>
            <sz val="9"/>
            <color indexed="81"/>
            <rFont val="Tahoma"/>
            <family val="2"/>
          </rPr>
          <t xml:space="preserve"> PEND
TRSF E-BANKING CR
0507/FTSCY/WS95011
4099463.00
Inficlo Bandros
TIKA KARTIKA SARI
0000
4,099,463.00
CR
62,355,197.68</t>
        </r>
      </text>
    </comment>
    <comment ref="J723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4535389.00
Inficlo Bandros
TIKA KARTIKA SARI
0000
4,535,389.00
CR
42,160,821.68</t>
        </r>
      </text>
    </comment>
    <comment ref="J730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5985177.00
Inficlo Bandros
Tgl 6
TIKA KARTIKA SARI
0000
5,985,177.00
CR
56,429,008.68</t>
        </r>
      </text>
    </comment>
    <comment ref="J735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5292701.00
Inficlo Bandros
TIKA KARTIKA SARI
0000
5,292,701.00
CR
61,721,709.68</t>
        </r>
      </text>
    </comment>
    <comment ref="J74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9673476.00
Inficlo Bandros
TIKA KARTIKA SARI
0000
9,673,476.00
CR
76,385,239.68</t>
        </r>
      </text>
    </comment>
    <comment ref="J747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5043414.00
Inficlo Bandros
TIKA KARTIKA SARI
0000
5,043,414.00
CR
84,261,118.68</t>
        </r>
      </text>
    </comment>
    <comment ref="J754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4498203.00
Inficlo Bandros
TIKA KARTIKA SARI
0000
4,498,203.00
CR
92,963,360.68</t>
        </r>
      </text>
    </comment>
    <comment ref="J764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5648478.00
Inficlo Bandros
Tgl 12
TIKA KARTIKA SARI
0000
5,648,478.00
CR
107,424,276.68</t>
        </r>
      </text>
    </comment>
    <comment ref="J771" authorId="0">
      <text>
        <r>
          <rPr>
            <b/>
            <sz val="9"/>
            <color indexed="81"/>
            <rFont val="Tahoma"/>
            <charset val="1"/>
          </rPr>
          <t xml:space="preserve"> PEND
TRSF E-BANKING CR
1507/FTSCY/WS95011
3645253.00
Inficlo Bandros 13
TIKA KARTIKA SARI
0000
3,645,253.00
CR
111,069,529.68</t>
        </r>
      </text>
    </comment>
    <comment ref="J775" authorId="0">
      <text>
        <r>
          <rPr>
            <b/>
            <sz val="9"/>
            <color indexed="81"/>
            <rFont val="Tahoma"/>
            <charset val="1"/>
          </rPr>
          <t>16/07/2018  MCM InhouseTrf CS-CS
Inficlo Bandros
DARI TIKA KARTIKA SARI
Inficlo Bandros
 0,00  4.730.337,00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charset val="1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charset val="1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charset val="1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charset val="1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charset val="1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charset val="1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charset val="1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charset val="1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charset val="1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charset val="1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charset val="1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charset val="1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6" authorId="0">
      <text>
        <r>
          <rPr>
            <b/>
            <sz val="9"/>
            <color indexed="81"/>
            <rFont val="Tahoma"/>
            <charset val="1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charset val="1"/>
          </rPr>
          <t xml:space="preserve"> PEND
TRSF E-BANKING CR
06/10 95031
TRANPER
YAN YAN HERYANA
0000
699,419.00
CR
152,553,965.70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</commentList>
</comments>
</file>

<file path=xl/sharedStrings.xml><?xml version="1.0" encoding="utf-8"?>
<sst xmlns="http://schemas.openxmlformats.org/spreadsheetml/2006/main" count="1978" uniqueCount="202">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</sst>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81"/>
  <sheetViews>
    <sheetView zoomScale="85" zoomScaleNormal="85" workbookViewId="0">
      <pane ySplit="7" topLeftCell="A261" activePane="bottomLeft" state="frozen"/>
      <selection pane="bottomLeft" activeCell="E267" sqref="E267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SUM(D255:D266)</f>
        <v>8093403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J281*-1</f>
        <v>7745414</v>
      </c>
      <c r="J2" s="218"/>
      <c r="L2" s="278">
        <f>SUM(G255:G266)</f>
        <v>962414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7130989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42">
        <v>43248</v>
      </c>
      <c r="B216" s="243">
        <v>180165587</v>
      </c>
      <c r="C216" s="106">
        <v>23</v>
      </c>
      <c r="D216" s="247">
        <v>2562175</v>
      </c>
      <c r="E216" s="245">
        <v>180043389</v>
      </c>
      <c r="F216" s="248">
        <v>4</v>
      </c>
      <c r="G216" s="247">
        <v>437938</v>
      </c>
      <c r="H216" s="245"/>
      <c r="I216" s="246"/>
      <c r="J216" s="247"/>
    </row>
    <row r="217" spans="1:10" ht="15.75" customHeight="1" x14ac:dyDescent="0.25">
      <c r="A217" s="242">
        <v>43248</v>
      </c>
      <c r="B217" s="243">
        <v>180165644</v>
      </c>
      <c r="C217" s="106">
        <v>10</v>
      </c>
      <c r="D217" s="247">
        <v>924088</v>
      </c>
      <c r="E217" s="245"/>
      <c r="F217" s="248"/>
      <c r="G217" s="247"/>
      <c r="H217" s="245"/>
      <c r="I217" s="246"/>
      <c r="J217" s="247"/>
    </row>
    <row r="218" spans="1:10" ht="15.75" customHeight="1" x14ac:dyDescent="0.25">
      <c r="A218" s="242">
        <v>43250</v>
      </c>
      <c r="B218" s="243">
        <v>180165894</v>
      </c>
      <c r="C218" s="106">
        <v>41</v>
      </c>
      <c r="D218" s="247">
        <v>4296950</v>
      </c>
      <c r="E218" s="245">
        <v>180043452</v>
      </c>
      <c r="F218" s="248">
        <v>2</v>
      </c>
      <c r="G218" s="247">
        <v>197663</v>
      </c>
      <c r="H218" s="245"/>
      <c r="I218" s="246"/>
      <c r="J218" s="247"/>
    </row>
    <row r="219" spans="1:10" ht="15.75" customHeight="1" x14ac:dyDescent="0.25">
      <c r="A219" s="242">
        <v>43250</v>
      </c>
      <c r="B219" s="243">
        <v>180165963</v>
      </c>
      <c r="C219" s="106">
        <v>13</v>
      </c>
      <c r="D219" s="247">
        <v>1187550</v>
      </c>
      <c r="E219" s="245"/>
      <c r="F219" s="248"/>
      <c r="G219" s="247"/>
      <c r="H219" s="245"/>
      <c r="I219" s="246"/>
      <c r="J219" s="247"/>
    </row>
    <row r="220" spans="1:10" ht="15.75" customHeight="1" x14ac:dyDescent="0.25">
      <c r="A220" s="242">
        <v>43251</v>
      </c>
      <c r="B220" s="243">
        <v>180166048</v>
      </c>
      <c r="C220" s="106">
        <v>14</v>
      </c>
      <c r="D220" s="247">
        <v>1453200</v>
      </c>
      <c r="E220" s="245">
        <v>180043489</v>
      </c>
      <c r="F220" s="248">
        <v>2</v>
      </c>
      <c r="G220" s="247">
        <v>219800</v>
      </c>
      <c r="H220" s="245"/>
      <c r="I220" s="246"/>
      <c r="J220" s="247"/>
    </row>
    <row r="221" spans="1:10" ht="15.75" customHeight="1" x14ac:dyDescent="0.25">
      <c r="A221" s="242">
        <v>43251</v>
      </c>
      <c r="B221" s="243">
        <v>180166104</v>
      </c>
      <c r="C221" s="106">
        <v>32</v>
      </c>
      <c r="D221" s="247">
        <v>2851100</v>
      </c>
      <c r="E221" s="245"/>
      <c r="F221" s="248"/>
      <c r="G221" s="247"/>
      <c r="H221" s="245"/>
      <c r="I221" s="246"/>
      <c r="J221" s="247"/>
    </row>
    <row r="222" spans="1:10" ht="15.75" customHeight="1" x14ac:dyDescent="0.25">
      <c r="A222" s="242">
        <v>43253</v>
      </c>
      <c r="B222" s="243">
        <v>180166362</v>
      </c>
      <c r="C222" s="106">
        <v>13</v>
      </c>
      <c r="D222" s="247">
        <v>2229763</v>
      </c>
      <c r="E222" s="245">
        <v>180043564</v>
      </c>
      <c r="F222" s="248">
        <v>3</v>
      </c>
      <c r="G222" s="247">
        <v>529550</v>
      </c>
      <c r="H222" s="245"/>
      <c r="I222" s="246"/>
      <c r="J222" s="247"/>
    </row>
    <row r="223" spans="1:10" ht="15.75" customHeight="1" x14ac:dyDescent="0.25">
      <c r="A223" s="242">
        <v>43253</v>
      </c>
      <c r="B223" s="243">
        <v>180166378</v>
      </c>
      <c r="C223" s="106">
        <v>35</v>
      </c>
      <c r="D223" s="247">
        <v>3958150</v>
      </c>
      <c r="E223" s="245"/>
      <c r="F223" s="248"/>
      <c r="G223" s="247"/>
      <c r="H223" s="245"/>
      <c r="I223" s="246"/>
      <c r="J223" s="247"/>
    </row>
    <row r="224" spans="1:10" ht="15.75" customHeight="1" x14ac:dyDescent="0.25">
      <c r="A224" s="242">
        <v>43253</v>
      </c>
      <c r="B224" s="243">
        <v>180166449</v>
      </c>
      <c r="C224" s="106">
        <v>26</v>
      </c>
      <c r="D224" s="247">
        <v>2595688</v>
      </c>
      <c r="E224" s="245"/>
      <c r="F224" s="248"/>
      <c r="G224" s="247"/>
      <c r="H224" s="245"/>
      <c r="I224" s="246">
        <v>20673713</v>
      </c>
      <c r="J224" s="247" t="s">
        <v>17</v>
      </c>
    </row>
    <row r="225" spans="1:10" ht="15.75" customHeight="1" x14ac:dyDescent="0.25">
      <c r="A225" s="242">
        <v>43255</v>
      </c>
      <c r="B225" s="243">
        <v>180166694</v>
      </c>
      <c r="C225" s="106">
        <v>34</v>
      </c>
      <c r="D225" s="247">
        <v>3526250</v>
      </c>
      <c r="E225" s="245">
        <v>180043634</v>
      </c>
      <c r="F225" s="248">
        <v>2</v>
      </c>
      <c r="G225" s="247">
        <v>239313</v>
      </c>
      <c r="H225" s="245"/>
      <c r="I225" s="246"/>
      <c r="J225" s="247"/>
    </row>
    <row r="226" spans="1:10" ht="15.75" customHeight="1" x14ac:dyDescent="0.25">
      <c r="A226" s="242">
        <v>43255</v>
      </c>
      <c r="B226" s="243">
        <v>180166805</v>
      </c>
      <c r="C226" s="106">
        <v>21</v>
      </c>
      <c r="D226" s="247">
        <v>2248575</v>
      </c>
      <c r="E226" s="245"/>
      <c r="F226" s="248"/>
      <c r="G226" s="247"/>
      <c r="H226" s="245"/>
      <c r="I226" s="246"/>
      <c r="J226" s="247"/>
    </row>
    <row r="227" spans="1:10" ht="15.75" customHeight="1" x14ac:dyDescent="0.25">
      <c r="A227" s="242">
        <v>43256</v>
      </c>
      <c r="B227" s="243">
        <v>180166955</v>
      </c>
      <c r="C227" s="106">
        <v>32</v>
      </c>
      <c r="D227" s="247">
        <v>3104325</v>
      </c>
      <c r="E227" s="245">
        <v>180043676</v>
      </c>
      <c r="F227" s="248">
        <v>3</v>
      </c>
      <c r="G227" s="247">
        <v>287700</v>
      </c>
      <c r="H227" s="245"/>
      <c r="I227" s="246"/>
      <c r="J227" s="247"/>
    </row>
    <row r="228" spans="1:10" ht="15.75" customHeight="1" x14ac:dyDescent="0.25">
      <c r="A228" s="242">
        <v>43256</v>
      </c>
      <c r="B228" s="243">
        <v>180167030</v>
      </c>
      <c r="C228" s="106">
        <v>38</v>
      </c>
      <c r="D228" s="247">
        <v>3588288</v>
      </c>
      <c r="E228" s="245">
        <v>180043677</v>
      </c>
      <c r="F228" s="248">
        <v>13</v>
      </c>
      <c r="G228" s="247">
        <v>2229763</v>
      </c>
      <c r="H228" s="245"/>
      <c r="I228" s="246"/>
      <c r="J228" s="247"/>
    </row>
    <row r="229" spans="1:10" ht="15.75" customHeight="1" x14ac:dyDescent="0.25">
      <c r="A229" s="242">
        <v>43257</v>
      </c>
      <c r="B229" s="243">
        <v>180167135</v>
      </c>
      <c r="C229" s="106">
        <v>30</v>
      </c>
      <c r="D229" s="247">
        <v>3155425</v>
      </c>
      <c r="E229" s="245">
        <v>180043734</v>
      </c>
      <c r="F229" s="248">
        <v>7</v>
      </c>
      <c r="G229" s="247">
        <v>763788</v>
      </c>
      <c r="H229" s="245"/>
      <c r="I229" s="246"/>
      <c r="J229" s="247"/>
    </row>
    <row r="230" spans="1:10" ht="15.75" customHeight="1" x14ac:dyDescent="0.25">
      <c r="A230" s="242">
        <v>43257</v>
      </c>
      <c r="B230" s="243">
        <v>180167196</v>
      </c>
      <c r="C230" s="106">
        <v>10</v>
      </c>
      <c r="D230" s="247">
        <v>978950</v>
      </c>
      <c r="E230" s="245"/>
      <c r="F230" s="248"/>
      <c r="G230" s="247"/>
      <c r="H230" s="245"/>
      <c r="I230" s="246"/>
      <c r="J230" s="247"/>
    </row>
    <row r="231" spans="1:10" ht="15.75" customHeight="1" x14ac:dyDescent="0.25">
      <c r="A231" s="242">
        <v>43258</v>
      </c>
      <c r="B231" s="243">
        <v>180167357</v>
      </c>
      <c r="C231" s="106">
        <v>22</v>
      </c>
      <c r="D231" s="247">
        <v>1960525</v>
      </c>
      <c r="E231" s="245">
        <v>180043780</v>
      </c>
      <c r="F231" s="248">
        <v>12</v>
      </c>
      <c r="G231" s="247">
        <v>1246350</v>
      </c>
      <c r="H231" s="245"/>
      <c r="I231" s="246"/>
      <c r="J231" s="247"/>
    </row>
    <row r="232" spans="1:10" ht="15.75" customHeight="1" x14ac:dyDescent="0.25">
      <c r="A232" s="242">
        <v>43258</v>
      </c>
      <c r="B232" s="243">
        <v>180167429</v>
      </c>
      <c r="C232" s="106">
        <v>23</v>
      </c>
      <c r="D232" s="247">
        <v>2286200</v>
      </c>
      <c r="E232" s="245">
        <v>180043787</v>
      </c>
      <c r="F232" s="248">
        <v>8</v>
      </c>
      <c r="G232" s="247">
        <v>853475</v>
      </c>
      <c r="H232" s="245"/>
      <c r="I232" s="246"/>
      <c r="J232" s="247"/>
    </row>
    <row r="233" spans="1:10" ht="15.75" customHeight="1" x14ac:dyDescent="0.25">
      <c r="A233" s="242">
        <v>43259</v>
      </c>
      <c r="B233" s="243">
        <v>180167505</v>
      </c>
      <c r="C233" s="106">
        <v>24</v>
      </c>
      <c r="D233" s="247">
        <v>2857663</v>
      </c>
      <c r="E233" s="245">
        <v>180043812</v>
      </c>
      <c r="F233" s="248">
        <v>16</v>
      </c>
      <c r="G233" s="247">
        <v>1623475</v>
      </c>
      <c r="H233" s="245"/>
      <c r="I233" s="246"/>
      <c r="J233" s="247"/>
    </row>
    <row r="234" spans="1:10" ht="15.75" customHeight="1" x14ac:dyDescent="0.25">
      <c r="A234" s="242">
        <v>43259</v>
      </c>
      <c r="B234" s="243">
        <v>180167950</v>
      </c>
      <c r="C234" s="106">
        <v>21</v>
      </c>
      <c r="D234" s="247">
        <v>2183913</v>
      </c>
      <c r="E234" s="245"/>
      <c r="F234" s="248"/>
      <c r="G234" s="247"/>
      <c r="H234" s="245"/>
      <c r="I234" s="246"/>
      <c r="J234" s="247"/>
    </row>
    <row r="235" spans="1:10" ht="15.75" customHeight="1" x14ac:dyDescent="0.25">
      <c r="A235" s="242">
        <v>43260</v>
      </c>
      <c r="B235" s="243">
        <v>180167671</v>
      </c>
      <c r="C235" s="106">
        <v>24</v>
      </c>
      <c r="D235" s="247">
        <v>2214625</v>
      </c>
      <c r="E235" s="245">
        <v>180043868</v>
      </c>
      <c r="F235" s="248">
        <v>31</v>
      </c>
      <c r="G235" s="247">
        <v>3709125</v>
      </c>
      <c r="H235" s="245"/>
      <c r="I235" s="246">
        <v>17151750</v>
      </c>
      <c r="J235" s="247" t="s">
        <v>17</v>
      </c>
    </row>
    <row r="236" spans="1:10" ht="15.75" customHeight="1" x14ac:dyDescent="0.25">
      <c r="A236" s="242">
        <v>43277</v>
      </c>
      <c r="B236" s="243">
        <v>180168182</v>
      </c>
      <c r="C236" s="106">
        <v>16</v>
      </c>
      <c r="D236" s="247">
        <v>1744400</v>
      </c>
      <c r="E236" s="245"/>
      <c r="F236" s="248"/>
      <c r="G236" s="247"/>
      <c r="H236" s="245"/>
      <c r="I236" s="246"/>
      <c r="J236" s="247"/>
    </row>
    <row r="237" spans="1:10" ht="15.75" customHeight="1" x14ac:dyDescent="0.25">
      <c r="A237" s="242">
        <v>43277</v>
      </c>
      <c r="B237" s="243">
        <v>180168221</v>
      </c>
      <c r="C237" s="106">
        <v>3</v>
      </c>
      <c r="D237" s="247">
        <v>354900</v>
      </c>
      <c r="E237" s="245"/>
      <c r="F237" s="248"/>
      <c r="G237" s="247"/>
      <c r="H237" s="245"/>
      <c r="I237" s="246"/>
      <c r="J237" s="247"/>
    </row>
    <row r="238" spans="1:10" ht="15.75" customHeight="1" x14ac:dyDescent="0.25">
      <c r="A238" s="242">
        <v>43279</v>
      </c>
      <c r="B238" s="243">
        <v>180168266</v>
      </c>
      <c r="C238" s="106">
        <v>14</v>
      </c>
      <c r="D238" s="247">
        <v>1533700</v>
      </c>
      <c r="E238" s="245">
        <v>180044036</v>
      </c>
      <c r="F238" s="248">
        <v>24</v>
      </c>
      <c r="G238" s="247">
        <v>2071563</v>
      </c>
      <c r="H238" s="245"/>
      <c r="I238" s="246"/>
      <c r="J238" s="247"/>
    </row>
    <row r="239" spans="1:10" ht="15.75" customHeight="1" x14ac:dyDescent="0.25">
      <c r="A239" s="242">
        <v>43279</v>
      </c>
      <c r="B239" s="243">
        <v>180168314</v>
      </c>
      <c r="C239" s="106">
        <v>6</v>
      </c>
      <c r="D239" s="247">
        <v>702888</v>
      </c>
      <c r="E239" s="245"/>
      <c r="F239" s="248"/>
      <c r="G239" s="247"/>
      <c r="H239" s="245"/>
      <c r="I239" s="246"/>
      <c r="J239" s="247"/>
    </row>
    <row r="240" spans="1:10" ht="15.75" customHeight="1" x14ac:dyDescent="0.25">
      <c r="A240" s="242">
        <v>43280</v>
      </c>
      <c r="B240" s="243">
        <v>180168351</v>
      </c>
      <c r="C240" s="106">
        <v>12</v>
      </c>
      <c r="D240" s="247">
        <v>1442788</v>
      </c>
      <c r="E240" s="245">
        <v>180044052</v>
      </c>
      <c r="F240" s="248">
        <v>1</v>
      </c>
      <c r="G240" s="247">
        <v>115150</v>
      </c>
      <c r="H240" s="245"/>
      <c r="I240" s="246"/>
      <c r="J240" s="247"/>
    </row>
    <row r="241" spans="1:10" ht="15.75" customHeight="1" x14ac:dyDescent="0.25">
      <c r="A241" s="242">
        <v>43280</v>
      </c>
      <c r="B241" s="243">
        <v>180168388</v>
      </c>
      <c r="C241" s="106">
        <v>3</v>
      </c>
      <c r="D241" s="247">
        <v>385788</v>
      </c>
      <c r="E241" s="245"/>
      <c r="F241" s="248"/>
      <c r="G241" s="247"/>
      <c r="H241" s="245"/>
      <c r="I241" s="246"/>
      <c r="J241" s="247"/>
    </row>
    <row r="242" spans="1:10" ht="15.75" customHeight="1" x14ac:dyDescent="0.25">
      <c r="A242" s="242">
        <v>43281</v>
      </c>
      <c r="B242" s="243">
        <v>180168421</v>
      </c>
      <c r="C242" s="106">
        <v>9</v>
      </c>
      <c r="D242" s="247">
        <v>898538</v>
      </c>
      <c r="E242" s="245">
        <v>180044065</v>
      </c>
      <c r="F242" s="248">
        <v>4</v>
      </c>
      <c r="G242" s="247">
        <v>388413</v>
      </c>
      <c r="H242" s="245"/>
      <c r="I242" s="246"/>
      <c r="J242" s="247"/>
    </row>
    <row r="243" spans="1:10" ht="15.75" customHeight="1" x14ac:dyDescent="0.25">
      <c r="A243" s="242">
        <v>43281</v>
      </c>
      <c r="B243" s="243">
        <v>180168447</v>
      </c>
      <c r="C243" s="106">
        <v>1</v>
      </c>
      <c r="D243" s="247">
        <v>124338</v>
      </c>
      <c r="E243" s="245"/>
      <c r="F243" s="248"/>
      <c r="G243" s="247"/>
      <c r="H243" s="245"/>
      <c r="I243" s="246">
        <v>4612214</v>
      </c>
      <c r="J243" s="247" t="s">
        <v>17</v>
      </c>
    </row>
    <row r="244" spans="1:10" ht="15.75" customHeight="1" x14ac:dyDescent="0.25">
      <c r="A244" s="242">
        <v>43283</v>
      </c>
      <c r="B244" s="243">
        <v>180168537</v>
      </c>
      <c r="C244" s="106">
        <v>8</v>
      </c>
      <c r="D244" s="247">
        <v>837725</v>
      </c>
      <c r="E244" s="245">
        <v>180044095</v>
      </c>
      <c r="F244" s="248">
        <v>1</v>
      </c>
      <c r="G244" s="247">
        <v>75600</v>
      </c>
      <c r="H244" s="245"/>
      <c r="I244" s="246"/>
      <c r="J244" s="247"/>
    </row>
    <row r="245" spans="1:10" ht="15.75" customHeight="1" x14ac:dyDescent="0.25">
      <c r="A245" s="242">
        <v>43283</v>
      </c>
      <c r="B245" s="243">
        <v>181068579</v>
      </c>
      <c r="C245" s="106">
        <v>8</v>
      </c>
      <c r="D245" s="247">
        <v>711813</v>
      </c>
      <c r="E245" s="245"/>
      <c r="F245" s="248"/>
      <c r="G245" s="247"/>
      <c r="H245" s="245"/>
      <c r="I245" s="246"/>
      <c r="J245" s="247"/>
    </row>
    <row r="246" spans="1:10" ht="15.75" customHeight="1" x14ac:dyDescent="0.25">
      <c r="A246" s="242">
        <v>43284</v>
      </c>
      <c r="B246" s="243">
        <v>180168626</v>
      </c>
      <c r="C246" s="106">
        <v>11</v>
      </c>
      <c r="D246" s="247">
        <v>1045538</v>
      </c>
      <c r="E246" s="245">
        <v>180044110</v>
      </c>
      <c r="F246" s="248">
        <v>2</v>
      </c>
      <c r="G246" s="247">
        <v>413263</v>
      </c>
      <c r="H246" s="245"/>
      <c r="I246" s="246"/>
      <c r="J246" s="247"/>
    </row>
    <row r="247" spans="1:10" ht="15.75" customHeight="1" x14ac:dyDescent="0.25">
      <c r="A247" s="242">
        <v>43284</v>
      </c>
      <c r="B247" s="243">
        <v>180168658</v>
      </c>
      <c r="C247" s="106">
        <v>6</v>
      </c>
      <c r="D247" s="247">
        <v>598238</v>
      </c>
      <c r="E247" s="245"/>
      <c r="F247" s="248"/>
      <c r="G247" s="247"/>
      <c r="H247" s="245"/>
      <c r="I247" s="246"/>
      <c r="J247" s="247"/>
    </row>
    <row r="248" spans="1:10" ht="15.75" customHeight="1" x14ac:dyDescent="0.25">
      <c r="A248" s="242">
        <v>42189</v>
      </c>
      <c r="B248" s="243">
        <v>180168713</v>
      </c>
      <c r="C248" s="106">
        <v>6</v>
      </c>
      <c r="D248" s="247">
        <v>657913</v>
      </c>
      <c r="E248" s="245">
        <v>180044129</v>
      </c>
      <c r="F248" s="248">
        <v>1</v>
      </c>
      <c r="G248" s="247">
        <v>84088</v>
      </c>
      <c r="H248" s="245"/>
      <c r="I248" s="246"/>
      <c r="J248" s="247"/>
    </row>
    <row r="249" spans="1:10" ht="15.75" customHeight="1" x14ac:dyDescent="0.25">
      <c r="A249" s="242">
        <v>43285</v>
      </c>
      <c r="B249" s="243">
        <v>180168756</v>
      </c>
      <c r="C249" s="106">
        <v>4</v>
      </c>
      <c r="D249" s="247">
        <v>370300</v>
      </c>
      <c r="E249" s="245"/>
      <c r="F249" s="248"/>
      <c r="G249" s="247"/>
      <c r="H249" s="245"/>
      <c r="I249" s="246"/>
      <c r="J249" s="247"/>
    </row>
    <row r="250" spans="1:10" ht="15.75" customHeight="1" x14ac:dyDescent="0.25">
      <c r="A250" s="242">
        <v>43286</v>
      </c>
      <c r="B250" s="243">
        <v>180168796</v>
      </c>
      <c r="C250" s="106">
        <v>5</v>
      </c>
      <c r="D250" s="247">
        <v>548450</v>
      </c>
      <c r="E250" s="245"/>
      <c r="F250" s="248"/>
      <c r="G250" s="247"/>
      <c r="H250" s="245"/>
      <c r="I250" s="246"/>
      <c r="J250" s="247"/>
    </row>
    <row r="251" spans="1:10" ht="15.75" customHeight="1" x14ac:dyDescent="0.25">
      <c r="A251" s="242">
        <v>43286</v>
      </c>
      <c r="B251" s="243">
        <v>180168839</v>
      </c>
      <c r="C251" s="106">
        <v>2</v>
      </c>
      <c r="D251" s="247">
        <v>204313</v>
      </c>
      <c r="E251" s="245"/>
      <c r="F251" s="248"/>
      <c r="G251" s="247"/>
      <c r="H251" s="245"/>
      <c r="I251" s="246"/>
      <c r="J251" s="247"/>
    </row>
    <row r="252" spans="1:10" ht="15.75" customHeight="1" x14ac:dyDescent="0.25">
      <c r="A252" s="242">
        <v>43287</v>
      </c>
      <c r="B252" s="243">
        <v>180168894</v>
      </c>
      <c r="C252" s="106">
        <v>6</v>
      </c>
      <c r="D252" s="247">
        <v>705775</v>
      </c>
      <c r="E252" s="245">
        <v>180044164</v>
      </c>
      <c r="F252" s="248">
        <v>2</v>
      </c>
      <c r="G252" s="247">
        <v>160125</v>
      </c>
      <c r="H252" s="245"/>
      <c r="I252" s="246"/>
      <c r="J252" s="247"/>
    </row>
    <row r="253" spans="1:10" ht="15.75" customHeight="1" x14ac:dyDescent="0.25">
      <c r="A253" s="242">
        <v>43288</v>
      </c>
      <c r="B253" s="243">
        <v>180168974</v>
      </c>
      <c r="C253" s="106">
        <v>6</v>
      </c>
      <c r="D253" s="247">
        <v>631838</v>
      </c>
      <c r="E253" s="245">
        <v>180044184</v>
      </c>
      <c r="F253" s="248">
        <v>3</v>
      </c>
      <c r="G253" s="247">
        <v>312200</v>
      </c>
      <c r="H253" s="245"/>
      <c r="I253" s="246"/>
      <c r="J253" s="247"/>
    </row>
    <row r="254" spans="1:10" ht="15.75" customHeight="1" x14ac:dyDescent="0.25">
      <c r="A254" s="242">
        <v>43288</v>
      </c>
      <c r="B254" s="243">
        <v>180169009</v>
      </c>
      <c r="C254" s="106">
        <v>2</v>
      </c>
      <c r="D254" s="247">
        <v>163975</v>
      </c>
      <c r="E254" s="245"/>
      <c r="F254" s="248"/>
      <c r="G254" s="247"/>
      <c r="H254" s="245"/>
      <c r="I254" s="246">
        <v>5430602</v>
      </c>
      <c r="J254" s="247" t="s">
        <v>17</v>
      </c>
    </row>
    <row r="255" spans="1:10" ht="15.75" customHeight="1" x14ac:dyDescent="0.25">
      <c r="A255" s="210">
        <v>43290</v>
      </c>
      <c r="B255" s="115">
        <v>180169122</v>
      </c>
      <c r="C255" s="308">
        <v>6</v>
      </c>
      <c r="D255" s="117">
        <v>625275</v>
      </c>
      <c r="E255" s="118"/>
      <c r="F255" s="120"/>
      <c r="G255" s="117"/>
      <c r="H255" s="118"/>
      <c r="I255" s="213"/>
      <c r="J255" s="117"/>
    </row>
    <row r="256" spans="1:10" ht="15.75" customHeight="1" x14ac:dyDescent="0.25">
      <c r="A256" s="210">
        <v>43290</v>
      </c>
      <c r="B256" s="115">
        <v>180169189</v>
      </c>
      <c r="C256" s="308">
        <v>3</v>
      </c>
      <c r="D256" s="117">
        <v>298725</v>
      </c>
      <c r="E256" s="118"/>
      <c r="F256" s="120"/>
      <c r="G256" s="117"/>
      <c r="H256" s="118"/>
      <c r="I256" s="213"/>
      <c r="J256" s="117"/>
    </row>
    <row r="257" spans="1:10" ht="15.75" customHeight="1" x14ac:dyDescent="0.25">
      <c r="A257" s="210">
        <v>43291</v>
      </c>
      <c r="B257" s="115">
        <v>180169226</v>
      </c>
      <c r="C257" s="308">
        <v>18</v>
      </c>
      <c r="D257" s="117">
        <v>1733025</v>
      </c>
      <c r="E257" s="118">
        <v>180044237</v>
      </c>
      <c r="F257" s="120">
        <v>2</v>
      </c>
      <c r="G257" s="117">
        <v>178413</v>
      </c>
      <c r="H257" s="118"/>
      <c r="I257" s="213"/>
      <c r="J257" s="117"/>
    </row>
    <row r="258" spans="1:10" ht="15.75" customHeight="1" x14ac:dyDescent="0.25">
      <c r="A258" s="210">
        <v>43291</v>
      </c>
      <c r="B258" s="115">
        <v>180169272</v>
      </c>
      <c r="C258" s="308">
        <v>4</v>
      </c>
      <c r="D258" s="117">
        <v>368113</v>
      </c>
      <c r="E258" s="118"/>
      <c r="F258" s="120"/>
      <c r="G258" s="117"/>
      <c r="H258" s="118"/>
      <c r="I258" s="213"/>
      <c r="J258" s="117"/>
    </row>
    <row r="259" spans="1:10" ht="15.75" customHeight="1" x14ac:dyDescent="0.25">
      <c r="A259" s="210">
        <v>43292</v>
      </c>
      <c r="B259" s="115">
        <v>180169325</v>
      </c>
      <c r="C259" s="308">
        <v>8</v>
      </c>
      <c r="D259" s="117">
        <v>735175</v>
      </c>
      <c r="E259" s="118">
        <v>180044256</v>
      </c>
      <c r="F259" s="120">
        <v>2</v>
      </c>
      <c r="G259" s="117">
        <v>191975</v>
      </c>
      <c r="H259" s="118"/>
      <c r="I259" s="213"/>
      <c r="J259" s="117"/>
    </row>
    <row r="260" spans="1:10" ht="15.75" customHeight="1" x14ac:dyDescent="0.25">
      <c r="A260" s="210">
        <v>43292</v>
      </c>
      <c r="B260" s="115">
        <v>180169384</v>
      </c>
      <c r="C260" s="308">
        <v>4</v>
      </c>
      <c r="D260" s="117">
        <v>348863</v>
      </c>
      <c r="E260" s="118"/>
      <c r="F260" s="120"/>
      <c r="G260" s="117"/>
      <c r="H260" s="118"/>
      <c r="I260" s="213"/>
      <c r="J260" s="117"/>
    </row>
    <row r="261" spans="1:10" ht="15.75" customHeight="1" x14ac:dyDescent="0.25">
      <c r="A261" s="210">
        <v>43293</v>
      </c>
      <c r="B261" s="115">
        <v>180169426</v>
      </c>
      <c r="C261" s="308">
        <v>15</v>
      </c>
      <c r="D261" s="117">
        <v>1472888</v>
      </c>
      <c r="E261" s="118">
        <v>180044266</v>
      </c>
      <c r="F261" s="120">
        <v>1</v>
      </c>
      <c r="G261" s="117">
        <v>102900</v>
      </c>
      <c r="H261" s="118"/>
      <c r="I261" s="213"/>
      <c r="J261" s="117"/>
    </row>
    <row r="262" spans="1:10" ht="15.75" customHeight="1" x14ac:dyDescent="0.25">
      <c r="A262" s="210">
        <v>43293</v>
      </c>
      <c r="B262" s="115">
        <v>180169465</v>
      </c>
      <c r="C262" s="308">
        <v>3</v>
      </c>
      <c r="D262" s="117">
        <v>278163</v>
      </c>
      <c r="E262" s="118"/>
      <c r="F262" s="120"/>
      <c r="G262" s="117"/>
      <c r="H262" s="118"/>
      <c r="I262" s="213"/>
      <c r="J262" s="117"/>
    </row>
    <row r="263" spans="1:10" ht="15.75" customHeight="1" x14ac:dyDescent="0.25">
      <c r="A263" s="210">
        <v>43294</v>
      </c>
      <c r="B263" s="115">
        <v>180169537</v>
      </c>
      <c r="C263" s="308">
        <v>14</v>
      </c>
      <c r="D263" s="117">
        <v>1398600</v>
      </c>
      <c r="E263" s="118">
        <v>180044291</v>
      </c>
      <c r="F263" s="120">
        <v>3</v>
      </c>
      <c r="G263" s="117">
        <v>293213</v>
      </c>
      <c r="H263" s="118"/>
      <c r="I263" s="213"/>
      <c r="J263" s="117"/>
    </row>
    <row r="264" spans="1:10" ht="15.75" customHeight="1" x14ac:dyDescent="0.25">
      <c r="A264" s="210">
        <v>43294</v>
      </c>
      <c r="B264" s="115">
        <v>180169576</v>
      </c>
      <c r="C264" s="308">
        <v>2</v>
      </c>
      <c r="D264" s="117">
        <v>205625</v>
      </c>
      <c r="E264" s="118"/>
      <c r="F264" s="120"/>
      <c r="G264" s="117"/>
      <c r="H264" s="118"/>
      <c r="I264" s="213"/>
      <c r="J264" s="117"/>
    </row>
    <row r="265" spans="1:10" ht="15.75" customHeight="1" x14ac:dyDescent="0.25">
      <c r="A265" s="210">
        <v>43295</v>
      </c>
      <c r="B265" s="115">
        <v>180169627</v>
      </c>
      <c r="C265" s="308">
        <v>7</v>
      </c>
      <c r="D265" s="117">
        <v>582488</v>
      </c>
      <c r="E265" s="118">
        <v>180044310</v>
      </c>
      <c r="F265" s="120">
        <v>2</v>
      </c>
      <c r="G265" s="117">
        <v>195913</v>
      </c>
      <c r="H265" s="118"/>
      <c r="I265" s="213"/>
      <c r="J265" s="117"/>
    </row>
    <row r="266" spans="1:10" ht="15.75" customHeight="1" x14ac:dyDescent="0.25">
      <c r="A266" s="210">
        <v>43295</v>
      </c>
      <c r="B266" s="115">
        <v>180169667</v>
      </c>
      <c r="C266" s="308">
        <v>1</v>
      </c>
      <c r="D266" s="117">
        <v>46463</v>
      </c>
      <c r="E266" s="118"/>
      <c r="F266" s="120"/>
      <c r="G266" s="117"/>
      <c r="H266" s="118"/>
      <c r="I266" s="213"/>
      <c r="J266" s="117"/>
    </row>
    <row r="267" spans="1:10" ht="15.75" customHeight="1" x14ac:dyDescent="0.25">
      <c r="A267" s="210">
        <v>43297</v>
      </c>
      <c r="B267" s="115">
        <v>180169806</v>
      </c>
      <c r="C267" s="308">
        <v>5</v>
      </c>
      <c r="D267" s="117">
        <v>568050</v>
      </c>
      <c r="E267" s="118">
        <v>180044348</v>
      </c>
      <c r="F267" s="120">
        <v>1</v>
      </c>
      <c r="G267" s="117">
        <v>139038</v>
      </c>
      <c r="H267" s="118"/>
      <c r="I267" s="213"/>
      <c r="J267" s="117"/>
    </row>
    <row r="268" spans="1:10" ht="15.75" customHeight="1" x14ac:dyDescent="0.25">
      <c r="A268" s="210">
        <v>43297</v>
      </c>
      <c r="B268" s="115">
        <v>180169851</v>
      </c>
      <c r="C268" s="308">
        <v>2</v>
      </c>
      <c r="D268" s="117">
        <v>185413</v>
      </c>
      <c r="E268" s="118"/>
      <c r="F268" s="120"/>
      <c r="G268" s="117"/>
      <c r="H268" s="118"/>
      <c r="I268" s="213"/>
      <c r="J268" s="117"/>
    </row>
    <row r="269" spans="1:10" ht="15.75" customHeight="1" x14ac:dyDescent="0.25">
      <c r="A269" s="210"/>
      <c r="B269" s="115"/>
      <c r="C269" s="308"/>
      <c r="D269" s="117"/>
      <c r="E269" s="118"/>
      <c r="F269" s="120"/>
      <c r="G269" s="117"/>
      <c r="H269" s="118"/>
      <c r="I269" s="213"/>
      <c r="J269" s="117"/>
    </row>
    <row r="270" spans="1:10" ht="15.75" customHeight="1" x14ac:dyDescent="0.25">
      <c r="A270" s="210"/>
      <c r="B270" s="115"/>
      <c r="C270" s="308"/>
      <c r="D270" s="117"/>
      <c r="E270" s="118"/>
      <c r="F270" s="120"/>
      <c r="G270" s="117"/>
      <c r="H270" s="118"/>
      <c r="I270" s="213"/>
      <c r="J270" s="117"/>
    </row>
    <row r="271" spans="1:10" ht="15.75" customHeight="1" x14ac:dyDescent="0.25">
      <c r="A271" s="210"/>
      <c r="B271" s="115"/>
      <c r="C271" s="308"/>
      <c r="D271" s="117"/>
      <c r="E271" s="118"/>
      <c r="F271" s="120"/>
      <c r="G271" s="117"/>
      <c r="H271" s="118"/>
      <c r="I271" s="213"/>
      <c r="J271" s="117"/>
    </row>
    <row r="272" spans="1:10" x14ac:dyDescent="0.25">
      <c r="A272" s="236"/>
      <c r="B272" s="235"/>
      <c r="C272" s="12"/>
      <c r="D272" s="237"/>
      <c r="E272" s="238"/>
      <c r="F272" s="241"/>
      <c r="G272" s="237"/>
      <c r="H272" s="238"/>
      <c r="I272" s="240"/>
      <c r="J272" s="237"/>
    </row>
    <row r="273" spans="1:10" x14ac:dyDescent="0.25">
      <c r="A273" s="236"/>
      <c r="B273" s="224" t="s">
        <v>11</v>
      </c>
      <c r="C273" s="230">
        <f>SUM(C8:C272)</f>
        <v>3154</v>
      </c>
      <c r="D273" s="225">
        <f>SUM(D8:D272)</f>
        <v>330293750</v>
      </c>
      <c r="E273" s="224" t="s">
        <v>11</v>
      </c>
      <c r="F273" s="233">
        <f>SUM(F8:F272)</f>
        <v>434</v>
      </c>
      <c r="G273" s="225">
        <f>SUM(G8:G272)</f>
        <v>48029301</v>
      </c>
      <c r="H273" s="233">
        <f>SUM(H8:H272)</f>
        <v>0</v>
      </c>
      <c r="I273" s="233">
        <f>SUM(I8:I272)</f>
        <v>274519035</v>
      </c>
      <c r="J273" s="5"/>
    </row>
    <row r="274" spans="1:10" x14ac:dyDescent="0.25">
      <c r="A274" s="236"/>
      <c r="B274" s="224"/>
      <c r="C274" s="230"/>
      <c r="D274" s="225"/>
      <c r="E274" s="224"/>
      <c r="F274" s="233"/>
      <c r="G274" s="225"/>
      <c r="H274" s="233"/>
      <c r="I274" s="233"/>
      <c r="J274" s="5"/>
    </row>
    <row r="275" spans="1:10" x14ac:dyDescent="0.25">
      <c r="A275" s="226"/>
      <c r="B275" s="227"/>
      <c r="C275" s="12"/>
      <c r="D275" s="237"/>
      <c r="E275" s="224"/>
      <c r="F275" s="241"/>
      <c r="G275" s="332" t="s">
        <v>12</v>
      </c>
      <c r="H275" s="332"/>
      <c r="I275" s="240"/>
      <c r="J275" s="228">
        <f>SUM(D8:D272)</f>
        <v>330293750</v>
      </c>
    </row>
    <row r="276" spans="1:10" x14ac:dyDescent="0.25">
      <c r="A276" s="236"/>
      <c r="B276" s="235"/>
      <c r="C276" s="12"/>
      <c r="D276" s="237"/>
      <c r="E276" s="238"/>
      <c r="F276" s="241"/>
      <c r="G276" s="332" t="s">
        <v>13</v>
      </c>
      <c r="H276" s="332"/>
      <c r="I276" s="240"/>
      <c r="J276" s="228">
        <f>SUM(G8:G272)</f>
        <v>48029301</v>
      </c>
    </row>
    <row r="277" spans="1:10" x14ac:dyDescent="0.25">
      <c r="A277" s="229"/>
      <c r="B277" s="238"/>
      <c r="C277" s="12"/>
      <c r="D277" s="237"/>
      <c r="E277" s="238"/>
      <c r="F277" s="241"/>
      <c r="G277" s="332" t="s">
        <v>14</v>
      </c>
      <c r="H277" s="332"/>
      <c r="I277" s="41"/>
      <c r="J277" s="230">
        <f>J275-J276</f>
        <v>282264449</v>
      </c>
    </row>
    <row r="278" spans="1:10" x14ac:dyDescent="0.25">
      <c r="A278" s="236"/>
      <c r="B278" s="231"/>
      <c r="C278" s="12"/>
      <c r="D278" s="232"/>
      <c r="E278" s="238"/>
      <c r="F278" s="241"/>
      <c r="G278" s="332" t="s">
        <v>15</v>
      </c>
      <c r="H278" s="332"/>
      <c r="I278" s="240"/>
      <c r="J278" s="228">
        <f>SUM(H8:H272)</f>
        <v>0</v>
      </c>
    </row>
    <row r="279" spans="1:10" x14ac:dyDescent="0.25">
      <c r="A279" s="236"/>
      <c r="B279" s="231"/>
      <c r="C279" s="12"/>
      <c r="D279" s="232"/>
      <c r="E279" s="238"/>
      <c r="F279" s="241"/>
      <c r="G279" s="332" t="s">
        <v>16</v>
      </c>
      <c r="H279" s="332"/>
      <c r="I279" s="240"/>
      <c r="J279" s="228">
        <f>J277+J278</f>
        <v>282264449</v>
      </c>
    </row>
    <row r="280" spans="1:10" x14ac:dyDescent="0.25">
      <c r="A280" s="236"/>
      <c r="B280" s="231"/>
      <c r="C280" s="12"/>
      <c r="D280" s="232"/>
      <c r="E280" s="238"/>
      <c r="F280" s="241"/>
      <c r="G280" s="332" t="s">
        <v>5</v>
      </c>
      <c r="H280" s="332"/>
      <c r="I280" s="240"/>
      <c r="J280" s="228">
        <f>SUM(I8:I272)</f>
        <v>274519035</v>
      </c>
    </row>
    <row r="281" spans="1:10" x14ac:dyDescent="0.25">
      <c r="A281" s="236"/>
      <c r="B281" s="231"/>
      <c r="C281" s="12"/>
      <c r="D281" s="232"/>
      <c r="E281" s="238"/>
      <c r="F281" s="241"/>
      <c r="G281" s="332" t="s">
        <v>32</v>
      </c>
      <c r="H281" s="332"/>
      <c r="I281" s="241" t="str">
        <f>IF(J281&gt;0,"SALDO",IF(J281&lt;0,"PIUTANG",IF(J281=0,"LUNAS")))</f>
        <v>PIUTANG</v>
      </c>
      <c r="J281" s="228">
        <f>J280-J279</f>
        <v>-7745414</v>
      </c>
    </row>
  </sheetData>
  <mergeCells count="15">
    <mergeCell ref="G281:H281"/>
    <mergeCell ref="G275:H275"/>
    <mergeCell ref="G276:H276"/>
    <mergeCell ref="G277:H277"/>
    <mergeCell ref="G278:H278"/>
    <mergeCell ref="G279:H279"/>
    <mergeCell ref="G280:H28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4"/>
  <sheetViews>
    <sheetView zoomScale="85" zoomScaleNormal="85" workbookViewId="0">
      <pane ySplit="7" topLeftCell="A148" activePane="bottomLeft" state="frozen"/>
      <selection pane="bottomLeft" activeCell="L160" sqref="L16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2.425781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J168*-1</f>
        <v>514495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242">
        <v>43246</v>
      </c>
      <c r="B94" s="243">
        <v>180165320</v>
      </c>
      <c r="C94" s="248">
        <v>7</v>
      </c>
      <c r="D94" s="247">
        <v>811125</v>
      </c>
      <c r="E94" s="245">
        <v>180043327</v>
      </c>
      <c r="F94" s="243">
        <v>1</v>
      </c>
      <c r="G94" s="247">
        <v>117863</v>
      </c>
      <c r="H94" s="246"/>
      <c r="I94" s="246"/>
      <c r="J94" s="247"/>
    </row>
    <row r="95" spans="1:10" x14ac:dyDescent="0.25">
      <c r="A95" s="242">
        <v>43246</v>
      </c>
      <c r="B95" s="243">
        <v>180165324</v>
      </c>
      <c r="C95" s="248">
        <v>18</v>
      </c>
      <c r="D95" s="247">
        <v>1763038</v>
      </c>
      <c r="E95" s="245"/>
      <c r="F95" s="243"/>
      <c r="G95" s="247"/>
      <c r="H95" s="246"/>
      <c r="I95" s="246"/>
      <c r="J95" s="247"/>
    </row>
    <row r="96" spans="1:10" x14ac:dyDescent="0.25">
      <c r="A96" s="242">
        <v>43246</v>
      </c>
      <c r="B96" s="243">
        <v>180165326</v>
      </c>
      <c r="C96" s="248">
        <v>5</v>
      </c>
      <c r="D96" s="247">
        <v>500238</v>
      </c>
      <c r="E96" s="245"/>
      <c r="F96" s="243"/>
      <c r="G96" s="247"/>
      <c r="H96" s="246"/>
      <c r="I96" s="246"/>
      <c r="J96" s="247"/>
    </row>
    <row r="97" spans="1:10" x14ac:dyDescent="0.25">
      <c r="A97" s="242">
        <v>43246</v>
      </c>
      <c r="B97" s="243">
        <v>180165334</v>
      </c>
      <c r="C97" s="248">
        <v>1</v>
      </c>
      <c r="D97" s="247">
        <v>98088</v>
      </c>
      <c r="E97" s="245"/>
      <c r="F97" s="243"/>
      <c r="G97" s="247"/>
      <c r="H97" s="246"/>
      <c r="I97" s="246"/>
      <c r="J97" s="247"/>
    </row>
    <row r="98" spans="1:10" x14ac:dyDescent="0.25">
      <c r="A98" s="242">
        <v>43246</v>
      </c>
      <c r="B98" s="243">
        <v>180165337</v>
      </c>
      <c r="C98" s="248">
        <v>1</v>
      </c>
      <c r="D98" s="247">
        <v>84088</v>
      </c>
      <c r="E98" s="245"/>
      <c r="F98" s="243"/>
      <c r="G98" s="247"/>
      <c r="H98" s="246"/>
      <c r="I98" s="246"/>
      <c r="J98" s="247"/>
    </row>
    <row r="99" spans="1:10" x14ac:dyDescent="0.25">
      <c r="A99" s="242">
        <v>43248</v>
      </c>
      <c r="B99" s="243">
        <v>180165586</v>
      </c>
      <c r="C99" s="248">
        <v>25</v>
      </c>
      <c r="D99" s="247">
        <v>2377375</v>
      </c>
      <c r="E99" s="245"/>
      <c r="F99" s="243"/>
      <c r="G99" s="247"/>
      <c r="H99" s="246"/>
      <c r="I99" s="246"/>
      <c r="J99" s="247"/>
    </row>
    <row r="100" spans="1:10" x14ac:dyDescent="0.25">
      <c r="A100" s="242">
        <v>43248</v>
      </c>
      <c r="B100" s="243">
        <v>180165643</v>
      </c>
      <c r="C100" s="248">
        <v>9</v>
      </c>
      <c r="D100" s="247">
        <v>858200</v>
      </c>
      <c r="E100" s="245"/>
      <c r="F100" s="243"/>
      <c r="G100" s="247"/>
      <c r="H100" s="246"/>
      <c r="I100" s="246"/>
      <c r="J100" s="247"/>
    </row>
    <row r="101" spans="1:10" x14ac:dyDescent="0.25">
      <c r="A101" s="242">
        <v>43249</v>
      </c>
      <c r="B101" s="243">
        <v>180165756</v>
      </c>
      <c r="C101" s="248">
        <v>23</v>
      </c>
      <c r="D101" s="247">
        <v>2322163</v>
      </c>
      <c r="E101" s="245"/>
      <c r="F101" s="243"/>
      <c r="G101" s="247"/>
      <c r="H101" s="246"/>
      <c r="I101" s="246"/>
      <c r="J101" s="247"/>
    </row>
    <row r="102" spans="1:10" x14ac:dyDescent="0.25">
      <c r="A102" s="242">
        <v>43249</v>
      </c>
      <c r="B102" s="243">
        <v>180165803</v>
      </c>
      <c r="C102" s="248">
        <v>8</v>
      </c>
      <c r="D102" s="247">
        <v>665525</v>
      </c>
      <c r="E102" s="245"/>
      <c r="F102" s="243"/>
      <c r="G102" s="247"/>
      <c r="H102" s="246"/>
      <c r="I102" s="246"/>
      <c r="J102" s="247"/>
    </row>
    <row r="103" spans="1:10" x14ac:dyDescent="0.25">
      <c r="A103" s="242">
        <v>43250</v>
      </c>
      <c r="B103" s="243">
        <v>180165837</v>
      </c>
      <c r="C103" s="248">
        <v>38</v>
      </c>
      <c r="D103" s="247">
        <v>3631600</v>
      </c>
      <c r="E103" s="245"/>
      <c r="F103" s="243"/>
      <c r="G103" s="247"/>
      <c r="H103" s="246"/>
      <c r="I103" s="246"/>
      <c r="J103" s="247"/>
    </row>
    <row r="104" spans="1:10" x14ac:dyDescent="0.25">
      <c r="A104" s="242">
        <v>43250</v>
      </c>
      <c r="B104" s="243">
        <v>180165839</v>
      </c>
      <c r="C104" s="248">
        <v>32</v>
      </c>
      <c r="D104" s="247">
        <v>3398763</v>
      </c>
      <c r="E104" s="245"/>
      <c r="F104" s="243"/>
      <c r="G104" s="247"/>
      <c r="H104" s="246"/>
      <c r="I104" s="246"/>
      <c r="J104" s="247"/>
    </row>
    <row r="105" spans="1:10" x14ac:dyDescent="0.25">
      <c r="A105" s="242">
        <v>43250</v>
      </c>
      <c r="B105" s="243">
        <v>180165873</v>
      </c>
      <c r="C105" s="248">
        <v>21</v>
      </c>
      <c r="D105" s="247">
        <v>1884400</v>
      </c>
      <c r="E105" s="245"/>
      <c r="F105" s="243"/>
      <c r="G105" s="247"/>
      <c r="H105" s="246"/>
      <c r="I105" s="246"/>
      <c r="J105" s="247"/>
    </row>
    <row r="106" spans="1:10" x14ac:dyDescent="0.25">
      <c r="A106" s="242">
        <v>43250</v>
      </c>
      <c r="B106" s="243">
        <v>180165960</v>
      </c>
      <c r="C106" s="248">
        <v>14</v>
      </c>
      <c r="D106" s="247">
        <v>1579113</v>
      </c>
      <c r="E106" s="245"/>
      <c r="F106" s="243"/>
      <c r="G106" s="247"/>
      <c r="H106" s="246"/>
      <c r="I106" s="246"/>
      <c r="J106" s="247"/>
    </row>
    <row r="107" spans="1:10" x14ac:dyDescent="0.25">
      <c r="A107" s="242">
        <v>43251</v>
      </c>
      <c r="B107" s="243">
        <v>180166011</v>
      </c>
      <c r="C107" s="248">
        <v>10</v>
      </c>
      <c r="D107" s="247">
        <v>1012288</v>
      </c>
      <c r="E107" s="245"/>
      <c r="F107" s="243"/>
      <c r="G107" s="247"/>
      <c r="H107" s="246"/>
      <c r="I107" s="246"/>
      <c r="J107" s="247"/>
    </row>
    <row r="108" spans="1:10" x14ac:dyDescent="0.25">
      <c r="A108" s="242">
        <v>43251</v>
      </c>
      <c r="B108" s="243">
        <v>180166033</v>
      </c>
      <c r="C108" s="248">
        <v>19</v>
      </c>
      <c r="D108" s="247">
        <v>1899625</v>
      </c>
      <c r="E108" s="245"/>
      <c r="F108" s="243"/>
      <c r="G108" s="247"/>
      <c r="H108" s="246"/>
      <c r="I108" s="246"/>
      <c r="J108" s="247"/>
    </row>
    <row r="109" spans="1:10" x14ac:dyDescent="0.25">
      <c r="A109" s="242">
        <v>43251</v>
      </c>
      <c r="B109" s="243">
        <v>180166098</v>
      </c>
      <c r="C109" s="248">
        <v>4</v>
      </c>
      <c r="D109" s="247">
        <v>322525</v>
      </c>
      <c r="E109" s="245"/>
      <c r="F109" s="243"/>
      <c r="G109" s="247"/>
      <c r="H109" s="246"/>
      <c r="I109" s="246"/>
      <c r="J109" s="247"/>
    </row>
    <row r="110" spans="1:10" x14ac:dyDescent="0.25">
      <c r="A110" s="242">
        <v>43252</v>
      </c>
      <c r="B110" s="243">
        <v>180166183</v>
      </c>
      <c r="C110" s="248">
        <v>17</v>
      </c>
      <c r="D110" s="247">
        <v>1547350</v>
      </c>
      <c r="E110" s="245"/>
      <c r="F110" s="243"/>
      <c r="G110" s="247"/>
      <c r="H110" s="246"/>
      <c r="I110" s="246"/>
      <c r="J110" s="247"/>
    </row>
    <row r="111" spans="1:10" x14ac:dyDescent="0.25">
      <c r="A111" s="242">
        <v>43252</v>
      </c>
      <c r="B111" s="243">
        <v>180166254</v>
      </c>
      <c r="C111" s="248">
        <v>10</v>
      </c>
      <c r="D111" s="247">
        <v>994525</v>
      </c>
      <c r="E111" s="245"/>
      <c r="F111" s="243"/>
      <c r="G111" s="247"/>
      <c r="H111" s="246"/>
      <c r="I111" s="246">
        <v>25632171</v>
      </c>
      <c r="J111" s="247" t="s">
        <v>17</v>
      </c>
    </row>
    <row r="112" spans="1:10" x14ac:dyDescent="0.25">
      <c r="A112" s="242">
        <v>43253</v>
      </c>
      <c r="B112" s="243">
        <v>180166373</v>
      </c>
      <c r="C112" s="248">
        <v>17</v>
      </c>
      <c r="D112" s="247">
        <v>1585150</v>
      </c>
      <c r="E112" s="245"/>
      <c r="F112" s="243"/>
      <c r="G112" s="247"/>
      <c r="H112" s="246"/>
      <c r="I112" s="246"/>
      <c r="J112" s="247"/>
    </row>
    <row r="113" spans="1:10" x14ac:dyDescent="0.25">
      <c r="A113" s="242">
        <v>43253</v>
      </c>
      <c r="B113" s="243">
        <v>180166467</v>
      </c>
      <c r="C113" s="248">
        <v>9</v>
      </c>
      <c r="D113" s="247">
        <v>723450</v>
      </c>
      <c r="E113" s="245"/>
      <c r="F113" s="243"/>
      <c r="G113" s="247"/>
      <c r="H113" s="246"/>
      <c r="I113" s="246"/>
      <c r="J113" s="247"/>
    </row>
    <row r="114" spans="1:10" x14ac:dyDescent="0.25">
      <c r="A114" s="242">
        <v>43256</v>
      </c>
      <c r="B114" s="243">
        <v>180166812</v>
      </c>
      <c r="C114" s="248">
        <v>33</v>
      </c>
      <c r="D114" s="247">
        <v>3046138</v>
      </c>
      <c r="E114" s="245">
        <v>180043694</v>
      </c>
      <c r="F114" s="243">
        <v>31</v>
      </c>
      <c r="G114" s="247">
        <v>3021375</v>
      </c>
      <c r="H114" s="246">
        <v>315000</v>
      </c>
      <c r="I114" s="246"/>
      <c r="J114" s="247"/>
    </row>
    <row r="115" spans="1:10" x14ac:dyDescent="0.25">
      <c r="A115" s="242">
        <v>43256</v>
      </c>
      <c r="B115" s="243">
        <v>180166815</v>
      </c>
      <c r="C115" s="248">
        <v>28</v>
      </c>
      <c r="D115" s="247">
        <v>2798688</v>
      </c>
      <c r="E115" s="245"/>
      <c r="F115" s="243"/>
      <c r="G115" s="247"/>
      <c r="H115" s="246"/>
      <c r="I115" s="246"/>
      <c r="J115" s="247"/>
    </row>
    <row r="116" spans="1:10" x14ac:dyDescent="0.25">
      <c r="A116" s="242">
        <v>43256</v>
      </c>
      <c r="B116" s="243">
        <v>180166831</v>
      </c>
      <c r="C116" s="248">
        <v>13</v>
      </c>
      <c r="D116" s="247">
        <v>1043088</v>
      </c>
      <c r="E116" s="245"/>
      <c r="F116" s="243"/>
      <c r="G116" s="247"/>
      <c r="H116" s="246"/>
      <c r="I116" s="246"/>
      <c r="J116" s="247"/>
    </row>
    <row r="117" spans="1:10" x14ac:dyDescent="0.25">
      <c r="A117" s="242">
        <v>43256</v>
      </c>
      <c r="B117" s="243">
        <v>180166902</v>
      </c>
      <c r="C117" s="248">
        <v>6</v>
      </c>
      <c r="D117" s="247">
        <v>490875</v>
      </c>
      <c r="E117" s="245"/>
      <c r="F117" s="243"/>
      <c r="G117" s="247"/>
      <c r="H117" s="246"/>
      <c r="I117" s="246"/>
      <c r="J117" s="247"/>
    </row>
    <row r="118" spans="1:10" x14ac:dyDescent="0.25">
      <c r="A118" s="242">
        <v>43256</v>
      </c>
      <c r="B118" s="243">
        <v>180167010</v>
      </c>
      <c r="C118" s="248">
        <v>18</v>
      </c>
      <c r="D118" s="247">
        <v>1717800</v>
      </c>
      <c r="E118" s="245"/>
      <c r="F118" s="243"/>
      <c r="G118" s="247"/>
      <c r="H118" s="246"/>
      <c r="I118" s="246"/>
      <c r="J118" s="247"/>
    </row>
    <row r="119" spans="1:10" x14ac:dyDescent="0.25">
      <c r="A119" s="242">
        <v>43257</v>
      </c>
      <c r="B119" s="243">
        <v>180167171</v>
      </c>
      <c r="C119" s="248">
        <v>3</v>
      </c>
      <c r="D119" s="247">
        <v>213763</v>
      </c>
      <c r="E119" s="245"/>
      <c r="F119" s="243"/>
      <c r="G119" s="247"/>
      <c r="H119" s="246"/>
      <c r="I119" s="246"/>
      <c r="J119" s="247"/>
    </row>
    <row r="120" spans="1:10" x14ac:dyDescent="0.25">
      <c r="A120" s="242">
        <v>43257</v>
      </c>
      <c r="B120" s="243">
        <v>180167206</v>
      </c>
      <c r="C120" s="248">
        <v>10</v>
      </c>
      <c r="D120" s="247">
        <v>931175</v>
      </c>
      <c r="E120" s="245"/>
      <c r="F120" s="243"/>
      <c r="G120" s="247"/>
      <c r="H120" s="246"/>
      <c r="I120" s="246"/>
      <c r="J120" s="247"/>
    </row>
    <row r="121" spans="1:10" x14ac:dyDescent="0.25">
      <c r="A121" s="242">
        <v>43258</v>
      </c>
      <c r="B121" s="243">
        <v>180167255</v>
      </c>
      <c r="C121" s="248">
        <v>52</v>
      </c>
      <c r="D121" s="247">
        <v>5501388</v>
      </c>
      <c r="E121" s="245"/>
      <c r="F121" s="243"/>
      <c r="G121" s="247"/>
      <c r="H121" s="246"/>
      <c r="I121" s="246"/>
      <c r="J121" s="247"/>
    </row>
    <row r="122" spans="1:10" x14ac:dyDescent="0.25">
      <c r="A122" s="242">
        <v>43258</v>
      </c>
      <c r="B122" s="243">
        <v>180167308</v>
      </c>
      <c r="C122" s="248">
        <v>8</v>
      </c>
      <c r="D122" s="247">
        <v>816813</v>
      </c>
      <c r="E122" s="245"/>
      <c r="F122" s="243"/>
      <c r="G122" s="247"/>
      <c r="H122" s="246"/>
      <c r="I122" s="246"/>
      <c r="J122" s="247"/>
    </row>
    <row r="123" spans="1:10" x14ac:dyDescent="0.25">
      <c r="A123" s="242">
        <v>43258</v>
      </c>
      <c r="B123" s="243">
        <v>180167397</v>
      </c>
      <c r="C123" s="248">
        <v>5</v>
      </c>
      <c r="D123" s="247">
        <v>481950</v>
      </c>
      <c r="E123" s="245"/>
      <c r="F123" s="243"/>
      <c r="G123" s="247"/>
      <c r="H123" s="246"/>
      <c r="I123" s="246">
        <v>17400603</v>
      </c>
      <c r="J123" s="247" t="s">
        <v>17</v>
      </c>
    </row>
    <row r="124" spans="1:10" x14ac:dyDescent="0.25">
      <c r="A124" s="242">
        <v>43259</v>
      </c>
      <c r="B124" s="243">
        <v>180167441</v>
      </c>
      <c r="C124" s="248">
        <v>12</v>
      </c>
      <c r="D124" s="247">
        <v>1071700</v>
      </c>
      <c r="E124" s="245"/>
      <c r="F124" s="243"/>
      <c r="G124" s="247"/>
      <c r="H124" s="246"/>
      <c r="I124" s="246">
        <v>315000</v>
      </c>
      <c r="J124" s="247" t="s">
        <v>17</v>
      </c>
    </row>
    <row r="125" spans="1:10" x14ac:dyDescent="0.25">
      <c r="A125" s="242">
        <v>43260</v>
      </c>
      <c r="B125" s="243">
        <v>180167748</v>
      </c>
      <c r="C125" s="248">
        <v>8</v>
      </c>
      <c r="D125" s="247">
        <v>617400</v>
      </c>
      <c r="E125" s="245">
        <v>180043864</v>
      </c>
      <c r="F125" s="243">
        <v>52</v>
      </c>
      <c r="G125" s="247">
        <v>5501388</v>
      </c>
      <c r="H125" s="246"/>
      <c r="I125" s="246"/>
      <c r="J125" s="247"/>
    </row>
    <row r="126" spans="1:10" x14ac:dyDescent="0.25">
      <c r="A126" s="242">
        <v>43277</v>
      </c>
      <c r="B126" s="243">
        <v>180168199</v>
      </c>
      <c r="C126" s="248">
        <v>5</v>
      </c>
      <c r="D126" s="247">
        <v>444850</v>
      </c>
      <c r="E126" s="245"/>
      <c r="F126" s="243"/>
      <c r="G126" s="247"/>
      <c r="H126" s="246"/>
      <c r="I126" s="246"/>
      <c r="J126" s="247"/>
    </row>
    <row r="127" spans="1:10" x14ac:dyDescent="0.25">
      <c r="A127" s="242">
        <v>43279</v>
      </c>
      <c r="B127" s="243">
        <v>180168251</v>
      </c>
      <c r="C127" s="248">
        <v>8</v>
      </c>
      <c r="D127" s="247">
        <v>773675</v>
      </c>
      <c r="E127" s="245"/>
      <c r="F127" s="243"/>
      <c r="G127" s="247"/>
      <c r="H127" s="246"/>
      <c r="I127" s="246"/>
      <c r="J127" s="247"/>
    </row>
    <row r="128" spans="1:10" x14ac:dyDescent="0.25">
      <c r="A128" s="242">
        <v>43279</v>
      </c>
      <c r="B128" s="243">
        <v>180168315</v>
      </c>
      <c r="C128" s="248">
        <v>4</v>
      </c>
      <c r="D128" s="247">
        <v>310975</v>
      </c>
      <c r="E128" s="245"/>
      <c r="F128" s="243"/>
      <c r="G128" s="247"/>
      <c r="H128" s="246"/>
      <c r="I128" s="246"/>
      <c r="J128" s="247"/>
    </row>
    <row r="129" spans="1:10" x14ac:dyDescent="0.25">
      <c r="A129" s="242">
        <v>43280</v>
      </c>
      <c r="B129" s="243">
        <v>180168343</v>
      </c>
      <c r="C129" s="248">
        <v>2</v>
      </c>
      <c r="D129" s="247">
        <v>136938</v>
      </c>
      <c r="E129" s="245"/>
      <c r="F129" s="243"/>
      <c r="G129" s="247"/>
      <c r="H129" s="246"/>
      <c r="I129" s="246"/>
      <c r="J129" s="247"/>
    </row>
    <row r="130" spans="1:10" x14ac:dyDescent="0.25">
      <c r="A130" s="242">
        <v>43280</v>
      </c>
      <c r="B130" s="243">
        <v>180168393</v>
      </c>
      <c r="C130" s="248">
        <v>1</v>
      </c>
      <c r="D130" s="247">
        <v>80500</v>
      </c>
      <c r="E130" s="245"/>
      <c r="F130" s="243"/>
      <c r="G130" s="247"/>
      <c r="H130" s="246"/>
      <c r="I130" s="246"/>
      <c r="J130" s="247"/>
    </row>
    <row r="131" spans="1:10" x14ac:dyDescent="0.25">
      <c r="A131" s="242">
        <v>43281</v>
      </c>
      <c r="B131" s="243">
        <v>180168424</v>
      </c>
      <c r="C131" s="248">
        <v>1</v>
      </c>
      <c r="D131" s="247">
        <v>68075</v>
      </c>
      <c r="E131" s="245"/>
      <c r="F131" s="243"/>
      <c r="G131" s="247"/>
      <c r="H131" s="246"/>
      <c r="I131" s="246"/>
      <c r="J131" s="247"/>
    </row>
    <row r="132" spans="1:10" x14ac:dyDescent="0.25">
      <c r="A132" s="242">
        <v>43281</v>
      </c>
      <c r="B132" s="243">
        <v>180168425</v>
      </c>
      <c r="C132" s="248">
        <v>18</v>
      </c>
      <c r="D132" s="247">
        <v>1757700</v>
      </c>
      <c r="E132" s="245"/>
      <c r="F132" s="243"/>
      <c r="G132" s="247"/>
      <c r="H132" s="246"/>
      <c r="I132" s="246"/>
      <c r="J132" s="247"/>
    </row>
    <row r="133" spans="1:10" x14ac:dyDescent="0.25">
      <c r="A133" s="242">
        <v>43283</v>
      </c>
      <c r="B133" s="243">
        <v>180168533</v>
      </c>
      <c r="C133" s="248">
        <v>3</v>
      </c>
      <c r="D133" s="247">
        <v>277200</v>
      </c>
      <c r="E133" s="245"/>
      <c r="F133" s="243"/>
      <c r="G133" s="247"/>
      <c r="H133" s="246"/>
      <c r="I133" s="246"/>
      <c r="J133" s="247"/>
    </row>
    <row r="134" spans="1:10" x14ac:dyDescent="0.25">
      <c r="A134" s="242">
        <v>43283</v>
      </c>
      <c r="B134" s="243">
        <v>180168584</v>
      </c>
      <c r="C134" s="248">
        <v>2</v>
      </c>
      <c r="D134" s="247">
        <v>106750</v>
      </c>
      <c r="E134" s="245"/>
      <c r="F134" s="243"/>
      <c r="G134" s="247"/>
      <c r="H134" s="246"/>
      <c r="I134" s="246"/>
      <c r="J134" s="247"/>
    </row>
    <row r="135" spans="1:10" x14ac:dyDescent="0.25">
      <c r="A135" s="242">
        <v>43284</v>
      </c>
      <c r="B135" s="243">
        <v>180168623</v>
      </c>
      <c r="C135" s="248">
        <v>5</v>
      </c>
      <c r="D135" s="247">
        <v>306163</v>
      </c>
      <c r="E135" s="245"/>
      <c r="F135" s="243"/>
      <c r="G135" s="247"/>
      <c r="H135" s="246"/>
      <c r="I135" s="246"/>
      <c r="J135" s="247"/>
    </row>
    <row r="136" spans="1:10" x14ac:dyDescent="0.25">
      <c r="A136" s="242">
        <v>43284</v>
      </c>
      <c r="B136" s="243">
        <v>180168655</v>
      </c>
      <c r="C136" s="248">
        <v>15</v>
      </c>
      <c r="D136" s="247">
        <v>1497563</v>
      </c>
      <c r="E136" s="245"/>
      <c r="F136" s="243"/>
      <c r="G136" s="247"/>
      <c r="H136" s="246"/>
      <c r="I136" s="246"/>
      <c r="J136" s="247"/>
    </row>
    <row r="137" spans="1:10" x14ac:dyDescent="0.25">
      <c r="A137" s="242">
        <v>43285</v>
      </c>
      <c r="B137" s="243">
        <v>180168706</v>
      </c>
      <c r="C137" s="248">
        <v>2</v>
      </c>
      <c r="D137" s="247">
        <v>141488</v>
      </c>
      <c r="E137" s="245"/>
      <c r="F137" s="243"/>
      <c r="G137" s="247"/>
      <c r="H137" s="246"/>
      <c r="I137" s="246"/>
      <c r="J137" s="247"/>
    </row>
    <row r="138" spans="1:10" x14ac:dyDescent="0.25">
      <c r="A138" s="242">
        <v>43285</v>
      </c>
      <c r="B138" s="243">
        <v>180168764</v>
      </c>
      <c r="C138" s="248">
        <v>1</v>
      </c>
      <c r="D138" s="247">
        <v>99488</v>
      </c>
      <c r="E138" s="245"/>
      <c r="F138" s="243"/>
      <c r="G138" s="247"/>
      <c r="H138" s="246"/>
      <c r="I138" s="246"/>
      <c r="J138" s="247"/>
    </row>
    <row r="139" spans="1:10" x14ac:dyDescent="0.25">
      <c r="A139" s="242">
        <v>43286</v>
      </c>
      <c r="B139" s="243">
        <v>180168798</v>
      </c>
      <c r="C139" s="248">
        <v>4</v>
      </c>
      <c r="D139" s="247">
        <v>365138</v>
      </c>
      <c r="E139" s="245"/>
      <c r="F139" s="243"/>
      <c r="G139" s="247"/>
      <c r="H139" s="246"/>
      <c r="I139" s="246"/>
      <c r="J139" s="247"/>
    </row>
    <row r="140" spans="1:10" x14ac:dyDescent="0.25">
      <c r="A140" s="242">
        <v>43286</v>
      </c>
      <c r="B140" s="243">
        <v>180168847</v>
      </c>
      <c r="C140" s="248">
        <v>1</v>
      </c>
      <c r="D140" s="247">
        <v>111300</v>
      </c>
      <c r="E140" s="245"/>
      <c r="F140" s="243"/>
      <c r="G140" s="247"/>
      <c r="H140" s="246"/>
      <c r="I140" s="246"/>
      <c r="J140" s="247"/>
    </row>
    <row r="141" spans="1:10" x14ac:dyDescent="0.25">
      <c r="A141" s="242">
        <v>43287</v>
      </c>
      <c r="B141" s="243">
        <v>180168885</v>
      </c>
      <c r="C141" s="248">
        <v>2</v>
      </c>
      <c r="D141" s="247">
        <v>119175</v>
      </c>
      <c r="E141" s="245"/>
      <c r="F141" s="243"/>
      <c r="G141" s="247"/>
      <c r="H141" s="246"/>
      <c r="I141" s="246"/>
      <c r="J141" s="247"/>
    </row>
    <row r="142" spans="1:10" x14ac:dyDescent="0.25">
      <c r="A142" s="242">
        <v>43287</v>
      </c>
      <c r="B142" s="243">
        <v>180168933</v>
      </c>
      <c r="C142" s="248">
        <v>2</v>
      </c>
      <c r="D142" s="247">
        <v>203175</v>
      </c>
      <c r="E142" s="245"/>
      <c r="F142" s="243"/>
      <c r="G142" s="247"/>
      <c r="H142" s="246"/>
      <c r="I142" s="246">
        <v>1916166</v>
      </c>
      <c r="J142" s="247" t="s">
        <v>17</v>
      </c>
    </row>
    <row r="143" spans="1:10" x14ac:dyDescent="0.25">
      <c r="A143" s="242">
        <v>43288</v>
      </c>
      <c r="B143" s="243">
        <v>180168977</v>
      </c>
      <c r="C143" s="248">
        <v>2</v>
      </c>
      <c r="D143" s="247">
        <v>245875</v>
      </c>
      <c r="E143" s="245"/>
      <c r="F143" s="243"/>
      <c r="G143" s="247"/>
      <c r="H143" s="246"/>
      <c r="I143" s="246"/>
      <c r="J143" s="247"/>
    </row>
    <row r="144" spans="1:10" x14ac:dyDescent="0.25">
      <c r="A144" s="242">
        <v>43288</v>
      </c>
      <c r="B144" s="243">
        <v>180169024</v>
      </c>
      <c r="C144" s="248">
        <v>3</v>
      </c>
      <c r="D144" s="247">
        <v>351488</v>
      </c>
      <c r="E144" s="245"/>
      <c r="F144" s="243"/>
      <c r="G144" s="247"/>
      <c r="H144" s="246"/>
      <c r="I144" s="246"/>
      <c r="J144" s="247"/>
    </row>
    <row r="145" spans="1:10" x14ac:dyDescent="0.25">
      <c r="A145" s="242">
        <v>43290</v>
      </c>
      <c r="B145" s="243">
        <v>180169110</v>
      </c>
      <c r="C145" s="248">
        <v>9</v>
      </c>
      <c r="D145" s="247">
        <v>680663</v>
      </c>
      <c r="E145" s="245"/>
      <c r="F145" s="243"/>
      <c r="G145" s="247"/>
      <c r="H145" s="246"/>
      <c r="I145" s="246"/>
      <c r="J145" s="247"/>
    </row>
    <row r="146" spans="1:10" x14ac:dyDescent="0.25">
      <c r="A146" s="242">
        <v>43290</v>
      </c>
      <c r="B146" s="243">
        <v>180169179</v>
      </c>
      <c r="C146" s="248">
        <v>1</v>
      </c>
      <c r="D146" s="247">
        <v>94938</v>
      </c>
      <c r="E146" s="245"/>
      <c r="F146" s="243"/>
      <c r="G146" s="247"/>
      <c r="H146" s="246"/>
      <c r="I146" s="246"/>
      <c r="J146" s="247"/>
    </row>
    <row r="147" spans="1:10" x14ac:dyDescent="0.25">
      <c r="A147" s="242">
        <v>43291</v>
      </c>
      <c r="B147" s="243">
        <v>180169223</v>
      </c>
      <c r="C147" s="248">
        <v>3</v>
      </c>
      <c r="D147" s="247">
        <v>250075</v>
      </c>
      <c r="E147" s="245"/>
      <c r="F147" s="243"/>
      <c r="G147" s="247"/>
      <c r="H147" s="246"/>
      <c r="I147" s="246"/>
      <c r="J147" s="247"/>
    </row>
    <row r="148" spans="1:10" x14ac:dyDescent="0.25">
      <c r="A148" s="242">
        <v>43291</v>
      </c>
      <c r="B148" s="243">
        <v>180169270</v>
      </c>
      <c r="C148" s="248">
        <v>3</v>
      </c>
      <c r="D148" s="247">
        <v>333288</v>
      </c>
      <c r="E148" s="245"/>
      <c r="F148" s="243"/>
      <c r="G148" s="247"/>
      <c r="H148" s="246"/>
      <c r="I148" s="246"/>
      <c r="J148" s="247"/>
    </row>
    <row r="149" spans="1:10" x14ac:dyDescent="0.25">
      <c r="A149" s="242">
        <v>43292</v>
      </c>
      <c r="B149" s="243">
        <v>180169323</v>
      </c>
      <c r="C149" s="248">
        <v>6</v>
      </c>
      <c r="D149" s="247">
        <v>640500</v>
      </c>
      <c r="E149" s="245"/>
      <c r="F149" s="243"/>
      <c r="G149" s="247"/>
      <c r="H149" s="246"/>
      <c r="I149" s="246"/>
      <c r="J149" s="247"/>
    </row>
    <row r="150" spans="1:10" x14ac:dyDescent="0.25">
      <c r="A150" s="242">
        <v>43292</v>
      </c>
      <c r="B150" s="243">
        <v>180169386</v>
      </c>
      <c r="C150" s="248">
        <v>2</v>
      </c>
      <c r="D150" s="247">
        <v>192938</v>
      </c>
      <c r="E150" s="245"/>
      <c r="F150" s="243"/>
      <c r="G150" s="247"/>
      <c r="H150" s="246"/>
      <c r="I150" s="246"/>
      <c r="J150" s="247"/>
    </row>
    <row r="151" spans="1:10" x14ac:dyDescent="0.25">
      <c r="A151" s="242">
        <v>43293</v>
      </c>
      <c r="B151" s="243">
        <v>180169424</v>
      </c>
      <c r="C151" s="248">
        <v>3</v>
      </c>
      <c r="D151" s="247">
        <v>250338</v>
      </c>
      <c r="E151" s="245"/>
      <c r="F151" s="243"/>
      <c r="G151" s="247"/>
      <c r="H151" s="246"/>
      <c r="I151" s="246"/>
      <c r="J151" s="247"/>
    </row>
    <row r="152" spans="1:10" x14ac:dyDescent="0.25">
      <c r="A152" s="242">
        <v>43293</v>
      </c>
      <c r="B152" s="243">
        <v>180169479</v>
      </c>
      <c r="C152" s="248">
        <v>3</v>
      </c>
      <c r="D152" s="247">
        <v>322263</v>
      </c>
      <c r="E152" s="245"/>
      <c r="F152" s="243"/>
      <c r="G152" s="247"/>
      <c r="H152" s="246"/>
      <c r="I152" s="246"/>
      <c r="J152" s="247"/>
    </row>
    <row r="153" spans="1:10" x14ac:dyDescent="0.25">
      <c r="A153" s="242">
        <v>43293</v>
      </c>
      <c r="B153" s="243">
        <v>180169480</v>
      </c>
      <c r="C153" s="248">
        <v>1</v>
      </c>
      <c r="D153" s="247">
        <v>110600</v>
      </c>
      <c r="E153" s="245"/>
      <c r="F153" s="243"/>
      <c r="G153" s="247"/>
      <c r="H153" s="246"/>
      <c r="I153" s="246">
        <v>3610779</v>
      </c>
      <c r="J153" s="247" t="s">
        <v>17</v>
      </c>
    </row>
    <row r="154" spans="1:10" x14ac:dyDescent="0.25">
      <c r="A154" s="242">
        <v>43294</v>
      </c>
      <c r="B154" s="243">
        <v>180169530</v>
      </c>
      <c r="C154" s="248">
        <v>1</v>
      </c>
      <c r="D154" s="247">
        <v>137813</v>
      </c>
      <c r="E154" s="245"/>
      <c r="F154" s="243"/>
      <c r="G154" s="247"/>
      <c r="H154" s="246">
        <v>60000</v>
      </c>
      <c r="I154" s="246">
        <v>60000</v>
      </c>
      <c r="J154" s="247" t="s">
        <v>17</v>
      </c>
    </row>
    <row r="155" spans="1:10" x14ac:dyDescent="0.25">
      <c r="A155" s="98">
        <v>43295</v>
      </c>
      <c r="B155" s="99">
        <v>180169673</v>
      </c>
      <c r="C155" s="100">
        <v>1</v>
      </c>
      <c r="D155" s="34">
        <v>80063</v>
      </c>
      <c r="E155" s="101"/>
      <c r="F155" s="99"/>
      <c r="G155" s="34"/>
      <c r="H155" s="102"/>
      <c r="I155" s="102"/>
      <c r="J155" s="34"/>
    </row>
    <row r="156" spans="1:10" x14ac:dyDescent="0.25">
      <c r="A156" s="98">
        <v>43297</v>
      </c>
      <c r="B156" s="99">
        <v>180169807</v>
      </c>
      <c r="C156" s="100">
        <v>4</v>
      </c>
      <c r="D156" s="34">
        <v>434438</v>
      </c>
      <c r="E156" s="101"/>
      <c r="F156" s="99"/>
      <c r="G156" s="34"/>
      <c r="H156" s="102"/>
      <c r="I156" s="102"/>
      <c r="J156" s="34"/>
    </row>
    <row r="157" spans="1:10" x14ac:dyDescent="0.25">
      <c r="A157" s="98"/>
      <c r="B157" s="99"/>
      <c r="C157" s="100"/>
      <c r="D157" s="34"/>
      <c r="E157" s="101"/>
      <c r="F157" s="99"/>
      <c r="G157" s="34"/>
      <c r="H157" s="102"/>
      <c r="I157" s="102"/>
      <c r="J157" s="34"/>
    </row>
    <row r="158" spans="1:10" x14ac:dyDescent="0.25">
      <c r="A158" s="98"/>
      <c r="B158" s="99"/>
      <c r="C158" s="100"/>
      <c r="D158" s="34"/>
      <c r="E158" s="101"/>
      <c r="F158" s="99"/>
      <c r="G158" s="34"/>
      <c r="H158" s="102"/>
      <c r="I158" s="102"/>
      <c r="J158" s="34"/>
    </row>
    <row r="159" spans="1:10" x14ac:dyDescent="0.25">
      <c r="A159" s="236"/>
      <c r="B159" s="235"/>
      <c r="C159" s="241"/>
      <c r="D159" s="237"/>
      <c r="E159" s="238"/>
      <c r="F159" s="235"/>
      <c r="G159" s="237"/>
      <c r="H159" s="240"/>
      <c r="I159" s="240"/>
      <c r="J159" s="237"/>
    </row>
    <row r="160" spans="1:10" x14ac:dyDescent="0.25">
      <c r="A160" s="236"/>
      <c r="B160" s="224" t="s">
        <v>11</v>
      </c>
      <c r="C160" s="233">
        <f>SUM(C8:C159)</f>
        <v>1240</v>
      </c>
      <c r="D160" s="225"/>
      <c r="E160" s="224" t="s">
        <v>11</v>
      </c>
      <c r="F160" s="224">
        <f>SUM(F8:F159)</f>
        <v>155</v>
      </c>
      <c r="G160" s="225">
        <f>SUM(G8:G159)</f>
        <v>17046752</v>
      </c>
      <c r="H160" s="240"/>
      <c r="I160" s="240"/>
      <c r="J160" s="237"/>
    </row>
    <row r="161" spans="1:16" x14ac:dyDescent="0.25">
      <c r="A161" s="236"/>
      <c r="B161" s="224"/>
      <c r="C161" s="233"/>
      <c r="D161" s="225"/>
      <c r="E161" s="238"/>
      <c r="F161" s="235"/>
      <c r="G161" s="237"/>
      <c r="H161" s="240"/>
      <c r="I161" s="240"/>
      <c r="J161" s="237"/>
    </row>
    <row r="162" spans="1:16" x14ac:dyDescent="0.25">
      <c r="A162" s="226"/>
      <c r="B162" s="227"/>
      <c r="C162" s="241"/>
      <c r="D162" s="237"/>
      <c r="E162" s="224"/>
      <c r="F162" s="235"/>
      <c r="G162" s="332" t="s">
        <v>12</v>
      </c>
      <c r="H162" s="332"/>
      <c r="I162" s="240"/>
      <c r="J162" s="228">
        <f>SUM(D8:D159)</f>
        <v>119929819</v>
      </c>
    </row>
    <row r="163" spans="1:16" x14ac:dyDescent="0.25">
      <c r="A163" s="236"/>
      <c r="B163" s="235"/>
      <c r="C163" s="241"/>
      <c r="D163" s="237"/>
      <c r="E163" s="224"/>
      <c r="F163" s="235"/>
      <c r="G163" s="332" t="s">
        <v>13</v>
      </c>
      <c r="H163" s="332"/>
      <c r="I163" s="240"/>
      <c r="J163" s="228">
        <f>SUM(G8:G159)</f>
        <v>17046752</v>
      </c>
    </row>
    <row r="164" spans="1:16" x14ac:dyDescent="0.25">
      <c r="A164" s="229"/>
      <c r="B164" s="238"/>
      <c r="C164" s="241"/>
      <c r="D164" s="237"/>
      <c r="E164" s="238"/>
      <c r="F164" s="235"/>
      <c r="G164" s="332" t="s">
        <v>14</v>
      </c>
      <c r="H164" s="332"/>
      <c r="I164" s="41"/>
      <c r="J164" s="230">
        <f>J162-J163</f>
        <v>102883067</v>
      </c>
    </row>
    <row r="165" spans="1:16" x14ac:dyDescent="0.25">
      <c r="A165" s="236"/>
      <c r="B165" s="231"/>
      <c r="C165" s="241"/>
      <c r="D165" s="232"/>
      <c r="E165" s="238"/>
      <c r="F165" s="224"/>
      <c r="G165" s="332" t="s">
        <v>15</v>
      </c>
      <c r="H165" s="332"/>
      <c r="I165" s="240"/>
      <c r="J165" s="228">
        <f>SUM(H8:H161)</f>
        <v>375000</v>
      </c>
    </row>
    <row r="166" spans="1:16" x14ac:dyDescent="0.25">
      <c r="A166" s="236"/>
      <c r="B166" s="231"/>
      <c r="C166" s="241"/>
      <c r="D166" s="232"/>
      <c r="E166" s="238"/>
      <c r="F166" s="224"/>
      <c r="G166" s="332" t="s">
        <v>16</v>
      </c>
      <c r="H166" s="332"/>
      <c r="I166" s="240"/>
      <c r="J166" s="228">
        <f>J164+J165</f>
        <v>103258067</v>
      </c>
    </row>
    <row r="167" spans="1:16" x14ac:dyDescent="0.25">
      <c r="A167" s="236"/>
      <c r="B167" s="231"/>
      <c r="C167" s="241"/>
      <c r="D167" s="232"/>
      <c r="E167" s="238"/>
      <c r="F167" s="235"/>
      <c r="G167" s="332" t="s">
        <v>5</v>
      </c>
      <c r="H167" s="332"/>
      <c r="I167" s="240"/>
      <c r="J167" s="228">
        <f>SUM(I8:I161)</f>
        <v>102743572</v>
      </c>
    </row>
    <row r="168" spans="1:16" x14ac:dyDescent="0.25">
      <c r="A168" s="236"/>
      <c r="B168" s="231"/>
      <c r="C168" s="241"/>
      <c r="D168" s="232"/>
      <c r="E168" s="238"/>
      <c r="F168" s="235"/>
      <c r="G168" s="332" t="s">
        <v>32</v>
      </c>
      <c r="H168" s="332"/>
      <c r="I168" s="241" t="str">
        <f>IF(J168&gt;0,"SALDO",IF(J168&lt;0,"PIUTANG",IF(J168=0,"LUNAS")))</f>
        <v>PIUTANG</v>
      </c>
      <c r="J168" s="228">
        <f>J167-J166</f>
        <v>-514495</v>
      </c>
    </row>
    <row r="169" spans="1:16" x14ac:dyDescent="0.25">
      <c r="F169" s="219"/>
      <c r="G169" s="219"/>
      <c r="J169" s="219"/>
    </row>
    <row r="170" spans="1:16" x14ac:dyDescent="0.25">
      <c r="C170" s="219"/>
      <c r="D170" s="219"/>
      <c r="F170" s="219"/>
      <c r="G170" s="219"/>
      <c r="J170" s="219"/>
      <c r="L170" s="234"/>
      <c r="M170" s="234"/>
      <c r="N170" s="234"/>
      <c r="O170" s="234"/>
      <c r="P170" s="234"/>
    </row>
    <row r="171" spans="1:16" x14ac:dyDescent="0.25">
      <c r="C171" s="219"/>
      <c r="D171" s="219"/>
      <c r="F171" s="219"/>
      <c r="G171" s="219"/>
      <c r="J171" s="219"/>
      <c r="L171" s="234"/>
      <c r="M171" s="234"/>
      <c r="N171" s="234"/>
      <c r="O171" s="234"/>
      <c r="P171" s="234"/>
    </row>
    <row r="172" spans="1:16" x14ac:dyDescent="0.25">
      <c r="C172" s="219"/>
      <c r="D172" s="219"/>
      <c r="F172" s="219"/>
      <c r="G172" s="219"/>
      <c r="J172" s="219"/>
      <c r="L172" s="234"/>
      <c r="M172" s="234"/>
      <c r="N172" s="234"/>
      <c r="O172" s="234"/>
      <c r="P172" s="234"/>
    </row>
    <row r="173" spans="1:16" x14ac:dyDescent="0.25">
      <c r="C173" s="219"/>
      <c r="D173" s="219"/>
      <c r="F173" s="219"/>
      <c r="G173" s="219"/>
      <c r="J173" s="219"/>
      <c r="L173" s="234"/>
      <c r="M173" s="234"/>
      <c r="N173" s="234"/>
      <c r="O173" s="234"/>
      <c r="P173" s="234"/>
    </row>
    <row r="174" spans="1:16" x14ac:dyDescent="0.25">
      <c r="C174" s="219"/>
      <c r="D174" s="219"/>
      <c r="L174" s="234"/>
      <c r="M174" s="234"/>
      <c r="N174" s="234"/>
      <c r="O174" s="234"/>
      <c r="P174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8:H168"/>
    <mergeCell ref="G162:H162"/>
    <mergeCell ref="G163:H163"/>
    <mergeCell ref="G164:H164"/>
    <mergeCell ref="G165:H165"/>
    <mergeCell ref="G166:H166"/>
    <mergeCell ref="G167:H16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C3" sqref="C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Q66" sqref="Q66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K36" sqref="K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K117" sqref="K117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1" activePane="bottomLeft" state="frozen"/>
      <selection pane="bottomLeft" activeCell="E24" sqref="E2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43290</v>
      </c>
      <c r="C5" s="283">
        <f>'Taufik ST'!I2</f>
        <v>7745414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43290</v>
      </c>
      <c r="C6" s="283">
        <f>'Indra Fashion'!I2</f>
        <v>1012612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43295</v>
      </c>
      <c r="C7" s="283">
        <f>Atlantis!I2</f>
        <v>914377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43293</v>
      </c>
      <c r="C8" s="283">
        <f>Bandros!I2</f>
        <v>6438864</v>
      </c>
      <c r="E8" s="291" t="s">
        <v>162</v>
      </c>
    </row>
    <row r="9" spans="1:5" s="269" customFormat="1" ht="18.75" customHeight="1" x14ac:dyDescent="0.25">
      <c r="A9" s="185" t="s">
        <v>195</v>
      </c>
      <c r="B9" s="184">
        <v>43292</v>
      </c>
      <c r="C9" s="283">
        <f>'Bentang Fashion'!I2</f>
        <v>6602575</v>
      </c>
      <c r="E9" s="291" t="s">
        <v>196</v>
      </c>
    </row>
    <row r="10" spans="1:5" s="269" customFormat="1" ht="18.75" customHeight="1" x14ac:dyDescent="0.25">
      <c r="A10" s="185" t="s">
        <v>198</v>
      </c>
      <c r="B10" s="184">
        <v>43287</v>
      </c>
      <c r="C10" s="283">
        <f>Azalea!I2</f>
        <v>645877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43284</v>
      </c>
      <c r="C11" s="283">
        <f>ESP!I2</f>
        <v>514495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43289</v>
      </c>
      <c r="C13" s="283">
        <f>Yanyan!I2</f>
        <v>2752489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-350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43281</v>
      </c>
      <c r="C20" s="283">
        <f>AnipAssunah!I2</f>
        <v>3566436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40066941.5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3"/>
  <sheetViews>
    <sheetView workbookViewId="0">
      <pane ySplit="7" topLeftCell="A140" activePane="bottomLeft" state="frozen"/>
      <selection pane="bottomLeft" activeCell="E150" sqref="E150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SUM(D146:D150)</f>
        <v>1557589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J163*-1</f>
        <v>1012612</v>
      </c>
      <c r="J2" s="20"/>
      <c r="L2" s="279">
        <f>SUM(G146:G150)</f>
        <v>652575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905014</v>
      </c>
      <c r="M3" s="219"/>
      <c r="N3" s="219">
        <f>I2-L3</f>
        <v>107598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1">
        <v>43241</v>
      </c>
      <c r="B116" s="243">
        <v>180164620</v>
      </c>
      <c r="C116" s="248">
        <v>14</v>
      </c>
      <c r="D116" s="247">
        <v>1480413</v>
      </c>
      <c r="E116" s="245"/>
      <c r="F116" s="248"/>
      <c r="G116" s="247"/>
      <c r="H116" s="246"/>
      <c r="I116" s="246"/>
      <c r="J116" s="24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1">
        <v>43242</v>
      </c>
      <c r="B117" s="243">
        <v>180164730</v>
      </c>
      <c r="C117" s="248">
        <v>6</v>
      </c>
      <c r="D117" s="247">
        <v>612675</v>
      </c>
      <c r="E117" s="245">
        <v>180043166</v>
      </c>
      <c r="F117" s="248">
        <v>1</v>
      </c>
      <c r="G117" s="247">
        <v>85050</v>
      </c>
      <c r="H117" s="246"/>
      <c r="I117" s="246"/>
      <c r="J117" s="24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1">
        <v>43243</v>
      </c>
      <c r="B118" s="243">
        <v>180164884</v>
      </c>
      <c r="C118" s="248">
        <v>14</v>
      </c>
      <c r="D118" s="247">
        <v>1295263</v>
      </c>
      <c r="E118" s="245"/>
      <c r="F118" s="248"/>
      <c r="G118" s="247"/>
      <c r="H118" s="246"/>
      <c r="I118" s="246"/>
      <c r="J118" s="24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1">
        <v>43243</v>
      </c>
      <c r="B119" s="243">
        <v>180164904</v>
      </c>
      <c r="C119" s="248">
        <v>2</v>
      </c>
      <c r="D119" s="247">
        <v>225750</v>
      </c>
      <c r="E119" s="245"/>
      <c r="F119" s="248"/>
      <c r="G119" s="247"/>
      <c r="H119" s="246"/>
      <c r="I119" s="246"/>
      <c r="J119" s="24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1">
        <v>43244</v>
      </c>
      <c r="B120" s="243">
        <v>180164998</v>
      </c>
      <c r="C120" s="248">
        <v>3</v>
      </c>
      <c r="D120" s="247">
        <v>472675</v>
      </c>
      <c r="E120" s="245">
        <v>180043237</v>
      </c>
      <c r="F120" s="248">
        <v>2</v>
      </c>
      <c r="G120" s="247">
        <v>152250</v>
      </c>
      <c r="H120" s="246"/>
      <c r="I120" s="246"/>
      <c r="J120" s="24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1">
        <v>43245</v>
      </c>
      <c r="B121" s="243">
        <v>180165133</v>
      </c>
      <c r="C121" s="248">
        <v>5</v>
      </c>
      <c r="D121" s="247">
        <v>705163</v>
      </c>
      <c r="E121" s="245"/>
      <c r="F121" s="248"/>
      <c r="G121" s="247"/>
      <c r="H121" s="246"/>
      <c r="I121" s="246"/>
      <c r="J121" s="24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1">
        <v>43246</v>
      </c>
      <c r="B122" s="243">
        <v>180165322</v>
      </c>
      <c r="C122" s="248">
        <v>3</v>
      </c>
      <c r="D122" s="247">
        <v>286913</v>
      </c>
      <c r="E122" s="245"/>
      <c r="F122" s="248"/>
      <c r="G122" s="247"/>
      <c r="H122" s="246"/>
      <c r="I122" s="246">
        <v>4841554</v>
      </c>
      <c r="J122" s="247" t="s">
        <v>17</v>
      </c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1">
        <v>43248</v>
      </c>
      <c r="B123" s="243">
        <v>180165592</v>
      </c>
      <c r="C123" s="248">
        <v>12</v>
      </c>
      <c r="D123" s="247">
        <v>1193850</v>
      </c>
      <c r="E123" s="245"/>
      <c r="F123" s="248"/>
      <c r="G123" s="247"/>
      <c r="H123" s="246"/>
      <c r="I123" s="246"/>
      <c r="J123" s="24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1">
        <v>43250</v>
      </c>
      <c r="B124" s="243">
        <v>180165912</v>
      </c>
      <c r="C124" s="248">
        <v>9</v>
      </c>
      <c r="D124" s="247">
        <v>1176875</v>
      </c>
      <c r="E124" s="245">
        <v>180043458</v>
      </c>
      <c r="F124" s="248">
        <v>2</v>
      </c>
      <c r="G124" s="247">
        <v>172900</v>
      </c>
      <c r="H124" s="246"/>
      <c r="I124" s="246"/>
      <c r="J124" s="24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1">
        <v>43251</v>
      </c>
      <c r="B125" s="243">
        <v>180166080</v>
      </c>
      <c r="C125" s="248">
        <v>8</v>
      </c>
      <c r="D125" s="247">
        <v>924350</v>
      </c>
      <c r="E125" s="245"/>
      <c r="F125" s="248"/>
      <c r="G125" s="247"/>
      <c r="H125" s="246"/>
      <c r="I125" s="246"/>
      <c r="J125" s="24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1">
        <v>43252</v>
      </c>
      <c r="B126" s="243">
        <v>180166236</v>
      </c>
      <c r="C126" s="248">
        <v>13</v>
      </c>
      <c r="D126" s="247">
        <v>1387400</v>
      </c>
      <c r="E126" s="245"/>
      <c r="F126" s="248"/>
      <c r="G126" s="247"/>
      <c r="H126" s="246"/>
      <c r="I126" s="246"/>
      <c r="J126" s="24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1">
        <v>43253</v>
      </c>
      <c r="B127" s="243">
        <v>180166415</v>
      </c>
      <c r="C127" s="248">
        <v>7</v>
      </c>
      <c r="D127" s="247">
        <v>636300</v>
      </c>
      <c r="E127" s="245"/>
      <c r="F127" s="248"/>
      <c r="G127" s="247"/>
      <c r="H127" s="246"/>
      <c r="I127" s="246"/>
      <c r="J127" s="24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1">
        <v>43253</v>
      </c>
      <c r="B128" s="243">
        <v>180166444</v>
      </c>
      <c r="C128" s="248">
        <v>1</v>
      </c>
      <c r="D128" s="247">
        <v>179725</v>
      </c>
      <c r="E128" s="245"/>
      <c r="F128" s="248"/>
      <c r="G128" s="247"/>
      <c r="H128" s="246"/>
      <c r="I128" s="246">
        <v>5325600</v>
      </c>
      <c r="J128" s="247" t="s">
        <v>17</v>
      </c>
      <c r="K128" s="219"/>
      <c r="L128" s="219"/>
      <c r="M128" s="219"/>
      <c r="N128" s="219"/>
      <c r="O128" s="219"/>
      <c r="P128" s="219"/>
      <c r="Q128" s="219"/>
      <c r="R128" s="219"/>
    </row>
    <row r="129" spans="1:18" s="234" customFormat="1" ht="15.75" customHeight="1" x14ac:dyDescent="0.25">
      <c r="A129" s="161">
        <v>43255</v>
      </c>
      <c r="B129" s="243">
        <v>180166724</v>
      </c>
      <c r="C129" s="248">
        <v>23</v>
      </c>
      <c r="D129" s="247">
        <v>2732275</v>
      </c>
      <c r="E129" s="245"/>
      <c r="F129" s="248"/>
      <c r="G129" s="247"/>
      <c r="H129" s="246"/>
      <c r="I129" s="246"/>
      <c r="J129" s="247"/>
      <c r="K129" s="219"/>
      <c r="L129" s="219"/>
      <c r="M129" s="219"/>
      <c r="N129" s="219"/>
      <c r="O129" s="219"/>
      <c r="P129" s="219"/>
      <c r="Q129" s="219"/>
      <c r="R129" s="219"/>
    </row>
    <row r="130" spans="1:18" s="234" customFormat="1" ht="15.75" customHeight="1" x14ac:dyDescent="0.25">
      <c r="A130" s="161">
        <v>43256</v>
      </c>
      <c r="B130" s="243">
        <v>180166840</v>
      </c>
      <c r="C130" s="248">
        <v>4</v>
      </c>
      <c r="D130" s="247">
        <v>494375</v>
      </c>
      <c r="E130" s="245"/>
      <c r="F130" s="248"/>
      <c r="G130" s="247"/>
      <c r="H130" s="246"/>
      <c r="I130" s="246"/>
      <c r="J130" s="247"/>
      <c r="K130" s="219"/>
      <c r="L130" s="219"/>
      <c r="M130" s="219"/>
      <c r="N130" s="219"/>
      <c r="O130" s="219"/>
      <c r="P130" s="219"/>
      <c r="Q130" s="219"/>
      <c r="R130" s="219"/>
    </row>
    <row r="131" spans="1:18" s="234" customFormat="1" ht="15.75" customHeight="1" x14ac:dyDescent="0.25">
      <c r="A131" s="161">
        <v>43256</v>
      </c>
      <c r="B131" s="243">
        <v>180166979</v>
      </c>
      <c r="C131" s="248">
        <v>8</v>
      </c>
      <c r="D131" s="247">
        <v>864063</v>
      </c>
      <c r="E131" s="245">
        <v>180043687</v>
      </c>
      <c r="F131" s="248">
        <v>2</v>
      </c>
      <c r="G131" s="247">
        <v>388763</v>
      </c>
      <c r="H131" s="246"/>
      <c r="I131" s="246"/>
      <c r="J131" s="247"/>
      <c r="K131" s="219"/>
      <c r="L131" s="219"/>
      <c r="M131" s="219"/>
      <c r="N131" s="219"/>
      <c r="O131" s="219"/>
      <c r="P131" s="219"/>
      <c r="Q131" s="219"/>
      <c r="R131" s="219"/>
    </row>
    <row r="132" spans="1:18" s="234" customFormat="1" ht="15.75" customHeight="1" x14ac:dyDescent="0.25">
      <c r="A132" s="161">
        <v>43257</v>
      </c>
      <c r="B132" s="243">
        <v>180167165</v>
      </c>
      <c r="C132" s="248">
        <v>16</v>
      </c>
      <c r="D132" s="247">
        <v>1574213</v>
      </c>
      <c r="E132" s="245">
        <v>180043738</v>
      </c>
      <c r="F132" s="248">
        <v>1</v>
      </c>
      <c r="G132" s="247">
        <v>91438</v>
      </c>
      <c r="H132" s="246"/>
      <c r="I132" s="246"/>
      <c r="J132" s="247"/>
      <c r="K132" s="219"/>
      <c r="L132" s="219"/>
      <c r="M132" s="219"/>
      <c r="N132" s="219"/>
      <c r="O132" s="219"/>
      <c r="P132" s="219"/>
      <c r="Q132" s="219"/>
      <c r="R132" s="219"/>
    </row>
    <row r="133" spans="1:18" s="234" customFormat="1" ht="15.75" customHeight="1" x14ac:dyDescent="0.25">
      <c r="A133" s="161">
        <v>43258</v>
      </c>
      <c r="B133" s="243">
        <v>180167377</v>
      </c>
      <c r="C133" s="248">
        <v>10</v>
      </c>
      <c r="D133" s="247">
        <v>953575</v>
      </c>
      <c r="E133" s="245"/>
      <c r="F133" s="248"/>
      <c r="G133" s="247"/>
      <c r="H133" s="246"/>
      <c r="I133" s="246"/>
      <c r="J133" s="247"/>
      <c r="K133" s="219"/>
      <c r="L133" s="219"/>
      <c r="M133" s="219"/>
      <c r="N133" s="219"/>
      <c r="O133" s="219"/>
      <c r="P133" s="219"/>
      <c r="Q133" s="219"/>
      <c r="R133" s="219"/>
    </row>
    <row r="134" spans="1:18" s="234" customFormat="1" ht="15.75" customHeight="1" x14ac:dyDescent="0.25">
      <c r="A134" s="161">
        <v>43258</v>
      </c>
      <c r="B134" s="243">
        <v>180167386</v>
      </c>
      <c r="C134" s="248">
        <v>1</v>
      </c>
      <c r="D134" s="247">
        <v>201513</v>
      </c>
      <c r="E134" s="245"/>
      <c r="F134" s="248"/>
      <c r="G134" s="247"/>
      <c r="H134" s="246"/>
      <c r="I134" s="246"/>
      <c r="J134" s="247"/>
      <c r="K134" s="219"/>
      <c r="L134" s="219"/>
      <c r="M134" s="219"/>
      <c r="N134" s="219"/>
      <c r="O134" s="219"/>
      <c r="P134" s="219"/>
      <c r="Q134" s="219"/>
      <c r="R134" s="219"/>
    </row>
    <row r="135" spans="1:18" s="234" customFormat="1" ht="15.75" customHeight="1" x14ac:dyDescent="0.25">
      <c r="A135" s="161">
        <v>43259</v>
      </c>
      <c r="B135" s="243">
        <v>180167503</v>
      </c>
      <c r="C135" s="248">
        <v>4</v>
      </c>
      <c r="D135" s="247">
        <v>489300</v>
      </c>
      <c r="E135" s="245">
        <v>180043809</v>
      </c>
      <c r="F135" s="248">
        <v>1</v>
      </c>
      <c r="G135" s="247">
        <v>115063</v>
      </c>
      <c r="H135" s="246"/>
      <c r="I135" s="246"/>
      <c r="J135" s="247"/>
      <c r="K135" s="219"/>
      <c r="L135" s="219"/>
      <c r="M135" s="219"/>
      <c r="N135" s="219"/>
      <c r="O135" s="219"/>
      <c r="P135" s="219"/>
      <c r="Q135" s="219"/>
      <c r="R135" s="219"/>
    </row>
    <row r="136" spans="1:18" s="234" customFormat="1" ht="15.75" customHeight="1" x14ac:dyDescent="0.25">
      <c r="A136" s="161">
        <v>43259</v>
      </c>
      <c r="B136" s="243">
        <v>180167529</v>
      </c>
      <c r="C136" s="248">
        <v>1</v>
      </c>
      <c r="D136" s="247">
        <v>102025</v>
      </c>
      <c r="E136" s="245">
        <v>180043823</v>
      </c>
      <c r="F136" s="248">
        <v>1</v>
      </c>
      <c r="G136" s="247">
        <v>102025</v>
      </c>
      <c r="H136" s="246"/>
      <c r="I136" s="246"/>
      <c r="J136" s="247"/>
      <c r="K136" s="219"/>
      <c r="L136" s="219"/>
      <c r="M136" s="219"/>
      <c r="N136" s="219"/>
      <c r="O136" s="219"/>
      <c r="P136" s="219"/>
      <c r="Q136" s="219"/>
      <c r="R136" s="219"/>
    </row>
    <row r="137" spans="1:18" s="234" customFormat="1" ht="15.75" customHeight="1" x14ac:dyDescent="0.25">
      <c r="A137" s="161">
        <v>43260</v>
      </c>
      <c r="B137" s="243">
        <v>180167220</v>
      </c>
      <c r="C137" s="248">
        <v>2</v>
      </c>
      <c r="D137" s="247">
        <v>194688</v>
      </c>
      <c r="E137" s="245">
        <v>180043880</v>
      </c>
      <c r="F137" s="248">
        <v>1</v>
      </c>
      <c r="G137" s="247">
        <v>117163</v>
      </c>
      <c r="H137" s="246"/>
      <c r="I137" s="246">
        <v>6791575</v>
      </c>
      <c r="J137" s="247" t="s">
        <v>17</v>
      </c>
      <c r="K137" s="219"/>
      <c r="L137" s="219"/>
      <c r="M137" s="219"/>
      <c r="N137" s="219"/>
      <c r="O137" s="219"/>
      <c r="P137" s="219"/>
      <c r="Q137" s="219"/>
      <c r="R137" s="219"/>
    </row>
    <row r="138" spans="1:18" s="234" customFormat="1" ht="15.75" customHeight="1" x14ac:dyDescent="0.25">
      <c r="A138" s="161">
        <v>43277</v>
      </c>
      <c r="B138" s="243">
        <v>180168200</v>
      </c>
      <c r="C138" s="248">
        <v>7</v>
      </c>
      <c r="D138" s="247">
        <v>901513</v>
      </c>
      <c r="E138" s="245"/>
      <c r="F138" s="248"/>
      <c r="G138" s="247"/>
      <c r="H138" s="246"/>
      <c r="I138" s="246"/>
      <c r="J138" s="247"/>
      <c r="K138" s="219"/>
      <c r="L138" s="219"/>
      <c r="M138" s="219"/>
      <c r="N138" s="219"/>
      <c r="O138" s="219"/>
      <c r="P138" s="219"/>
      <c r="Q138" s="219"/>
      <c r="R138" s="219"/>
    </row>
    <row r="139" spans="1:18" s="234" customFormat="1" ht="15.75" customHeight="1" x14ac:dyDescent="0.25">
      <c r="A139" s="161">
        <v>43279</v>
      </c>
      <c r="B139" s="243">
        <v>180168307</v>
      </c>
      <c r="C139" s="248">
        <v>3</v>
      </c>
      <c r="D139" s="247">
        <v>280963</v>
      </c>
      <c r="E139" s="245">
        <v>180044043</v>
      </c>
      <c r="F139" s="248">
        <v>1</v>
      </c>
      <c r="G139" s="247">
        <v>120225</v>
      </c>
      <c r="H139" s="246"/>
      <c r="I139" s="246">
        <v>1062251</v>
      </c>
      <c r="J139" s="247" t="s">
        <v>17</v>
      </c>
      <c r="K139" s="219"/>
      <c r="L139" s="219"/>
      <c r="M139" s="219"/>
      <c r="N139" s="219"/>
      <c r="O139" s="219"/>
      <c r="P139" s="219"/>
      <c r="Q139" s="219"/>
      <c r="R139" s="219"/>
    </row>
    <row r="140" spans="1:18" s="234" customFormat="1" ht="15.75" customHeight="1" x14ac:dyDescent="0.25">
      <c r="A140" s="161">
        <v>43283</v>
      </c>
      <c r="B140" s="243">
        <v>180168575</v>
      </c>
      <c r="C140" s="248">
        <v>7</v>
      </c>
      <c r="D140" s="247">
        <v>709888</v>
      </c>
      <c r="E140" s="245">
        <v>180044099</v>
      </c>
      <c r="F140" s="248">
        <v>1</v>
      </c>
      <c r="G140" s="247">
        <v>92313</v>
      </c>
      <c r="H140" s="246"/>
      <c r="I140" s="246"/>
      <c r="J140" s="247"/>
      <c r="K140" s="219"/>
      <c r="L140" s="219"/>
      <c r="M140" s="219"/>
      <c r="N140" s="219"/>
      <c r="O140" s="219"/>
      <c r="P140" s="219"/>
      <c r="Q140" s="219"/>
      <c r="R140" s="219"/>
    </row>
    <row r="141" spans="1:18" s="234" customFormat="1" ht="15.75" customHeight="1" x14ac:dyDescent="0.25">
      <c r="A141" s="161">
        <v>43283</v>
      </c>
      <c r="B141" s="243">
        <v>180168578</v>
      </c>
      <c r="C141" s="248">
        <v>1</v>
      </c>
      <c r="D141" s="247">
        <v>119000</v>
      </c>
      <c r="E141" s="245"/>
      <c r="F141" s="248"/>
      <c r="G141" s="247"/>
      <c r="H141" s="246"/>
      <c r="I141" s="246"/>
      <c r="J141" s="247"/>
      <c r="K141" s="219"/>
      <c r="L141" s="219"/>
      <c r="M141" s="219"/>
      <c r="N141" s="219"/>
      <c r="O141" s="219"/>
      <c r="P141" s="219"/>
      <c r="Q141" s="219"/>
      <c r="R141" s="219"/>
    </row>
    <row r="142" spans="1:18" s="234" customFormat="1" ht="15.75" customHeight="1" x14ac:dyDescent="0.25">
      <c r="A142" s="161">
        <v>43284</v>
      </c>
      <c r="B142" s="243">
        <v>180168647</v>
      </c>
      <c r="C142" s="248">
        <v>6</v>
      </c>
      <c r="D142" s="247">
        <v>652750</v>
      </c>
      <c r="E142" s="245"/>
      <c r="F142" s="248"/>
      <c r="G142" s="247"/>
      <c r="H142" s="246"/>
      <c r="I142" s="246"/>
      <c r="J142" s="247"/>
      <c r="K142" s="219"/>
      <c r="L142" s="219"/>
      <c r="M142" s="219"/>
      <c r="N142" s="219"/>
      <c r="O142" s="219"/>
      <c r="P142" s="219"/>
      <c r="Q142" s="219"/>
      <c r="R142" s="219"/>
    </row>
    <row r="143" spans="1:18" s="234" customFormat="1" ht="15.75" customHeight="1" x14ac:dyDescent="0.25">
      <c r="A143" s="161">
        <v>43285</v>
      </c>
      <c r="B143" s="243">
        <v>180168730</v>
      </c>
      <c r="C143" s="248">
        <v>4</v>
      </c>
      <c r="D143" s="247">
        <v>542588</v>
      </c>
      <c r="E143" s="245"/>
      <c r="F143" s="248"/>
      <c r="G143" s="247"/>
      <c r="H143" s="246"/>
      <c r="I143" s="246"/>
      <c r="J143" s="247"/>
      <c r="K143" s="219"/>
      <c r="L143" s="219"/>
      <c r="M143" s="219"/>
      <c r="N143" s="219"/>
      <c r="O143" s="219"/>
      <c r="P143" s="219"/>
      <c r="Q143" s="219"/>
      <c r="R143" s="219"/>
    </row>
    <row r="144" spans="1:18" s="234" customFormat="1" ht="15.75" customHeight="1" x14ac:dyDescent="0.25">
      <c r="A144" s="161">
        <v>43286</v>
      </c>
      <c r="B144" s="243">
        <v>180168826</v>
      </c>
      <c r="C144" s="248">
        <v>10</v>
      </c>
      <c r="D144" s="247">
        <v>1010538</v>
      </c>
      <c r="E144" s="245"/>
      <c r="F144" s="248"/>
      <c r="G144" s="247"/>
      <c r="H144" s="246"/>
      <c r="I144" s="246"/>
      <c r="J144" s="247"/>
      <c r="K144" s="219"/>
      <c r="L144" s="219"/>
      <c r="M144" s="219"/>
      <c r="N144" s="219"/>
      <c r="O144" s="219"/>
      <c r="P144" s="219"/>
      <c r="Q144" s="219"/>
      <c r="R144" s="219"/>
    </row>
    <row r="145" spans="1:18" s="234" customFormat="1" ht="15.75" customHeight="1" x14ac:dyDescent="0.25">
      <c r="A145" s="161">
        <v>43288</v>
      </c>
      <c r="B145" s="243">
        <v>180169030</v>
      </c>
      <c r="C145" s="248">
        <v>5</v>
      </c>
      <c r="D145" s="247">
        <v>557200</v>
      </c>
      <c r="E145" s="245"/>
      <c r="F145" s="248"/>
      <c r="G145" s="247"/>
      <c r="H145" s="246"/>
      <c r="I145" s="246">
        <v>3499651</v>
      </c>
      <c r="J145" s="247" t="s">
        <v>17</v>
      </c>
      <c r="K145" s="219"/>
      <c r="L145" s="219"/>
      <c r="M145" s="219"/>
      <c r="N145" s="219"/>
      <c r="O145" s="219"/>
      <c r="P145" s="219"/>
      <c r="Q145" s="219"/>
      <c r="R145" s="219"/>
    </row>
    <row r="146" spans="1:18" s="234" customFormat="1" ht="15.75" customHeight="1" x14ac:dyDescent="0.25">
      <c r="A146" s="162">
        <v>43290</v>
      </c>
      <c r="B146" s="235">
        <v>180169171</v>
      </c>
      <c r="C146" s="241">
        <v>5</v>
      </c>
      <c r="D146" s="237">
        <v>579075</v>
      </c>
      <c r="E146" s="238">
        <v>180044224</v>
      </c>
      <c r="F146" s="241">
        <v>1</v>
      </c>
      <c r="G146" s="237">
        <v>179725</v>
      </c>
      <c r="H146" s="240"/>
      <c r="I146" s="240"/>
      <c r="J146" s="237"/>
      <c r="K146" s="219"/>
      <c r="L146" s="219"/>
      <c r="M146" s="219"/>
      <c r="N146" s="219"/>
      <c r="O146" s="219"/>
      <c r="P146" s="219"/>
      <c r="Q146" s="219"/>
      <c r="R146" s="219"/>
    </row>
    <row r="147" spans="1:18" s="234" customFormat="1" ht="15.75" customHeight="1" x14ac:dyDescent="0.25">
      <c r="A147" s="162">
        <v>43291</v>
      </c>
      <c r="B147" s="235">
        <v>180169255</v>
      </c>
      <c r="C147" s="241">
        <v>1</v>
      </c>
      <c r="D147" s="237">
        <v>104388</v>
      </c>
      <c r="E147" s="238">
        <v>180044239</v>
      </c>
      <c r="F147" s="241">
        <v>2</v>
      </c>
      <c r="G147" s="237">
        <v>160825</v>
      </c>
      <c r="H147" s="240"/>
      <c r="I147" s="240"/>
      <c r="J147" s="237"/>
      <c r="K147" s="219"/>
      <c r="L147" s="219"/>
      <c r="M147" s="219"/>
      <c r="N147" s="219"/>
      <c r="O147" s="219"/>
      <c r="P147" s="219"/>
      <c r="Q147" s="219"/>
      <c r="R147" s="219"/>
    </row>
    <row r="148" spans="1:18" s="234" customFormat="1" ht="15.75" customHeight="1" x14ac:dyDescent="0.25">
      <c r="A148" s="162">
        <v>43292</v>
      </c>
      <c r="B148" s="235">
        <v>180169383</v>
      </c>
      <c r="C148" s="241">
        <v>4</v>
      </c>
      <c r="D148" s="237">
        <v>369950</v>
      </c>
      <c r="E148" s="238">
        <v>180044257</v>
      </c>
      <c r="F148" s="241">
        <v>2</v>
      </c>
      <c r="G148" s="237">
        <v>191450</v>
      </c>
      <c r="H148" s="240"/>
      <c r="I148" s="240"/>
      <c r="J148" s="237"/>
      <c r="K148" s="219"/>
      <c r="L148" s="219"/>
      <c r="M148" s="219"/>
      <c r="N148" s="219"/>
      <c r="O148" s="219"/>
      <c r="P148" s="219"/>
      <c r="Q148" s="219"/>
      <c r="R148" s="219"/>
    </row>
    <row r="149" spans="1:18" s="234" customFormat="1" ht="15.75" customHeight="1" x14ac:dyDescent="0.25">
      <c r="A149" s="162">
        <v>43293</v>
      </c>
      <c r="B149" s="235">
        <v>180169473</v>
      </c>
      <c r="C149" s="241">
        <v>4</v>
      </c>
      <c r="D149" s="237">
        <v>298113</v>
      </c>
      <c r="E149" s="238"/>
      <c r="F149" s="241"/>
      <c r="G149" s="237"/>
      <c r="H149" s="240"/>
      <c r="I149" s="240"/>
      <c r="J149" s="237"/>
      <c r="K149" s="219"/>
      <c r="L149" s="219"/>
      <c r="M149" s="219"/>
      <c r="N149" s="219"/>
      <c r="O149" s="219"/>
      <c r="P149" s="219"/>
      <c r="Q149" s="219"/>
      <c r="R149" s="219"/>
    </row>
    <row r="150" spans="1:18" s="234" customFormat="1" ht="15.75" customHeight="1" x14ac:dyDescent="0.25">
      <c r="A150" s="162">
        <v>43294</v>
      </c>
      <c r="B150" s="235">
        <v>180169570</v>
      </c>
      <c r="C150" s="241">
        <v>2</v>
      </c>
      <c r="D150" s="237">
        <v>206063</v>
      </c>
      <c r="E150" s="238">
        <v>180044297</v>
      </c>
      <c r="F150" s="241">
        <v>1</v>
      </c>
      <c r="G150" s="237">
        <v>120575</v>
      </c>
      <c r="H150" s="240"/>
      <c r="I150" s="240"/>
      <c r="J150" s="237"/>
      <c r="K150" s="219"/>
      <c r="L150" s="219"/>
      <c r="M150" s="219"/>
      <c r="N150" s="219"/>
      <c r="O150" s="219"/>
      <c r="P150" s="219"/>
      <c r="Q150" s="219"/>
      <c r="R150" s="219"/>
    </row>
    <row r="151" spans="1:18" s="234" customFormat="1" ht="15.75" customHeight="1" x14ac:dyDescent="0.25">
      <c r="A151" s="162">
        <v>43297</v>
      </c>
      <c r="B151" s="235">
        <v>180169837</v>
      </c>
      <c r="C151" s="241">
        <v>1</v>
      </c>
      <c r="D151" s="237">
        <v>110600</v>
      </c>
      <c r="E151" s="238"/>
      <c r="F151" s="241"/>
      <c r="G151" s="237"/>
      <c r="H151" s="240"/>
      <c r="I151" s="240"/>
      <c r="J151" s="237"/>
      <c r="K151" s="219"/>
      <c r="L151" s="219"/>
      <c r="M151" s="219"/>
      <c r="N151" s="219"/>
      <c r="O151" s="219"/>
      <c r="P151" s="219"/>
      <c r="Q151" s="219"/>
      <c r="R151" s="219"/>
    </row>
    <row r="152" spans="1:18" s="234" customFormat="1" ht="15.75" customHeight="1" x14ac:dyDescent="0.25">
      <c r="A152" s="162"/>
      <c r="B152" s="235"/>
      <c r="C152" s="241"/>
      <c r="D152" s="237"/>
      <c r="E152" s="238"/>
      <c r="F152" s="241"/>
      <c r="G152" s="237"/>
      <c r="H152" s="240"/>
      <c r="I152" s="240"/>
      <c r="J152" s="237"/>
      <c r="K152" s="219"/>
      <c r="L152" s="219"/>
      <c r="M152" s="219"/>
      <c r="N152" s="219"/>
      <c r="O152" s="219"/>
      <c r="P152" s="219"/>
      <c r="Q152" s="219"/>
      <c r="R152" s="219"/>
    </row>
    <row r="153" spans="1:18" s="234" customFormat="1" ht="15.75" customHeight="1" x14ac:dyDescent="0.25">
      <c r="A153" s="162"/>
      <c r="B153" s="235"/>
      <c r="C153" s="241"/>
      <c r="D153" s="237"/>
      <c r="E153" s="238"/>
      <c r="F153" s="241"/>
      <c r="G153" s="237"/>
      <c r="H153" s="240"/>
      <c r="I153" s="240"/>
      <c r="J153" s="237"/>
      <c r="K153" s="219"/>
      <c r="L153" s="219"/>
      <c r="M153" s="219"/>
      <c r="N153" s="219"/>
      <c r="O153" s="219"/>
      <c r="P153" s="219"/>
      <c r="Q153" s="219"/>
      <c r="R153" s="219"/>
    </row>
    <row r="154" spans="1:18" x14ac:dyDescent="0.25">
      <c r="A154" s="162"/>
      <c r="B154" s="3"/>
      <c r="C154" s="40"/>
      <c r="D154" s="6"/>
      <c r="E154" s="7"/>
      <c r="F154" s="40"/>
      <c r="G154" s="6"/>
      <c r="H154" s="39"/>
      <c r="I154" s="39"/>
      <c r="J154" s="6"/>
    </row>
    <row r="155" spans="1:18" x14ac:dyDescent="0.25">
      <c r="A155" s="162"/>
      <c r="B155" s="8" t="s">
        <v>11</v>
      </c>
      <c r="C155" s="77">
        <f>SUM(C8:C154)</f>
        <v>908</v>
      </c>
      <c r="D155" s="9">
        <f>SUM(D8:D154)</f>
        <v>98534834</v>
      </c>
      <c r="E155" s="8" t="s">
        <v>11</v>
      </c>
      <c r="F155" s="77">
        <f>SUM(F8:F154)</f>
        <v>75</v>
      </c>
      <c r="G155" s="5">
        <f>SUM(G8:G154)</f>
        <v>17820736</v>
      </c>
      <c r="H155" s="40">
        <f>SUM(H8:H154)</f>
        <v>0</v>
      </c>
      <c r="I155" s="40">
        <f>SUM(I8:I154)</f>
        <v>79701486</v>
      </c>
      <c r="J155" s="5"/>
    </row>
    <row r="156" spans="1:18" x14ac:dyDescent="0.25">
      <c r="A156" s="162"/>
      <c r="B156" s="8"/>
      <c r="C156" s="77"/>
      <c r="D156" s="9"/>
      <c r="E156" s="8"/>
      <c r="F156" s="77"/>
      <c r="G156" s="5"/>
      <c r="H156" s="40"/>
      <c r="I156" s="40"/>
      <c r="J156" s="5"/>
    </row>
    <row r="157" spans="1:18" x14ac:dyDescent="0.25">
      <c r="A157" s="163"/>
      <c r="B157" s="11"/>
      <c r="C157" s="40"/>
      <c r="D157" s="6"/>
      <c r="E157" s="8"/>
      <c r="F157" s="40"/>
      <c r="G157" s="332" t="s">
        <v>12</v>
      </c>
      <c r="H157" s="332"/>
      <c r="I157" s="39"/>
      <c r="J157" s="13">
        <f>SUM(D8:D154)</f>
        <v>98534834</v>
      </c>
    </row>
    <row r="158" spans="1:18" x14ac:dyDescent="0.25">
      <c r="A158" s="162"/>
      <c r="B158" s="3"/>
      <c r="C158" s="40"/>
      <c r="D158" s="6"/>
      <c r="E158" s="7"/>
      <c r="F158" s="40"/>
      <c r="G158" s="332" t="s">
        <v>13</v>
      </c>
      <c r="H158" s="332"/>
      <c r="I158" s="39"/>
      <c r="J158" s="13">
        <f>SUM(G8:G154)</f>
        <v>17820736</v>
      </c>
    </row>
    <row r="159" spans="1:18" x14ac:dyDescent="0.25">
      <c r="A159" s="164"/>
      <c r="B159" s="7"/>
      <c r="C159" s="40"/>
      <c r="D159" s="6"/>
      <c r="E159" s="7"/>
      <c r="F159" s="40"/>
      <c r="G159" s="332" t="s">
        <v>14</v>
      </c>
      <c r="H159" s="332"/>
      <c r="I159" s="41"/>
      <c r="J159" s="15">
        <f>J157-J158</f>
        <v>80714098</v>
      </c>
    </row>
    <row r="160" spans="1:18" x14ac:dyDescent="0.25">
      <c r="A160" s="162"/>
      <c r="B160" s="16"/>
      <c r="C160" s="40"/>
      <c r="D160" s="17"/>
      <c r="E160" s="7"/>
      <c r="F160" s="40"/>
      <c r="G160" s="332" t="s">
        <v>15</v>
      </c>
      <c r="H160" s="332"/>
      <c r="I160" s="39"/>
      <c r="J160" s="13">
        <f>SUM(H8:H154)</f>
        <v>0</v>
      </c>
    </row>
    <row r="161" spans="1:10" x14ac:dyDescent="0.25">
      <c r="A161" s="162"/>
      <c r="B161" s="16"/>
      <c r="C161" s="40"/>
      <c r="D161" s="17"/>
      <c r="E161" s="7"/>
      <c r="F161" s="40"/>
      <c r="G161" s="332" t="s">
        <v>16</v>
      </c>
      <c r="H161" s="332"/>
      <c r="I161" s="39"/>
      <c r="J161" s="13">
        <f>J159+J160</f>
        <v>80714098</v>
      </c>
    </row>
    <row r="162" spans="1:10" x14ac:dyDescent="0.25">
      <c r="A162" s="162"/>
      <c r="B162" s="16"/>
      <c r="C162" s="40"/>
      <c r="D162" s="17"/>
      <c r="E162" s="7"/>
      <c r="F162" s="40"/>
      <c r="G162" s="332" t="s">
        <v>5</v>
      </c>
      <c r="H162" s="332"/>
      <c r="I162" s="39"/>
      <c r="J162" s="13">
        <f>SUM(I8:I154)</f>
        <v>79701486</v>
      </c>
    </row>
    <row r="163" spans="1:10" x14ac:dyDescent="0.25">
      <c r="A163" s="162"/>
      <c r="B163" s="16"/>
      <c r="C163" s="40"/>
      <c r="D163" s="17"/>
      <c r="E163" s="7"/>
      <c r="F163" s="40"/>
      <c r="G163" s="332" t="s">
        <v>32</v>
      </c>
      <c r="H163" s="332"/>
      <c r="I163" s="40" t="str">
        <f>IF(J163&gt;0,"SALDO",IF(J163&lt;0,"PIUTANG",IF(J163=0,"LUNAS")))</f>
        <v>PIUTANG</v>
      </c>
      <c r="J163" s="13">
        <f>J162-J161</f>
        <v>-1012612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2:H162"/>
    <mergeCell ref="G163:H163"/>
    <mergeCell ref="G157:H157"/>
    <mergeCell ref="G158:H158"/>
    <mergeCell ref="G159:H159"/>
    <mergeCell ref="G160:H160"/>
    <mergeCell ref="G161:H161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793"/>
  <sheetViews>
    <sheetView workbookViewId="0">
      <pane ySplit="7" topLeftCell="A770" activePane="bottomLeft" state="frozen"/>
      <selection pane="bottomLeft" activeCell="B782" sqref="B782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SUM(D772:D775)</f>
        <v>4804625</v>
      </c>
      <c r="M1" s="219">
        <f>SUM(D765:D771)</f>
        <v>4335803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J793*-1</f>
        <v>6438864</v>
      </c>
      <c r="J2" s="218"/>
      <c r="L2" s="219">
        <f>SUM(G772:G775)</f>
        <v>74288</v>
      </c>
      <c r="M2" s="219">
        <f>SUM(G765:G771)</f>
        <v>690550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4730337</v>
      </c>
      <c r="M3" s="219">
        <f>M1-M2</f>
        <v>3645253</v>
      </c>
      <c r="N3" s="219">
        <f>L3+M3</f>
        <v>8375590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242">
        <v>43251</v>
      </c>
      <c r="B627" s="243">
        <v>180165984</v>
      </c>
      <c r="C627" s="248">
        <v>20</v>
      </c>
      <c r="D627" s="247">
        <v>2466013</v>
      </c>
      <c r="E627" s="243">
        <v>180043495</v>
      </c>
      <c r="F627" s="248">
        <v>28</v>
      </c>
      <c r="G627" s="247">
        <v>2998363</v>
      </c>
      <c r="H627" s="246"/>
      <c r="I627" s="246"/>
      <c r="J627" s="247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242">
        <v>43251</v>
      </c>
      <c r="B628" s="243">
        <v>180165986</v>
      </c>
      <c r="C628" s="248">
        <v>74</v>
      </c>
      <c r="D628" s="247">
        <v>7760550</v>
      </c>
      <c r="E628" s="243"/>
      <c r="F628" s="248"/>
      <c r="G628" s="247"/>
      <c r="H628" s="246"/>
      <c r="I628" s="246"/>
      <c r="J628" s="247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242">
        <v>43251</v>
      </c>
      <c r="B629" s="243">
        <v>180166087</v>
      </c>
      <c r="C629" s="248">
        <v>53</v>
      </c>
      <c r="D629" s="247">
        <v>6286525</v>
      </c>
      <c r="E629" s="243"/>
      <c r="F629" s="248"/>
      <c r="G629" s="247"/>
      <c r="H629" s="246"/>
      <c r="I629" s="246"/>
      <c r="J629" s="247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242">
        <v>43251</v>
      </c>
      <c r="B630" s="243">
        <v>180166120</v>
      </c>
      <c r="C630" s="248">
        <v>16</v>
      </c>
      <c r="D630" s="247">
        <v>1666788</v>
      </c>
      <c r="E630" s="243"/>
      <c r="F630" s="248"/>
      <c r="G630" s="247"/>
      <c r="H630" s="246"/>
      <c r="I630" s="246">
        <v>15181513</v>
      </c>
      <c r="J630" s="247" t="s">
        <v>17</v>
      </c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242">
        <v>43252</v>
      </c>
      <c r="B631" s="243">
        <v>180166160</v>
      </c>
      <c r="C631" s="248">
        <v>56</v>
      </c>
      <c r="D631" s="247">
        <v>5979488</v>
      </c>
      <c r="E631" s="243"/>
      <c r="F631" s="248"/>
      <c r="G631" s="247"/>
      <c r="H631" s="246"/>
      <c r="I631" s="246"/>
      <c r="J631" s="247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242">
        <v>43252</v>
      </c>
      <c r="B632" s="243">
        <v>180166223</v>
      </c>
      <c r="C632" s="248">
        <v>1</v>
      </c>
      <c r="D632" s="247">
        <v>107275</v>
      </c>
      <c r="E632" s="243"/>
      <c r="F632" s="248"/>
      <c r="G632" s="247"/>
      <c r="H632" s="246"/>
      <c r="I632" s="246"/>
      <c r="J632" s="247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242">
        <v>43252</v>
      </c>
      <c r="B633" s="243">
        <v>180166247</v>
      </c>
      <c r="C633" s="248">
        <v>54</v>
      </c>
      <c r="D633" s="247">
        <v>5886825</v>
      </c>
      <c r="E633" s="243"/>
      <c r="F633" s="248"/>
      <c r="G633" s="247"/>
      <c r="H633" s="246"/>
      <c r="I633" s="246">
        <v>11973588</v>
      </c>
      <c r="J633" s="247" t="s">
        <v>17</v>
      </c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242">
        <v>43253</v>
      </c>
      <c r="B634" s="243">
        <v>180166330</v>
      </c>
      <c r="C634" s="248">
        <v>58</v>
      </c>
      <c r="D634" s="247">
        <v>6266138</v>
      </c>
      <c r="E634" s="243">
        <v>180043577</v>
      </c>
      <c r="F634" s="248">
        <v>15</v>
      </c>
      <c r="G634" s="247">
        <v>1486450</v>
      </c>
      <c r="H634" s="246"/>
      <c r="I634" s="246"/>
      <c r="J634" s="247"/>
      <c r="K634" s="138"/>
      <c r="L634" s="138"/>
      <c r="M634" s="138"/>
      <c r="N634" s="138"/>
      <c r="O634" s="138"/>
      <c r="P634" s="138"/>
      <c r="Q634" s="138"/>
      <c r="R634" s="138"/>
    </row>
    <row r="635" spans="1:18" s="134" customFormat="1" x14ac:dyDescent="0.25">
      <c r="A635" s="242">
        <v>43253</v>
      </c>
      <c r="B635" s="243">
        <v>180166418</v>
      </c>
      <c r="C635" s="248">
        <v>65</v>
      </c>
      <c r="D635" s="247">
        <v>7137813</v>
      </c>
      <c r="E635" s="243"/>
      <c r="F635" s="248"/>
      <c r="G635" s="247"/>
      <c r="H635" s="246"/>
      <c r="I635" s="246"/>
      <c r="J635" s="247"/>
      <c r="K635" s="138"/>
      <c r="L635" s="138"/>
      <c r="M635" s="138"/>
      <c r="N635" s="138"/>
      <c r="O635" s="138"/>
      <c r="P635" s="138"/>
      <c r="Q635" s="138"/>
      <c r="R635" s="138"/>
    </row>
    <row r="636" spans="1:18" s="134" customFormat="1" x14ac:dyDescent="0.25">
      <c r="A636" s="242">
        <v>43253</v>
      </c>
      <c r="B636" s="243">
        <v>180166446</v>
      </c>
      <c r="C636" s="248">
        <v>18</v>
      </c>
      <c r="D636" s="247">
        <v>1877750</v>
      </c>
      <c r="E636" s="243"/>
      <c r="F636" s="248"/>
      <c r="G636" s="247"/>
      <c r="H636" s="246"/>
      <c r="I636" s="246">
        <v>13795251</v>
      </c>
      <c r="J636" s="247" t="s">
        <v>17</v>
      </c>
      <c r="K636" s="138"/>
      <c r="L636" s="138"/>
      <c r="M636" s="138"/>
      <c r="N636" s="138"/>
      <c r="O636" s="138"/>
      <c r="P636" s="138"/>
      <c r="Q636" s="138"/>
      <c r="R636" s="138"/>
    </row>
    <row r="637" spans="1:18" s="134" customFormat="1" x14ac:dyDescent="0.25">
      <c r="A637" s="242">
        <v>43254</v>
      </c>
      <c r="B637" s="243">
        <v>180166479</v>
      </c>
      <c r="C637" s="248">
        <v>21</v>
      </c>
      <c r="D637" s="247">
        <v>2466888</v>
      </c>
      <c r="E637" s="243"/>
      <c r="F637" s="248"/>
      <c r="G637" s="247"/>
      <c r="H637" s="246"/>
      <c r="I637" s="246"/>
      <c r="J637" s="247"/>
      <c r="K637" s="138"/>
      <c r="L637" s="138"/>
      <c r="M637" s="138"/>
      <c r="N637" s="138"/>
      <c r="O637" s="138"/>
      <c r="P637" s="138"/>
      <c r="Q637" s="138"/>
      <c r="R637" s="138"/>
    </row>
    <row r="638" spans="1:18" s="134" customFormat="1" x14ac:dyDescent="0.25">
      <c r="A638" s="242">
        <v>43254</v>
      </c>
      <c r="B638" s="243">
        <v>180166526</v>
      </c>
      <c r="C638" s="248">
        <v>45</v>
      </c>
      <c r="D638" s="247">
        <v>4688600</v>
      </c>
      <c r="E638" s="243"/>
      <c r="F638" s="248"/>
      <c r="G638" s="247"/>
      <c r="H638" s="246"/>
      <c r="I638" s="246"/>
      <c r="J638" s="247"/>
      <c r="K638" s="138"/>
      <c r="L638" s="138"/>
      <c r="M638" s="138"/>
      <c r="N638" s="138"/>
      <c r="O638" s="138"/>
      <c r="P638" s="138"/>
      <c r="Q638" s="138"/>
      <c r="R638" s="138"/>
    </row>
    <row r="639" spans="1:18" s="134" customFormat="1" x14ac:dyDescent="0.25">
      <c r="A639" s="242">
        <v>43254</v>
      </c>
      <c r="B639" s="243">
        <v>180166600</v>
      </c>
      <c r="C639" s="248">
        <v>18</v>
      </c>
      <c r="D639" s="247">
        <v>2172100</v>
      </c>
      <c r="E639" s="243"/>
      <c r="F639" s="248"/>
      <c r="G639" s="247"/>
      <c r="H639" s="246"/>
      <c r="I639" s="246">
        <v>9327588</v>
      </c>
      <c r="J639" s="247" t="s">
        <v>17</v>
      </c>
      <c r="K639" s="138"/>
      <c r="L639" s="138"/>
      <c r="M639" s="138"/>
      <c r="N639" s="138"/>
      <c r="O639" s="138"/>
      <c r="P639" s="138"/>
      <c r="Q639" s="138"/>
      <c r="R639" s="138"/>
    </row>
    <row r="640" spans="1:18" s="134" customFormat="1" x14ac:dyDescent="0.25">
      <c r="A640" s="242">
        <v>43255</v>
      </c>
      <c r="B640" s="243">
        <v>180166689</v>
      </c>
      <c r="C640" s="248">
        <v>72</v>
      </c>
      <c r="D640" s="247">
        <v>7547925</v>
      </c>
      <c r="E640" s="243"/>
      <c r="F640" s="248"/>
      <c r="G640" s="247"/>
      <c r="H640" s="246"/>
      <c r="I640" s="246"/>
      <c r="J640" s="247"/>
      <c r="K640" s="138"/>
      <c r="L640" s="138"/>
      <c r="M640" s="138"/>
      <c r="N640" s="138"/>
      <c r="O640" s="138"/>
      <c r="P640" s="138"/>
      <c r="Q640" s="138"/>
      <c r="R640" s="138"/>
    </row>
    <row r="641" spans="1:18" s="134" customFormat="1" x14ac:dyDescent="0.25">
      <c r="A641" s="242">
        <v>43255</v>
      </c>
      <c r="B641" s="243">
        <v>180166763</v>
      </c>
      <c r="C641" s="248">
        <v>57</v>
      </c>
      <c r="D641" s="247">
        <v>6474388</v>
      </c>
      <c r="E641" s="243"/>
      <c r="F641" s="248"/>
      <c r="G641" s="247"/>
      <c r="H641" s="246"/>
      <c r="I641" s="246">
        <v>14022313</v>
      </c>
      <c r="J641" s="247" t="s">
        <v>17</v>
      </c>
      <c r="K641" s="138"/>
      <c r="L641" s="138"/>
      <c r="M641" s="138"/>
      <c r="N641" s="138"/>
      <c r="O641" s="138"/>
      <c r="P641" s="138"/>
      <c r="Q641" s="138"/>
      <c r="R641" s="138"/>
    </row>
    <row r="642" spans="1:18" s="134" customFormat="1" x14ac:dyDescent="0.25">
      <c r="A642" s="242">
        <v>43256</v>
      </c>
      <c r="B642" s="243">
        <v>180166826</v>
      </c>
      <c r="C642" s="248">
        <v>37</v>
      </c>
      <c r="D642" s="247">
        <v>3949313</v>
      </c>
      <c r="E642" s="243">
        <v>180043650</v>
      </c>
      <c r="F642" s="248">
        <v>68</v>
      </c>
      <c r="G642" s="247">
        <v>7875175</v>
      </c>
      <c r="H642" s="246"/>
      <c r="I642" s="246"/>
      <c r="J642" s="247"/>
      <c r="K642" s="138"/>
      <c r="L642" s="138"/>
      <c r="M642" s="138"/>
      <c r="N642" s="138"/>
      <c r="O642" s="138"/>
      <c r="P642" s="138"/>
      <c r="Q642" s="138"/>
      <c r="R642" s="138"/>
    </row>
    <row r="643" spans="1:18" s="134" customFormat="1" x14ac:dyDescent="0.25">
      <c r="A643" s="242">
        <v>43256</v>
      </c>
      <c r="B643" s="243">
        <v>180166834</v>
      </c>
      <c r="C643" s="248">
        <v>4</v>
      </c>
      <c r="D643" s="247">
        <v>317188</v>
      </c>
      <c r="E643" s="243"/>
      <c r="F643" s="248"/>
      <c r="G643" s="247"/>
      <c r="H643" s="246"/>
      <c r="I643" s="246"/>
      <c r="J643" s="247"/>
      <c r="K643" s="138"/>
      <c r="L643" s="138"/>
      <c r="M643" s="138"/>
      <c r="N643" s="138"/>
      <c r="O643" s="138"/>
      <c r="P643" s="138"/>
      <c r="Q643" s="138"/>
      <c r="R643" s="138"/>
    </row>
    <row r="644" spans="1:18" s="134" customFormat="1" x14ac:dyDescent="0.25">
      <c r="A644" s="242">
        <v>43256</v>
      </c>
      <c r="B644" s="243">
        <v>180166939</v>
      </c>
      <c r="C644" s="248">
        <v>11</v>
      </c>
      <c r="D644" s="247">
        <v>1248188</v>
      </c>
      <c r="E644" s="243"/>
      <c r="F644" s="248"/>
      <c r="G644" s="247"/>
      <c r="H644" s="246"/>
      <c r="I644" s="246"/>
      <c r="J644" s="247"/>
      <c r="K644" s="138"/>
      <c r="L644" s="138"/>
      <c r="M644" s="138"/>
      <c r="N644" s="138"/>
      <c r="O644" s="138"/>
      <c r="P644" s="138"/>
      <c r="Q644" s="138"/>
      <c r="R644" s="138"/>
    </row>
    <row r="645" spans="1:18" s="134" customFormat="1" x14ac:dyDescent="0.25">
      <c r="A645" s="242">
        <v>43256</v>
      </c>
      <c r="B645" s="243">
        <v>180166956</v>
      </c>
      <c r="C645" s="248">
        <v>3</v>
      </c>
      <c r="D645" s="247">
        <v>328913</v>
      </c>
      <c r="E645" s="243"/>
      <c r="F645" s="248"/>
      <c r="G645" s="247"/>
      <c r="H645" s="246"/>
      <c r="I645" s="246"/>
      <c r="J645" s="247"/>
      <c r="K645" s="138"/>
      <c r="L645" s="138"/>
      <c r="M645" s="138"/>
      <c r="N645" s="138"/>
      <c r="O645" s="138"/>
      <c r="P645" s="138"/>
      <c r="Q645" s="138"/>
      <c r="R645" s="138"/>
    </row>
    <row r="646" spans="1:18" s="134" customFormat="1" x14ac:dyDescent="0.25">
      <c r="A646" s="242">
        <v>43256</v>
      </c>
      <c r="B646" s="243">
        <v>180166992</v>
      </c>
      <c r="C646" s="248">
        <v>69</v>
      </c>
      <c r="D646" s="247">
        <v>6864813</v>
      </c>
      <c r="E646" s="243"/>
      <c r="F646" s="248"/>
      <c r="G646" s="247"/>
      <c r="H646" s="246"/>
      <c r="I646" s="246"/>
      <c r="J646" s="247"/>
      <c r="K646" s="138"/>
      <c r="L646" s="138"/>
      <c r="M646" s="138"/>
      <c r="N646" s="138"/>
      <c r="O646" s="138"/>
      <c r="P646" s="138"/>
      <c r="Q646" s="138"/>
      <c r="R646" s="138"/>
    </row>
    <row r="647" spans="1:18" s="134" customFormat="1" x14ac:dyDescent="0.25">
      <c r="A647" s="242">
        <v>43256</v>
      </c>
      <c r="B647" s="243">
        <v>180167034</v>
      </c>
      <c r="C647" s="248">
        <v>71</v>
      </c>
      <c r="D647" s="247">
        <v>8225175</v>
      </c>
      <c r="E647" s="243"/>
      <c r="F647" s="248"/>
      <c r="G647" s="247"/>
      <c r="H647" s="246"/>
      <c r="I647" s="246">
        <v>13058415</v>
      </c>
      <c r="J647" s="247" t="s">
        <v>17</v>
      </c>
      <c r="K647" s="138"/>
      <c r="L647" s="138"/>
      <c r="M647" s="138"/>
      <c r="N647" s="138"/>
      <c r="O647" s="138"/>
      <c r="P647" s="138"/>
      <c r="Q647" s="138"/>
      <c r="R647" s="138"/>
    </row>
    <row r="648" spans="1:18" s="134" customFormat="1" x14ac:dyDescent="0.25">
      <c r="A648" s="242">
        <v>43257</v>
      </c>
      <c r="B648" s="243">
        <v>180167077</v>
      </c>
      <c r="C648" s="248">
        <v>48</v>
      </c>
      <c r="D648" s="247">
        <v>5123563</v>
      </c>
      <c r="E648" s="243">
        <v>180043741</v>
      </c>
      <c r="F648" s="248">
        <v>24</v>
      </c>
      <c r="G648" s="247">
        <v>2568300</v>
      </c>
      <c r="H648" s="246"/>
      <c r="I648" s="246"/>
      <c r="J648" s="247"/>
      <c r="K648" s="138"/>
      <c r="L648" s="138"/>
      <c r="M648" s="138"/>
      <c r="N648" s="138"/>
      <c r="O648" s="138"/>
      <c r="P648" s="138"/>
      <c r="Q648" s="138"/>
      <c r="R648" s="138"/>
    </row>
    <row r="649" spans="1:18" s="134" customFormat="1" x14ac:dyDescent="0.25">
      <c r="A649" s="242">
        <v>43257</v>
      </c>
      <c r="B649" s="243">
        <v>180167182</v>
      </c>
      <c r="C649" s="248">
        <v>4</v>
      </c>
      <c r="D649" s="247">
        <v>410550</v>
      </c>
      <c r="E649" s="243"/>
      <c r="F649" s="248"/>
      <c r="G649" s="247"/>
      <c r="H649" s="246"/>
      <c r="I649" s="246">
        <v>2965813</v>
      </c>
      <c r="J649" s="247" t="s">
        <v>17</v>
      </c>
      <c r="K649" s="138"/>
      <c r="L649" s="138"/>
      <c r="M649" s="138"/>
      <c r="N649" s="138"/>
      <c r="O649" s="138"/>
      <c r="P649" s="138"/>
      <c r="Q649" s="138"/>
      <c r="R649" s="138"/>
    </row>
    <row r="650" spans="1:18" s="134" customFormat="1" x14ac:dyDescent="0.25">
      <c r="A650" s="242">
        <v>43258</v>
      </c>
      <c r="B650" s="243">
        <v>180167237</v>
      </c>
      <c r="C650" s="248">
        <v>17</v>
      </c>
      <c r="D650" s="247">
        <v>1663463</v>
      </c>
      <c r="E650" s="243">
        <v>180043750</v>
      </c>
      <c r="F650" s="248">
        <v>11</v>
      </c>
      <c r="G650" s="247">
        <v>1336388</v>
      </c>
      <c r="H650" s="246"/>
      <c r="I650" s="246"/>
      <c r="J650" s="247"/>
      <c r="K650" s="138"/>
      <c r="L650" s="138"/>
      <c r="M650" s="138"/>
      <c r="N650" s="138"/>
      <c r="O650" s="138"/>
      <c r="P650" s="138"/>
      <c r="Q650" s="138"/>
      <c r="R650" s="138"/>
    </row>
    <row r="651" spans="1:18" s="134" customFormat="1" x14ac:dyDescent="0.25">
      <c r="A651" s="242">
        <v>43258</v>
      </c>
      <c r="B651" s="243">
        <v>180167249</v>
      </c>
      <c r="C651" s="248">
        <v>6</v>
      </c>
      <c r="D651" s="247">
        <v>891450</v>
      </c>
      <c r="E651" s="243">
        <v>180043758</v>
      </c>
      <c r="F651" s="248">
        <v>1</v>
      </c>
      <c r="G651" s="247">
        <v>50925</v>
      </c>
      <c r="H651" s="246"/>
      <c r="I651" s="246"/>
      <c r="J651" s="247"/>
      <c r="K651" s="138"/>
      <c r="L651" s="138"/>
      <c r="M651" s="138"/>
      <c r="N651" s="138"/>
      <c r="O651" s="138"/>
      <c r="P651" s="138"/>
      <c r="Q651" s="138"/>
      <c r="R651" s="138"/>
    </row>
    <row r="652" spans="1:18" s="134" customFormat="1" x14ac:dyDescent="0.25">
      <c r="A652" s="242">
        <v>43258</v>
      </c>
      <c r="B652" s="243">
        <v>180167257</v>
      </c>
      <c r="C652" s="248">
        <v>2</v>
      </c>
      <c r="D652" s="247">
        <v>314300</v>
      </c>
      <c r="E652" s="243">
        <v>180043782</v>
      </c>
      <c r="F652" s="248">
        <v>2</v>
      </c>
      <c r="G652" s="247">
        <v>188913</v>
      </c>
      <c r="H652" s="246"/>
      <c r="I652" s="246"/>
      <c r="J652" s="247"/>
      <c r="K652" s="138"/>
      <c r="L652" s="138"/>
      <c r="M652" s="138"/>
      <c r="N652" s="138"/>
      <c r="O652" s="138"/>
      <c r="P652" s="138"/>
      <c r="Q652" s="138"/>
      <c r="R652" s="138"/>
    </row>
    <row r="653" spans="1:18" s="134" customFormat="1" x14ac:dyDescent="0.25">
      <c r="A653" s="242">
        <v>43258</v>
      </c>
      <c r="B653" s="243">
        <v>180167273</v>
      </c>
      <c r="C653" s="248">
        <v>47</v>
      </c>
      <c r="D653" s="247">
        <v>5093113</v>
      </c>
      <c r="E653" s="243"/>
      <c r="F653" s="248"/>
      <c r="G653" s="247"/>
      <c r="H653" s="246"/>
      <c r="I653" s="246"/>
      <c r="J653" s="247"/>
      <c r="K653" s="138"/>
      <c r="L653" s="138"/>
      <c r="M653" s="138"/>
      <c r="N653" s="138"/>
      <c r="O653" s="138"/>
      <c r="P653" s="138"/>
      <c r="Q653" s="138"/>
      <c r="R653" s="138"/>
    </row>
    <row r="654" spans="1:18" s="134" customFormat="1" x14ac:dyDescent="0.25">
      <c r="A654" s="242">
        <v>43258</v>
      </c>
      <c r="B654" s="243">
        <v>180167280</v>
      </c>
      <c r="C654" s="248">
        <v>39</v>
      </c>
      <c r="D654" s="247">
        <v>3518025</v>
      </c>
      <c r="E654" s="243"/>
      <c r="F654" s="248"/>
      <c r="G654" s="247"/>
      <c r="H654" s="246"/>
      <c r="I654" s="246"/>
      <c r="J654" s="247"/>
      <c r="K654" s="138"/>
      <c r="L654" s="138"/>
      <c r="M654" s="138"/>
      <c r="N654" s="138"/>
      <c r="O654" s="138"/>
      <c r="P654" s="138"/>
      <c r="Q654" s="138"/>
      <c r="R654" s="138"/>
    </row>
    <row r="655" spans="1:18" s="134" customFormat="1" x14ac:dyDescent="0.25">
      <c r="A655" s="242">
        <v>43258</v>
      </c>
      <c r="B655" s="243">
        <v>180167311</v>
      </c>
      <c r="C655" s="248">
        <v>25</v>
      </c>
      <c r="D655" s="247">
        <v>2456125</v>
      </c>
      <c r="E655" s="243"/>
      <c r="F655" s="248"/>
      <c r="G655" s="247"/>
      <c r="H655" s="246"/>
      <c r="I655" s="246"/>
      <c r="J655" s="247"/>
      <c r="K655" s="138"/>
      <c r="L655" s="138"/>
      <c r="M655" s="138"/>
      <c r="N655" s="138"/>
      <c r="O655" s="138"/>
      <c r="P655" s="138"/>
      <c r="Q655" s="138"/>
      <c r="R655" s="138"/>
    </row>
    <row r="656" spans="1:18" s="134" customFormat="1" x14ac:dyDescent="0.25">
      <c r="A656" s="242">
        <v>43258</v>
      </c>
      <c r="B656" s="243">
        <v>180167316</v>
      </c>
      <c r="C656" s="248">
        <v>14</v>
      </c>
      <c r="D656" s="247">
        <v>1438238</v>
      </c>
      <c r="E656" s="243"/>
      <c r="F656" s="248"/>
      <c r="G656" s="247"/>
      <c r="H656" s="246"/>
      <c r="I656" s="246"/>
      <c r="J656" s="247"/>
      <c r="K656" s="138"/>
      <c r="L656" s="138"/>
      <c r="M656" s="138"/>
      <c r="N656" s="138"/>
      <c r="O656" s="138"/>
      <c r="P656" s="138"/>
      <c r="Q656" s="138"/>
      <c r="R656" s="138"/>
    </row>
    <row r="657" spans="1:18" s="134" customFormat="1" x14ac:dyDescent="0.25">
      <c r="A657" s="242">
        <v>43258</v>
      </c>
      <c r="B657" s="243">
        <v>180167371</v>
      </c>
      <c r="C657" s="248">
        <v>30</v>
      </c>
      <c r="D657" s="247">
        <v>2770863</v>
      </c>
      <c r="E657" s="243"/>
      <c r="F657" s="248"/>
      <c r="G657" s="247"/>
      <c r="H657" s="246"/>
      <c r="I657" s="246"/>
      <c r="J657" s="247"/>
      <c r="K657" s="138"/>
      <c r="L657" s="138"/>
      <c r="M657" s="138"/>
      <c r="N657" s="138"/>
      <c r="O657" s="138"/>
      <c r="P657" s="138"/>
      <c r="Q657" s="138"/>
      <c r="R657" s="138"/>
    </row>
    <row r="658" spans="1:18" s="134" customFormat="1" x14ac:dyDescent="0.25">
      <c r="A658" s="242">
        <v>43258</v>
      </c>
      <c r="B658" s="243">
        <v>180167388</v>
      </c>
      <c r="C658" s="248">
        <v>14</v>
      </c>
      <c r="D658" s="247">
        <v>1316525</v>
      </c>
      <c r="E658" s="243"/>
      <c r="F658" s="248"/>
      <c r="G658" s="247"/>
      <c r="H658" s="246"/>
      <c r="I658" s="246"/>
      <c r="J658" s="247"/>
      <c r="K658" s="138"/>
      <c r="L658" s="138"/>
      <c r="M658" s="138"/>
      <c r="N658" s="138"/>
      <c r="O658" s="138"/>
      <c r="P658" s="138"/>
      <c r="Q658" s="138"/>
      <c r="R658" s="138"/>
    </row>
    <row r="659" spans="1:18" s="134" customFormat="1" x14ac:dyDescent="0.25">
      <c r="A659" s="242">
        <v>43258</v>
      </c>
      <c r="B659" s="243">
        <v>180167410</v>
      </c>
      <c r="C659" s="248">
        <v>4</v>
      </c>
      <c r="D659" s="247">
        <v>395063</v>
      </c>
      <c r="E659" s="243"/>
      <c r="F659" s="248"/>
      <c r="G659" s="247"/>
      <c r="H659" s="246"/>
      <c r="I659" s="246">
        <v>18280939</v>
      </c>
      <c r="J659" s="247" t="s">
        <v>17</v>
      </c>
      <c r="K659" s="138"/>
      <c r="L659" s="138"/>
      <c r="M659" s="138"/>
      <c r="N659" s="138"/>
      <c r="O659" s="138"/>
      <c r="P659" s="138"/>
      <c r="Q659" s="138"/>
      <c r="R659" s="138"/>
    </row>
    <row r="660" spans="1:18" s="134" customFormat="1" x14ac:dyDescent="0.25">
      <c r="A660" s="242">
        <v>43259</v>
      </c>
      <c r="B660" s="243">
        <v>180167451</v>
      </c>
      <c r="C660" s="248">
        <v>18</v>
      </c>
      <c r="D660" s="247">
        <v>2349550</v>
      </c>
      <c r="E660" s="243">
        <v>180043794</v>
      </c>
      <c r="F660" s="248">
        <v>17</v>
      </c>
      <c r="G660" s="247">
        <v>1814663</v>
      </c>
      <c r="H660" s="246"/>
      <c r="I660" s="246"/>
      <c r="J660" s="247"/>
      <c r="K660" s="138"/>
      <c r="L660" s="138"/>
      <c r="M660" s="138"/>
      <c r="N660" s="138"/>
      <c r="O660" s="138"/>
      <c r="P660" s="138"/>
      <c r="Q660" s="138"/>
      <c r="R660" s="138"/>
    </row>
    <row r="661" spans="1:18" s="134" customFormat="1" x14ac:dyDescent="0.25">
      <c r="A661" s="242">
        <v>43259</v>
      </c>
      <c r="B661" s="243">
        <v>180167467</v>
      </c>
      <c r="C661" s="248">
        <v>38</v>
      </c>
      <c r="D661" s="247">
        <v>4610725</v>
      </c>
      <c r="E661" s="243"/>
      <c r="F661" s="248"/>
      <c r="G661" s="247"/>
      <c r="H661" s="246"/>
      <c r="I661" s="246"/>
      <c r="J661" s="247"/>
      <c r="K661" s="138"/>
      <c r="L661" s="138"/>
      <c r="M661" s="138"/>
      <c r="N661" s="138"/>
      <c r="O661" s="138"/>
      <c r="P661" s="138"/>
      <c r="Q661" s="138"/>
      <c r="R661" s="138"/>
    </row>
    <row r="662" spans="1:18" s="134" customFormat="1" x14ac:dyDescent="0.25">
      <c r="A662" s="242">
        <v>43259</v>
      </c>
      <c r="B662" s="243">
        <v>180167472</v>
      </c>
      <c r="C662" s="248">
        <v>7</v>
      </c>
      <c r="D662" s="247">
        <v>667713</v>
      </c>
      <c r="E662" s="243"/>
      <c r="F662" s="248"/>
      <c r="G662" s="247"/>
      <c r="H662" s="246"/>
      <c r="I662" s="246"/>
      <c r="J662" s="247"/>
      <c r="K662" s="138"/>
      <c r="L662" s="138"/>
      <c r="M662" s="138"/>
      <c r="N662" s="138"/>
      <c r="O662" s="138"/>
      <c r="P662" s="138"/>
      <c r="Q662" s="138"/>
      <c r="R662" s="138"/>
    </row>
    <row r="663" spans="1:18" s="134" customFormat="1" x14ac:dyDescent="0.25">
      <c r="A663" s="242">
        <v>43259</v>
      </c>
      <c r="B663" s="243">
        <v>180167494</v>
      </c>
      <c r="C663" s="248">
        <v>23</v>
      </c>
      <c r="D663" s="247">
        <v>2140775</v>
      </c>
      <c r="E663" s="243"/>
      <c r="F663" s="248"/>
      <c r="G663" s="247"/>
      <c r="H663" s="246"/>
      <c r="I663" s="246"/>
      <c r="J663" s="247"/>
      <c r="K663" s="138"/>
      <c r="L663" s="138"/>
      <c r="M663" s="138"/>
      <c r="N663" s="138"/>
      <c r="O663" s="138"/>
      <c r="P663" s="138"/>
      <c r="Q663" s="138"/>
      <c r="R663" s="138"/>
    </row>
    <row r="664" spans="1:18" s="134" customFormat="1" x14ac:dyDescent="0.25">
      <c r="A664" s="242">
        <v>43259</v>
      </c>
      <c r="B664" s="243">
        <v>180167544</v>
      </c>
      <c r="C664" s="248">
        <v>21</v>
      </c>
      <c r="D664" s="247">
        <v>2196163</v>
      </c>
      <c r="E664" s="243"/>
      <c r="F664" s="248"/>
      <c r="G664" s="247"/>
      <c r="H664" s="246"/>
      <c r="I664" s="246"/>
      <c r="J664" s="247"/>
      <c r="K664" s="138"/>
      <c r="L664" s="138"/>
      <c r="M664" s="138"/>
      <c r="N664" s="138"/>
      <c r="O664" s="138"/>
      <c r="P664" s="138"/>
      <c r="Q664" s="138"/>
      <c r="R664" s="138"/>
    </row>
    <row r="665" spans="1:18" s="134" customFormat="1" x14ac:dyDescent="0.25">
      <c r="A665" s="242">
        <v>43259</v>
      </c>
      <c r="B665" s="243">
        <v>180167572</v>
      </c>
      <c r="C665" s="248">
        <v>1</v>
      </c>
      <c r="D665" s="247">
        <v>89075</v>
      </c>
      <c r="E665" s="243"/>
      <c r="F665" s="248"/>
      <c r="G665" s="247"/>
      <c r="H665" s="246"/>
      <c r="I665" s="246">
        <v>10239338</v>
      </c>
      <c r="J665" s="247" t="s">
        <v>17</v>
      </c>
      <c r="K665" s="138"/>
      <c r="L665" s="138">
        <f>SUM(D666:D678)</f>
        <v>8078177</v>
      </c>
      <c r="M665" s="138"/>
      <c r="N665" s="138"/>
      <c r="O665" s="138"/>
      <c r="P665" s="138"/>
      <c r="Q665" s="138"/>
      <c r="R665" s="138"/>
    </row>
    <row r="666" spans="1:18" s="134" customFormat="1" x14ac:dyDescent="0.25">
      <c r="A666" s="242">
        <v>43260</v>
      </c>
      <c r="B666" s="243">
        <v>180167601</v>
      </c>
      <c r="C666" s="248">
        <v>3</v>
      </c>
      <c r="D666" s="247">
        <v>312113</v>
      </c>
      <c r="E666" s="243">
        <v>180043839</v>
      </c>
      <c r="F666" s="248">
        <v>5</v>
      </c>
      <c r="G666" s="247">
        <v>586688</v>
      </c>
      <c r="H666" s="246"/>
      <c r="I666" s="246"/>
      <c r="J666" s="247"/>
      <c r="K666" s="138"/>
      <c r="L666" s="138">
        <f>SUM(G666:G678)</f>
        <v>8943640</v>
      </c>
      <c r="M666" s="138"/>
      <c r="N666" s="138"/>
      <c r="O666" s="138"/>
      <c r="P666" s="138"/>
      <c r="Q666" s="138"/>
      <c r="R666" s="138"/>
    </row>
    <row r="667" spans="1:18" s="134" customFormat="1" x14ac:dyDescent="0.25">
      <c r="A667" s="242">
        <v>43260</v>
      </c>
      <c r="B667" s="243">
        <v>180167636</v>
      </c>
      <c r="C667" s="248">
        <v>24</v>
      </c>
      <c r="D667" s="247">
        <v>2610125</v>
      </c>
      <c r="E667" s="243">
        <v>180043862</v>
      </c>
      <c r="F667" s="248">
        <v>43</v>
      </c>
      <c r="G667" s="247">
        <v>4734888</v>
      </c>
      <c r="H667" s="246"/>
      <c r="I667" s="246"/>
      <c r="J667" s="247"/>
      <c r="K667" s="138"/>
      <c r="L667" s="138"/>
      <c r="M667" s="138"/>
      <c r="N667" s="138"/>
      <c r="O667" s="138"/>
      <c r="P667" s="138"/>
      <c r="Q667" s="138"/>
      <c r="R667" s="138"/>
    </row>
    <row r="668" spans="1:18" s="134" customFormat="1" x14ac:dyDescent="0.25">
      <c r="A668" s="242">
        <v>43260</v>
      </c>
      <c r="B668" s="243">
        <v>180167648</v>
      </c>
      <c r="C668" s="248">
        <v>10</v>
      </c>
      <c r="D668" s="247">
        <v>999775</v>
      </c>
      <c r="E668" s="243"/>
      <c r="F668" s="248"/>
      <c r="G668" s="247"/>
      <c r="H668" s="246"/>
      <c r="I668" s="246"/>
      <c r="J668" s="247"/>
      <c r="K668" s="138"/>
      <c r="L668" s="138"/>
      <c r="M668" s="138"/>
      <c r="N668" s="138"/>
      <c r="O668" s="138"/>
      <c r="P668" s="138"/>
      <c r="Q668" s="138"/>
      <c r="R668" s="138"/>
    </row>
    <row r="669" spans="1:18" s="134" customFormat="1" x14ac:dyDescent="0.25">
      <c r="A669" s="242">
        <v>43260</v>
      </c>
      <c r="B669" s="243">
        <v>180167663</v>
      </c>
      <c r="C669" s="248">
        <v>15</v>
      </c>
      <c r="D669" s="247">
        <v>1610350</v>
      </c>
      <c r="E669" s="243"/>
      <c r="F669" s="248"/>
      <c r="G669" s="247"/>
      <c r="H669" s="246"/>
      <c r="I669" s="246"/>
      <c r="J669" s="247"/>
      <c r="K669" s="138"/>
      <c r="L669" s="138"/>
      <c r="M669" s="138"/>
      <c r="N669" s="138"/>
      <c r="O669" s="138"/>
      <c r="P669" s="138"/>
      <c r="Q669" s="138"/>
      <c r="R669" s="138"/>
    </row>
    <row r="670" spans="1:18" s="134" customFormat="1" x14ac:dyDescent="0.25">
      <c r="A670" s="242">
        <v>43260</v>
      </c>
      <c r="B670" s="243">
        <v>180167703</v>
      </c>
      <c r="C670" s="248">
        <v>9</v>
      </c>
      <c r="D670" s="247">
        <v>936425</v>
      </c>
      <c r="E670" s="243"/>
      <c r="F670" s="248"/>
      <c r="G670" s="247"/>
      <c r="H670" s="246"/>
      <c r="I670" s="246"/>
      <c r="J670" s="247"/>
      <c r="K670" s="138"/>
      <c r="L670" s="138"/>
      <c r="M670" s="138"/>
      <c r="N670" s="138"/>
      <c r="O670" s="138"/>
      <c r="P670" s="138"/>
      <c r="Q670" s="138"/>
      <c r="R670" s="138"/>
    </row>
    <row r="671" spans="1:18" s="134" customFormat="1" x14ac:dyDescent="0.25">
      <c r="A671" s="242">
        <v>43260</v>
      </c>
      <c r="B671" s="243">
        <v>180167728</v>
      </c>
      <c r="C671" s="248">
        <v>2</v>
      </c>
      <c r="D671" s="247">
        <v>151025</v>
      </c>
      <c r="E671" s="243"/>
      <c r="F671" s="248"/>
      <c r="G671" s="247"/>
      <c r="H671" s="246"/>
      <c r="I671" s="246"/>
      <c r="J671" s="247"/>
      <c r="K671" s="138"/>
      <c r="L671" s="138"/>
      <c r="M671" s="138"/>
      <c r="N671" s="138"/>
      <c r="O671" s="138"/>
      <c r="P671" s="138"/>
      <c r="Q671" s="138"/>
      <c r="R671" s="138"/>
    </row>
    <row r="672" spans="1:18" s="134" customFormat="1" x14ac:dyDescent="0.25">
      <c r="A672" s="242">
        <v>43260</v>
      </c>
      <c r="B672" s="243">
        <v>180167753</v>
      </c>
      <c r="C672" s="248">
        <v>1</v>
      </c>
      <c r="D672" s="247">
        <v>97913</v>
      </c>
      <c r="E672" s="243"/>
      <c r="F672" s="248"/>
      <c r="G672" s="247"/>
      <c r="H672" s="246"/>
      <c r="I672" s="246"/>
      <c r="J672" s="247"/>
      <c r="K672" s="138"/>
      <c r="L672" s="138"/>
      <c r="M672" s="138"/>
      <c r="N672" s="138"/>
      <c r="O672" s="138"/>
      <c r="P672" s="138"/>
      <c r="Q672" s="138"/>
      <c r="R672" s="138"/>
    </row>
    <row r="673" spans="1:18" s="134" customFormat="1" x14ac:dyDescent="0.25">
      <c r="A673" s="242">
        <v>43260</v>
      </c>
      <c r="B673" s="243">
        <v>180167761</v>
      </c>
      <c r="C673" s="248">
        <v>2</v>
      </c>
      <c r="D673" s="247">
        <v>291550</v>
      </c>
      <c r="E673" s="243"/>
      <c r="F673" s="248"/>
      <c r="G673" s="247"/>
      <c r="H673" s="246"/>
      <c r="I673" s="246"/>
      <c r="J673" s="247"/>
      <c r="K673" s="138"/>
      <c r="L673" s="138"/>
      <c r="M673" s="138"/>
      <c r="N673" s="138"/>
      <c r="O673" s="138"/>
      <c r="P673" s="138"/>
      <c r="Q673" s="138"/>
      <c r="R673" s="138"/>
    </row>
    <row r="674" spans="1:18" s="134" customFormat="1" x14ac:dyDescent="0.25">
      <c r="A674" s="242">
        <v>43260</v>
      </c>
      <c r="B674" s="243">
        <v>180167765</v>
      </c>
      <c r="C674" s="248">
        <v>1</v>
      </c>
      <c r="D674" s="247">
        <v>98613</v>
      </c>
      <c r="E674" s="243"/>
      <c r="F674" s="248"/>
      <c r="G674" s="247"/>
      <c r="H674" s="246"/>
      <c r="I674" s="246">
        <v>1786313</v>
      </c>
      <c r="J674" s="247" t="s">
        <v>17</v>
      </c>
      <c r="K674" s="138"/>
      <c r="L674" s="138"/>
      <c r="M674" s="138"/>
      <c r="N674" s="138"/>
      <c r="O674" s="138"/>
      <c r="P674" s="138"/>
      <c r="Q674" s="138"/>
      <c r="R674" s="138"/>
    </row>
    <row r="675" spans="1:18" s="134" customFormat="1" x14ac:dyDescent="0.25">
      <c r="A675" s="242">
        <v>43261</v>
      </c>
      <c r="B675" s="243">
        <v>180167797</v>
      </c>
      <c r="C675" s="248">
        <v>1</v>
      </c>
      <c r="D675" s="247">
        <v>87150</v>
      </c>
      <c r="E675" s="243">
        <v>180043891</v>
      </c>
      <c r="F675" s="248">
        <v>12</v>
      </c>
      <c r="G675" s="247">
        <v>1467463</v>
      </c>
      <c r="H675" s="246"/>
      <c r="I675" s="246"/>
      <c r="J675" s="247"/>
      <c r="K675" s="138"/>
      <c r="L675" s="138"/>
      <c r="M675" s="138"/>
      <c r="N675" s="138"/>
      <c r="O675" s="138"/>
      <c r="P675" s="138"/>
      <c r="Q675" s="138"/>
      <c r="R675" s="138"/>
    </row>
    <row r="676" spans="1:18" s="134" customFormat="1" x14ac:dyDescent="0.25">
      <c r="A676" s="242">
        <v>43261</v>
      </c>
      <c r="B676" s="243">
        <v>180167824</v>
      </c>
      <c r="C676" s="248">
        <v>6</v>
      </c>
      <c r="D676" s="247">
        <v>691250</v>
      </c>
      <c r="E676" s="243">
        <v>180043932</v>
      </c>
      <c r="F676" s="248">
        <v>15</v>
      </c>
      <c r="G676" s="247">
        <v>1701788</v>
      </c>
      <c r="H676" s="246"/>
      <c r="I676" s="246"/>
      <c r="J676" s="247"/>
      <c r="K676" s="138"/>
      <c r="L676" s="138"/>
      <c r="M676" s="138"/>
      <c r="N676" s="138"/>
      <c r="O676" s="138"/>
      <c r="P676" s="138"/>
      <c r="Q676" s="138"/>
      <c r="R676" s="138"/>
    </row>
    <row r="677" spans="1:18" s="134" customFormat="1" x14ac:dyDescent="0.25">
      <c r="A677" s="242">
        <v>43261</v>
      </c>
      <c r="B677" s="243">
        <v>180167844</v>
      </c>
      <c r="C677" s="248">
        <v>2</v>
      </c>
      <c r="D677" s="247">
        <v>145250</v>
      </c>
      <c r="E677" s="243">
        <v>180043937</v>
      </c>
      <c r="F677" s="248">
        <v>5</v>
      </c>
      <c r="G677" s="247">
        <v>452813</v>
      </c>
      <c r="H677" s="246"/>
      <c r="I677" s="246"/>
      <c r="J677" s="247"/>
      <c r="K677" s="138"/>
      <c r="L677" s="138"/>
      <c r="M677" s="138"/>
      <c r="N677" s="138"/>
      <c r="O677" s="138"/>
      <c r="P677" s="138"/>
      <c r="Q677" s="138"/>
      <c r="R677" s="138"/>
    </row>
    <row r="678" spans="1:18" s="134" customFormat="1" x14ac:dyDescent="0.25">
      <c r="A678" s="242">
        <v>43261</v>
      </c>
      <c r="B678" s="243">
        <v>180167861</v>
      </c>
      <c r="C678" s="248">
        <v>1</v>
      </c>
      <c r="D678" s="247">
        <v>46638</v>
      </c>
      <c r="E678" s="243"/>
      <c r="F678" s="248"/>
      <c r="G678" s="247"/>
      <c r="H678" s="246"/>
      <c r="I678" s="246"/>
      <c r="J678" s="247"/>
      <c r="K678" s="138"/>
      <c r="L678" s="138"/>
      <c r="M678" s="138"/>
      <c r="N678" s="138"/>
      <c r="O678" s="138"/>
      <c r="P678" s="138"/>
      <c r="Q678" s="138"/>
      <c r="R678" s="138"/>
    </row>
    <row r="679" spans="1:18" s="134" customFormat="1" x14ac:dyDescent="0.25">
      <c r="A679" s="242">
        <v>43262</v>
      </c>
      <c r="B679" s="243">
        <v>180168026</v>
      </c>
      <c r="C679" s="248">
        <v>2</v>
      </c>
      <c r="D679" s="247">
        <v>215950</v>
      </c>
      <c r="E679" s="243">
        <v>180043950</v>
      </c>
      <c r="F679" s="248">
        <v>6</v>
      </c>
      <c r="G679" s="247">
        <v>603575</v>
      </c>
      <c r="H679" s="246"/>
      <c r="I679" s="246"/>
      <c r="J679" s="247"/>
      <c r="K679" s="138"/>
      <c r="L679" s="138"/>
      <c r="M679" s="138"/>
      <c r="N679" s="138"/>
      <c r="O679" s="138"/>
      <c r="P679" s="138"/>
      <c r="Q679" s="138"/>
      <c r="R679" s="138"/>
    </row>
    <row r="680" spans="1:18" s="134" customFormat="1" x14ac:dyDescent="0.25">
      <c r="A680" s="242">
        <v>43262</v>
      </c>
      <c r="B680" s="243">
        <v>180168040</v>
      </c>
      <c r="C680" s="248">
        <v>1</v>
      </c>
      <c r="D680" s="247">
        <v>72013</v>
      </c>
      <c r="E680" s="243">
        <v>180043978</v>
      </c>
      <c r="F680" s="248">
        <v>1</v>
      </c>
      <c r="G680" s="247">
        <v>289713</v>
      </c>
      <c r="H680" s="246"/>
      <c r="I680" s="246"/>
      <c r="J680" s="247"/>
      <c r="K680" s="138"/>
      <c r="L680" s="138"/>
      <c r="M680" s="138"/>
      <c r="N680" s="138"/>
      <c r="O680" s="138"/>
      <c r="P680" s="138"/>
      <c r="Q680" s="138"/>
      <c r="R680" s="138"/>
    </row>
    <row r="681" spans="1:18" s="134" customFormat="1" x14ac:dyDescent="0.25">
      <c r="A681" s="242">
        <v>43262</v>
      </c>
      <c r="B681" s="243">
        <v>180168044</v>
      </c>
      <c r="C681" s="248">
        <v>3</v>
      </c>
      <c r="D681" s="247">
        <v>308175</v>
      </c>
      <c r="E681" s="243"/>
      <c r="F681" s="248"/>
      <c r="G681" s="247"/>
      <c r="H681" s="246"/>
      <c r="I681" s="246"/>
      <c r="J681" s="247"/>
      <c r="K681" s="138"/>
      <c r="L681" s="138"/>
      <c r="M681" s="138"/>
      <c r="N681" s="138"/>
      <c r="O681" s="138"/>
      <c r="P681" s="138"/>
      <c r="Q681" s="138"/>
      <c r="R681" s="138"/>
    </row>
    <row r="682" spans="1:18" s="134" customFormat="1" x14ac:dyDescent="0.25">
      <c r="A682" s="242">
        <v>43277</v>
      </c>
      <c r="B682" s="243">
        <v>180168180</v>
      </c>
      <c r="C682" s="248">
        <v>15</v>
      </c>
      <c r="D682" s="247">
        <v>1651125</v>
      </c>
      <c r="E682" s="243">
        <v>180044010</v>
      </c>
      <c r="F682" s="248">
        <v>7</v>
      </c>
      <c r="G682" s="247">
        <v>669813</v>
      </c>
      <c r="H682" s="246"/>
      <c r="I682" s="246"/>
      <c r="J682" s="247"/>
      <c r="K682" s="138"/>
      <c r="L682" s="138"/>
      <c r="M682" s="138"/>
      <c r="N682" s="138"/>
      <c r="O682" s="138"/>
      <c r="P682" s="138"/>
      <c r="Q682" s="138"/>
      <c r="R682" s="138"/>
    </row>
    <row r="683" spans="1:18" s="134" customFormat="1" x14ac:dyDescent="0.25">
      <c r="A683" s="242">
        <v>43277</v>
      </c>
      <c r="B683" s="243">
        <v>180168181</v>
      </c>
      <c r="C683" s="248">
        <v>9</v>
      </c>
      <c r="D683" s="247">
        <v>714263</v>
      </c>
      <c r="E683" s="243">
        <v>180044014</v>
      </c>
      <c r="F683" s="248">
        <v>11</v>
      </c>
      <c r="G683" s="247">
        <v>1360013</v>
      </c>
      <c r="H683" s="246"/>
      <c r="I683" s="246"/>
      <c r="J683" s="247"/>
      <c r="K683" s="138"/>
      <c r="L683" s="138"/>
      <c r="M683" s="138"/>
      <c r="N683" s="138"/>
      <c r="O683" s="138"/>
      <c r="P683" s="138"/>
      <c r="Q683" s="138"/>
      <c r="R683" s="138"/>
    </row>
    <row r="684" spans="1:18" s="134" customFormat="1" x14ac:dyDescent="0.25">
      <c r="A684" s="242">
        <v>43277</v>
      </c>
      <c r="B684" s="243">
        <v>180168183</v>
      </c>
      <c r="C684" s="248">
        <v>2</v>
      </c>
      <c r="D684" s="247">
        <v>291550</v>
      </c>
      <c r="E684" s="243"/>
      <c r="F684" s="248"/>
      <c r="G684" s="247"/>
      <c r="H684" s="246"/>
      <c r="I684" s="246"/>
      <c r="J684" s="247"/>
      <c r="K684" s="138"/>
      <c r="L684" s="138"/>
      <c r="M684" s="138"/>
      <c r="N684" s="138"/>
      <c r="O684" s="138"/>
      <c r="P684" s="138"/>
      <c r="Q684" s="138"/>
      <c r="R684" s="138"/>
    </row>
    <row r="685" spans="1:18" s="134" customFormat="1" x14ac:dyDescent="0.25">
      <c r="A685" s="242">
        <v>43277</v>
      </c>
      <c r="B685" s="243">
        <v>180168188</v>
      </c>
      <c r="C685" s="248">
        <v>53</v>
      </c>
      <c r="D685" s="247">
        <v>5265225</v>
      </c>
      <c r="E685" s="243"/>
      <c r="F685" s="248"/>
      <c r="G685" s="247"/>
      <c r="H685" s="246"/>
      <c r="I685" s="246"/>
      <c r="J685" s="247"/>
      <c r="K685" s="138"/>
      <c r="L685" s="138"/>
      <c r="M685" s="138"/>
      <c r="N685" s="138"/>
      <c r="O685" s="138"/>
      <c r="P685" s="138"/>
      <c r="Q685" s="138"/>
      <c r="R685" s="138"/>
    </row>
    <row r="686" spans="1:18" s="134" customFormat="1" x14ac:dyDescent="0.25">
      <c r="A686" s="242">
        <v>43277</v>
      </c>
      <c r="B686" s="243">
        <v>180168192</v>
      </c>
      <c r="C686" s="248">
        <v>70</v>
      </c>
      <c r="D686" s="247">
        <v>7059763</v>
      </c>
      <c r="E686" s="243"/>
      <c r="F686" s="248"/>
      <c r="G686" s="247"/>
      <c r="H686" s="246"/>
      <c r="I686" s="246"/>
      <c r="J686" s="247"/>
      <c r="K686" s="138"/>
      <c r="L686" s="138"/>
      <c r="M686" s="138"/>
      <c r="N686" s="138"/>
      <c r="O686" s="138"/>
      <c r="P686" s="138"/>
      <c r="Q686" s="138"/>
      <c r="R686" s="138"/>
    </row>
    <row r="687" spans="1:18" s="134" customFormat="1" x14ac:dyDescent="0.25">
      <c r="A687" s="242">
        <v>43277</v>
      </c>
      <c r="B687" s="243">
        <v>180168197</v>
      </c>
      <c r="C687" s="248">
        <v>5</v>
      </c>
      <c r="D687" s="247">
        <v>480288</v>
      </c>
      <c r="E687" s="243"/>
      <c r="F687" s="248"/>
      <c r="G687" s="247"/>
      <c r="H687" s="246"/>
      <c r="I687" s="246">
        <v>10483462</v>
      </c>
      <c r="J687" s="247" t="s">
        <v>17</v>
      </c>
      <c r="K687" s="138"/>
      <c r="L687" s="138"/>
      <c r="M687" s="138"/>
      <c r="N687" s="138"/>
      <c r="O687" s="138"/>
      <c r="P687" s="138"/>
      <c r="Q687" s="138"/>
      <c r="R687" s="138"/>
    </row>
    <row r="688" spans="1:18" s="134" customFormat="1" x14ac:dyDescent="0.25">
      <c r="A688" s="242">
        <v>43279</v>
      </c>
      <c r="B688" s="243">
        <v>180168234</v>
      </c>
      <c r="C688" s="248">
        <v>41</v>
      </c>
      <c r="D688" s="247">
        <v>4308850</v>
      </c>
      <c r="E688" s="243">
        <v>180044021</v>
      </c>
      <c r="F688" s="248">
        <v>3</v>
      </c>
      <c r="G688" s="247">
        <v>284025</v>
      </c>
      <c r="H688" s="246"/>
      <c r="I688" s="246"/>
      <c r="J688" s="247"/>
      <c r="K688" s="138"/>
      <c r="L688" s="138"/>
      <c r="M688" s="138"/>
      <c r="N688" s="138"/>
      <c r="O688" s="138"/>
      <c r="P688" s="138"/>
      <c r="Q688" s="138"/>
      <c r="R688" s="138"/>
    </row>
    <row r="689" spans="1:18" s="134" customFormat="1" x14ac:dyDescent="0.25">
      <c r="A689" s="242">
        <v>43279</v>
      </c>
      <c r="B689" s="243">
        <v>180168263</v>
      </c>
      <c r="C689" s="248">
        <v>11</v>
      </c>
      <c r="D689" s="247">
        <v>1054550</v>
      </c>
      <c r="E689" s="243">
        <v>180044032</v>
      </c>
      <c r="F689" s="248">
        <v>4</v>
      </c>
      <c r="G689" s="247">
        <v>489300</v>
      </c>
      <c r="H689" s="246"/>
      <c r="I689" s="246"/>
      <c r="J689" s="247"/>
      <c r="K689" s="138"/>
      <c r="L689" s="138"/>
      <c r="M689" s="138"/>
      <c r="N689" s="138"/>
      <c r="O689" s="138"/>
      <c r="P689" s="138"/>
      <c r="Q689" s="138"/>
      <c r="R689" s="138"/>
    </row>
    <row r="690" spans="1:18" s="134" customFormat="1" x14ac:dyDescent="0.25">
      <c r="A690" s="242">
        <v>43279</v>
      </c>
      <c r="B690" s="243">
        <v>180168286</v>
      </c>
      <c r="C690" s="248">
        <v>38</v>
      </c>
      <c r="D690" s="247">
        <v>3691800</v>
      </c>
      <c r="E690" s="243"/>
      <c r="F690" s="248"/>
      <c r="G690" s="247"/>
      <c r="H690" s="246"/>
      <c r="I690" s="246"/>
      <c r="J690" s="247"/>
      <c r="K690" s="138"/>
      <c r="L690" s="138"/>
      <c r="M690" s="138"/>
      <c r="N690" s="138"/>
      <c r="O690" s="138"/>
      <c r="P690" s="138"/>
      <c r="Q690" s="138"/>
      <c r="R690" s="138"/>
    </row>
    <row r="691" spans="1:18" s="134" customFormat="1" x14ac:dyDescent="0.25">
      <c r="A691" s="242">
        <v>43279</v>
      </c>
      <c r="B691" s="243">
        <v>180168308</v>
      </c>
      <c r="C691" s="248">
        <v>10</v>
      </c>
      <c r="D691" s="247">
        <v>1123500</v>
      </c>
      <c r="E691" s="243"/>
      <c r="F691" s="248"/>
      <c r="G691" s="247"/>
      <c r="H691" s="246"/>
      <c r="I691" s="246"/>
      <c r="J691" s="247"/>
      <c r="K691" s="138"/>
      <c r="L691" s="138"/>
      <c r="M691" s="138"/>
      <c r="N691" s="138"/>
      <c r="O691" s="138"/>
      <c r="P691" s="138"/>
      <c r="Q691" s="138"/>
      <c r="R691" s="138"/>
    </row>
    <row r="692" spans="1:18" s="134" customFormat="1" x14ac:dyDescent="0.25">
      <c r="A692" s="242">
        <v>43279</v>
      </c>
      <c r="B692" s="243">
        <v>180168321</v>
      </c>
      <c r="C692" s="248">
        <v>4</v>
      </c>
      <c r="D692" s="247">
        <v>408888</v>
      </c>
      <c r="E692" s="243"/>
      <c r="F692" s="248"/>
      <c r="G692" s="247"/>
      <c r="H692" s="246"/>
      <c r="I692" s="246">
        <v>9814263</v>
      </c>
      <c r="J692" s="247" t="s">
        <v>17</v>
      </c>
      <c r="K692" s="138"/>
      <c r="L692" s="138"/>
      <c r="M692" s="138"/>
      <c r="N692" s="138"/>
      <c r="O692" s="138"/>
      <c r="P692" s="138"/>
      <c r="Q692" s="138"/>
      <c r="R692" s="138"/>
    </row>
    <row r="693" spans="1:18" s="134" customFormat="1" x14ac:dyDescent="0.25">
      <c r="A693" s="242">
        <v>43280</v>
      </c>
      <c r="B693" s="243">
        <v>180168328</v>
      </c>
      <c r="C693" s="248">
        <v>41</v>
      </c>
      <c r="D693" s="247">
        <v>3983175</v>
      </c>
      <c r="E693" s="243">
        <v>180044047</v>
      </c>
      <c r="F693" s="248">
        <v>13</v>
      </c>
      <c r="G693" s="247">
        <v>1432550</v>
      </c>
      <c r="H693" s="246"/>
      <c r="I693" s="246"/>
      <c r="J693" s="247"/>
      <c r="K693" s="138"/>
      <c r="L693" s="138"/>
      <c r="M693" s="138"/>
      <c r="N693" s="138"/>
      <c r="O693" s="138"/>
      <c r="P693" s="138"/>
      <c r="Q693" s="138"/>
      <c r="R693" s="138"/>
    </row>
    <row r="694" spans="1:18" s="134" customFormat="1" x14ac:dyDescent="0.25">
      <c r="A694" s="242">
        <v>43280</v>
      </c>
      <c r="B694" s="243">
        <v>180168339</v>
      </c>
      <c r="C694" s="248">
        <v>6</v>
      </c>
      <c r="D694" s="247">
        <v>546350</v>
      </c>
      <c r="E694" s="243"/>
      <c r="F694" s="248"/>
      <c r="G694" s="247"/>
      <c r="H694" s="246"/>
      <c r="I694" s="246"/>
      <c r="J694" s="247"/>
      <c r="K694" s="138"/>
      <c r="L694" s="138"/>
      <c r="M694" s="138"/>
      <c r="N694" s="138"/>
      <c r="O694" s="138"/>
      <c r="P694" s="138"/>
      <c r="Q694" s="138"/>
      <c r="R694" s="138"/>
    </row>
    <row r="695" spans="1:18" s="134" customFormat="1" x14ac:dyDescent="0.25">
      <c r="A695" s="242">
        <v>43280</v>
      </c>
      <c r="B695" s="243">
        <v>180168350</v>
      </c>
      <c r="C695" s="248">
        <v>13</v>
      </c>
      <c r="D695" s="247">
        <v>1488113</v>
      </c>
      <c r="E695" s="243"/>
      <c r="F695" s="248"/>
      <c r="G695" s="247"/>
      <c r="H695" s="246"/>
      <c r="I695" s="246"/>
      <c r="J695" s="247"/>
      <c r="K695" s="138"/>
      <c r="L695" s="138"/>
      <c r="M695" s="138"/>
      <c r="N695" s="138"/>
      <c r="O695" s="138"/>
      <c r="P695" s="138"/>
      <c r="Q695" s="138"/>
      <c r="R695" s="138"/>
    </row>
    <row r="696" spans="1:18" s="134" customFormat="1" x14ac:dyDescent="0.25">
      <c r="A696" s="242">
        <v>43280</v>
      </c>
      <c r="B696" s="243">
        <v>180168370</v>
      </c>
      <c r="C696" s="248">
        <v>10</v>
      </c>
      <c r="D696" s="247">
        <v>875350</v>
      </c>
      <c r="E696" s="243"/>
      <c r="F696" s="248"/>
      <c r="G696" s="247"/>
      <c r="H696" s="246"/>
      <c r="I696" s="246"/>
      <c r="J696" s="247"/>
      <c r="K696" s="138"/>
      <c r="L696" s="138"/>
      <c r="M696" s="138"/>
      <c r="N696" s="138"/>
      <c r="O696" s="138"/>
      <c r="P696" s="138"/>
      <c r="Q696" s="138"/>
      <c r="R696" s="138"/>
    </row>
    <row r="697" spans="1:18" s="134" customFormat="1" x14ac:dyDescent="0.25">
      <c r="A697" s="242">
        <v>43280</v>
      </c>
      <c r="B697" s="243">
        <v>180168389</v>
      </c>
      <c r="C697" s="248">
        <v>2</v>
      </c>
      <c r="D697" s="247">
        <v>185938</v>
      </c>
      <c r="E697" s="243"/>
      <c r="F697" s="248"/>
      <c r="G697" s="247"/>
      <c r="H697" s="246"/>
      <c r="I697" s="246">
        <v>5646376</v>
      </c>
      <c r="J697" s="247" t="s">
        <v>17</v>
      </c>
      <c r="K697" s="138"/>
      <c r="L697" s="138"/>
      <c r="M697" s="138"/>
      <c r="N697" s="138"/>
      <c r="O697" s="138"/>
      <c r="P697" s="138"/>
      <c r="Q697" s="138"/>
      <c r="R697" s="138"/>
    </row>
    <row r="698" spans="1:18" s="134" customFormat="1" x14ac:dyDescent="0.25">
      <c r="A698" s="242">
        <v>43281</v>
      </c>
      <c r="B698" s="243">
        <v>180168406</v>
      </c>
      <c r="C698" s="248">
        <v>7</v>
      </c>
      <c r="D698" s="247">
        <v>671038</v>
      </c>
      <c r="E698" s="243">
        <v>180044058</v>
      </c>
      <c r="F698" s="248">
        <v>2</v>
      </c>
      <c r="G698" s="247">
        <v>208600</v>
      </c>
      <c r="H698" s="246"/>
      <c r="I698" s="246"/>
      <c r="J698" s="247"/>
      <c r="K698" s="138"/>
      <c r="L698" s="138"/>
      <c r="M698" s="138"/>
      <c r="N698" s="138"/>
      <c r="O698" s="138"/>
      <c r="P698" s="138"/>
      <c r="Q698" s="138"/>
      <c r="R698" s="138"/>
    </row>
    <row r="699" spans="1:18" s="134" customFormat="1" x14ac:dyDescent="0.25">
      <c r="A699" s="242">
        <v>43281</v>
      </c>
      <c r="B699" s="243">
        <v>180168415</v>
      </c>
      <c r="C699" s="248">
        <v>17</v>
      </c>
      <c r="D699" s="247">
        <v>1710625</v>
      </c>
      <c r="E699" s="243">
        <v>180044062</v>
      </c>
      <c r="F699" s="248">
        <v>1</v>
      </c>
      <c r="G699" s="247">
        <v>59850</v>
      </c>
      <c r="H699" s="246"/>
      <c r="I699" s="246"/>
      <c r="J699" s="247"/>
      <c r="K699" s="138"/>
      <c r="L699" s="138"/>
      <c r="M699" s="138"/>
      <c r="N699" s="138"/>
      <c r="O699" s="138"/>
      <c r="P699" s="138"/>
      <c r="Q699" s="138"/>
      <c r="R699" s="138"/>
    </row>
    <row r="700" spans="1:18" s="134" customFormat="1" x14ac:dyDescent="0.25">
      <c r="A700" s="242">
        <v>43281</v>
      </c>
      <c r="B700" s="243">
        <v>180168436</v>
      </c>
      <c r="C700" s="248">
        <v>32</v>
      </c>
      <c r="D700" s="247">
        <v>3496938</v>
      </c>
      <c r="E700" s="243"/>
      <c r="F700" s="248"/>
      <c r="G700" s="247"/>
      <c r="H700" s="246"/>
      <c r="I700" s="246">
        <v>5610151</v>
      </c>
      <c r="J700" s="247" t="s">
        <v>17</v>
      </c>
      <c r="K700" s="138"/>
      <c r="L700" s="138"/>
      <c r="M700" s="138"/>
      <c r="N700" s="138"/>
      <c r="O700" s="138"/>
      <c r="P700" s="138"/>
      <c r="Q700" s="138"/>
      <c r="R700" s="138"/>
    </row>
    <row r="701" spans="1:18" s="134" customFormat="1" x14ac:dyDescent="0.25">
      <c r="A701" s="242">
        <v>43283</v>
      </c>
      <c r="B701" s="243">
        <v>180168521</v>
      </c>
      <c r="C701" s="248">
        <v>51</v>
      </c>
      <c r="D701" s="247">
        <v>5294363</v>
      </c>
      <c r="E701" s="243"/>
      <c r="F701" s="248"/>
      <c r="G701" s="247"/>
      <c r="H701" s="246"/>
      <c r="I701" s="246"/>
      <c r="J701" s="247"/>
      <c r="K701" s="138"/>
      <c r="L701" s="138"/>
      <c r="M701" s="138"/>
      <c r="N701" s="138"/>
      <c r="O701" s="138"/>
      <c r="P701" s="138"/>
      <c r="Q701" s="138"/>
      <c r="R701" s="138"/>
    </row>
    <row r="702" spans="1:18" s="134" customFormat="1" x14ac:dyDescent="0.25">
      <c r="A702" s="242">
        <v>43283</v>
      </c>
      <c r="B702" s="243">
        <v>180168540</v>
      </c>
      <c r="C702" s="248">
        <v>18</v>
      </c>
      <c r="D702" s="247">
        <v>1881513</v>
      </c>
      <c r="E702" s="243"/>
      <c r="F702" s="248"/>
      <c r="G702" s="247"/>
      <c r="H702" s="246"/>
      <c r="I702" s="246"/>
      <c r="J702" s="247"/>
      <c r="K702" s="138"/>
      <c r="L702" s="138"/>
      <c r="M702" s="138"/>
      <c r="N702" s="138"/>
      <c r="O702" s="138"/>
      <c r="P702" s="138"/>
      <c r="Q702" s="138"/>
      <c r="R702" s="138"/>
    </row>
    <row r="703" spans="1:18" s="134" customFormat="1" x14ac:dyDescent="0.25">
      <c r="A703" s="242">
        <v>43283</v>
      </c>
      <c r="B703" s="243">
        <v>180168569</v>
      </c>
      <c r="C703" s="248">
        <v>30</v>
      </c>
      <c r="D703" s="247">
        <v>3093738</v>
      </c>
      <c r="E703" s="243"/>
      <c r="F703" s="248"/>
      <c r="G703" s="247"/>
      <c r="H703" s="246"/>
      <c r="I703" s="246">
        <v>10269614</v>
      </c>
      <c r="J703" s="247" t="s">
        <v>17</v>
      </c>
      <c r="K703" s="138"/>
      <c r="L703" s="138"/>
      <c r="M703" s="138"/>
      <c r="N703" s="138"/>
      <c r="O703" s="138"/>
      <c r="P703" s="138"/>
      <c r="Q703" s="138"/>
      <c r="R703" s="138"/>
    </row>
    <row r="704" spans="1:18" s="134" customFormat="1" x14ac:dyDescent="0.25">
      <c r="A704" s="242">
        <v>43284</v>
      </c>
      <c r="B704" s="243">
        <v>180168608</v>
      </c>
      <c r="C704" s="248">
        <v>42</v>
      </c>
      <c r="D704" s="247">
        <v>4164213</v>
      </c>
      <c r="E704" s="243">
        <v>180044114</v>
      </c>
      <c r="F704" s="248">
        <v>6</v>
      </c>
      <c r="G704" s="247">
        <v>631050</v>
      </c>
      <c r="H704" s="246"/>
      <c r="I704" s="246"/>
      <c r="J704" s="247"/>
      <c r="K704" s="138"/>
      <c r="L704" s="138"/>
      <c r="M704" s="138"/>
      <c r="N704" s="138"/>
      <c r="O704" s="138"/>
      <c r="P704" s="138"/>
      <c r="Q704" s="138"/>
      <c r="R704" s="138"/>
    </row>
    <row r="705" spans="1:18" s="134" customFormat="1" x14ac:dyDescent="0.25">
      <c r="A705" s="242">
        <v>43284</v>
      </c>
      <c r="B705" s="243">
        <v>180168611</v>
      </c>
      <c r="C705" s="248">
        <v>5</v>
      </c>
      <c r="D705" s="247">
        <v>709188</v>
      </c>
      <c r="E705" s="243"/>
      <c r="F705" s="248"/>
      <c r="G705" s="247"/>
      <c r="H705" s="246"/>
      <c r="I705" s="246"/>
      <c r="J705" s="247"/>
      <c r="K705" s="138"/>
      <c r="L705" s="138"/>
      <c r="M705" s="138"/>
      <c r="N705" s="138"/>
      <c r="O705" s="138"/>
      <c r="P705" s="138"/>
      <c r="Q705" s="138"/>
      <c r="R705" s="138"/>
    </row>
    <row r="706" spans="1:18" s="134" customFormat="1" x14ac:dyDescent="0.25">
      <c r="A706" s="242">
        <v>43284</v>
      </c>
      <c r="B706" s="243">
        <v>180168617</v>
      </c>
      <c r="C706" s="248">
        <v>17</v>
      </c>
      <c r="D706" s="247">
        <v>1840650</v>
      </c>
      <c r="E706" s="243"/>
      <c r="F706" s="248"/>
      <c r="G706" s="247"/>
      <c r="H706" s="246"/>
      <c r="I706" s="246"/>
      <c r="J706" s="247"/>
      <c r="K706" s="138"/>
      <c r="L706" s="138"/>
      <c r="M706" s="138"/>
      <c r="N706" s="138"/>
      <c r="O706" s="138"/>
      <c r="P706" s="138"/>
      <c r="Q706" s="138"/>
      <c r="R706" s="138"/>
    </row>
    <row r="707" spans="1:18" s="134" customFormat="1" x14ac:dyDescent="0.25">
      <c r="A707" s="242">
        <v>43284</v>
      </c>
      <c r="B707" s="243">
        <v>180168637</v>
      </c>
      <c r="C707" s="248">
        <v>13</v>
      </c>
      <c r="D707" s="247">
        <v>1452588</v>
      </c>
      <c r="E707" s="243"/>
      <c r="F707" s="248"/>
      <c r="G707" s="247"/>
      <c r="H707" s="246"/>
      <c r="I707" s="246"/>
      <c r="J707" s="247"/>
      <c r="K707" s="138"/>
      <c r="L707" s="138"/>
      <c r="M707" s="138"/>
      <c r="N707" s="138"/>
      <c r="O707" s="138"/>
      <c r="P707" s="138"/>
      <c r="Q707" s="138"/>
      <c r="R707" s="138"/>
    </row>
    <row r="708" spans="1:18" s="134" customFormat="1" x14ac:dyDescent="0.25">
      <c r="A708" s="242">
        <v>43284</v>
      </c>
      <c r="B708" s="243">
        <v>180168650</v>
      </c>
      <c r="C708" s="248">
        <v>9</v>
      </c>
      <c r="D708" s="247">
        <v>1099963</v>
      </c>
      <c r="E708" s="243"/>
      <c r="F708" s="248"/>
      <c r="G708" s="247"/>
      <c r="H708" s="246"/>
      <c r="I708" s="246"/>
      <c r="J708" s="247"/>
      <c r="K708" s="138"/>
      <c r="L708" s="138"/>
      <c r="M708" s="138"/>
      <c r="N708" s="138"/>
      <c r="O708" s="138"/>
      <c r="P708" s="138"/>
      <c r="Q708" s="138"/>
      <c r="R708" s="138"/>
    </row>
    <row r="709" spans="1:18" s="134" customFormat="1" x14ac:dyDescent="0.25">
      <c r="A709" s="242">
        <v>43284</v>
      </c>
      <c r="B709" s="243">
        <v>180168659</v>
      </c>
      <c r="C709" s="248">
        <v>7</v>
      </c>
      <c r="D709" s="247">
        <v>657825</v>
      </c>
      <c r="E709" s="243"/>
      <c r="F709" s="248"/>
      <c r="G709" s="247"/>
      <c r="H709" s="246"/>
      <c r="I709" s="246">
        <v>9293377</v>
      </c>
      <c r="J709" s="247" t="s">
        <v>17</v>
      </c>
      <c r="K709" s="138"/>
      <c r="L709" s="138"/>
      <c r="M709" s="138"/>
      <c r="N709" s="138"/>
      <c r="O709" s="138"/>
      <c r="P709" s="138"/>
      <c r="Q709" s="138"/>
      <c r="R709" s="138"/>
    </row>
    <row r="710" spans="1:18" s="134" customFormat="1" x14ac:dyDescent="0.25">
      <c r="A710" s="242">
        <v>43285</v>
      </c>
      <c r="B710" s="243">
        <v>180168680</v>
      </c>
      <c r="C710" s="248">
        <v>27</v>
      </c>
      <c r="D710" s="247">
        <v>2985063</v>
      </c>
      <c r="E710" s="243">
        <v>180044120</v>
      </c>
      <c r="F710" s="248">
        <v>10</v>
      </c>
      <c r="G710" s="247">
        <v>1055338</v>
      </c>
      <c r="H710" s="246"/>
      <c r="I710" s="246"/>
      <c r="J710" s="247"/>
      <c r="K710" s="138"/>
      <c r="L710" s="138"/>
      <c r="M710" s="138"/>
      <c r="N710" s="138"/>
      <c r="O710" s="138"/>
      <c r="P710" s="138"/>
      <c r="Q710" s="138"/>
      <c r="R710" s="138"/>
    </row>
    <row r="711" spans="1:18" s="134" customFormat="1" x14ac:dyDescent="0.25">
      <c r="A711" s="242">
        <v>43285</v>
      </c>
      <c r="B711" s="243">
        <v>180168689</v>
      </c>
      <c r="C711" s="248">
        <v>4</v>
      </c>
      <c r="D711" s="247">
        <v>333200</v>
      </c>
      <c r="E711" s="243">
        <v>180044126</v>
      </c>
      <c r="F711" s="248">
        <v>4</v>
      </c>
      <c r="G711" s="247">
        <v>567350</v>
      </c>
      <c r="H711" s="246"/>
      <c r="I711" s="246"/>
      <c r="J711" s="247"/>
      <c r="K711" s="138"/>
      <c r="L711" s="138"/>
      <c r="M711" s="138"/>
      <c r="N711" s="138"/>
      <c r="O711" s="138"/>
      <c r="P711" s="138"/>
      <c r="Q711" s="138"/>
      <c r="R711" s="138"/>
    </row>
    <row r="712" spans="1:18" s="134" customFormat="1" x14ac:dyDescent="0.25">
      <c r="A712" s="242">
        <v>43285</v>
      </c>
      <c r="B712" s="243">
        <v>180168690</v>
      </c>
      <c r="C712" s="248">
        <v>3</v>
      </c>
      <c r="D712" s="247">
        <v>305550</v>
      </c>
      <c r="E712" s="243"/>
      <c r="F712" s="248"/>
      <c r="G712" s="247"/>
      <c r="H712" s="246"/>
      <c r="I712" s="246"/>
      <c r="J712" s="247"/>
      <c r="K712" s="138"/>
      <c r="L712" s="138"/>
      <c r="M712" s="138"/>
      <c r="N712" s="138"/>
      <c r="O712" s="138"/>
      <c r="P712" s="138"/>
      <c r="Q712" s="138"/>
      <c r="R712" s="138"/>
    </row>
    <row r="713" spans="1:18" s="134" customFormat="1" x14ac:dyDescent="0.25">
      <c r="A713" s="242">
        <v>43285</v>
      </c>
      <c r="B713" s="243">
        <v>180168697</v>
      </c>
      <c r="C713" s="248">
        <v>7</v>
      </c>
      <c r="D713" s="247">
        <v>703675</v>
      </c>
      <c r="E713" s="243"/>
      <c r="F713" s="248"/>
      <c r="G713" s="247"/>
      <c r="H713" s="246"/>
      <c r="I713" s="246"/>
      <c r="J713" s="247"/>
      <c r="K713" s="138"/>
      <c r="L713" s="138"/>
      <c r="M713" s="138"/>
      <c r="N713" s="138"/>
      <c r="O713" s="138"/>
      <c r="P713" s="138"/>
      <c r="Q713" s="138"/>
      <c r="R713" s="138"/>
    </row>
    <row r="714" spans="1:18" s="134" customFormat="1" x14ac:dyDescent="0.25">
      <c r="A714" s="242">
        <v>43285</v>
      </c>
      <c r="B714" s="243">
        <v>180168719</v>
      </c>
      <c r="C714" s="248">
        <v>10</v>
      </c>
      <c r="D714" s="247">
        <v>1042738</v>
      </c>
      <c r="E714" s="243"/>
      <c r="F714" s="248"/>
      <c r="G714" s="247"/>
      <c r="H714" s="246"/>
      <c r="I714" s="246"/>
      <c r="J714" s="247"/>
      <c r="K714" s="138"/>
      <c r="L714" s="138"/>
      <c r="M714" s="138"/>
      <c r="N714" s="138"/>
      <c r="O714" s="138"/>
      <c r="P714" s="138"/>
      <c r="Q714" s="138"/>
      <c r="R714" s="138"/>
    </row>
    <row r="715" spans="1:18" s="134" customFormat="1" x14ac:dyDescent="0.25">
      <c r="A715" s="242">
        <v>43285</v>
      </c>
      <c r="B715" s="243">
        <v>180168729</v>
      </c>
      <c r="C715" s="248">
        <v>3</v>
      </c>
      <c r="D715" s="247">
        <v>239575</v>
      </c>
      <c r="E715" s="243"/>
      <c r="F715" s="248"/>
      <c r="G715" s="247"/>
      <c r="H715" s="246"/>
      <c r="I715" s="246"/>
      <c r="J715" s="247"/>
      <c r="K715" s="138"/>
      <c r="L715" s="138"/>
      <c r="M715" s="138"/>
      <c r="N715" s="138"/>
      <c r="O715" s="138"/>
      <c r="P715" s="138"/>
      <c r="Q715" s="138"/>
      <c r="R715" s="138"/>
    </row>
    <row r="716" spans="1:18" s="134" customFormat="1" x14ac:dyDescent="0.25">
      <c r="A716" s="242">
        <v>43285</v>
      </c>
      <c r="B716" s="243">
        <v>180168738</v>
      </c>
      <c r="C716" s="248">
        <v>1</v>
      </c>
      <c r="D716" s="247">
        <v>112350</v>
      </c>
      <c r="E716" s="243"/>
      <c r="F716" s="248"/>
      <c r="G716" s="247"/>
      <c r="H716" s="246"/>
      <c r="I716" s="246">
        <v>4099463</v>
      </c>
      <c r="J716" s="247" t="s">
        <v>17</v>
      </c>
      <c r="K716" s="138"/>
      <c r="L716" s="138"/>
      <c r="M716" s="138"/>
      <c r="N716" s="138"/>
      <c r="O716" s="138"/>
      <c r="P716" s="138"/>
      <c r="Q716" s="138"/>
      <c r="R716" s="138"/>
    </row>
    <row r="717" spans="1:18" s="134" customFormat="1" x14ac:dyDescent="0.25">
      <c r="A717" s="242">
        <v>43286</v>
      </c>
      <c r="B717" s="243">
        <v>180168776</v>
      </c>
      <c r="C717" s="248">
        <v>26</v>
      </c>
      <c r="D717" s="247">
        <v>2317438</v>
      </c>
      <c r="E717" s="243">
        <v>180044140</v>
      </c>
      <c r="F717" s="248">
        <v>4</v>
      </c>
      <c r="G717" s="247">
        <v>443275</v>
      </c>
      <c r="H717" s="246"/>
      <c r="I717" s="246"/>
      <c r="J717" s="247"/>
      <c r="K717" s="138"/>
      <c r="L717" s="138"/>
      <c r="M717" s="138"/>
      <c r="N717" s="138"/>
      <c r="O717" s="138"/>
      <c r="P717" s="138"/>
      <c r="Q717" s="138"/>
      <c r="R717" s="138"/>
    </row>
    <row r="718" spans="1:18" s="134" customFormat="1" x14ac:dyDescent="0.25">
      <c r="A718" s="242">
        <v>43286</v>
      </c>
      <c r="B718" s="243">
        <v>180168780</v>
      </c>
      <c r="C718" s="248">
        <v>4</v>
      </c>
      <c r="D718" s="247">
        <v>479763</v>
      </c>
      <c r="E718" s="243"/>
      <c r="F718" s="248"/>
      <c r="G718" s="247"/>
      <c r="H718" s="246"/>
      <c r="I718" s="246"/>
      <c r="J718" s="247"/>
      <c r="K718" s="138"/>
      <c r="L718" s="138"/>
      <c r="M718" s="138"/>
      <c r="N718" s="138"/>
      <c r="O718" s="138"/>
      <c r="P718" s="138"/>
      <c r="Q718" s="138"/>
      <c r="R718" s="138"/>
    </row>
    <row r="719" spans="1:18" s="134" customFormat="1" x14ac:dyDescent="0.25">
      <c r="A719" s="242">
        <v>43286</v>
      </c>
      <c r="B719" s="243">
        <v>180168795</v>
      </c>
      <c r="C719" s="248">
        <v>7</v>
      </c>
      <c r="D719" s="247">
        <v>752150</v>
      </c>
      <c r="E719" s="243"/>
      <c r="F719" s="248"/>
      <c r="G719" s="247"/>
      <c r="H719" s="246"/>
      <c r="I719" s="246"/>
      <c r="J719" s="247"/>
      <c r="K719" s="138"/>
      <c r="L719" s="138"/>
      <c r="M719" s="138"/>
      <c r="N719" s="138"/>
      <c r="O719" s="138"/>
      <c r="P719" s="138"/>
      <c r="Q719" s="138"/>
      <c r="R719" s="138"/>
    </row>
    <row r="720" spans="1:18" s="134" customFormat="1" x14ac:dyDescent="0.25">
      <c r="A720" s="242">
        <v>43286</v>
      </c>
      <c r="B720" s="243">
        <v>180168809</v>
      </c>
      <c r="C720" s="248">
        <v>5</v>
      </c>
      <c r="D720" s="247">
        <v>588525</v>
      </c>
      <c r="E720" s="243"/>
      <c r="F720" s="248"/>
      <c r="G720" s="247"/>
      <c r="H720" s="246"/>
      <c r="I720" s="246"/>
      <c r="J720" s="247"/>
      <c r="K720" s="138"/>
      <c r="L720" s="138"/>
      <c r="M720" s="138"/>
      <c r="N720" s="138"/>
      <c r="O720" s="138"/>
      <c r="P720" s="138"/>
      <c r="Q720" s="138"/>
      <c r="R720" s="138"/>
    </row>
    <row r="721" spans="1:18" s="134" customFormat="1" x14ac:dyDescent="0.25">
      <c r="A721" s="242">
        <v>43286</v>
      </c>
      <c r="B721" s="243">
        <v>180168813</v>
      </c>
      <c r="C721" s="248">
        <v>4</v>
      </c>
      <c r="D721" s="247">
        <v>451325</v>
      </c>
      <c r="E721" s="243"/>
      <c r="F721" s="248"/>
      <c r="G721" s="247"/>
      <c r="H721" s="246"/>
      <c r="I721" s="246"/>
      <c r="J721" s="247"/>
      <c r="K721" s="138"/>
      <c r="L721" s="138"/>
      <c r="M721" s="138"/>
      <c r="N721" s="138"/>
      <c r="O721" s="138"/>
      <c r="P721" s="138"/>
      <c r="Q721" s="138"/>
      <c r="R721" s="138"/>
    </row>
    <row r="722" spans="1:18" s="134" customFormat="1" x14ac:dyDescent="0.25">
      <c r="A722" s="242">
        <v>43286</v>
      </c>
      <c r="B722" s="243">
        <v>180168832</v>
      </c>
      <c r="C722" s="248">
        <v>3</v>
      </c>
      <c r="D722" s="247">
        <v>294438</v>
      </c>
      <c r="E722" s="243"/>
      <c r="F722" s="248"/>
      <c r="G722" s="247"/>
      <c r="H722" s="246"/>
      <c r="I722" s="246"/>
      <c r="J722" s="247"/>
      <c r="K722" s="138"/>
      <c r="L722" s="138"/>
      <c r="M722" s="138"/>
      <c r="N722" s="138"/>
      <c r="O722" s="138"/>
      <c r="P722" s="138"/>
      <c r="Q722" s="138"/>
      <c r="R722" s="138"/>
    </row>
    <row r="723" spans="1:18" s="134" customFormat="1" x14ac:dyDescent="0.25">
      <c r="A723" s="242">
        <v>43286</v>
      </c>
      <c r="B723" s="243">
        <v>180168842</v>
      </c>
      <c r="C723" s="248">
        <v>1</v>
      </c>
      <c r="D723" s="247">
        <v>95025</v>
      </c>
      <c r="E723" s="243"/>
      <c r="F723" s="248"/>
      <c r="G723" s="247"/>
      <c r="H723" s="246"/>
      <c r="I723" s="246">
        <v>4535389</v>
      </c>
      <c r="J723" s="247" t="s">
        <v>17</v>
      </c>
      <c r="K723" s="138"/>
      <c r="L723" s="138"/>
      <c r="M723" s="138"/>
      <c r="N723" s="138"/>
      <c r="O723" s="138"/>
      <c r="P723" s="138"/>
      <c r="Q723" s="138"/>
      <c r="R723" s="138"/>
    </row>
    <row r="724" spans="1:18" s="134" customFormat="1" x14ac:dyDescent="0.25">
      <c r="A724" s="242">
        <v>43287</v>
      </c>
      <c r="B724" s="243">
        <v>180168865</v>
      </c>
      <c r="C724" s="248">
        <v>18</v>
      </c>
      <c r="D724" s="247">
        <v>1977675</v>
      </c>
      <c r="E724" s="243">
        <v>180044156</v>
      </c>
      <c r="F724" s="248">
        <v>7</v>
      </c>
      <c r="G724" s="247">
        <v>853300</v>
      </c>
      <c r="H724" s="246"/>
      <c r="I724" s="246"/>
      <c r="J724" s="247"/>
      <c r="K724" s="138"/>
      <c r="L724" s="138"/>
      <c r="M724" s="138"/>
      <c r="N724" s="138"/>
      <c r="O724" s="138"/>
      <c r="P724" s="138"/>
      <c r="Q724" s="138"/>
      <c r="R724" s="138"/>
    </row>
    <row r="725" spans="1:18" s="134" customFormat="1" x14ac:dyDescent="0.25">
      <c r="A725" s="242">
        <v>43287</v>
      </c>
      <c r="B725" s="243">
        <v>180168875</v>
      </c>
      <c r="C725" s="248">
        <v>4</v>
      </c>
      <c r="D725" s="247">
        <v>410638</v>
      </c>
      <c r="E725" s="243">
        <v>180044162</v>
      </c>
      <c r="F725" s="248">
        <v>2</v>
      </c>
      <c r="G725" s="247">
        <v>208250</v>
      </c>
      <c r="H725" s="246"/>
      <c r="I725" s="246"/>
      <c r="J725" s="247"/>
      <c r="K725" s="138"/>
      <c r="L725" s="138"/>
      <c r="M725" s="138"/>
      <c r="N725" s="138"/>
      <c r="O725" s="138"/>
      <c r="P725" s="138"/>
      <c r="Q725" s="138"/>
      <c r="R725" s="138"/>
    </row>
    <row r="726" spans="1:18" s="134" customFormat="1" x14ac:dyDescent="0.25">
      <c r="A726" s="242">
        <v>43287</v>
      </c>
      <c r="B726" s="243">
        <v>180168883</v>
      </c>
      <c r="C726" s="248">
        <v>6</v>
      </c>
      <c r="D726" s="247">
        <v>600513</v>
      </c>
      <c r="E726" s="243">
        <v>180044166</v>
      </c>
      <c r="F726" s="248">
        <v>2</v>
      </c>
      <c r="G726" s="247">
        <v>216125</v>
      </c>
      <c r="H726" s="246"/>
      <c r="I726" s="246"/>
      <c r="J726" s="247"/>
      <c r="K726" s="138"/>
      <c r="L726" s="138"/>
      <c r="M726" s="138"/>
      <c r="N726" s="138"/>
      <c r="O726" s="138"/>
      <c r="P726" s="138"/>
      <c r="Q726" s="138"/>
      <c r="R726" s="138"/>
    </row>
    <row r="727" spans="1:18" s="134" customFormat="1" x14ac:dyDescent="0.25">
      <c r="A727" s="242">
        <v>43287</v>
      </c>
      <c r="B727" s="243">
        <v>180168900</v>
      </c>
      <c r="C727" s="248">
        <v>23</v>
      </c>
      <c r="D727" s="247">
        <v>2467500</v>
      </c>
      <c r="E727" s="243"/>
      <c r="F727" s="248"/>
      <c r="G727" s="247"/>
      <c r="H727" s="246"/>
      <c r="I727" s="246"/>
      <c r="J727" s="247"/>
      <c r="K727" s="138"/>
      <c r="L727" s="138"/>
      <c r="M727" s="138"/>
      <c r="N727" s="138"/>
      <c r="O727" s="138"/>
      <c r="P727" s="138"/>
      <c r="Q727" s="138"/>
      <c r="R727" s="138"/>
    </row>
    <row r="728" spans="1:18" s="134" customFormat="1" x14ac:dyDescent="0.25">
      <c r="A728" s="242">
        <v>43287</v>
      </c>
      <c r="B728" s="243">
        <v>180168918</v>
      </c>
      <c r="C728" s="248">
        <v>12</v>
      </c>
      <c r="D728" s="247">
        <v>1231913</v>
      </c>
      <c r="E728" s="243"/>
      <c r="F728" s="248"/>
      <c r="G728" s="247"/>
      <c r="H728" s="246"/>
      <c r="I728" s="246"/>
      <c r="J728" s="247"/>
      <c r="K728" s="138"/>
      <c r="L728" s="138"/>
      <c r="M728" s="138"/>
      <c r="N728" s="138"/>
      <c r="O728" s="138"/>
      <c r="P728" s="138"/>
      <c r="Q728" s="138"/>
      <c r="R728" s="138"/>
    </row>
    <row r="729" spans="1:18" s="134" customFormat="1" x14ac:dyDescent="0.25">
      <c r="A729" s="242">
        <v>43287</v>
      </c>
      <c r="B729" s="243">
        <v>180168924</v>
      </c>
      <c r="C729" s="248">
        <v>4</v>
      </c>
      <c r="D729" s="247">
        <v>316663</v>
      </c>
      <c r="E729" s="243"/>
      <c r="F729" s="248"/>
      <c r="G729" s="247"/>
      <c r="H729" s="246"/>
      <c r="I729" s="246"/>
      <c r="J729" s="247"/>
      <c r="K729" s="138"/>
      <c r="L729" s="138"/>
      <c r="M729" s="138"/>
      <c r="N729" s="138"/>
      <c r="O729" s="138"/>
      <c r="P729" s="138"/>
      <c r="Q729" s="138"/>
      <c r="R729" s="138"/>
    </row>
    <row r="730" spans="1:18" s="134" customFormat="1" x14ac:dyDescent="0.25">
      <c r="A730" s="242">
        <v>43287</v>
      </c>
      <c r="B730" s="243">
        <v>180168936</v>
      </c>
      <c r="C730" s="248">
        <v>3</v>
      </c>
      <c r="D730" s="247">
        <v>257950</v>
      </c>
      <c r="E730" s="243"/>
      <c r="F730" s="248"/>
      <c r="G730" s="247"/>
      <c r="H730" s="246"/>
      <c r="I730" s="246">
        <v>5985177</v>
      </c>
      <c r="J730" s="247" t="s">
        <v>17</v>
      </c>
      <c r="K730" s="138"/>
      <c r="L730" s="138"/>
      <c r="M730" s="138"/>
      <c r="N730" s="138"/>
      <c r="O730" s="138"/>
      <c r="P730" s="138"/>
      <c r="Q730" s="138"/>
      <c r="R730" s="138"/>
    </row>
    <row r="731" spans="1:18" s="134" customFormat="1" x14ac:dyDescent="0.25">
      <c r="A731" s="242">
        <v>43288</v>
      </c>
      <c r="B731" s="243">
        <v>180168953</v>
      </c>
      <c r="C731" s="248">
        <v>19</v>
      </c>
      <c r="D731" s="247">
        <v>2038138</v>
      </c>
      <c r="E731" s="243">
        <v>180044174</v>
      </c>
      <c r="F731" s="248">
        <v>2</v>
      </c>
      <c r="G731" s="247">
        <v>201863</v>
      </c>
      <c r="H731" s="246"/>
      <c r="I731" s="246"/>
      <c r="J731" s="247"/>
      <c r="K731" s="138"/>
      <c r="L731" s="138"/>
      <c r="M731" s="138"/>
      <c r="N731" s="138"/>
      <c r="O731" s="138"/>
      <c r="P731" s="138"/>
      <c r="Q731" s="138"/>
      <c r="R731" s="138"/>
    </row>
    <row r="732" spans="1:18" s="134" customFormat="1" x14ac:dyDescent="0.25">
      <c r="A732" s="242">
        <v>43288</v>
      </c>
      <c r="B732" s="243">
        <v>180168954</v>
      </c>
      <c r="C732" s="248">
        <v>7</v>
      </c>
      <c r="D732" s="247">
        <v>762300</v>
      </c>
      <c r="E732" s="243"/>
      <c r="F732" s="248"/>
      <c r="G732" s="247"/>
      <c r="H732" s="246"/>
      <c r="I732" s="246"/>
      <c r="J732" s="247"/>
      <c r="K732" s="138"/>
      <c r="L732" s="138"/>
      <c r="M732" s="138"/>
      <c r="N732" s="138"/>
      <c r="O732" s="138"/>
      <c r="P732" s="138"/>
      <c r="Q732" s="138"/>
      <c r="R732" s="138"/>
    </row>
    <row r="733" spans="1:18" s="134" customFormat="1" x14ac:dyDescent="0.25">
      <c r="A733" s="242">
        <v>43288</v>
      </c>
      <c r="B733" s="243">
        <v>180168962</v>
      </c>
      <c r="C733" s="248">
        <v>5</v>
      </c>
      <c r="D733" s="247">
        <v>595700</v>
      </c>
      <c r="E733" s="243"/>
      <c r="F733" s="248"/>
      <c r="G733" s="247"/>
      <c r="H733" s="246"/>
      <c r="I733" s="246"/>
      <c r="J733" s="247"/>
      <c r="K733" s="138"/>
      <c r="L733" s="138"/>
      <c r="M733" s="138"/>
      <c r="N733" s="138"/>
      <c r="O733" s="138"/>
      <c r="P733" s="138"/>
      <c r="Q733" s="138"/>
      <c r="R733" s="138"/>
    </row>
    <row r="734" spans="1:18" s="134" customFormat="1" x14ac:dyDescent="0.25">
      <c r="A734" s="242">
        <v>43288</v>
      </c>
      <c r="B734" s="243">
        <v>180168971</v>
      </c>
      <c r="C734" s="248">
        <v>15</v>
      </c>
      <c r="D734" s="247">
        <v>1508588</v>
      </c>
      <c r="E734" s="243"/>
      <c r="F734" s="248"/>
      <c r="G734" s="247"/>
      <c r="H734" s="246"/>
      <c r="I734" s="246"/>
      <c r="J734" s="247"/>
      <c r="K734" s="138"/>
      <c r="L734" s="138"/>
      <c r="M734" s="138"/>
      <c r="N734" s="138"/>
      <c r="O734" s="138"/>
      <c r="P734" s="138"/>
      <c r="Q734" s="138"/>
      <c r="R734" s="138"/>
    </row>
    <row r="735" spans="1:18" s="134" customFormat="1" x14ac:dyDescent="0.25">
      <c r="A735" s="242">
        <v>43288</v>
      </c>
      <c r="B735" s="243">
        <v>180168993</v>
      </c>
      <c r="C735" s="248">
        <v>5</v>
      </c>
      <c r="D735" s="247">
        <v>589838</v>
      </c>
      <c r="E735" s="243"/>
      <c r="F735" s="248"/>
      <c r="G735" s="247"/>
      <c r="H735" s="246"/>
      <c r="I735" s="246">
        <v>5292701</v>
      </c>
      <c r="J735" s="247" t="s">
        <v>17</v>
      </c>
      <c r="K735" s="138"/>
      <c r="L735" s="138"/>
      <c r="M735" s="138"/>
      <c r="N735" s="138"/>
      <c r="O735" s="138"/>
      <c r="P735" s="138"/>
      <c r="Q735" s="138"/>
      <c r="R735" s="138"/>
    </row>
    <row r="736" spans="1:18" s="134" customFormat="1" x14ac:dyDescent="0.25">
      <c r="A736" s="242">
        <v>43290</v>
      </c>
      <c r="B736" s="243">
        <v>180169099</v>
      </c>
      <c r="C736" s="248">
        <v>53</v>
      </c>
      <c r="D736" s="247">
        <v>5332163</v>
      </c>
      <c r="E736" s="243">
        <v>180044216</v>
      </c>
      <c r="F736" s="248">
        <v>2</v>
      </c>
      <c r="G736" s="247">
        <v>184538</v>
      </c>
      <c r="H736" s="246"/>
      <c r="I736" s="246"/>
      <c r="J736" s="247"/>
      <c r="K736" s="138"/>
      <c r="L736" s="138"/>
      <c r="M736" s="138"/>
      <c r="N736" s="138"/>
      <c r="O736" s="138"/>
      <c r="P736" s="138"/>
      <c r="Q736" s="138"/>
      <c r="R736" s="138"/>
    </row>
    <row r="737" spans="1:18" s="134" customFormat="1" x14ac:dyDescent="0.25">
      <c r="A737" s="242">
        <v>43290</v>
      </c>
      <c r="B737" s="243">
        <v>180169109</v>
      </c>
      <c r="C737" s="248">
        <v>12</v>
      </c>
      <c r="D737" s="247">
        <v>1461863</v>
      </c>
      <c r="E737" s="243"/>
      <c r="F737" s="248"/>
      <c r="G737" s="247"/>
      <c r="H737" s="246"/>
      <c r="I737" s="246"/>
      <c r="J737" s="247"/>
      <c r="K737" s="138"/>
      <c r="L737" s="138"/>
      <c r="M737" s="138"/>
      <c r="N737" s="138"/>
      <c r="O737" s="138"/>
      <c r="P737" s="138"/>
      <c r="Q737" s="138"/>
      <c r="R737" s="138"/>
    </row>
    <row r="738" spans="1:18" s="134" customFormat="1" x14ac:dyDescent="0.25">
      <c r="A738" s="242">
        <v>43290</v>
      </c>
      <c r="B738" s="243">
        <v>180169156</v>
      </c>
      <c r="C738" s="248">
        <v>6</v>
      </c>
      <c r="D738" s="247">
        <v>566475</v>
      </c>
      <c r="E738" s="243"/>
      <c r="F738" s="248"/>
      <c r="G738" s="247"/>
      <c r="H738" s="246"/>
      <c r="I738" s="246"/>
      <c r="J738" s="247"/>
      <c r="K738" s="138"/>
      <c r="L738" s="138"/>
      <c r="M738" s="138"/>
      <c r="N738" s="138"/>
      <c r="O738" s="138"/>
      <c r="P738" s="138"/>
      <c r="Q738" s="138"/>
      <c r="R738" s="138"/>
    </row>
    <row r="739" spans="1:18" s="134" customFormat="1" x14ac:dyDescent="0.25">
      <c r="A739" s="242">
        <v>43290</v>
      </c>
      <c r="B739" s="243">
        <v>180169177</v>
      </c>
      <c r="C739" s="248">
        <v>15</v>
      </c>
      <c r="D739" s="247">
        <v>1529675</v>
      </c>
      <c r="E739" s="243"/>
      <c r="F739" s="248"/>
      <c r="G739" s="247"/>
      <c r="H739" s="246"/>
      <c r="I739" s="246"/>
      <c r="J739" s="247"/>
      <c r="K739" s="138"/>
      <c r="L739" s="138"/>
      <c r="M739" s="138"/>
      <c r="N739" s="138"/>
      <c r="O739" s="138"/>
      <c r="P739" s="138"/>
      <c r="Q739" s="138"/>
      <c r="R739" s="138"/>
    </row>
    <row r="740" spans="1:18" s="134" customFormat="1" x14ac:dyDescent="0.25">
      <c r="A740" s="242">
        <v>43290</v>
      </c>
      <c r="B740" s="243">
        <v>180169186</v>
      </c>
      <c r="C740" s="248">
        <v>8</v>
      </c>
      <c r="D740" s="247">
        <v>967838</v>
      </c>
      <c r="E740" s="243"/>
      <c r="F740" s="248"/>
      <c r="G740" s="247"/>
      <c r="H740" s="246"/>
      <c r="I740" s="246">
        <v>9673476</v>
      </c>
      <c r="J740" s="247" t="s">
        <v>17</v>
      </c>
      <c r="K740" s="138"/>
      <c r="L740" s="138"/>
      <c r="M740" s="138"/>
      <c r="N740" s="138"/>
      <c r="O740" s="138"/>
      <c r="P740" s="138"/>
      <c r="Q740" s="138"/>
      <c r="R740" s="138"/>
    </row>
    <row r="741" spans="1:18" s="134" customFormat="1" x14ac:dyDescent="0.25">
      <c r="A741" s="242">
        <v>43291</v>
      </c>
      <c r="B741" s="243">
        <v>180169200</v>
      </c>
      <c r="C741" s="248">
        <v>28</v>
      </c>
      <c r="D741" s="247">
        <v>2544588</v>
      </c>
      <c r="E741" s="243">
        <v>180044233</v>
      </c>
      <c r="F741" s="248">
        <v>8</v>
      </c>
      <c r="G741" s="247">
        <v>852075</v>
      </c>
      <c r="H741" s="246"/>
      <c r="I741" s="246"/>
      <c r="J741" s="247"/>
      <c r="K741" s="138"/>
      <c r="L741" s="138"/>
      <c r="M741" s="138"/>
      <c r="N741" s="138"/>
      <c r="O741" s="138"/>
      <c r="P741" s="138"/>
      <c r="Q741" s="138"/>
      <c r="R741" s="138"/>
    </row>
    <row r="742" spans="1:18" s="134" customFormat="1" x14ac:dyDescent="0.25">
      <c r="A742" s="242">
        <v>43291</v>
      </c>
      <c r="B742" s="243">
        <v>180169209</v>
      </c>
      <c r="C742" s="248">
        <v>7</v>
      </c>
      <c r="D742" s="247">
        <v>709275</v>
      </c>
      <c r="E742" s="243"/>
      <c r="F742" s="248"/>
      <c r="G742" s="247"/>
      <c r="H742" s="246"/>
      <c r="I742" s="246"/>
      <c r="J742" s="247"/>
      <c r="K742" s="138"/>
      <c r="L742" s="138"/>
      <c r="M742" s="138"/>
      <c r="N742" s="138"/>
      <c r="O742" s="138"/>
      <c r="P742" s="138"/>
      <c r="Q742" s="138"/>
      <c r="R742" s="138"/>
    </row>
    <row r="743" spans="1:18" s="134" customFormat="1" x14ac:dyDescent="0.25">
      <c r="A743" s="242">
        <v>43291</v>
      </c>
      <c r="B743" s="243">
        <v>180169221</v>
      </c>
      <c r="C743" s="248">
        <v>2</v>
      </c>
      <c r="D743" s="247">
        <v>231525</v>
      </c>
      <c r="E743" s="243"/>
      <c r="F743" s="248"/>
      <c r="G743" s="247"/>
      <c r="H743" s="246"/>
      <c r="I743" s="246"/>
      <c r="J743" s="247"/>
      <c r="K743" s="138"/>
      <c r="L743" s="138"/>
      <c r="M743" s="138"/>
      <c r="N743" s="138"/>
      <c r="O743" s="138"/>
      <c r="P743" s="138"/>
      <c r="Q743" s="138"/>
      <c r="R743" s="138"/>
    </row>
    <row r="744" spans="1:18" s="134" customFormat="1" x14ac:dyDescent="0.25">
      <c r="A744" s="242">
        <v>43291</v>
      </c>
      <c r="B744" s="243">
        <v>180169241</v>
      </c>
      <c r="C744" s="248">
        <v>3</v>
      </c>
      <c r="D744" s="247">
        <v>339238</v>
      </c>
      <c r="E744" s="243"/>
      <c r="F744" s="248"/>
      <c r="G744" s="247"/>
      <c r="H744" s="246"/>
      <c r="I744" s="246"/>
      <c r="J744" s="247"/>
      <c r="K744" s="138"/>
      <c r="L744" s="138"/>
      <c r="M744" s="138"/>
      <c r="N744" s="138"/>
      <c r="O744" s="138"/>
      <c r="P744" s="138"/>
      <c r="Q744" s="138"/>
      <c r="R744" s="138"/>
    </row>
    <row r="745" spans="1:18" s="134" customFormat="1" x14ac:dyDescent="0.25">
      <c r="A745" s="242">
        <v>43291</v>
      </c>
      <c r="B745" s="243">
        <v>180169243</v>
      </c>
      <c r="C745" s="248">
        <v>13</v>
      </c>
      <c r="D745" s="247">
        <v>1383463</v>
      </c>
      <c r="E745" s="243"/>
      <c r="F745" s="248"/>
      <c r="G745" s="247"/>
      <c r="H745" s="246"/>
      <c r="I745" s="246"/>
      <c r="J745" s="247"/>
      <c r="K745" s="138"/>
      <c r="L745" s="138"/>
      <c r="M745" s="138"/>
      <c r="N745" s="138"/>
      <c r="O745" s="138"/>
      <c r="P745" s="138"/>
      <c r="Q745" s="138"/>
      <c r="R745" s="138"/>
    </row>
    <row r="746" spans="1:18" s="134" customFormat="1" x14ac:dyDescent="0.25">
      <c r="A746" s="242">
        <v>43291</v>
      </c>
      <c r="B746" s="243">
        <v>180169254</v>
      </c>
      <c r="C746" s="248">
        <v>1</v>
      </c>
      <c r="D746" s="247">
        <v>108500</v>
      </c>
      <c r="E746" s="243"/>
      <c r="F746" s="248"/>
      <c r="G746" s="247"/>
      <c r="H746" s="246"/>
      <c r="I746" s="246"/>
      <c r="J746" s="247"/>
      <c r="K746" s="138"/>
      <c r="L746" s="138"/>
      <c r="M746" s="138"/>
      <c r="N746" s="138"/>
      <c r="O746" s="138"/>
      <c r="P746" s="138"/>
      <c r="Q746" s="138"/>
      <c r="R746" s="138"/>
    </row>
    <row r="747" spans="1:18" s="134" customFormat="1" x14ac:dyDescent="0.25">
      <c r="A747" s="242">
        <v>43291</v>
      </c>
      <c r="B747" s="243">
        <v>180169268</v>
      </c>
      <c r="C747" s="248">
        <v>5</v>
      </c>
      <c r="D747" s="247">
        <v>578900</v>
      </c>
      <c r="E747" s="243"/>
      <c r="F747" s="248"/>
      <c r="G747" s="247"/>
      <c r="H747" s="246"/>
      <c r="I747" s="246">
        <v>5043414</v>
      </c>
      <c r="J747" s="247" t="s">
        <v>17</v>
      </c>
      <c r="K747" s="138"/>
      <c r="L747" s="138"/>
      <c r="M747" s="138"/>
      <c r="N747" s="138"/>
      <c r="O747" s="138"/>
      <c r="P747" s="138"/>
      <c r="Q747" s="138"/>
      <c r="R747" s="138"/>
    </row>
    <row r="748" spans="1:18" s="134" customFormat="1" x14ac:dyDescent="0.25">
      <c r="A748" s="242">
        <v>43292</v>
      </c>
      <c r="B748" s="243">
        <v>180169303</v>
      </c>
      <c r="C748" s="248">
        <v>18</v>
      </c>
      <c r="D748" s="247">
        <v>1818513</v>
      </c>
      <c r="E748" s="243">
        <v>180044251</v>
      </c>
      <c r="F748" s="248">
        <v>7</v>
      </c>
      <c r="G748" s="247">
        <v>661675</v>
      </c>
      <c r="H748" s="246"/>
      <c r="I748" s="246"/>
      <c r="J748" s="247"/>
      <c r="K748" s="138"/>
      <c r="L748" s="138"/>
      <c r="M748" s="138"/>
      <c r="N748" s="138"/>
      <c r="O748" s="138"/>
      <c r="P748" s="138"/>
      <c r="Q748" s="138"/>
      <c r="R748" s="138"/>
    </row>
    <row r="749" spans="1:18" s="134" customFormat="1" x14ac:dyDescent="0.25">
      <c r="A749" s="242">
        <v>43292</v>
      </c>
      <c r="B749" s="243">
        <v>180169306</v>
      </c>
      <c r="C749" s="248">
        <v>6</v>
      </c>
      <c r="D749" s="247">
        <v>617838</v>
      </c>
      <c r="E749" s="243"/>
      <c r="F749" s="248"/>
      <c r="G749" s="247"/>
      <c r="H749" s="246"/>
      <c r="I749" s="246"/>
      <c r="J749" s="247"/>
      <c r="K749" s="138"/>
      <c r="L749" s="138"/>
      <c r="M749" s="138"/>
      <c r="N749" s="138"/>
      <c r="O749" s="138"/>
      <c r="P749" s="138"/>
      <c r="Q749" s="138"/>
      <c r="R749" s="138"/>
    </row>
    <row r="750" spans="1:18" s="134" customFormat="1" x14ac:dyDescent="0.25">
      <c r="A750" s="242">
        <v>43292</v>
      </c>
      <c r="B750" s="243">
        <v>180169315</v>
      </c>
      <c r="C750" s="248">
        <v>3</v>
      </c>
      <c r="D750" s="247">
        <v>398913</v>
      </c>
      <c r="E750" s="243"/>
      <c r="F750" s="248"/>
      <c r="G750" s="247"/>
      <c r="H750" s="246"/>
      <c r="I750" s="246"/>
      <c r="J750" s="247"/>
      <c r="K750" s="138"/>
      <c r="L750" s="138"/>
      <c r="M750" s="138"/>
      <c r="N750" s="138"/>
      <c r="O750" s="138"/>
      <c r="P750" s="138"/>
      <c r="Q750" s="138"/>
      <c r="R750" s="138"/>
    </row>
    <row r="751" spans="1:18" s="134" customFormat="1" x14ac:dyDescent="0.25">
      <c r="A751" s="242">
        <v>43292</v>
      </c>
      <c r="B751" s="243">
        <v>180169347</v>
      </c>
      <c r="C751" s="248">
        <v>14</v>
      </c>
      <c r="D751" s="247">
        <v>1310663</v>
      </c>
      <c r="E751" s="243"/>
      <c r="F751" s="248"/>
      <c r="G751" s="247"/>
      <c r="H751" s="246"/>
      <c r="I751" s="246"/>
      <c r="J751" s="247"/>
      <c r="K751" s="138"/>
      <c r="L751" s="138"/>
      <c r="M751" s="138"/>
      <c r="N751" s="138"/>
      <c r="O751" s="138"/>
      <c r="P751" s="138"/>
      <c r="Q751" s="138"/>
      <c r="R751" s="138"/>
    </row>
    <row r="752" spans="1:18" s="134" customFormat="1" x14ac:dyDescent="0.25">
      <c r="A752" s="242">
        <v>43292</v>
      </c>
      <c r="B752" s="243">
        <v>180169361</v>
      </c>
      <c r="C752" s="248">
        <v>4</v>
      </c>
      <c r="D752" s="247">
        <v>483613</v>
      </c>
      <c r="E752" s="243"/>
      <c r="F752" s="248"/>
      <c r="G752" s="247"/>
      <c r="H752" s="246"/>
      <c r="I752" s="246"/>
      <c r="J752" s="247"/>
      <c r="K752" s="138"/>
      <c r="L752" s="138"/>
      <c r="M752" s="138"/>
      <c r="N752" s="138"/>
      <c r="O752" s="138"/>
      <c r="P752" s="138"/>
      <c r="Q752" s="138"/>
      <c r="R752" s="138"/>
    </row>
    <row r="753" spans="1:18" s="134" customFormat="1" x14ac:dyDescent="0.25">
      <c r="A753" s="242">
        <v>43292</v>
      </c>
      <c r="B753" s="243">
        <v>180169365</v>
      </c>
      <c r="C753" s="248">
        <v>2</v>
      </c>
      <c r="D753" s="247">
        <v>208863</v>
      </c>
      <c r="E753" s="243"/>
      <c r="F753" s="248"/>
      <c r="G753" s="247"/>
      <c r="H753" s="246"/>
      <c r="I753" s="246"/>
      <c r="J753" s="247"/>
      <c r="K753" s="138"/>
      <c r="L753" s="138"/>
      <c r="M753" s="138"/>
      <c r="N753" s="138"/>
      <c r="O753" s="138"/>
      <c r="P753" s="138"/>
      <c r="Q753" s="138"/>
      <c r="R753" s="138"/>
    </row>
    <row r="754" spans="1:18" s="134" customFormat="1" x14ac:dyDescent="0.25">
      <c r="A754" s="242">
        <v>43292</v>
      </c>
      <c r="B754" s="243">
        <v>180169376</v>
      </c>
      <c r="C754" s="248">
        <v>3</v>
      </c>
      <c r="D754" s="247">
        <v>321475</v>
      </c>
      <c r="E754" s="243"/>
      <c r="F754" s="248"/>
      <c r="G754" s="247"/>
      <c r="H754" s="246"/>
      <c r="I754" s="246">
        <v>4498203</v>
      </c>
      <c r="J754" s="247" t="s">
        <v>17</v>
      </c>
      <c r="K754" s="138"/>
      <c r="L754" s="138"/>
      <c r="M754" s="138"/>
      <c r="N754" s="138"/>
      <c r="O754" s="138"/>
      <c r="P754" s="138"/>
      <c r="Q754" s="138"/>
      <c r="R754" s="138"/>
    </row>
    <row r="755" spans="1:18" s="134" customFormat="1" x14ac:dyDescent="0.25">
      <c r="A755" s="242">
        <v>43293</v>
      </c>
      <c r="B755" s="243">
        <v>180169398</v>
      </c>
      <c r="C755" s="248">
        <v>18</v>
      </c>
      <c r="D755" s="247">
        <v>1837150</v>
      </c>
      <c r="E755" s="243">
        <v>180044262</v>
      </c>
      <c r="F755" s="248">
        <v>3</v>
      </c>
      <c r="G755" s="247">
        <v>471275</v>
      </c>
      <c r="H755" s="246"/>
      <c r="I755" s="246"/>
      <c r="J755" s="247"/>
      <c r="K755" s="138"/>
      <c r="L755" s="138"/>
      <c r="M755" s="138"/>
      <c r="N755" s="138"/>
      <c r="O755" s="138"/>
      <c r="P755" s="138"/>
      <c r="Q755" s="138"/>
      <c r="R755" s="138"/>
    </row>
    <row r="756" spans="1:18" s="134" customFormat="1" x14ac:dyDescent="0.25">
      <c r="A756" s="242">
        <v>43293</v>
      </c>
      <c r="B756" s="243">
        <v>180169399</v>
      </c>
      <c r="C756" s="248">
        <v>10</v>
      </c>
      <c r="D756" s="247">
        <v>975188</v>
      </c>
      <c r="E756" s="243">
        <v>180044265</v>
      </c>
      <c r="F756" s="248">
        <v>1</v>
      </c>
      <c r="G756" s="247">
        <v>48038</v>
      </c>
      <c r="H756" s="246"/>
      <c r="I756" s="246"/>
      <c r="J756" s="247"/>
      <c r="K756" s="138"/>
      <c r="L756" s="138"/>
      <c r="M756" s="138"/>
      <c r="N756" s="138"/>
      <c r="O756" s="138"/>
      <c r="P756" s="138"/>
      <c r="Q756" s="138"/>
      <c r="R756" s="138"/>
    </row>
    <row r="757" spans="1:18" s="134" customFormat="1" x14ac:dyDescent="0.25">
      <c r="A757" s="242">
        <v>43293</v>
      </c>
      <c r="B757" s="243">
        <v>180169413</v>
      </c>
      <c r="C757" s="248">
        <v>8</v>
      </c>
      <c r="D757" s="247">
        <v>975625</v>
      </c>
      <c r="E757" s="243"/>
      <c r="F757" s="248"/>
      <c r="G757" s="247"/>
      <c r="H757" s="246"/>
      <c r="I757" s="246"/>
      <c r="J757" s="247"/>
      <c r="K757" s="138"/>
      <c r="L757" s="138"/>
      <c r="M757" s="138"/>
      <c r="N757" s="138"/>
      <c r="O757" s="138"/>
      <c r="P757" s="138"/>
      <c r="Q757" s="138"/>
      <c r="R757" s="138"/>
    </row>
    <row r="758" spans="1:18" s="134" customFormat="1" x14ac:dyDescent="0.25">
      <c r="A758" s="242">
        <v>43293</v>
      </c>
      <c r="B758" s="243">
        <v>180169419</v>
      </c>
      <c r="C758" s="248">
        <v>4</v>
      </c>
      <c r="D758" s="247">
        <v>484575</v>
      </c>
      <c r="E758" s="243"/>
      <c r="F758" s="248"/>
      <c r="G758" s="247"/>
      <c r="H758" s="246"/>
      <c r="I758" s="246"/>
      <c r="J758" s="247"/>
      <c r="K758" s="138"/>
      <c r="L758" s="138"/>
      <c r="M758" s="138"/>
      <c r="N758" s="138"/>
      <c r="O758" s="138"/>
      <c r="P758" s="138"/>
      <c r="Q758" s="138"/>
      <c r="R758" s="138"/>
    </row>
    <row r="759" spans="1:18" s="134" customFormat="1" x14ac:dyDescent="0.25">
      <c r="A759" s="242">
        <v>43293</v>
      </c>
      <c r="B759" s="243">
        <v>180169420</v>
      </c>
      <c r="C759" s="248">
        <v>1</v>
      </c>
      <c r="D759" s="247">
        <v>144288</v>
      </c>
      <c r="E759" s="243"/>
      <c r="F759" s="248"/>
      <c r="G759" s="247"/>
      <c r="H759" s="246"/>
      <c r="I759" s="246"/>
      <c r="J759" s="247"/>
      <c r="K759" s="138"/>
      <c r="L759" s="138"/>
      <c r="M759" s="138"/>
      <c r="N759" s="138"/>
      <c r="O759" s="138"/>
      <c r="P759" s="138"/>
      <c r="Q759" s="138"/>
      <c r="R759" s="138"/>
    </row>
    <row r="760" spans="1:18" s="134" customFormat="1" x14ac:dyDescent="0.25">
      <c r="A760" s="242">
        <v>43293</v>
      </c>
      <c r="B760" s="243">
        <v>180169439</v>
      </c>
      <c r="C760" s="248">
        <v>5</v>
      </c>
      <c r="D760" s="247">
        <v>503913</v>
      </c>
      <c r="E760" s="243"/>
      <c r="F760" s="248"/>
      <c r="G760" s="247"/>
      <c r="H760" s="246"/>
      <c r="I760" s="246"/>
      <c r="J760" s="247"/>
      <c r="K760" s="138"/>
      <c r="L760" s="138"/>
      <c r="M760" s="138"/>
      <c r="N760" s="138"/>
      <c r="O760" s="138"/>
      <c r="P760" s="138"/>
      <c r="Q760" s="138"/>
      <c r="R760" s="138"/>
    </row>
    <row r="761" spans="1:18" s="134" customFormat="1" x14ac:dyDescent="0.25">
      <c r="A761" s="242">
        <v>43293</v>
      </c>
      <c r="B761" s="243">
        <v>180169441</v>
      </c>
      <c r="C761" s="248">
        <v>3</v>
      </c>
      <c r="D761" s="247">
        <v>293738</v>
      </c>
      <c r="E761" s="243"/>
      <c r="F761" s="248"/>
      <c r="G761" s="247"/>
      <c r="H761" s="246"/>
      <c r="I761" s="246"/>
      <c r="J761" s="247"/>
      <c r="K761" s="138"/>
      <c r="L761" s="138"/>
      <c r="M761" s="138"/>
      <c r="N761" s="138"/>
      <c r="O761" s="138"/>
      <c r="P761" s="138"/>
      <c r="Q761" s="138"/>
      <c r="R761" s="138"/>
    </row>
    <row r="762" spans="1:18" s="134" customFormat="1" x14ac:dyDescent="0.25">
      <c r="A762" s="242">
        <v>43293</v>
      </c>
      <c r="B762" s="243">
        <v>180169446</v>
      </c>
      <c r="C762" s="248">
        <v>4</v>
      </c>
      <c r="D762" s="247">
        <v>484838</v>
      </c>
      <c r="E762" s="243"/>
      <c r="F762" s="248"/>
      <c r="G762" s="247"/>
      <c r="H762" s="246"/>
      <c r="I762" s="246"/>
      <c r="J762" s="247"/>
      <c r="K762" s="138"/>
      <c r="L762" s="138"/>
      <c r="M762" s="138"/>
      <c r="N762" s="138"/>
      <c r="O762" s="138"/>
      <c r="P762" s="138"/>
      <c r="Q762" s="138"/>
      <c r="R762" s="138"/>
    </row>
    <row r="763" spans="1:18" s="134" customFormat="1" x14ac:dyDescent="0.25">
      <c r="A763" s="242">
        <v>43293</v>
      </c>
      <c r="B763" s="243">
        <v>180169457</v>
      </c>
      <c r="C763" s="248">
        <v>1</v>
      </c>
      <c r="D763" s="247">
        <v>97038</v>
      </c>
      <c r="E763" s="243"/>
      <c r="F763" s="248"/>
      <c r="G763" s="247"/>
      <c r="H763" s="246"/>
      <c r="I763" s="246"/>
      <c r="J763" s="247"/>
      <c r="K763" s="138"/>
      <c r="L763" s="138"/>
      <c r="M763" s="138"/>
      <c r="N763" s="138"/>
      <c r="O763" s="138"/>
      <c r="P763" s="138"/>
      <c r="Q763" s="138"/>
      <c r="R763" s="138"/>
    </row>
    <row r="764" spans="1:18" s="134" customFormat="1" x14ac:dyDescent="0.25">
      <c r="A764" s="242">
        <v>43293</v>
      </c>
      <c r="B764" s="243">
        <v>180169463</v>
      </c>
      <c r="C764" s="248">
        <v>3</v>
      </c>
      <c r="D764" s="247">
        <v>371438</v>
      </c>
      <c r="E764" s="243"/>
      <c r="F764" s="248"/>
      <c r="G764" s="247"/>
      <c r="H764" s="246"/>
      <c r="I764" s="246">
        <v>5648478</v>
      </c>
      <c r="J764" s="247" t="s">
        <v>17</v>
      </c>
      <c r="K764" s="138"/>
      <c r="L764" s="138"/>
      <c r="M764" s="138"/>
      <c r="N764" s="138"/>
      <c r="O764" s="138"/>
      <c r="P764" s="138"/>
      <c r="Q764" s="138"/>
      <c r="R764" s="138"/>
    </row>
    <row r="765" spans="1:18" s="134" customFormat="1" x14ac:dyDescent="0.25">
      <c r="A765" s="242">
        <v>43294</v>
      </c>
      <c r="B765" s="243">
        <v>180169503</v>
      </c>
      <c r="C765" s="248">
        <v>9</v>
      </c>
      <c r="D765" s="247">
        <v>1031188</v>
      </c>
      <c r="E765" s="243">
        <v>180044280</v>
      </c>
      <c r="F765" s="248">
        <v>6</v>
      </c>
      <c r="G765" s="247">
        <v>690550</v>
      </c>
      <c r="H765" s="246"/>
      <c r="I765" s="246"/>
      <c r="J765" s="247"/>
      <c r="K765" s="138"/>
      <c r="L765" s="138"/>
      <c r="M765" s="138"/>
      <c r="N765" s="138"/>
      <c r="O765" s="138"/>
      <c r="P765" s="138"/>
      <c r="Q765" s="138"/>
      <c r="R765" s="138"/>
    </row>
    <row r="766" spans="1:18" s="134" customFormat="1" x14ac:dyDescent="0.25">
      <c r="A766" s="242">
        <v>43294</v>
      </c>
      <c r="B766" s="243">
        <v>180169511</v>
      </c>
      <c r="C766" s="248">
        <v>2</v>
      </c>
      <c r="D766" s="247">
        <v>243163</v>
      </c>
      <c r="E766" s="243"/>
      <c r="F766" s="248"/>
      <c r="G766" s="247"/>
      <c r="H766" s="246"/>
      <c r="I766" s="246"/>
      <c r="J766" s="247"/>
      <c r="K766" s="138"/>
      <c r="L766" s="138"/>
      <c r="M766" s="138"/>
      <c r="N766" s="138"/>
      <c r="O766" s="138"/>
      <c r="P766" s="138"/>
      <c r="Q766" s="138"/>
      <c r="R766" s="138"/>
    </row>
    <row r="767" spans="1:18" s="134" customFormat="1" x14ac:dyDescent="0.25">
      <c r="A767" s="242">
        <v>43294</v>
      </c>
      <c r="B767" s="243">
        <v>180169534</v>
      </c>
      <c r="C767" s="248">
        <v>12</v>
      </c>
      <c r="D767" s="247">
        <v>1351788</v>
      </c>
      <c r="E767" s="243"/>
      <c r="F767" s="248"/>
      <c r="G767" s="247"/>
      <c r="H767" s="246"/>
      <c r="I767" s="246"/>
      <c r="J767" s="247"/>
      <c r="K767" s="138"/>
      <c r="L767" s="138"/>
      <c r="M767" s="138"/>
      <c r="N767" s="138"/>
      <c r="O767" s="138"/>
      <c r="P767" s="138"/>
      <c r="Q767" s="138"/>
      <c r="R767" s="138"/>
    </row>
    <row r="768" spans="1:18" s="134" customFormat="1" x14ac:dyDescent="0.25">
      <c r="A768" s="242">
        <v>43294</v>
      </c>
      <c r="B768" s="243">
        <v>180169545</v>
      </c>
      <c r="C768" s="248">
        <v>4</v>
      </c>
      <c r="D768" s="247">
        <v>511438</v>
      </c>
      <c r="E768" s="243"/>
      <c r="F768" s="248"/>
      <c r="G768" s="247"/>
      <c r="H768" s="246"/>
      <c r="I768" s="246"/>
      <c r="J768" s="247"/>
      <c r="K768" s="138"/>
      <c r="L768" s="138"/>
      <c r="M768" s="138"/>
      <c r="N768" s="138"/>
      <c r="O768" s="138"/>
      <c r="P768" s="138"/>
      <c r="Q768" s="138"/>
      <c r="R768" s="138"/>
    </row>
    <row r="769" spans="1:18" s="134" customFormat="1" x14ac:dyDescent="0.25">
      <c r="A769" s="242">
        <v>43294</v>
      </c>
      <c r="B769" s="243">
        <v>180169553</v>
      </c>
      <c r="C769" s="248">
        <v>2</v>
      </c>
      <c r="D769" s="247">
        <v>242113</v>
      </c>
      <c r="E769" s="243"/>
      <c r="F769" s="248"/>
      <c r="G769" s="247"/>
      <c r="H769" s="246"/>
      <c r="I769" s="246"/>
      <c r="J769" s="247"/>
      <c r="K769" s="138"/>
      <c r="L769" s="138"/>
      <c r="M769" s="138"/>
      <c r="N769" s="138"/>
      <c r="O769" s="138"/>
      <c r="P769" s="138"/>
      <c r="Q769" s="138"/>
      <c r="R769" s="138"/>
    </row>
    <row r="770" spans="1:18" s="134" customFormat="1" x14ac:dyDescent="0.25">
      <c r="A770" s="242">
        <v>43294</v>
      </c>
      <c r="B770" s="243">
        <v>180169559</v>
      </c>
      <c r="C770" s="248">
        <v>4</v>
      </c>
      <c r="D770" s="247">
        <v>377738</v>
      </c>
      <c r="E770" s="243"/>
      <c r="F770" s="248"/>
      <c r="G770" s="247"/>
      <c r="H770" s="246"/>
      <c r="I770" s="246"/>
      <c r="J770" s="247"/>
      <c r="K770" s="138"/>
      <c r="L770" s="138"/>
      <c r="M770" s="138"/>
      <c r="N770" s="138"/>
      <c r="O770" s="138"/>
      <c r="P770" s="138"/>
      <c r="Q770" s="138"/>
      <c r="R770" s="138"/>
    </row>
    <row r="771" spans="1:18" s="134" customFormat="1" x14ac:dyDescent="0.25">
      <c r="A771" s="242">
        <v>43294</v>
      </c>
      <c r="B771" s="243">
        <v>180169581</v>
      </c>
      <c r="C771" s="248">
        <v>5</v>
      </c>
      <c r="D771" s="247">
        <v>578375</v>
      </c>
      <c r="E771" s="243"/>
      <c r="F771" s="248"/>
      <c r="G771" s="247"/>
      <c r="H771" s="246"/>
      <c r="I771" s="246">
        <v>3645253</v>
      </c>
      <c r="J771" s="247" t="s">
        <v>17</v>
      </c>
      <c r="K771" s="138"/>
      <c r="L771" s="138"/>
      <c r="M771" s="138"/>
      <c r="N771" s="138"/>
      <c r="O771" s="138"/>
      <c r="P771" s="138"/>
      <c r="Q771" s="138"/>
      <c r="R771" s="138"/>
    </row>
    <row r="772" spans="1:18" s="134" customFormat="1" x14ac:dyDescent="0.25">
      <c r="A772" s="242">
        <v>43295</v>
      </c>
      <c r="B772" s="243">
        <v>180169603</v>
      </c>
      <c r="C772" s="248">
        <v>21</v>
      </c>
      <c r="D772" s="247">
        <v>2310175</v>
      </c>
      <c r="E772" s="243">
        <v>180044303</v>
      </c>
      <c r="F772" s="248">
        <v>1</v>
      </c>
      <c r="G772" s="247">
        <v>74288</v>
      </c>
      <c r="H772" s="246"/>
      <c r="I772" s="246"/>
      <c r="J772" s="247"/>
      <c r="K772" s="138"/>
      <c r="L772" s="138"/>
      <c r="M772" s="138"/>
      <c r="N772" s="138"/>
      <c r="O772" s="138"/>
      <c r="P772" s="138"/>
      <c r="Q772" s="138"/>
      <c r="R772" s="138"/>
    </row>
    <row r="773" spans="1:18" s="134" customFormat="1" x14ac:dyDescent="0.25">
      <c r="A773" s="242">
        <v>43295</v>
      </c>
      <c r="B773" s="243">
        <v>180169618</v>
      </c>
      <c r="C773" s="248">
        <v>9</v>
      </c>
      <c r="D773" s="247">
        <v>1144675</v>
      </c>
      <c r="E773" s="243"/>
      <c r="F773" s="248"/>
      <c r="G773" s="247"/>
      <c r="H773" s="246"/>
      <c r="I773" s="246"/>
      <c r="J773" s="247"/>
      <c r="K773" s="138"/>
      <c r="L773" s="138"/>
      <c r="M773" s="138"/>
      <c r="N773" s="138"/>
      <c r="O773" s="138"/>
      <c r="P773" s="138"/>
      <c r="Q773" s="138"/>
      <c r="R773" s="138"/>
    </row>
    <row r="774" spans="1:18" s="134" customFormat="1" x14ac:dyDescent="0.25">
      <c r="A774" s="242">
        <v>43295</v>
      </c>
      <c r="B774" s="243">
        <v>180169640</v>
      </c>
      <c r="C774" s="248">
        <v>11</v>
      </c>
      <c r="D774" s="247">
        <v>1173025</v>
      </c>
      <c r="E774" s="243"/>
      <c r="F774" s="248"/>
      <c r="G774" s="247"/>
      <c r="H774" s="246"/>
      <c r="I774" s="246"/>
      <c r="J774" s="247"/>
      <c r="K774" s="138"/>
      <c r="L774" s="138"/>
      <c r="M774" s="138"/>
      <c r="N774" s="138"/>
      <c r="O774" s="138"/>
      <c r="P774" s="138"/>
      <c r="Q774" s="138"/>
      <c r="R774" s="138"/>
    </row>
    <row r="775" spans="1:18" s="134" customFormat="1" x14ac:dyDescent="0.25">
      <c r="A775" s="242">
        <v>43295</v>
      </c>
      <c r="B775" s="243">
        <v>180169661</v>
      </c>
      <c r="C775" s="248">
        <v>2</v>
      </c>
      <c r="D775" s="247">
        <v>176750</v>
      </c>
      <c r="E775" s="243"/>
      <c r="F775" s="248"/>
      <c r="G775" s="247"/>
      <c r="H775" s="246"/>
      <c r="I775" s="246">
        <v>4730337</v>
      </c>
      <c r="J775" s="247" t="s">
        <v>17</v>
      </c>
      <c r="K775" s="138"/>
      <c r="L775" s="138"/>
      <c r="M775" s="138"/>
      <c r="N775" s="138"/>
      <c r="O775" s="138"/>
      <c r="P775" s="138"/>
      <c r="Q775" s="138"/>
      <c r="R775" s="138"/>
    </row>
    <row r="776" spans="1:18" s="134" customFormat="1" x14ac:dyDescent="0.25">
      <c r="A776" s="98">
        <v>43297</v>
      </c>
      <c r="B776" s="99">
        <v>180169784</v>
      </c>
      <c r="C776" s="100">
        <v>23</v>
      </c>
      <c r="D776" s="34">
        <v>2727900</v>
      </c>
      <c r="E776" s="99">
        <v>180044344</v>
      </c>
      <c r="F776" s="100">
        <v>3</v>
      </c>
      <c r="G776" s="34">
        <v>312813</v>
      </c>
      <c r="H776" s="102"/>
      <c r="I776" s="102"/>
      <c r="J776" s="34"/>
      <c r="K776" s="138"/>
      <c r="L776" s="138"/>
      <c r="M776" s="138"/>
      <c r="N776" s="138"/>
      <c r="O776" s="138"/>
      <c r="P776" s="138"/>
      <c r="Q776" s="138"/>
      <c r="R776" s="138"/>
    </row>
    <row r="777" spans="1:18" s="134" customFormat="1" x14ac:dyDescent="0.25">
      <c r="A777" s="98">
        <v>43297</v>
      </c>
      <c r="B777" s="99">
        <v>180169791</v>
      </c>
      <c r="C777" s="100">
        <v>7</v>
      </c>
      <c r="D777" s="34">
        <v>697813</v>
      </c>
      <c r="E777" s="99"/>
      <c r="F777" s="100"/>
      <c r="G777" s="34"/>
      <c r="H777" s="102"/>
      <c r="I777" s="102"/>
      <c r="J777" s="34"/>
      <c r="K777" s="138"/>
      <c r="L777" s="138"/>
      <c r="M777" s="138"/>
      <c r="N777" s="138"/>
      <c r="O777" s="138"/>
      <c r="P777" s="138"/>
      <c r="Q777" s="138"/>
      <c r="R777" s="138"/>
    </row>
    <row r="778" spans="1:18" s="134" customFormat="1" x14ac:dyDescent="0.25">
      <c r="A778" s="98">
        <v>43297</v>
      </c>
      <c r="B778" s="99">
        <v>180169796</v>
      </c>
      <c r="C778" s="100">
        <v>3</v>
      </c>
      <c r="D778" s="34">
        <v>295313</v>
      </c>
      <c r="E778" s="99"/>
      <c r="F778" s="100"/>
      <c r="G778" s="34"/>
      <c r="H778" s="102"/>
      <c r="I778" s="102"/>
      <c r="J778" s="34"/>
      <c r="K778" s="138"/>
      <c r="L778" s="138"/>
      <c r="M778" s="138"/>
      <c r="N778" s="138"/>
      <c r="O778" s="138"/>
      <c r="P778" s="138"/>
      <c r="Q778" s="138"/>
      <c r="R778" s="138"/>
    </row>
    <row r="779" spans="1:18" s="134" customFormat="1" x14ac:dyDescent="0.25">
      <c r="A779" s="98">
        <v>43297</v>
      </c>
      <c r="B779" s="99">
        <v>180169823</v>
      </c>
      <c r="C779" s="100">
        <v>5</v>
      </c>
      <c r="D779" s="34">
        <v>497088</v>
      </c>
      <c r="E779" s="99"/>
      <c r="F779" s="100"/>
      <c r="G779" s="34"/>
      <c r="H779" s="102"/>
      <c r="I779" s="102"/>
      <c r="J779" s="34"/>
      <c r="K779" s="138"/>
      <c r="L779" s="138"/>
      <c r="M779" s="138"/>
      <c r="N779" s="138"/>
      <c r="O779" s="138"/>
      <c r="P779" s="138"/>
      <c r="Q779" s="138"/>
      <c r="R779" s="138"/>
    </row>
    <row r="780" spans="1:18" s="134" customFormat="1" x14ac:dyDescent="0.25">
      <c r="A780" s="98">
        <v>43297</v>
      </c>
      <c r="B780" s="99">
        <v>180169832</v>
      </c>
      <c r="C780" s="100">
        <v>18</v>
      </c>
      <c r="D780" s="34">
        <v>2032275</v>
      </c>
      <c r="E780" s="99"/>
      <c r="F780" s="100"/>
      <c r="G780" s="34"/>
      <c r="H780" s="102"/>
      <c r="I780" s="102"/>
      <c r="J780" s="34"/>
      <c r="K780" s="138"/>
      <c r="L780" s="138"/>
      <c r="M780" s="138"/>
      <c r="N780" s="138"/>
      <c r="O780" s="138"/>
      <c r="P780" s="138"/>
      <c r="Q780" s="138"/>
      <c r="R780" s="138"/>
    </row>
    <row r="781" spans="1:18" s="134" customFormat="1" x14ac:dyDescent="0.25">
      <c r="A781" s="98">
        <v>43297</v>
      </c>
      <c r="B781" s="99">
        <v>180169833</v>
      </c>
      <c r="C781" s="100">
        <v>1</v>
      </c>
      <c r="D781" s="34">
        <v>99488</v>
      </c>
      <c r="E781" s="99"/>
      <c r="F781" s="100"/>
      <c r="G781" s="34"/>
      <c r="H781" s="102"/>
      <c r="I781" s="102"/>
      <c r="J781" s="34"/>
      <c r="K781" s="138"/>
      <c r="L781" s="138"/>
      <c r="M781" s="138"/>
      <c r="N781" s="138"/>
      <c r="O781" s="138"/>
      <c r="P781" s="138"/>
      <c r="Q781" s="138"/>
      <c r="R781" s="138"/>
    </row>
    <row r="782" spans="1:18" s="134" customFormat="1" x14ac:dyDescent="0.25">
      <c r="A782" s="98">
        <v>43297</v>
      </c>
      <c r="B782" s="99">
        <v>180169846</v>
      </c>
      <c r="C782" s="100">
        <v>4</v>
      </c>
      <c r="D782" s="34">
        <v>401800</v>
      </c>
      <c r="E782" s="99"/>
      <c r="F782" s="100"/>
      <c r="G782" s="34"/>
      <c r="H782" s="102"/>
      <c r="I782" s="102"/>
      <c r="J782" s="34"/>
      <c r="K782" s="138"/>
      <c r="L782" s="138"/>
      <c r="M782" s="138"/>
      <c r="N782" s="138"/>
      <c r="O782" s="138"/>
      <c r="P782" s="138"/>
      <c r="Q782" s="138"/>
      <c r="R782" s="138"/>
    </row>
    <row r="783" spans="1:18" s="134" customFormat="1" x14ac:dyDescent="0.25">
      <c r="A783" s="98"/>
      <c r="B783" s="99"/>
      <c r="C783" s="100"/>
      <c r="D783" s="34"/>
      <c r="E783" s="99"/>
      <c r="F783" s="100"/>
      <c r="G783" s="34"/>
      <c r="H783" s="102"/>
      <c r="I783" s="102"/>
      <c r="J783" s="34"/>
      <c r="K783" s="138"/>
      <c r="L783" s="138"/>
      <c r="M783" s="138"/>
      <c r="N783" s="138"/>
      <c r="O783" s="138"/>
      <c r="P783" s="138"/>
      <c r="Q783" s="138"/>
      <c r="R783" s="138"/>
    </row>
    <row r="784" spans="1:18" x14ac:dyDescent="0.25">
      <c r="A784" s="236"/>
      <c r="B784" s="235"/>
      <c r="C784" s="241"/>
      <c r="D784" s="237"/>
      <c r="E784" s="235"/>
      <c r="F784" s="241"/>
      <c r="G784" s="237"/>
      <c r="H784" s="240"/>
      <c r="I784" s="240"/>
      <c r="J784" s="237"/>
    </row>
    <row r="785" spans="1:18" s="218" customFormat="1" x14ac:dyDescent="0.25">
      <c r="A785" s="227"/>
      <c r="B785" s="224" t="s">
        <v>11</v>
      </c>
      <c r="C785" s="233">
        <f>SUM(C8:C784)</f>
        <v>9567</v>
      </c>
      <c r="D785" s="225">
        <f>SUM(D8:D784)</f>
        <v>1034025235</v>
      </c>
      <c r="E785" s="224" t="s">
        <v>11</v>
      </c>
      <c r="F785" s="233">
        <f>SUM(F8:F784)</f>
        <v>1000</v>
      </c>
      <c r="G785" s="225">
        <f>SUM(G8:G784)</f>
        <v>109352197</v>
      </c>
      <c r="H785" s="233">
        <f>SUM(H8:H784)</f>
        <v>0</v>
      </c>
      <c r="I785" s="233">
        <f>SUM(I8:I784)</f>
        <v>918234174</v>
      </c>
      <c r="J785" s="225"/>
      <c r="K785" s="220"/>
      <c r="L785" s="220"/>
      <c r="M785" s="220"/>
      <c r="N785" s="220"/>
      <c r="O785" s="220"/>
      <c r="P785" s="220"/>
      <c r="Q785" s="220"/>
      <c r="R785" s="220"/>
    </row>
    <row r="786" spans="1:18" s="218" customFormat="1" x14ac:dyDescent="0.25">
      <c r="A786" s="227"/>
      <c r="B786" s="224"/>
      <c r="C786" s="233"/>
      <c r="D786" s="225"/>
      <c r="E786" s="224"/>
      <c r="F786" s="233"/>
      <c r="G786" s="225"/>
      <c r="H786" s="233"/>
      <c r="I786" s="233"/>
      <c r="J786" s="225"/>
      <c r="K786" s="220"/>
      <c r="M786" s="220"/>
      <c r="N786" s="220"/>
      <c r="O786" s="220"/>
      <c r="P786" s="220"/>
      <c r="Q786" s="220"/>
      <c r="R786" s="220"/>
    </row>
    <row r="787" spans="1:18" x14ac:dyDescent="0.25">
      <c r="A787" s="226"/>
      <c r="B787" s="227"/>
      <c r="C787" s="241"/>
      <c r="D787" s="237"/>
      <c r="E787" s="224"/>
      <c r="F787" s="241"/>
      <c r="G787" s="335" t="s">
        <v>12</v>
      </c>
      <c r="H787" s="336"/>
      <c r="I787" s="237"/>
      <c r="J787" s="228">
        <f>SUM(D8:D784)</f>
        <v>1034025235</v>
      </c>
      <c r="P787" s="220"/>
      <c r="Q787" s="220"/>
      <c r="R787" s="234"/>
    </row>
    <row r="788" spans="1:18" x14ac:dyDescent="0.25">
      <c r="A788" s="236"/>
      <c r="B788" s="235"/>
      <c r="C788" s="241"/>
      <c r="D788" s="237"/>
      <c r="E788" s="235"/>
      <c r="F788" s="241"/>
      <c r="G788" s="335" t="s">
        <v>13</v>
      </c>
      <c r="H788" s="336"/>
      <c r="I788" s="238"/>
      <c r="J788" s="228">
        <f>SUM(G8:G784)</f>
        <v>109352197</v>
      </c>
      <c r="R788" s="234"/>
    </row>
    <row r="789" spans="1:18" x14ac:dyDescent="0.25">
      <c r="A789" s="229"/>
      <c r="B789" s="238"/>
      <c r="C789" s="241"/>
      <c r="D789" s="237"/>
      <c r="E789" s="235"/>
      <c r="F789" s="241"/>
      <c r="G789" s="335" t="s">
        <v>14</v>
      </c>
      <c r="H789" s="336"/>
      <c r="I789" s="230"/>
      <c r="J789" s="230">
        <f>J787-J788</f>
        <v>924673038</v>
      </c>
      <c r="L789" s="220"/>
      <c r="R789" s="234"/>
    </row>
    <row r="790" spans="1:18" x14ac:dyDescent="0.25">
      <c r="A790" s="236"/>
      <c r="B790" s="231"/>
      <c r="C790" s="241"/>
      <c r="D790" s="232"/>
      <c r="E790" s="235"/>
      <c r="F790" s="241"/>
      <c r="G790" s="335" t="s">
        <v>15</v>
      </c>
      <c r="H790" s="336"/>
      <c r="I790" s="238"/>
      <c r="J790" s="228">
        <f>SUM(H8:H784)</f>
        <v>0</v>
      </c>
      <c r="R790" s="234"/>
    </row>
    <row r="791" spans="1:18" x14ac:dyDescent="0.25">
      <c r="A791" s="236"/>
      <c r="B791" s="231"/>
      <c r="C791" s="241"/>
      <c r="D791" s="232"/>
      <c r="E791" s="235"/>
      <c r="F791" s="241"/>
      <c r="G791" s="335" t="s">
        <v>16</v>
      </c>
      <c r="H791" s="336"/>
      <c r="I791" s="238"/>
      <c r="J791" s="228">
        <f>J789+J790</f>
        <v>924673038</v>
      </c>
      <c r="R791" s="234"/>
    </row>
    <row r="792" spans="1:18" x14ac:dyDescent="0.25">
      <c r="A792" s="236"/>
      <c r="B792" s="231"/>
      <c r="C792" s="241"/>
      <c r="D792" s="232"/>
      <c r="E792" s="235"/>
      <c r="F792" s="241"/>
      <c r="G792" s="335" t="s">
        <v>5</v>
      </c>
      <c r="H792" s="336"/>
      <c r="I792" s="238"/>
      <c r="J792" s="228">
        <f>SUM(I8:I784)</f>
        <v>918234174</v>
      </c>
      <c r="R792" s="234"/>
    </row>
    <row r="793" spans="1:18" x14ac:dyDescent="0.25">
      <c r="A793" s="236"/>
      <c r="B793" s="231"/>
      <c r="C793" s="241"/>
      <c r="D793" s="232"/>
      <c r="E793" s="235"/>
      <c r="F793" s="241"/>
      <c r="G793" s="335" t="s">
        <v>32</v>
      </c>
      <c r="H793" s="336"/>
      <c r="I793" s="235" t="str">
        <f>IF(J793&gt;0,"SALDO",IF(J793&lt;0,"PIUTANG",IF(J793=0,"LUNAS")))</f>
        <v>PIUTANG</v>
      </c>
      <c r="J793" s="228">
        <f>J792-J791</f>
        <v>-6438864</v>
      </c>
      <c r="R793" s="234"/>
    </row>
  </sheetData>
  <mergeCells count="13">
    <mergeCell ref="A5:J5"/>
    <mergeCell ref="A6:A7"/>
    <mergeCell ref="B6:G6"/>
    <mergeCell ref="H6:H7"/>
    <mergeCell ref="I6:I7"/>
    <mergeCell ref="J6:J7"/>
    <mergeCell ref="G793:H793"/>
    <mergeCell ref="G787:H787"/>
    <mergeCell ref="G788:H788"/>
    <mergeCell ref="G789:H789"/>
    <mergeCell ref="G790:H790"/>
    <mergeCell ref="G791:H791"/>
    <mergeCell ref="G792:H79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P561"/>
  <sheetViews>
    <sheetView zoomScaleNormal="100" workbookViewId="0">
      <pane ySplit="6" topLeftCell="A537" activePane="bottomLeft" state="frozen"/>
      <selection pane="bottomLeft" activeCell="B546" sqref="B546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J560*-1</f>
        <v>914377</v>
      </c>
      <c r="J2" s="218"/>
      <c r="L2" s="219">
        <f>SUM(G359:G363)</f>
        <v>706650</v>
      </c>
    </row>
    <row r="3" spans="1:16" x14ac:dyDescent="0.25">
      <c r="L3" s="219">
        <f>L1-L2</f>
        <v>896002</v>
      </c>
      <c r="M3" s="219">
        <v>794325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242">
        <v>43251</v>
      </c>
      <c r="B462" s="243">
        <v>180166024</v>
      </c>
      <c r="C462" s="248">
        <v>26</v>
      </c>
      <c r="D462" s="247">
        <v>2690363</v>
      </c>
      <c r="E462" s="245">
        <v>180043472</v>
      </c>
      <c r="F462" s="248">
        <v>16</v>
      </c>
      <c r="G462" s="247">
        <v>1543938</v>
      </c>
      <c r="H462" s="245"/>
      <c r="I462" s="246"/>
      <c r="J462" s="247"/>
      <c r="K462" s="234"/>
      <c r="L462" s="234"/>
      <c r="M462" s="234"/>
      <c r="N462" s="234"/>
      <c r="O462" s="234"/>
      <c r="P462" s="234"/>
    </row>
    <row r="463" spans="1:16" x14ac:dyDescent="0.25">
      <c r="A463" s="242">
        <v>43251</v>
      </c>
      <c r="B463" s="243">
        <v>180166070</v>
      </c>
      <c r="C463" s="248">
        <v>2</v>
      </c>
      <c r="D463" s="247">
        <v>158025</v>
      </c>
      <c r="E463" s="245"/>
      <c r="F463" s="248"/>
      <c r="G463" s="247"/>
      <c r="H463" s="245"/>
      <c r="I463" s="246"/>
      <c r="J463" s="247"/>
      <c r="K463" s="234"/>
      <c r="L463" s="234"/>
      <c r="M463" s="234"/>
      <c r="N463" s="234"/>
      <c r="O463" s="234"/>
      <c r="P463" s="234"/>
    </row>
    <row r="464" spans="1:16" x14ac:dyDescent="0.25">
      <c r="A464" s="242">
        <v>43251</v>
      </c>
      <c r="B464" s="243">
        <v>180166096</v>
      </c>
      <c r="C464" s="248">
        <v>1</v>
      </c>
      <c r="D464" s="247">
        <v>76038</v>
      </c>
      <c r="E464" s="245"/>
      <c r="F464" s="248"/>
      <c r="G464" s="247"/>
      <c r="H464" s="245"/>
      <c r="I464" s="246"/>
      <c r="J464" s="247"/>
      <c r="K464" s="234"/>
      <c r="L464" s="234"/>
      <c r="M464" s="234"/>
      <c r="N464" s="234"/>
      <c r="O464" s="234"/>
      <c r="P464" s="234"/>
    </row>
    <row r="465" spans="1:16" x14ac:dyDescent="0.25">
      <c r="A465" s="242">
        <v>43251</v>
      </c>
      <c r="B465" s="243">
        <v>180166097</v>
      </c>
      <c r="C465" s="248">
        <v>7</v>
      </c>
      <c r="D465" s="247">
        <v>910963</v>
      </c>
      <c r="E465" s="245"/>
      <c r="F465" s="248"/>
      <c r="G465" s="247"/>
      <c r="H465" s="245"/>
      <c r="I465" s="246">
        <v>2291451</v>
      </c>
      <c r="J465" s="247" t="s">
        <v>17</v>
      </c>
      <c r="K465" s="234"/>
      <c r="L465" s="234"/>
      <c r="M465" s="234"/>
      <c r="N465" s="234"/>
      <c r="O465" s="234"/>
      <c r="P465" s="234"/>
    </row>
    <row r="466" spans="1:16" x14ac:dyDescent="0.25">
      <c r="A466" s="242">
        <v>43252</v>
      </c>
      <c r="B466" s="243">
        <v>180166156</v>
      </c>
      <c r="C466" s="248">
        <v>3</v>
      </c>
      <c r="D466" s="247">
        <v>299338</v>
      </c>
      <c r="E466" s="245">
        <v>180043510</v>
      </c>
      <c r="F466" s="248">
        <v>13</v>
      </c>
      <c r="G466" s="247">
        <v>1322300</v>
      </c>
      <c r="H466" s="245"/>
      <c r="I466" s="246"/>
      <c r="J466" s="247"/>
      <c r="K466" s="234"/>
      <c r="L466" s="234"/>
      <c r="M466" s="234"/>
      <c r="N466" s="234"/>
      <c r="O466" s="234"/>
      <c r="P466" s="234"/>
    </row>
    <row r="467" spans="1:16" x14ac:dyDescent="0.25">
      <c r="A467" s="242">
        <v>43252</v>
      </c>
      <c r="B467" s="243">
        <v>180166204</v>
      </c>
      <c r="C467" s="248">
        <v>28</v>
      </c>
      <c r="D467" s="247">
        <v>3018400</v>
      </c>
      <c r="E467" s="245"/>
      <c r="F467" s="248"/>
      <c r="G467" s="247"/>
      <c r="H467" s="245"/>
      <c r="I467" s="246"/>
      <c r="J467" s="247"/>
      <c r="K467" s="234"/>
      <c r="L467" s="234"/>
      <c r="M467" s="234"/>
      <c r="N467" s="234"/>
      <c r="O467" s="234"/>
      <c r="P467" s="234"/>
    </row>
    <row r="468" spans="1:16" x14ac:dyDescent="0.25">
      <c r="A468" s="242">
        <v>43252</v>
      </c>
      <c r="B468" s="243">
        <v>180166222</v>
      </c>
      <c r="C468" s="248">
        <v>2</v>
      </c>
      <c r="D468" s="247">
        <v>156013</v>
      </c>
      <c r="E468" s="245"/>
      <c r="F468" s="248"/>
      <c r="G468" s="247"/>
      <c r="H468" s="245"/>
      <c r="I468" s="246"/>
      <c r="J468" s="247"/>
      <c r="K468" s="234"/>
      <c r="L468" s="234"/>
      <c r="M468" s="234"/>
      <c r="N468" s="234"/>
      <c r="O468" s="234"/>
      <c r="P468" s="234"/>
    </row>
    <row r="469" spans="1:16" x14ac:dyDescent="0.25">
      <c r="A469" s="242">
        <v>43252</v>
      </c>
      <c r="B469" s="243">
        <v>180166242</v>
      </c>
      <c r="C469" s="248">
        <v>1</v>
      </c>
      <c r="D469" s="247">
        <v>120050</v>
      </c>
      <c r="E469" s="245"/>
      <c r="F469" s="248"/>
      <c r="G469" s="247"/>
      <c r="H469" s="245"/>
      <c r="I469" s="246">
        <v>2271501</v>
      </c>
      <c r="J469" s="247" t="s">
        <v>17</v>
      </c>
      <c r="K469" s="234"/>
      <c r="L469" s="234"/>
      <c r="M469" s="234"/>
      <c r="N469" s="234"/>
      <c r="O469" s="234"/>
      <c r="P469" s="234"/>
    </row>
    <row r="470" spans="1:16" x14ac:dyDescent="0.25">
      <c r="A470" s="242">
        <v>43253</v>
      </c>
      <c r="B470" s="243">
        <v>180166354</v>
      </c>
      <c r="C470" s="248">
        <v>8</v>
      </c>
      <c r="D470" s="247">
        <v>904050</v>
      </c>
      <c r="E470" s="245">
        <v>180043555</v>
      </c>
      <c r="F470" s="248">
        <v>14</v>
      </c>
      <c r="G470" s="247">
        <v>1434825</v>
      </c>
      <c r="H470" s="245"/>
      <c r="I470" s="246"/>
      <c r="J470" s="247"/>
      <c r="K470" s="234"/>
      <c r="L470" s="234"/>
      <c r="M470" s="234"/>
      <c r="N470" s="234"/>
      <c r="O470" s="234"/>
      <c r="P470" s="234"/>
    </row>
    <row r="471" spans="1:16" x14ac:dyDescent="0.25">
      <c r="A471" s="242">
        <v>43253</v>
      </c>
      <c r="B471" s="243">
        <v>180166424</v>
      </c>
      <c r="C471" s="248">
        <v>23</v>
      </c>
      <c r="D471" s="247">
        <v>2409488</v>
      </c>
      <c r="E471" s="245"/>
      <c r="F471" s="248"/>
      <c r="G471" s="247"/>
      <c r="H471" s="245"/>
      <c r="I471" s="246"/>
      <c r="J471" s="247"/>
      <c r="K471" s="234"/>
      <c r="L471" s="234"/>
      <c r="M471" s="234"/>
      <c r="N471" s="234"/>
      <c r="O471" s="234"/>
      <c r="P471" s="234"/>
    </row>
    <row r="472" spans="1:16" x14ac:dyDescent="0.25">
      <c r="A472" s="242">
        <v>43253</v>
      </c>
      <c r="B472" s="243">
        <v>180166438</v>
      </c>
      <c r="C472" s="248">
        <v>5</v>
      </c>
      <c r="D472" s="247">
        <v>461825</v>
      </c>
      <c r="E472" s="245"/>
      <c r="F472" s="248"/>
      <c r="G472" s="247"/>
      <c r="H472" s="245"/>
      <c r="I472" s="246"/>
      <c r="J472" s="247"/>
      <c r="K472" s="234"/>
      <c r="L472" s="234"/>
      <c r="M472" s="234"/>
      <c r="N472" s="234"/>
      <c r="O472" s="234"/>
      <c r="P472" s="234"/>
    </row>
    <row r="473" spans="1:16" x14ac:dyDescent="0.25">
      <c r="A473" s="242">
        <v>43253</v>
      </c>
      <c r="B473" s="243">
        <v>180166463</v>
      </c>
      <c r="C473" s="248">
        <v>3</v>
      </c>
      <c r="D473" s="247">
        <v>292513</v>
      </c>
      <c r="E473" s="245"/>
      <c r="F473" s="248"/>
      <c r="G473" s="247"/>
      <c r="H473" s="245"/>
      <c r="I473" s="246">
        <v>2633051</v>
      </c>
      <c r="J473" s="247" t="s">
        <v>17</v>
      </c>
      <c r="K473" s="234"/>
      <c r="L473" s="234"/>
      <c r="M473" s="234"/>
      <c r="N473" s="234"/>
      <c r="O473" s="234"/>
      <c r="P473" s="234"/>
    </row>
    <row r="474" spans="1:16" x14ac:dyDescent="0.25">
      <c r="A474" s="242">
        <v>43255</v>
      </c>
      <c r="B474" s="243">
        <v>180166691</v>
      </c>
      <c r="C474" s="248">
        <v>2</v>
      </c>
      <c r="D474" s="247">
        <v>187075</v>
      </c>
      <c r="E474" s="245">
        <v>180043618</v>
      </c>
      <c r="F474" s="248">
        <v>8</v>
      </c>
      <c r="G474" s="247">
        <v>820400</v>
      </c>
      <c r="H474" s="245"/>
      <c r="I474" s="246"/>
      <c r="J474" s="247"/>
      <c r="K474" s="234"/>
      <c r="L474" s="234"/>
      <c r="M474" s="234"/>
      <c r="N474" s="234"/>
      <c r="O474" s="234"/>
      <c r="P474" s="234"/>
    </row>
    <row r="475" spans="1:16" x14ac:dyDescent="0.25">
      <c r="A475" s="242">
        <v>43255</v>
      </c>
      <c r="B475" s="243">
        <v>180166692</v>
      </c>
      <c r="C475" s="248">
        <v>59</v>
      </c>
      <c r="D475" s="247">
        <v>6162975</v>
      </c>
      <c r="E475" s="245"/>
      <c r="F475" s="248"/>
      <c r="G475" s="247"/>
      <c r="H475" s="245"/>
      <c r="I475" s="246"/>
      <c r="J475" s="247"/>
      <c r="K475" s="234"/>
      <c r="L475" s="234"/>
      <c r="M475" s="234"/>
      <c r="N475" s="234"/>
      <c r="O475" s="234"/>
      <c r="P475" s="234"/>
    </row>
    <row r="476" spans="1:16" x14ac:dyDescent="0.25">
      <c r="A476" s="242">
        <v>43255</v>
      </c>
      <c r="B476" s="243">
        <v>180166766</v>
      </c>
      <c r="C476" s="248">
        <v>1</v>
      </c>
      <c r="D476" s="247">
        <v>103075</v>
      </c>
      <c r="E476" s="245"/>
      <c r="F476" s="248"/>
      <c r="G476" s="247"/>
      <c r="H476" s="245"/>
      <c r="I476" s="246"/>
      <c r="J476" s="247"/>
      <c r="K476" s="234"/>
      <c r="L476" s="234"/>
      <c r="M476" s="234"/>
      <c r="N476" s="234"/>
      <c r="O476" s="234"/>
      <c r="P476" s="234"/>
    </row>
    <row r="477" spans="1:16" x14ac:dyDescent="0.25">
      <c r="A477" s="242">
        <v>43255</v>
      </c>
      <c r="B477" s="243">
        <v>180166773</v>
      </c>
      <c r="C477" s="248">
        <v>11</v>
      </c>
      <c r="D477" s="247">
        <v>1005988</v>
      </c>
      <c r="E477" s="245"/>
      <c r="F477" s="248"/>
      <c r="G477" s="247"/>
      <c r="H477" s="245"/>
      <c r="I477" s="246">
        <v>6638713</v>
      </c>
      <c r="J477" s="247" t="s">
        <v>17</v>
      </c>
      <c r="K477" s="234"/>
      <c r="L477" s="234"/>
      <c r="M477" s="234"/>
      <c r="N477" s="234"/>
      <c r="O477" s="234"/>
      <c r="P477" s="234"/>
    </row>
    <row r="478" spans="1:16" x14ac:dyDescent="0.25">
      <c r="A478" s="242">
        <v>43256</v>
      </c>
      <c r="B478" s="243">
        <v>180166837</v>
      </c>
      <c r="C478" s="248">
        <v>2</v>
      </c>
      <c r="D478" s="247">
        <v>246050</v>
      </c>
      <c r="E478" s="245">
        <v>180043654</v>
      </c>
      <c r="F478" s="248">
        <v>5</v>
      </c>
      <c r="G478" s="247">
        <v>467688</v>
      </c>
      <c r="H478" s="245"/>
      <c r="I478" s="246"/>
      <c r="J478" s="247"/>
      <c r="K478" s="234"/>
      <c r="L478" s="234"/>
      <c r="M478" s="234"/>
      <c r="N478" s="234"/>
      <c r="O478" s="234"/>
      <c r="P478" s="234"/>
    </row>
    <row r="479" spans="1:16" x14ac:dyDescent="0.25">
      <c r="A479" s="242">
        <v>43256</v>
      </c>
      <c r="B479" s="243">
        <v>180166934</v>
      </c>
      <c r="C479" s="248">
        <v>58</v>
      </c>
      <c r="D479" s="247">
        <v>6098575</v>
      </c>
      <c r="E479" s="245"/>
      <c r="F479" s="248"/>
      <c r="G479" s="247"/>
      <c r="H479" s="245"/>
      <c r="I479" s="246"/>
      <c r="J479" s="247"/>
      <c r="K479" s="234"/>
      <c r="L479" s="234"/>
      <c r="M479" s="234"/>
      <c r="N479" s="234"/>
      <c r="O479" s="234"/>
      <c r="P479" s="234"/>
    </row>
    <row r="480" spans="1:16" x14ac:dyDescent="0.25">
      <c r="A480" s="242">
        <v>43256</v>
      </c>
      <c r="B480" s="243">
        <v>180166991</v>
      </c>
      <c r="C480" s="248">
        <v>5</v>
      </c>
      <c r="D480" s="247">
        <v>382725</v>
      </c>
      <c r="E480" s="245"/>
      <c r="F480" s="248"/>
      <c r="G480" s="247"/>
      <c r="H480" s="245"/>
      <c r="I480" s="246">
        <v>6259662</v>
      </c>
      <c r="J480" s="247" t="s">
        <v>17</v>
      </c>
      <c r="K480" s="234"/>
      <c r="L480" s="234"/>
      <c r="M480" s="234"/>
      <c r="N480" s="234"/>
      <c r="O480" s="234"/>
      <c r="P480" s="234"/>
    </row>
    <row r="481" spans="1:16" x14ac:dyDescent="0.25">
      <c r="A481" s="242">
        <v>43257</v>
      </c>
      <c r="B481" s="243">
        <v>180167048</v>
      </c>
      <c r="C481" s="248">
        <v>5</v>
      </c>
      <c r="D481" s="247">
        <v>455263</v>
      </c>
      <c r="E481" s="245">
        <v>180043704</v>
      </c>
      <c r="F481" s="248">
        <v>10</v>
      </c>
      <c r="G481" s="247">
        <v>1055600</v>
      </c>
      <c r="H481" s="245"/>
      <c r="I481" s="246"/>
      <c r="J481" s="247"/>
      <c r="K481" s="234"/>
      <c r="L481" s="234"/>
      <c r="M481" s="234"/>
      <c r="N481" s="234"/>
      <c r="O481" s="234"/>
      <c r="P481" s="234"/>
    </row>
    <row r="482" spans="1:16" x14ac:dyDescent="0.25">
      <c r="A482" s="242">
        <v>43257</v>
      </c>
      <c r="B482" s="243">
        <v>180167082</v>
      </c>
      <c r="C482" s="248">
        <v>13</v>
      </c>
      <c r="D482" s="247">
        <v>1264813</v>
      </c>
      <c r="E482" s="245"/>
      <c r="F482" s="248"/>
      <c r="G482" s="247"/>
      <c r="H482" s="245"/>
      <c r="I482" s="246"/>
      <c r="J482" s="247"/>
      <c r="K482" s="234"/>
      <c r="L482" s="234"/>
      <c r="M482" s="234"/>
      <c r="N482" s="234"/>
      <c r="O482" s="234"/>
      <c r="P482" s="234"/>
    </row>
    <row r="483" spans="1:16" x14ac:dyDescent="0.25">
      <c r="A483" s="242">
        <v>43257</v>
      </c>
      <c r="B483" s="243">
        <v>180167113</v>
      </c>
      <c r="C483" s="248">
        <v>4</v>
      </c>
      <c r="D483" s="247">
        <v>400838</v>
      </c>
      <c r="E483" s="245"/>
      <c r="F483" s="248"/>
      <c r="G483" s="247"/>
      <c r="H483" s="245"/>
      <c r="I483" s="246"/>
      <c r="J483" s="247"/>
      <c r="K483" s="234"/>
      <c r="L483" s="234"/>
      <c r="M483" s="234"/>
      <c r="N483" s="234"/>
      <c r="O483" s="234"/>
      <c r="P483" s="234"/>
    </row>
    <row r="484" spans="1:16" x14ac:dyDescent="0.25">
      <c r="A484" s="242">
        <v>43257</v>
      </c>
      <c r="B484" s="243">
        <v>180167713</v>
      </c>
      <c r="C484" s="248">
        <v>12</v>
      </c>
      <c r="D484" s="247">
        <v>1172325</v>
      </c>
      <c r="E484" s="245"/>
      <c r="F484" s="248"/>
      <c r="G484" s="247"/>
      <c r="H484" s="245"/>
      <c r="I484" s="246"/>
      <c r="J484" s="247"/>
      <c r="K484" s="234"/>
      <c r="L484" s="234"/>
      <c r="M484" s="234"/>
      <c r="N484" s="234"/>
      <c r="O484" s="234"/>
      <c r="P484" s="234"/>
    </row>
    <row r="485" spans="1:16" x14ac:dyDescent="0.25">
      <c r="A485" s="242">
        <v>43257</v>
      </c>
      <c r="B485" s="243">
        <v>180167190</v>
      </c>
      <c r="C485" s="248">
        <v>3</v>
      </c>
      <c r="D485" s="247">
        <v>272213</v>
      </c>
      <c r="E485" s="245"/>
      <c r="F485" s="248"/>
      <c r="G485" s="247"/>
      <c r="H485" s="245"/>
      <c r="I485" s="246"/>
      <c r="J485" s="247"/>
      <c r="K485" s="234"/>
      <c r="L485" s="234"/>
      <c r="M485" s="234"/>
      <c r="N485" s="234"/>
      <c r="O485" s="234"/>
      <c r="P485" s="234"/>
    </row>
    <row r="486" spans="1:16" x14ac:dyDescent="0.25">
      <c r="A486" s="242">
        <v>43257</v>
      </c>
      <c r="B486" s="243">
        <v>180167202</v>
      </c>
      <c r="C486" s="248">
        <v>2</v>
      </c>
      <c r="D486" s="247">
        <v>175263</v>
      </c>
      <c r="E486" s="245"/>
      <c r="F486" s="248"/>
      <c r="G486" s="247"/>
      <c r="H486" s="245"/>
      <c r="I486" s="246">
        <v>2685115</v>
      </c>
      <c r="J486" s="247" t="s">
        <v>17</v>
      </c>
      <c r="K486" s="234"/>
      <c r="L486" s="234"/>
      <c r="M486" s="234"/>
      <c r="N486" s="234"/>
      <c r="O486" s="234"/>
      <c r="P486" s="234"/>
    </row>
    <row r="487" spans="1:16" x14ac:dyDescent="0.25">
      <c r="A487" s="242">
        <v>43258</v>
      </c>
      <c r="B487" s="243">
        <v>180167246</v>
      </c>
      <c r="C487" s="248">
        <v>2</v>
      </c>
      <c r="D487" s="247">
        <v>171588</v>
      </c>
      <c r="E487" s="245">
        <v>180043751</v>
      </c>
      <c r="F487" s="248">
        <v>5</v>
      </c>
      <c r="G487" s="247">
        <v>459550</v>
      </c>
      <c r="H487" s="245"/>
      <c r="I487" s="246"/>
      <c r="J487" s="247"/>
      <c r="K487" s="234"/>
      <c r="L487" s="234"/>
      <c r="M487" s="234"/>
      <c r="N487" s="234"/>
      <c r="O487" s="234"/>
      <c r="P487" s="234"/>
    </row>
    <row r="488" spans="1:16" x14ac:dyDescent="0.25">
      <c r="A488" s="242">
        <v>43258</v>
      </c>
      <c r="B488" s="243">
        <v>180167309</v>
      </c>
      <c r="C488" s="248">
        <v>25</v>
      </c>
      <c r="D488" s="247">
        <v>2388400</v>
      </c>
      <c r="E488" s="245"/>
      <c r="F488" s="248"/>
      <c r="G488" s="247"/>
      <c r="H488" s="245"/>
      <c r="I488" s="246"/>
      <c r="J488" s="247"/>
      <c r="K488" s="234"/>
      <c r="L488" s="234"/>
      <c r="M488" s="234"/>
      <c r="N488" s="234"/>
      <c r="O488" s="234"/>
      <c r="P488" s="234"/>
    </row>
    <row r="489" spans="1:16" x14ac:dyDescent="0.25">
      <c r="A489" s="242">
        <v>43258</v>
      </c>
      <c r="B489" s="243">
        <v>180167326</v>
      </c>
      <c r="C489" s="248">
        <v>2</v>
      </c>
      <c r="D489" s="247">
        <v>181038</v>
      </c>
      <c r="E489" s="245"/>
      <c r="F489" s="248"/>
      <c r="G489" s="247"/>
      <c r="H489" s="245"/>
      <c r="I489" s="246"/>
      <c r="J489" s="247"/>
      <c r="K489" s="234"/>
      <c r="L489" s="234"/>
      <c r="M489" s="234"/>
      <c r="N489" s="234"/>
      <c r="O489" s="234"/>
      <c r="P489" s="234"/>
    </row>
    <row r="490" spans="1:16" x14ac:dyDescent="0.25">
      <c r="A490" s="242">
        <v>43258</v>
      </c>
      <c r="B490" s="243">
        <v>180167398</v>
      </c>
      <c r="C490" s="248">
        <v>6</v>
      </c>
      <c r="D490" s="247">
        <v>646275</v>
      </c>
      <c r="E490" s="245"/>
      <c r="F490" s="248"/>
      <c r="G490" s="247"/>
      <c r="H490" s="245"/>
      <c r="I490" s="246"/>
      <c r="J490" s="247"/>
      <c r="K490" s="234"/>
      <c r="L490" s="234"/>
      <c r="M490" s="234"/>
      <c r="N490" s="234"/>
      <c r="O490" s="234"/>
      <c r="P490" s="234"/>
    </row>
    <row r="491" spans="1:16" x14ac:dyDescent="0.25">
      <c r="A491" s="242">
        <v>43258</v>
      </c>
      <c r="B491" s="243">
        <v>180167408</v>
      </c>
      <c r="C491" s="248">
        <v>3</v>
      </c>
      <c r="D491" s="247">
        <v>286125</v>
      </c>
      <c r="E491" s="245"/>
      <c r="F491" s="248"/>
      <c r="G491" s="247"/>
      <c r="H491" s="245"/>
      <c r="I491" s="246">
        <v>3213876</v>
      </c>
      <c r="J491" s="247" t="s">
        <v>17</v>
      </c>
      <c r="K491" s="234"/>
      <c r="L491" s="234"/>
      <c r="M491" s="234"/>
      <c r="N491" s="234"/>
      <c r="O491" s="234"/>
      <c r="P491" s="234"/>
    </row>
    <row r="492" spans="1:16" x14ac:dyDescent="0.25">
      <c r="A492" s="242">
        <v>43259</v>
      </c>
      <c r="B492" s="243">
        <v>180167452</v>
      </c>
      <c r="C492" s="248">
        <v>3</v>
      </c>
      <c r="D492" s="247">
        <v>258738</v>
      </c>
      <c r="E492" s="245">
        <v>180043795</v>
      </c>
      <c r="F492" s="248">
        <v>11</v>
      </c>
      <c r="G492" s="247">
        <v>1192188</v>
      </c>
      <c r="H492" s="245"/>
      <c r="I492" s="246"/>
      <c r="J492" s="247"/>
      <c r="K492" s="234"/>
      <c r="L492" s="234"/>
      <c r="M492" s="234"/>
      <c r="N492" s="234"/>
      <c r="O492" s="234"/>
      <c r="P492" s="234"/>
    </row>
    <row r="493" spans="1:16" x14ac:dyDescent="0.25">
      <c r="A493" s="242">
        <v>43259</v>
      </c>
      <c r="B493" s="243">
        <v>180167466</v>
      </c>
      <c r="C493" s="248">
        <v>6</v>
      </c>
      <c r="D493" s="247">
        <v>669550</v>
      </c>
      <c r="E493" s="245"/>
      <c r="F493" s="248"/>
      <c r="G493" s="247"/>
      <c r="H493" s="245"/>
      <c r="I493" s="246"/>
      <c r="J493" s="247"/>
      <c r="K493" s="234"/>
      <c r="L493" s="234"/>
      <c r="M493" s="234"/>
      <c r="N493" s="234"/>
      <c r="O493" s="234"/>
      <c r="P493" s="234"/>
    </row>
    <row r="494" spans="1:16" x14ac:dyDescent="0.25">
      <c r="A494" s="242">
        <v>43259</v>
      </c>
      <c r="B494" s="243">
        <v>180167482</v>
      </c>
      <c r="C494" s="248">
        <v>19</v>
      </c>
      <c r="D494" s="247">
        <v>1935325</v>
      </c>
      <c r="E494" s="245"/>
      <c r="F494" s="248"/>
      <c r="G494" s="247"/>
      <c r="H494" s="245"/>
      <c r="I494" s="246"/>
      <c r="J494" s="247"/>
      <c r="K494" s="234"/>
      <c r="L494" s="234"/>
      <c r="M494" s="234"/>
      <c r="N494" s="234"/>
      <c r="O494" s="234"/>
      <c r="P494" s="234"/>
    </row>
    <row r="495" spans="1:16" x14ac:dyDescent="0.25">
      <c r="A495" s="242">
        <v>43259</v>
      </c>
      <c r="B495" s="243">
        <v>180167538</v>
      </c>
      <c r="C495" s="248">
        <v>15</v>
      </c>
      <c r="D495" s="247">
        <v>1457400</v>
      </c>
      <c r="E495" s="245"/>
      <c r="F495" s="248"/>
      <c r="G495" s="247"/>
      <c r="H495" s="245"/>
      <c r="I495" s="246"/>
      <c r="J495" s="247"/>
      <c r="K495" s="234"/>
      <c r="L495" s="234"/>
      <c r="M495" s="234"/>
      <c r="N495" s="234"/>
      <c r="O495" s="234"/>
      <c r="P495" s="234"/>
    </row>
    <row r="496" spans="1:16" x14ac:dyDescent="0.25">
      <c r="A496" s="242">
        <v>43259</v>
      </c>
      <c r="B496" s="243">
        <v>180167557</v>
      </c>
      <c r="C496" s="248">
        <v>2</v>
      </c>
      <c r="D496" s="247">
        <v>221813</v>
      </c>
      <c r="E496" s="245"/>
      <c r="F496" s="248"/>
      <c r="G496" s="247"/>
      <c r="H496" s="245"/>
      <c r="I496" s="246">
        <v>3350638</v>
      </c>
      <c r="J496" s="247" t="s">
        <v>17</v>
      </c>
      <c r="K496" s="234"/>
      <c r="L496" s="234"/>
      <c r="M496" s="234"/>
      <c r="N496" s="234"/>
      <c r="O496" s="234"/>
      <c r="P496" s="234"/>
    </row>
    <row r="497" spans="1:16" x14ac:dyDescent="0.25">
      <c r="A497" s="242">
        <v>43260</v>
      </c>
      <c r="B497" s="243">
        <v>180167627</v>
      </c>
      <c r="C497" s="248">
        <v>16</v>
      </c>
      <c r="D497" s="247">
        <v>1654975</v>
      </c>
      <c r="E497" s="245">
        <v>180043858</v>
      </c>
      <c r="F497" s="248">
        <v>4</v>
      </c>
      <c r="G497" s="247">
        <v>430413</v>
      </c>
      <c r="H497" s="245"/>
      <c r="I497" s="246"/>
      <c r="J497" s="247"/>
      <c r="K497" s="234"/>
      <c r="L497" s="234"/>
      <c r="M497" s="234"/>
      <c r="N497" s="234"/>
      <c r="O497" s="234"/>
      <c r="P497" s="234"/>
    </row>
    <row r="498" spans="1:16" x14ac:dyDescent="0.25">
      <c r="A498" s="242">
        <v>43260</v>
      </c>
      <c r="B498" s="243">
        <v>180167651</v>
      </c>
      <c r="C498" s="248">
        <v>8</v>
      </c>
      <c r="D498" s="247">
        <v>1264113</v>
      </c>
      <c r="E498" s="245"/>
      <c r="F498" s="248"/>
      <c r="G498" s="247"/>
      <c r="H498" s="245"/>
      <c r="I498" s="246"/>
      <c r="J498" s="247"/>
      <c r="K498" s="234"/>
      <c r="L498" s="234"/>
      <c r="M498" s="234"/>
      <c r="N498" s="234"/>
      <c r="O498" s="234"/>
      <c r="P498" s="234"/>
    </row>
    <row r="499" spans="1:16" x14ac:dyDescent="0.25">
      <c r="A499" s="242">
        <v>43260</v>
      </c>
      <c r="B499" s="243">
        <v>180167744</v>
      </c>
      <c r="C499" s="248">
        <v>1</v>
      </c>
      <c r="D499" s="247">
        <v>94063</v>
      </c>
      <c r="E499" s="245"/>
      <c r="F499" s="248"/>
      <c r="G499" s="247"/>
      <c r="H499" s="245"/>
      <c r="I499" s="246">
        <v>2582738</v>
      </c>
      <c r="J499" s="247" t="s">
        <v>17</v>
      </c>
      <c r="K499" s="234"/>
      <c r="L499" s="234"/>
      <c r="M499" s="234"/>
      <c r="N499" s="234"/>
      <c r="O499" s="234"/>
      <c r="P499" s="234"/>
    </row>
    <row r="500" spans="1:16" x14ac:dyDescent="0.25">
      <c r="A500" s="242">
        <v>43262</v>
      </c>
      <c r="B500" s="243"/>
      <c r="C500" s="248"/>
      <c r="D500" s="247"/>
      <c r="E500" s="245">
        <v>180043967</v>
      </c>
      <c r="F500" s="248">
        <v>68</v>
      </c>
      <c r="G500" s="247">
        <v>7242200</v>
      </c>
      <c r="H500" s="245"/>
      <c r="I500" s="246"/>
      <c r="J500" s="247"/>
      <c r="K500" s="234"/>
      <c r="L500" s="234"/>
      <c r="M500" s="234"/>
      <c r="N500" s="234"/>
      <c r="O500" s="234"/>
      <c r="P500" s="234"/>
    </row>
    <row r="501" spans="1:16" x14ac:dyDescent="0.25">
      <c r="A501" s="242">
        <v>43277</v>
      </c>
      <c r="B501" s="243">
        <v>180168196</v>
      </c>
      <c r="C501" s="248">
        <v>12</v>
      </c>
      <c r="D501" s="247">
        <v>1322038</v>
      </c>
      <c r="E501" s="245"/>
      <c r="F501" s="248"/>
      <c r="G501" s="247"/>
      <c r="H501" s="245"/>
      <c r="I501" s="246"/>
      <c r="J501" s="247"/>
      <c r="K501" s="234"/>
      <c r="L501" s="234"/>
      <c r="M501" s="234"/>
      <c r="N501" s="234"/>
      <c r="O501" s="234"/>
      <c r="P501" s="234"/>
    </row>
    <row r="502" spans="1:16" x14ac:dyDescent="0.25">
      <c r="A502" s="242">
        <v>43279</v>
      </c>
      <c r="B502" s="243">
        <v>180168267</v>
      </c>
      <c r="C502" s="248">
        <v>20</v>
      </c>
      <c r="D502" s="247">
        <v>2123538</v>
      </c>
      <c r="E502" s="245">
        <v>180044023</v>
      </c>
      <c r="F502" s="248">
        <v>12</v>
      </c>
      <c r="G502" s="247">
        <v>995225</v>
      </c>
      <c r="H502" s="245"/>
      <c r="I502" s="246"/>
      <c r="J502" s="247"/>
      <c r="K502" s="234"/>
      <c r="L502" s="234"/>
      <c r="M502" s="234"/>
      <c r="N502" s="234"/>
      <c r="O502" s="234"/>
      <c r="P502" s="234"/>
    </row>
    <row r="503" spans="1:16" x14ac:dyDescent="0.25">
      <c r="A503" s="242">
        <v>43279</v>
      </c>
      <c r="B503" s="243">
        <v>180168310</v>
      </c>
      <c r="C503" s="248">
        <v>2</v>
      </c>
      <c r="D503" s="247">
        <v>188825</v>
      </c>
      <c r="E503" s="245"/>
      <c r="F503" s="248"/>
      <c r="G503" s="247"/>
      <c r="H503" s="245"/>
      <c r="I503" s="246"/>
      <c r="J503" s="247"/>
      <c r="K503" s="234"/>
      <c r="L503" s="234"/>
      <c r="M503" s="234"/>
      <c r="N503" s="234"/>
      <c r="O503" s="234"/>
      <c r="P503" s="234"/>
    </row>
    <row r="504" spans="1:16" x14ac:dyDescent="0.25">
      <c r="A504" s="242">
        <v>43280</v>
      </c>
      <c r="B504" s="243">
        <v>180168344</v>
      </c>
      <c r="C504" s="248">
        <v>6</v>
      </c>
      <c r="D504" s="247">
        <v>612675</v>
      </c>
      <c r="E504" s="245">
        <v>180044046</v>
      </c>
      <c r="F504" s="248">
        <v>2</v>
      </c>
      <c r="G504" s="247">
        <v>306863</v>
      </c>
      <c r="H504" s="245"/>
      <c r="I504" s="246"/>
      <c r="J504" s="247"/>
      <c r="K504" s="234"/>
      <c r="L504" s="234"/>
      <c r="M504" s="234"/>
      <c r="N504" s="234"/>
      <c r="O504" s="234"/>
      <c r="P504" s="234"/>
    </row>
    <row r="505" spans="1:16" x14ac:dyDescent="0.25">
      <c r="A505" s="242">
        <v>43280</v>
      </c>
      <c r="B505" s="243">
        <v>180168373</v>
      </c>
      <c r="C505" s="248">
        <v>1</v>
      </c>
      <c r="D505" s="247">
        <v>69300</v>
      </c>
      <c r="E505" s="245"/>
      <c r="F505" s="248"/>
      <c r="G505" s="247"/>
      <c r="H505" s="245"/>
      <c r="I505" s="246"/>
      <c r="J505" s="247"/>
      <c r="K505" s="234"/>
      <c r="L505" s="234"/>
      <c r="M505" s="234"/>
      <c r="N505" s="234"/>
      <c r="O505" s="234"/>
      <c r="P505" s="234"/>
    </row>
    <row r="506" spans="1:16" x14ac:dyDescent="0.25">
      <c r="A506" s="242">
        <v>43280</v>
      </c>
      <c r="B506" s="243">
        <v>180168374</v>
      </c>
      <c r="C506" s="248">
        <v>2</v>
      </c>
      <c r="D506" s="247">
        <v>297150</v>
      </c>
      <c r="E506" s="245"/>
      <c r="F506" s="248"/>
      <c r="G506" s="247"/>
      <c r="H506" s="245"/>
      <c r="I506" s="246"/>
      <c r="J506" s="247"/>
      <c r="K506" s="234"/>
      <c r="L506" s="234"/>
      <c r="M506" s="234"/>
      <c r="N506" s="234"/>
      <c r="O506" s="234"/>
      <c r="P506" s="234"/>
    </row>
    <row r="507" spans="1:16" x14ac:dyDescent="0.25">
      <c r="A507" s="242">
        <v>43280</v>
      </c>
      <c r="B507" s="243">
        <v>180168380</v>
      </c>
      <c r="C507" s="248">
        <v>1</v>
      </c>
      <c r="D507" s="247">
        <v>148575</v>
      </c>
      <c r="E507" s="245"/>
      <c r="F507" s="248"/>
      <c r="G507" s="247"/>
      <c r="H507" s="245"/>
      <c r="I507" s="246"/>
      <c r="J507" s="247"/>
      <c r="K507" s="234"/>
      <c r="L507" s="234"/>
      <c r="M507" s="234"/>
      <c r="N507" s="234"/>
      <c r="O507" s="234"/>
      <c r="P507" s="234"/>
    </row>
    <row r="508" spans="1:16" x14ac:dyDescent="0.25">
      <c r="A508" s="242">
        <v>43281</v>
      </c>
      <c r="B508" s="243">
        <v>180168414</v>
      </c>
      <c r="C508" s="248">
        <v>3</v>
      </c>
      <c r="D508" s="247">
        <v>381588</v>
      </c>
      <c r="E508" s="245">
        <v>180044060</v>
      </c>
      <c r="F508" s="248">
        <v>1</v>
      </c>
      <c r="G508" s="247">
        <v>109988</v>
      </c>
      <c r="H508" s="245"/>
      <c r="I508" s="246"/>
      <c r="J508" s="247"/>
      <c r="K508" s="234"/>
      <c r="L508" s="234"/>
      <c r="M508" s="234"/>
      <c r="N508" s="234"/>
      <c r="O508" s="234"/>
      <c r="P508" s="234"/>
    </row>
    <row r="509" spans="1:16" x14ac:dyDescent="0.25">
      <c r="A509" s="242">
        <v>43281</v>
      </c>
      <c r="B509" s="243">
        <v>180168440</v>
      </c>
      <c r="C509" s="248">
        <v>10</v>
      </c>
      <c r="D509" s="247">
        <v>1100575</v>
      </c>
      <c r="E509" s="245"/>
      <c r="F509" s="248"/>
      <c r="G509" s="247"/>
      <c r="H509" s="245"/>
      <c r="I509" s="246"/>
      <c r="J509" s="247"/>
      <c r="K509" s="234"/>
      <c r="L509" s="234"/>
      <c r="M509" s="234"/>
      <c r="N509" s="234"/>
      <c r="O509" s="234"/>
      <c r="P509" s="234"/>
    </row>
    <row r="510" spans="1:16" x14ac:dyDescent="0.25">
      <c r="A510" s="242">
        <v>43281</v>
      </c>
      <c r="B510" s="243">
        <v>180168449</v>
      </c>
      <c r="C510" s="248">
        <v>1</v>
      </c>
      <c r="D510" s="247">
        <v>72975</v>
      </c>
      <c r="E510" s="245"/>
      <c r="F510" s="248"/>
      <c r="G510" s="247"/>
      <c r="H510" s="245"/>
      <c r="I510" s="246"/>
      <c r="J510" s="247"/>
      <c r="K510" s="234"/>
      <c r="L510" s="234"/>
      <c r="M510" s="234"/>
      <c r="N510" s="234"/>
      <c r="O510" s="234"/>
      <c r="P510" s="234"/>
    </row>
    <row r="511" spans="1:16" x14ac:dyDescent="0.25">
      <c r="A511" s="242">
        <v>43283</v>
      </c>
      <c r="B511" s="243">
        <v>180168531</v>
      </c>
      <c r="C511" s="248">
        <v>6</v>
      </c>
      <c r="D511" s="247">
        <v>602963</v>
      </c>
      <c r="E511" s="245"/>
      <c r="F511" s="248"/>
      <c r="G511" s="247"/>
      <c r="H511" s="245"/>
      <c r="I511" s="246"/>
      <c r="J511" s="247"/>
      <c r="K511" s="234"/>
      <c r="L511" s="234"/>
      <c r="M511" s="234"/>
      <c r="N511" s="234"/>
      <c r="O511" s="234"/>
      <c r="P511" s="234"/>
    </row>
    <row r="512" spans="1:16" x14ac:dyDescent="0.25">
      <c r="A512" s="242">
        <v>43283</v>
      </c>
      <c r="B512" s="243">
        <v>180168542</v>
      </c>
      <c r="C512" s="248">
        <v>2</v>
      </c>
      <c r="D512" s="247">
        <v>215775</v>
      </c>
      <c r="E512" s="245"/>
      <c r="F512" s="248"/>
      <c r="G512" s="247"/>
      <c r="H512" s="245"/>
      <c r="I512" s="246"/>
      <c r="J512" s="247"/>
      <c r="K512" s="234"/>
      <c r="L512" s="234"/>
      <c r="M512" s="234"/>
      <c r="N512" s="234"/>
      <c r="O512" s="234"/>
      <c r="P512" s="234"/>
    </row>
    <row r="513" spans="1:16" x14ac:dyDescent="0.25">
      <c r="A513" s="242">
        <v>43283</v>
      </c>
      <c r="B513" s="243">
        <v>180168570</v>
      </c>
      <c r="C513" s="248">
        <v>2</v>
      </c>
      <c r="D513" s="247">
        <v>235375</v>
      </c>
      <c r="E513" s="245"/>
      <c r="F513" s="248"/>
      <c r="G513" s="247"/>
      <c r="H513" s="245"/>
      <c r="I513" s="246"/>
      <c r="J513" s="247"/>
      <c r="K513" s="234"/>
      <c r="L513" s="234"/>
      <c r="M513" s="234"/>
      <c r="N513" s="234"/>
      <c r="O513" s="234"/>
      <c r="P513" s="234"/>
    </row>
    <row r="514" spans="1:16" x14ac:dyDescent="0.25">
      <c r="A514" s="242">
        <v>43284</v>
      </c>
      <c r="B514" s="243">
        <v>180168621</v>
      </c>
      <c r="C514" s="248">
        <v>3</v>
      </c>
      <c r="D514" s="247">
        <v>301788</v>
      </c>
      <c r="E514" s="245">
        <v>180044103</v>
      </c>
      <c r="F514" s="248">
        <v>8</v>
      </c>
      <c r="G514" s="247">
        <v>868000</v>
      </c>
      <c r="H514" s="245"/>
      <c r="I514" s="246"/>
      <c r="J514" s="247"/>
      <c r="K514" s="234"/>
      <c r="L514" s="234"/>
      <c r="M514" s="234"/>
      <c r="N514" s="234"/>
      <c r="O514" s="234"/>
      <c r="P514" s="234"/>
    </row>
    <row r="515" spans="1:16" x14ac:dyDescent="0.25">
      <c r="A515" s="242">
        <v>43284</v>
      </c>
      <c r="B515" s="243">
        <v>180168657</v>
      </c>
      <c r="C515" s="248">
        <v>1</v>
      </c>
      <c r="D515" s="247">
        <v>84088</v>
      </c>
      <c r="E515" s="245"/>
      <c r="F515" s="248"/>
      <c r="G515" s="247"/>
      <c r="H515" s="245"/>
      <c r="I515" s="246"/>
      <c r="J515" s="247"/>
      <c r="K515" s="234"/>
      <c r="L515" s="234"/>
      <c r="M515" s="234"/>
      <c r="N515" s="234"/>
      <c r="O515" s="234"/>
      <c r="P515" s="234"/>
    </row>
    <row r="516" spans="1:16" x14ac:dyDescent="0.25">
      <c r="A516" s="242">
        <v>43285</v>
      </c>
      <c r="B516" s="243">
        <v>180168699</v>
      </c>
      <c r="C516" s="248">
        <v>12</v>
      </c>
      <c r="D516" s="247">
        <v>1362638</v>
      </c>
      <c r="E516" s="245">
        <v>180044117</v>
      </c>
      <c r="F516" s="248">
        <v>4</v>
      </c>
      <c r="G516" s="247">
        <v>356475</v>
      </c>
      <c r="H516" s="245"/>
      <c r="I516" s="246"/>
      <c r="J516" s="247"/>
      <c r="K516" s="234"/>
      <c r="L516" s="234"/>
      <c r="M516" s="234"/>
      <c r="N516" s="234"/>
      <c r="O516" s="234"/>
      <c r="P516" s="234"/>
    </row>
    <row r="517" spans="1:16" x14ac:dyDescent="0.25">
      <c r="A517" s="242">
        <v>43285</v>
      </c>
      <c r="B517" s="243">
        <v>180168739</v>
      </c>
      <c r="C517" s="248">
        <v>2</v>
      </c>
      <c r="D517" s="247">
        <v>246313</v>
      </c>
      <c r="E517" s="245"/>
      <c r="F517" s="248"/>
      <c r="G517" s="247"/>
      <c r="H517" s="245"/>
      <c r="I517" s="246"/>
      <c r="J517" s="247"/>
      <c r="K517" s="234"/>
      <c r="L517" s="234"/>
      <c r="M517" s="234"/>
      <c r="N517" s="234"/>
      <c r="O517" s="234"/>
      <c r="P517" s="234"/>
    </row>
    <row r="518" spans="1:16" x14ac:dyDescent="0.25">
      <c r="A518" s="242">
        <v>43286</v>
      </c>
      <c r="B518" s="243">
        <v>180168778</v>
      </c>
      <c r="C518" s="248">
        <v>2</v>
      </c>
      <c r="D518" s="247">
        <v>182000</v>
      </c>
      <c r="E518" s="245"/>
      <c r="F518" s="248"/>
      <c r="G518" s="247"/>
      <c r="H518" s="245"/>
      <c r="I518" s="246"/>
      <c r="J518" s="247"/>
      <c r="K518" s="234"/>
      <c r="L518" s="234"/>
      <c r="M518" s="234"/>
      <c r="N518" s="234"/>
      <c r="O518" s="234"/>
      <c r="P518" s="234"/>
    </row>
    <row r="519" spans="1:16" x14ac:dyDescent="0.25">
      <c r="A519" s="242">
        <v>43286</v>
      </c>
      <c r="B519" s="243">
        <v>180168797</v>
      </c>
      <c r="C519" s="248">
        <v>8</v>
      </c>
      <c r="D519" s="247">
        <v>914463</v>
      </c>
      <c r="E519" s="245">
        <v>180044136</v>
      </c>
      <c r="F519" s="248">
        <v>2</v>
      </c>
      <c r="G519" s="247">
        <v>281750</v>
      </c>
      <c r="H519" s="245"/>
      <c r="I519" s="246"/>
      <c r="J519" s="247"/>
      <c r="K519" s="234"/>
      <c r="L519" s="234"/>
      <c r="M519" s="234"/>
      <c r="N519" s="234"/>
      <c r="O519" s="234"/>
      <c r="P519" s="234"/>
    </row>
    <row r="520" spans="1:16" x14ac:dyDescent="0.25">
      <c r="A520" s="242">
        <v>43286</v>
      </c>
      <c r="B520" s="243">
        <v>180168828</v>
      </c>
      <c r="C520" s="248">
        <v>1</v>
      </c>
      <c r="D520" s="247">
        <v>199063</v>
      </c>
      <c r="E520" s="245"/>
      <c r="F520" s="248"/>
      <c r="G520" s="247"/>
      <c r="H520" s="245"/>
      <c r="I520" s="246"/>
      <c r="J520" s="247"/>
      <c r="K520" s="234"/>
      <c r="L520" s="234"/>
      <c r="M520" s="234"/>
      <c r="N520" s="234"/>
      <c r="O520" s="234"/>
      <c r="P520" s="234"/>
    </row>
    <row r="521" spans="1:16" x14ac:dyDescent="0.25">
      <c r="A521" s="242">
        <v>43286</v>
      </c>
      <c r="B521" s="243">
        <v>180168834</v>
      </c>
      <c r="C521" s="248">
        <v>1</v>
      </c>
      <c r="D521" s="247">
        <v>47163</v>
      </c>
      <c r="E521" s="245"/>
      <c r="F521" s="248"/>
      <c r="G521" s="247"/>
      <c r="H521" s="245"/>
      <c r="I521" s="246">
        <v>548367</v>
      </c>
      <c r="J521" s="247" t="s">
        <v>17</v>
      </c>
      <c r="K521" s="234"/>
      <c r="L521" s="234"/>
      <c r="M521" s="234"/>
      <c r="N521" s="234"/>
      <c r="O521" s="234"/>
      <c r="P521" s="234"/>
    </row>
    <row r="522" spans="1:16" x14ac:dyDescent="0.25">
      <c r="A522" s="242">
        <v>43287</v>
      </c>
      <c r="B522" s="243">
        <v>180168890</v>
      </c>
      <c r="C522" s="248">
        <v>5</v>
      </c>
      <c r="D522" s="247">
        <v>635338</v>
      </c>
      <c r="E522" s="245"/>
      <c r="F522" s="248"/>
      <c r="G522" s="247"/>
      <c r="H522" s="245"/>
      <c r="I522" s="246"/>
      <c r="J522" s="247"/>
      <c r="K522" s="234"/>
      <c r="L522" s="234"/>
      <c r="M522" s="234"/>
      <c r="N522" s="234"/>
      <c r="O522" s="234"/>
      <c r="P522" s="234"/>
    </row>
    <row r="523" spans="1:16" x14ac:dyDescent="0.25">
      <c r="A523" s="242">
        <v>43287</v>
      </c>
      <c r="B523" s="243">
        <v>180168921</v>
      </c>
      <c r="C523" s="248">
        <v>3</v>
      </c>
      <c r="D523" s="247">
        <v>397163</v>
      </c>
      <c r="E523" s="245"/>
      <c r="F523" s="248"/>
      <c r="G523" s="247"/>
      <c r="H523" s="245"/>
      <c r="I523" s="246">
        <v>1032501</v>
      </c>
      <c r="J523" s="247" t="s">
        <v>17</v>
      </c>
      <c r="K523" s="234"/>
      <c r="L523" s="234"/>
      <c r="M523" s="234"/>
      <c r="N523" s="234"/>
      <c r="O523" s="234"/>
      <c r="P523" s="234"/>
    </row>
    <row r="524" spans="1:16" x14ac:dyDescent="0.25">
      <c r="A524" s="242">
        <v>43288</v>
      </c>
      <c r="B524" s="243">
        <v>180168959</v>
      </c>
      <c r="C524" s="248">
        <v>1</v>
      </c>
      <c r="D524" s="247">
        <v>92575</v>
      </c>
      <c r="E524" s="245">
        <v>180044175</v>
      </c>
      <c r="F524" s="248">
        <v>8</v>
      </c>
      <c r="G524" s="247">
        <v>789600</v>
      </c>
      <c r="H524" s="245"/>
      <c r="I524" s="246"/>
      <c r="J524" s="247"/>
      <c r="K524" s="234"/>
      <c r="L524" s="234"/>
      <c r="M524" s="234"/>
      <c r="N524" s="234"/>
      <c r="O524" s="234"/>
      <c r="P524" s="234"/>
    </row>
    <row r="525" spans="1:16" x14ac:dyDescent="0.25">
      <c r="A525" s="242">
        <v>43288</v>
      </c>
      <c r="B525" s="243">
        <v>180168975</v>
      </c>
      <c r="C525" s="248">
        <v>9</v>
      </c>
      <c r="D525" s="247">
        <v>1115450</v>
      </c>
      <c r="E525" s="245"/>
      <c r="F525" s="248"/>
      <c r="G525" s="247"/>
      <c r="H525" s="245"/>
      <c r="I525" s="246"/>
      <c r="J525" s="247"/>
      <c r="K525" s="234"/>
      <c r="L525" s="234"/>
      <c r="M525" s="234"/>
      <c r="N525" s="234"/>
      <c r="O525" s="234"/>
      <c r="P525" s="234"/>
    </row>
    <row r="526" spans="1:16" x14ac:dyDescent="0.25">
      <c r="A526" s="242">
        <v>43288</v>
      </c>
      <c r="B526" s="243">
        <v>180169008</v>
      </c>
      <c r="C526" s="248">
        <v>1</v>
      </c>
      <c r="D526" s="247">
        <v>105788</v>
      </c>
      <c r="E526" s="245"/>
      <c r="F526" s="248"/>
      <c r="G526" s="247"/>
      <c r="H526" s="245"/>
      <c r="I526" s="246">
        <v>524213</v>
      </c>
      <c r="J526" s="247" t="s">
        <v>17</v>
      </c>
      <c r="K526" s="234"/>
      <c r="L526" s="234"/>
      <c r="M526" s="234"/>
      <c r="N526" s="234"/>
      <c r="O526" s="234"/>
      <c r="P526" s="234"/>
    </row>
    <row r="527" spans="1:16" x14ac:dyDescent="0.25">
      <c r="A527" s="242">
        <v>43290</v>
      </c>
      <c r="B527" s="243">
        <v>180169102</v>
      </c>
      <c r="C527" s="248">
        <v>2</v>
      </c>
      <c r="D527" s="247">
        <v>188125</v>
      </c>
      <c r="E527" s="245">
        <v>180044213</v>
      </c>
      <c r="F527" s="248">
        <v>2</v>
      </c>
      <c r="G527" s="247">
        <v>204400</v>
      </c>
      <c r="H527" s="245"/>
      <c r="I527" s="246"/>
      <c r="J527" s="247"/>
      <c r="K527" s="234"/>
      <c r="L527" s="234"/>
      <c r="M527" s="234"/>
      <c r="N527" s="234"/>
      <c r="O527" s="234"/>
      <c r="P527" s="234"/>
    </row>
    <row r="528" spans="1:16" x14ac:dyDescent="0.25">
      <c r="A528" s="242">
        <v>43290</v>
      </c>
      <c r="B528" s="243">
        <v>180169121</v>
      </c>
      <c r="C528" s="248">
        <v>7</v>
      </c>
      <c r="D528" s="247">
        <v>681800</v>
      </c>
      <c r="E528" s="245"/>
      <c r="F528" s="248"/>
      <c r="G528" s="247"/>
      <c r="H528" s="245"/>
      <c r="I528" s="246"/>
      <c r="J528" s="247"/>
      <c r="K528" s="234"/>
      <c r="L528" s="234"/>
      <c r="M528" s="234"/>
      <c r="N528" s="234"/>
      <c r="O528" s="234"/>
      <c r="P528" s="234"/>
    </row>
    <row r="529" spans="1:16" x14ac:dyDescent="0.25">
      <c r="A529" s="242">
        <v>43290</v>
      </c>
      <c r="B529" s="243">
        <v>180169168</v>
      </c>
      <c r="C529" s="248">
        <v>4</v>
      </c>
      <c r="D529" s="247">
        <v>516075</v>
      </c>
      <c r="E529" s="245"/>
      <c r="F529" s="248"/>
      <c r="G529" s="247"/>
      <c r="H529" s="245"/>
      <c r="I529" s="246"/>
      <c r="J529" s="247"/>
      <c r="K529" s="234"/>
      <c r="L529" s="234"/>
      <c r="M529" s="234"/>
      <c r="N529" s="234"/>
      <c r="O529" s="234"/>
      <c r="P529" s="234"/>
    </row>
    <row r="530" spans="1:16" x14ac:dyDescent="0.25">
      <c r="A530" s="242">
        <v>43290</v>
      </c>
      <c r="B530" s="243">
        <v>180169180</v>
      </c>
      <c r="C530" s="248">
        <v>1</v>
      </c>
      <c r="D530" s="247">
        <v>100013</v>
      </c>
      <c r="E530" s="245"/>
      <c r="F530" s="248"/>
      <c r="G530" s="247"/>
      <c r="H530" s="245"/>
      <c r="I530" s="246">
        <v>1281613</v>
      </c>
      <c r="J530" s="247" t="s">
        <v>17</v>
      </c>
      <c r="K530" s="234"/>
      <c r="L530" s="234"/>
      <c r="M530" s="234"/>
      <c r="N530" s="234"/>
      <c r="O530" s="234"/>
      <c r="P530" s="234"/>
    </row>
    <row r="531" spans="1:16" x14ac:dyDescent="0.25">
      <c r="A531" s="242">
        <v>43291</v>
      </c>
      <c r="B531" s="243">
        <v>180169220</v>
      </c>
      <c r="C531" s="248">
        <v>18</v>
      </c>
      <c r="D531" s="247">
        <v>2048900</v>
      </c>
      <c r="E531" s="245">
        <v>180044230</v>
      </c>
      <c r="F531" s="248">
        <v>4</v>
      </c>
      <c r="G531" s="247">
        <v>360763</v>
      </c>
      <c r="H531" s="245"/>
      <c r="I531" s="246"/>
      <c r="J531" s="247"/>
      <c r="K531" s="234"/>
      <c r="L531" s="234"/>
      <c r="M531" s="234"/>
      <c r="N531" s="234"/>
      <c r="O531" s="234"/>
      <c r="P531" s="234"/>
    </row>
    <row r="532" spans="1:16" x14ac:dyDescent="0.25">
      <c r="A532" s="242">
        <v>43291</v>
      </c>
      <c r="B532" s="243">
        <v>180169264</v>
      </c>
      <c r="C532" s="248">
        <v>7</v>
      </c>
      <c r="D532" s="247">
        <v>704988</v>
      </c>
      <c r="E532" s="245"/>
      <c r="F532" s="248"/>
      <c r="G532" s="247"/>
      <c r="H532" s="245"/>
      <c r="I532" s="246">
        <v>2393125</v>
      </c>
      <c r="J532" s="247" t="s">
        <v>17</v>
      </c>
      <c r="K532" s="234"/>
      <c r="L532" s="234"/>
      <c r="M532" s="234"/>
      <c r="N532" s="234"/>
      <c r="O532" s="234"/>
      <c r="P532" s="234"/>
    </row>
    <row r="533" spans="1:16" x14ac:dyDescent="0.25">
      <c r="A533" s="242">
        <v>43292</v>
      </c>
      <c r="B533" s="243">
        <v>180169320</v>
      </c>
      <c r="C533" s="248">
        <v>17</v>
      </c>
      <c r="D533" s="247">
        <v>1513750</v>
      </c>
      <c r="E533" s="245">
        <v>180044247</v>
      </c>
      <c r="F533" s="248">
        <v>3</v>
      </c>
      <c r="G533" s="247">
        <v>308525</v>
      </c>
      <c r="H533" s="245"/>
      <c r="I533" s="246"/>
      <c r="J533" s="247"/>
      <c r="K533" s="234"/>
      <c r="L533" s="234"/>
      <c r="M533" s="234"/>
      <c r="N533" s="234"/>
      <c r="O533" s="234"/>
      <c r="P533" s="234"/>
    </row>
    <row r="534" spans="1:16" x14ac:dyDescent="0.25">
      <c r="A534" s="242">
        <v>43292</v>
      </c>
      <c r="B534" s="243">
        <v>180169332</v>
      </c>
      <c r="C534" s="248">
        <v>1</v>
      </c>
      <c r="D534" s="247">
        <v>110075</v>
      </c>
      <c r="E534" s="245"/>
      <c r="F534" s="248"/>
      <c r="G534" s="247"/>
      <c r="H534" s="245"/>
      <c r="I534" s="246"/>
      <c r="J534" s="247"/>
      <c r="K534" s="234"/>
      <c r="L534" s="234"/>
      <c r="M534" s="234"/>
      <c r="N534" s="234"/>
      <c r="O534" s="234"/>
      <c r="P534" s="234"/>
    </row>
    <row r="535" spans="1:16" x14ac:dyDescent="0.25">
      <c r="A535" s="242">
        <v>43292</v>
      </c>
      <c r="B535" s="243">
        <v>180169367</v>
      </c>
      <c r="C535" s="248">
        <v>2</v>
      </c>
      <c r="D535" s="247">
        <v>205100</v>
      </c>
      <c r="E535" s="245"/>
      <c r="F535" s="248"/>
      <c r="G535" s="247"/>
      <c r="H535" s="245"/>
      <c r="I535" s="246">
        <v>1520400</v>
      </c>
      <c r="J535" s="247" t="s">
        <v>17</v>
      </c>
      <c r="K535" s="234"/>
      <c r="L535" s="234"/>
      <c r="M535" s="234"/>
      <c r="N535" s="234"/>
      <c r="O535" s="234"/>
      <c r="P535" s="234"/>
    </row>
    <row r="536" spans="1:16" x14ac:dyDescent="0.25">
      <c r="A536" s="242">
        <v>43293</v>
      </c>
      <c r="B536" s="243">
        <v>180169396</v>
      </c>
      <c r="C536" s="248">
        <v>2</v>
      </c>
      <c r="D536" s="247">
        <v>152075</v>
      </c>
      <c r="E536" s="245">
        <v>180044261</v>
      </c>
      <c r="F536" s="248">
        <v>3</v>
      </c>
      <c r="G536" s="247">
        <v>393313</v>
      </c>
      <c r="H536" s="245"/>
      <c r="I536" s="246"/>
      <c r="J536" s="247"/>
      <c r="K536" s="234"/>
      <c r="L536" s="234"/>
      <c r="M536" s="234"/>
      <c r="N536" s="234"/>
      <c r="O536" s="234"/>
      <c r="P536" s="234"/>
    </row>
    <row r="537" spans="1:16" x14ac:dyDescent="0.25">
      <c r="A537" s="242">
        <v>43293</v>
      </c>
      <c r="B537" s="243">
        <v>180169422</v>
      </c>
      <c r="C537" s="248">
        <v>12</v>
      </c>
      <c r="D537" s="247">
        <v>1229113</v>
      </c>
      <c r="E537" s="245"/>
      <c r="F537" s="248"/>
      <c r="G537" s="247"/>
      <c r="H537" s="245"/>
      <c r="I537" s="246"/>
      <c r="J537" s="247"/>
      <c r="K537" s="234"/>
      <c r="L537" s="234"/>
      <c r="M537" s="234"/>
      <c r="N537" s="234"/>
      <c r="O537" s="234"/>
      <c r="P537" s="234"/>
    </row>
    <row r="538" spans="1:16" x14ac:dyDescent="0.25">
      <c r="A538" s="242">
        <v>43293</v>
      </c>
      <c r="B538" s="243">
        <v>180169452</v>
      </c>
      <c r="C538" s="248">
        <v>5</v>
      </c>
      <c r="D538" s="247">
        <v>490875</v>
      </c>
      <c r="E538" s="245"/>
      <c r="F538" s="248"/>
      <c r="G538" s="247"/>
      <c r="H538" s="245"/>
      <c r="I538" s="246"/>
      <c r="J538" s="247"/>
      <c r="K538" s="234"/>
      <c r="L538" s="234"/>
      <c r="M538" s="234"/>
      <c r="N538" s="234"/>
      <c r="O538" s="234"/>
      <c r="P538" s="234"/>
    </row>
    <row r="539" spans="1:16" x14ac:dyDescent="0.25">
      <c r="A539" s="242">
        <v>43293</v>
      </c>
      <c r="B539" s="243">
        <v>180169458</v>
      </c>
      <c r="C539" s="248">
        <v>3</v>
      </c>
      <c r="D539" s="247">
        <v>380625</v>
      </c>
      <c r="E539" s="245"/>
      <c r="F539" s="248"/>
      <c r="G539" s="247"/>
      <c r="H539" s="245"/>
      <c r="I539" s="246">
        <v>1859375</v>
      </c>
      <c r="J539" s="247" t="s">
        <v>17</v>
      </c>
      <c r="K539" s="234"/>
      <c r="L539" s="234"/>
      <c r="M539" s="234"/>
      <c r="N539" s="234"/>
      <c r="O539" s="234"/>
      <c r="P539" s="234"/>
    </row>
    <row r="540" spans="1:16" x14ac:dyDescent="0.25">
      <c r="A540" s="242">
        <v>43294</v>
      </c>
      <c r="B540" s="243">
        <v>180169526</v>
      </c>
      <c r="C540" s="248">
        <v>4</v>
      </c>
      <c r="D540" s="247">
        <v>351050</v>
      </c>
      <c r="E540" s="245">
        <v>180044278</v>
      </c>
      <c r="F540" s="248">
        <v>4</v>
      </c>
      <c r="G540" s="247">
        <v>475563</v>
      </c>
      <c r="H540" s="245"/>
      <c r="I540" s="246"/>
      <c r="J540" s="247"/>
      <c r="K540" s="234"/>
      <c r="L540" s="234"/>
      <c r="M540" s="234"/>
      <c r="N540" s="234"/>
      <c r="O540" s="234"/>
      <c r="P540" s="234"/>
    </row>
    <row r="541" spans="1:16" x14ac:dyDescent="0.25">
      <c r="A541" s="242">
        <v>43294</v>
      </c>
      <c r="B541" s="243">
        <v>180169562</v>
      </c>
      <c r="C541" s="248">
        <v>3</v>
      </c>
      <c r="D541" s="247">
        <v>404425</v>
      </c>
      <c r="E541" s="245"/>
      <c r="F541" s="248"/>
      <c r="G541" s="247"/>
      <c r="H541" s="245"/>
      <c r="I541" s="246">
        <v>279912</v>
      </c>
      <c r="J541" s="247" t="s">
        <v>17</v>
      </c>
      <c r="K541" s="234"/>
      <c r="L541" s="234"/>
      <c r="M541" s="234"/>
      <c r="N541" s="234"/>
      <c r="O541" s="234"/>
      <c r="P541" s="234"/>
    </row>
    <row r="542" spans="1:16" x14ac:dyDescent="0.25">
      <c r="A542" s="242">
        <v>43295</v>
      </c>
      <c r="B542" s="243">
        <v>180169651</v>
      </c>
      <c r="C542" s="248">
        <v>13</v>
      </c>
      <c r="D542" s="247">
        <v>1500800</v>
      </c>
      <c r="E542" s="245">
        <v>180044305</v>
      </c>
      <c r="F542" s="248">
        <v>9</v>
      </c>
      <c r="G542" s="247">
        <v>937650</v>
      </c>
      <c r="H542" s="245"/>
      <c r="I542" s="246"/>
      <c r="J542" s="247"/>
      <c r="K542" s="234"/>
      <c r="L542" s="234"/>
      <c r="M542" s="234"/>
      <c r="N542" s="234"/>
      <c r="O542" s="234"/>
      <c r="P542" s="234"/>
    </row>
    <row r="543" spans="1:16" x14ac:dyDescent="0.25">
      <c r="A543" s="242">
        <v>43295</v>
      </c>
      <c r="B543" s="243">
        <v>180169657</v>
      </c>
      <c r="C543" s="248">
        <v>1</v>
      </c>
      <c r="D543" s="247">
        <v>80238</v>
      </c>
      <c r="E543" s="245"/>
      <c r="F543" s="248"/>
      <c r="G543" s="247"/>
      <c r="H543" s="245"/>
      <c r="I543" s="246">
        <v>643388</v>
      </c>
      <c r="J543" s="247" t="s">
        <v>17</v>
      </c>
      <c r="K543" s="234"/>
      <c r="L543" s="234"/>
      <c r="M543" s="234"/>
      <c r="N543" s="234"/>
      <c r="O543" s="234"/>
      <c r="P543" s="234"/>
    </row>
    <row r="544" spans="1:16" x14ac:dyDescent="0.25">
      <c r="A544" s="98">
        <v>43297</v>
      </c>
      <c r="B544" s="99">
        <v>180169811</v>
      </c>
      <c r="C544" s="100">
        <v>11</v>
      </c>
      <c r="D544" s="34">
        <v>890400</v>
      </c>
      <c r="E544" s="101">
        <v>180044343</v>
      </c>
      <c r="F544" s="100">
        <v>5</v>
      </c>
      <c r="G544" s="34">
        <v>537250</v>
      </c>
      <c r="H544" s="101"/>
      <c r="I544" s="102"/>
      <c r="J544" s="34"/>
      <c r="K544" s="234"/>
      <c r="L544" s="234"/>
      <c r="M544" s="234"/>
      <c r="N544" s="234"/>
      <c r="O544" s="234"/>
      <c r="P544" s="234"/>
    </row>
    <row r="545" spans="1:16" x14ac:dyDescent="0.25">
      <c r="A545" s="98">
        <v>43297</v>
      </c>
      <c r="B545" s="99">
        <v>180169839</v>
      </c>
      <c r="C545" s="100">
        <v>4</v>
      </c>
      <c r="D545" s="34">
        <v>514763</v>
      </c>
      <c r="E545" s="101"/>
      <c r="F545" s="100"/>
      <c r="G545" s="34"/>
      <c r="H545" s="101"/>
      <c r="I545" s="102"/>
      <c r="J545" s="34"/>
      <c r="K545" s="234"/>
      <c r="L545" s="234"/>
      <c r="M545" s="234"/>
      <c r="N545" s="234"/>
      <c r="O545" s="234"/>
      <c r="P545" s="234"/>
    </row>
    <row r="546" spans="1:16" x14ac:dyDescent="0.25">
      <c r="A546" s="98">
        <v>43297</v>
      </c>
      <c r="B546" s="99">
        <v>180169840</v>
      </c>
      <c r="C546" s="100">
        <v>1</v>
      </c>
      <c r="D546" s="34">
        <v>46463</v>
      </c>
      <c r="E546" s="101"/>
      <c r="F546" s="100"/>
      <c r="G546" s="34"/>
      <c r="H546" s="101"/>
      <c r="I546" s="102"/>
      <c r="J546" s="34"/>
      <c r="K546" s="234"/>
      <c r="L546" s="234"/>
      <c r="M546" s="234"/>
      <c r="N546" s="234"/>
      <c r="O546" s="234"/>
      <c r="P546" s="234"/>
    </row>
    <row r="547" spans="1:16" x14ac:dyDescent="0.25">
      <c r="A547" s="98"/>
      <c r="B547" s="99"/>
      <c r="C547" s="100"/>
      <c r="D547" s="34"/>
      <c r="E547" s="101"/>
      <c r="F547" s="100"/>
      <c r="G547" s="34"/>
      <c r="H547" s="101"/>
      <c r="I547" s="102"/>
      <c r="J547" s="34"/>
      <c r="K547" s="234"/>
      <c r="L547" s="234"/>
      <c r="M547" s="234"/>
      <c r="N547" s="234"/>
      <c r="O547" s="234"/>
      <c r="P547" s="234"/>
    </row>
    <row r="548" spans="1:16" x14ac:dyDescent="0.25">
      <c r="A548" s="98"/>
      <c r="B548" s="99"/>
      <c r="C548" s="100"/>
      <c r="D548" s="34"/>
      <c r="E548" s="101"/>
      <c r="F548" s="100"/>
      <c r="G548" s="34"/>
      <c r="H548" s="101"/>
      <c r="I548" s="102"/>
      <c r="J548" s="34"/>
      <c r="K548" s="234"/>
      <c r="L548" s="234"/>
      <c r="M548" s="234"/>
      <c r="N548" s="234"/>
      <c r="O548" s="234"/>
      <c r="P548" s="234"/>
    </row>
    <row r="549" spans="1:16" x14ac:dyDescent="0.25">
      <c r="A549" s="98"/>
      <c r="B549" s="99"/>
      <c r="C549" s="100"/>
      <c r="D549" s="34"/>
      <c r="E549" s="101"/>
      <c r="F549" s="100"/>
      <c r="G549" s="34"/>
      <c r="H549" s="101"/>
      <c r="I549" s="102"/>
      <c r="J549" s="34"/>
      <c r="K549" s="234"/>
      <c r="L549" s="234"/>
      <c r="M549" s="234"/>
      <c r="N549" s="234"/>
      <c r="O549" s="234"/>
      <c r="P549" s="234"/>
    </row>
    <row r="550" spans="1:16" x14ac:dyDescent="0.25">
      <c r="A550" s="98"/>
      <c r="B550" s="99"/>
      <c r="C550" s="100"/>
      <c r="D550" s="34"/>
      <c r="E550" s="101"/>
      <c r="F550" s="100"/>
      <c r="G550" s="34"/>
      <c r="H550" s="101"/>
      <c r="I550" s="102"/>
      <c r="J550" s="34"/>
      <c r="K550" s="234"/>
      <c r="L550" s="234"/>
      <c r="M550" s="234"/>
      <c r="N550" s="234"/>
      <c r="O550" s="234"/>
      <c r="P550" s="234"/>
    </row>
    <row r="551" spans="1:16" x14ac:dyDescent="0.25">
      <c r="A551" s="236"/>
      <c r="B551" s="235"/>
      <c r="C551" s="241"/>
      <c r="D551" s="34"/>
      <c r="E551" s="238"/>
      <c r="F551" s="241"/>
      <c r="G551" s="237"/>
      <c r="H551" s="238"/>
      <c r="I551" s="240"/>
      <c r="J551" s="237"/>
      <c r="K551" s="234"/>
      <c r="L551" s="234"/>
      <c r="M551" s="234"/>
      <c r="N551" s="234"/>
      <c r="O551" s="234"/>
      <c r="P551" s="234"/>
    </row>
    <row r="552" spans="1:16" x14ac:dyDescent="0.25">
      <c r="A552" s="236"/>
      <c r="B552" s="224" t="s">
        <v>11</v>
      </c>
      <c r="C552" s="233">
        <f>SUM(C7:C551)</f>
        <v>4079</v>
      </c>
      <c r="D552" s="225">
        <f>SUM(D7:D551)</f>
        <v>401879065</v>
      </c>
      <c r="E552" s="224" t="s">
        <v>11</v>
      </c>
      <c r="F552" s="233">
        <f>SUM(F7:F551)</f>
        <v>1019</v>
      </c>
      <c r="G552" s="225">
        <f>SUM(G7:G551)</f>
        <v>104695011</v>
      </c>
      <c r="H552" s="225">
        <f>SUM(H7:H551)</f>
        <v>0</v>
      </c>
      <c r="I552" s="233">
        <f>SUM(I7:I551)</f>
        <v>296269677</v>
      </c>
      <c r="J552" s="5"/>
      <c r="K552" s="234"/>
      <c r="L552" s="234"/>
      <c r="M552" s="234"/>
      <c r="N552" s="234"/>
      <c r="O552" s="234"/>
      <c r="P552" s="234"/>
    </row>
    <row r="553" spans="1:16" x14ac:dyDescent="0.25">
      <c r="A553" s="236"/>
      <c r="B553" s="224"/>
      <c r="C553" s="233"/>
      <c r="D553" s="225"/>
      <c r="E553" s="224"/>
      <c r="F553" s="233"/>
      <c r="G553" s="5"/>
      <c r="H553" s="235"/>
      <c r="I553" s="241"/>
      <c r="J553" s="5"/>
      <c r="K553" s="234"/>
      <c r="L553" s="234"/>
      <c r="M553" s="234"/>
      <c r="N553" s="234"/>
      <c r="O553" s="234"/>
      <c r="P553" s="234"/>
    </row>
    <row r="554" spans="1:16" x14ac:dyDescent="0.25">
      <c r="A554" s="236"/>
      <c r="B554" s="227"/>
      <c r="C554" s="241"/>
      <c r="D554" s="237"/>
      <c r="E554" s="224"/>
      <c r="F554" s="241"/>
      <c r="G554" s="332" t="s">
        <v>12</v>
      </c>
      <c r="H554" s="332"/>
      <c r="I554" s="240"/>
      <c r="J554" s="228">
        <f>SUM(D7:D551)</f>
        <v>401879065</v>
      </c>
      <c r="K554" s="234"/>
      <c r="L554" s="234"/>
      <c r="M554" s="234"/>
      <c r="N554" s="234"/>
      <c r="O554" s="234"/>
      <c r="P554" s="234"/>
    </row>
    <row r="555" spans="1:16" x14ac:dyDescent="0.25">
      <c r="A555" s="226"/>
      <c r="B555" s="235"/>
      <c r="C555" s="241"/>
      <c r="D555" s="237"/>
      <c r="E555" s="238"/>
      <c r="F555" s="241"/>
      <c r="G555" s="332" t="s">
        <v>13</v>
      </c>
      <c r="H555" s="332"/>
      <c r="I555" s="240"/>
      <c r="J555" s="228">
        <f>SUM(G7:G551)</f>
        <v>104695011</v>
      </c>
      <c r="K555" s="234"/>
      <c r="L555" s="234"/>
      <c r="M555" s="234"/>
      <c r="N555" s="234"/>
      <c r="O555" s="234"/>
      <c r="P555" s="234"/>
    </row>
    <row r="556" spans="1:16" x14ac:dyDescent="0.25">
      <c r="A556" s="236"/>
      <c r="B556" s="238"/>
      <c r="C556" s="241"/>
      <c r="D556" s="237"/>
      <c r="E556" s="238"/>
      <c r="F556" s="241"/>
      <c r="G556" s="332" t="s">
        <v>14</v>
      </c>
      <c r="H556" s="332"/>
      <c r="I556" s="41"/>
      <c r="J556" s="230">
        <f>J554-J555</f>
        <v>297184054</v>
      </c>
      <c r="K556" s="234"/>
      <c r="L556" s="234"/>
      <c r="M556" s="234"/>
      <c r="N556" s="234"/>
      <c r="O556" s="234"/>
      <c r="P556" s="234"/>
    </row>
    <row r="557" spans="1:16" x14ac:dyDescent="0.25">
      <c r="A557" s="229"/>
      <c r="B557" s="231"/>
      <c r="C557" s="241"/>
      <c r="D557" s="232"/>
      <c r="E557" s="238"/>
      <c r="F557" s="241"/>
      <c r="G557" s="332" t="s">
        <v>15</v>
      </c>
      <c r="H557" s="332"/>
      <c r="I557" s="240"/>
      <c r="J557" s="228">
        <f>SUM(H7:H551)</f>
        <v>0</v>
      </c>
      <c r="K557" s="234"/>
      <c r="L557" s="234"/>
      <c r="M557" s="234"/>
      <c r="N557" s="234"/>
      <c r="O557" s="234"/>
      <c r="P557" s="234"/>
    </row>
    <row r="558" spans="1:16" x14ac:dyDescent="0.25">
      <c r="A558" s="236"/>
      <c r="B558" s="231"/>
      <c r="C558" s="241"/>
      <c r="D558" s="232"/>
      <c r="E558" s="238"/>
      <c r="F558" s="241"/>
      <c r="G558" s="332" t="s">
        <v>16</v>
      </c>
      <c r="H558" s="332"/>
      <c r="I558" s="240"/>
      <c r="J558" s="228">
        <f>J556+J557</f>
        <v>297184054</v>
      </c>
      <c r="K558" s="234"/>
      <c r="L558" s="234"/>
      <c r="M558" s="234"/>
      <c r="N558" s="234"/>
      <c r="O558" s="234"/>
      <c r="P558" s="234"/>
    </row>
    <row r="559" spans="1:16" x14ac:dyDescent="0.25">
      <c r="A559" s="236"/>
      <c r="B559" s="231"/>
      <c r="C559" s="241"/>
      <c r="D559" s="232"/>
      <c r="E559" s="238"/>
      <c r="F559" s="241"/>
      <c r="G559" s="332" t="s">
        <v>5</v>
      </c>
      <c r="H559" s="332"/>
      <c r="I559" s="240"/>
      <c r="J559" s="228">
        <f>SUM(I7:I551)</f>
        <v>296269677</v>
      </c>
      <c r="K559" s="234"/>
      <c r="L559" s="234"/>
      <c r="M559" s="234"/>
      <c r="N559" s="234"/>
      <c r="O559" s="234"/>
      <c r="P559" s="234"/>
    </row>
    <row r="560" spans="1:16" x14ac:dyDescent="0.25">
      <c r="A560" s="236"/>
      <c r="B560" s="231"/>
      <c r="C560" s="241"/>
      <c r="D560" s="232"/>
      <c r="E560" s="238"/>
      <c r="F560" s="241"/>
      <c r="G560" s="332" t="s">
        <v>32</v>
      </c>
      <c r="H560" s="332"/>
      <c r="I560" s="241" t="str">
        <f>IF(J560&gt;0,"SALDO",IF(J560&lt;0,"PIUTANG",IF(J560=0,"LUNAS")))</f>
        <v>PIUTANG</v>
      </c>
      <c r="J560" s="228">
        <f>J559-J558</f>
        <v>-914377</v>
      </c>
      <c r="K560" s="234"/>
      <c r="L560" s="234"/>
      <c r="M560" s="234"/>
      <c r="N560" s="234"/>
      <c r="O560" s="234"/>
      <c r="P560" s="234"/>
    </row>
    <row r="561" spans="1:16" x14ac:dyDescent="0.25">
      <c r="A561" s="236"/>
      <c r="K561" s="234"/>
      <c r="L561" s="234"/>
      <c r="M561" s="234"/>
      <c r="N561" s="234"/>
      <c r="O561" s="234"/>
      <c r="P561" s="234"/>
    </row>
  </sheetData>
  <mergeCells count="15">
    <mergeCell ref="G560:H560"/>
    <mergeCell ref="G554:H554"/>
    <mergeCell ref="G555:H555"/>
    <mergeCell ref="G556:H556"/>
    <mergeCell ref="G557:H557"/>
    <mergeCell ref="G558:H558"/>
    <mergeCell ref="G559:H559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139"/>
  <sheetViews>
    <sheetView workbookViewId="0">
      <pane ySplit="7" topLeftCell="A110" activePane="bottomLeft" state="frozen"/>
      <selection pane="bottomLeft" activeCell="J116" sqref="J116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SUM(D95:D116)</f>
        <v>12306098</v>
      </c>
      <c r="M1" s="37">
        <v>12306088</v>
      </c>
      <c r="N1" s="37">
        <f>L1-M1</f>
        <v>10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J133*-1</f>
        <v>3566436</v>
      </c>
      <c r="J2" s="20"/>
      <c r="L2" s="219">
        <f>SUM(H95:H116)</f>
        <v>404000</v>
      </c>
      <c r="M2" s="219">
        <v>379000</v>
      </c>
      <c r="N2" s="219">
        <f>L2-M2</f>
        <v>25000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12710098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242">
        <v>43248</v>
      </c>
      <c r="B67" s="243">
        <v>180165572</v>
      </c>
      <c r="C67" s="248">
        <v>1</v>
      </c>
      <c r="D67" s="247">
        <v>141838</v>
      </c>
      <c r="E67" s="245"/>
      <c r="F67" s="243"/>
      <c r="G67" s="247"/>
      <c r="H67" s="246">
        <v>9000</v>
      </c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43248</v>
      </c>
      <c r="B68" s="243">
        <v>180165573</v>
      </c>
      <c r="C68" s="248">
        <v>1</v>
      </c>
      <c r="D68" s="247">
        <v>141838</v>
      </c>
      <c r="E68" s="245"/>
      <c r="F68" s="243"/>
      <c r="G68" s="247"/>
      <c r="H68" s="246">
        <v>54000</v>
      </c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43249</v>
      </c>
      <c r="B69" s="243">
        <v>180165749</v>
      </c>
      <c r="C69" s="248">
        <v>1</v>
      </c>
      <c r="D69" s="247">
        <v>141838</v>
      </c>
      <c r="E69" s="245"/>
      <c r="F69" s="243"/>
      <c r="G69" s="247"/>
      <c r="H69" s="246">
        <v>14000</v>
      </c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43249</v>
      </c>
      <c r="B70" s="243">
        <v>180165750</v>
      </c>
      <c r="C70" s="248">
        <v>1</v>
      </c>
      <c r="D70" s="247">
        <v>141838</v>
      </c>
      <c r="E70" s="245"/>
      <c r="F70" s="243"/>
      <c r="G70" s="247"/>
      <c r="H70" s="246">
        <v>11000</v>
      </c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43249</v>
      </c>
      <c r="B71" s="243">
        <v>180165751</v>
      </c>
      <c r="C71" s="248">
        <v>1</v>
      </c>
      <c r="D71" s="247">
        <v>141838</v>
      </c>
      <c r="E71" s="245"/>
      <c r="F71" s="243"/>
      <c r="G71" s="247"/>
      <c r="H71" s="246">
        <v>36000</v>
      </c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43250</v>
      </c>
      <c r="B72" s="243">
        <v>180165863</v>
      </c>
      <c r="C72" s="248">
        <v>1</v>
      </c>
      <c r="D72" s="247">
        <v>141838</v>
      </c>
      <c r="E72" s="245"/>
      <c r="F72" s="243"/>
      <c r="G72" s="247"/>
      <c r="H72" s="246">
        <v>11000</v>
      </c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43250</v>
      </c>
      <c r="B73" s="243">
        <v>180165880</v>
      </c>
      <c r="C73" s="248">
        <v>1</v>
      </c>
      <c r="D73" s="247">
        <v>141838</v>
      </c>
      <c r="E73" s="245"/>
      <c r="F73" s="243"/>
      <c r="G73" s="247"/>
      <c r="H73" s="246">
        <v>11000</v>
      </c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43250</v>
      </c>
      <c r="B74" s="243">
        <v>180165881</v>
      </c>
      <c r="C74" s="248">
        <v>1</v>
      </c>
      <c r="D74" s="247">
        <v>141838</v>
      </c>
      <c r="E74" s="245"/>
      <c r="F74" s="243"/>
      <c r="G74" s="247"/>
      <c r="H74" s="246">
        <v>10000</v>
      </c>
      <c r="I74" s="246"/>
      <c r="J74" s="247"/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43251</v>
      </c>
      <c r="B75" s="243">
        <v>180166026</v>
      </c>
      <c r="C75" s="248">
        <v>1</v>
      </c>
      <c r="D75" s="247">
        <v>141838</v>
      </c>
      <c r="E75" s="245"/>
      <c r="F75" s="243"/>
      <c r="G75" s="247"/>
      <c r="H75" s="246">
        <v>47000</v>
      </c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43251</v>
      </c>
      <c r="B76" s="243">
        <v>180166027</v>
      </c>
      <c r="C76" s="248">
        <v>1</v>
      </c>
      <c r="D76" s="247">
        <v>141838</v>
      </c>
      <c r="E76" s="245"/>
      <c r="F76" s="243"/>
      <c r="G76" s="247"/>
      <c r="H76" s="246">
        <v>14000</v>
      </c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43251</v>
      </c>
      <c r="B77" s="243">
        <v>180166028</v>
      </c>
      <c r="C77" s="248">
        <v>1</v>
      </c>
      <c r="D77" s="247">
        <v>141838</v>
      </c>
      <c r="E77" s="245"/>
      <c r="F77" s="243"/>
      <c r="G77" s="247"/>
      <c r="H77" s="246">
        <v>10000</v>
      </c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43252</v>
      </c>
      <c r="B78" s="243">
        <v>180166167</v>
      </c>
      <c r="C78" s="248">
        <v>1</v>
      </c>
      <c r="D78" s="247">
        <v>141838</v>
      </c>
      <c r="E78" s="245"/>
      <c r="F78" s="243"/>
      <c r="G78" s="247"/>
      <c r="H78" s="246">
        <v>26000</v>
      </c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43252</v>
      </c>
      <c r="B79" s="243">
        <v>180166168</v>
      </c>
      <c r="C79" s="248">
        <v>1</v>
      </c>
      <c r="D79" s="247">
        <v>141838</v>
      </c>
      <c r="E79" s="245"/>
      <c r="F79" s="243"/>
      <c r="G79" s="247"/>
      <c r="H79" s="246">
        <v>47000</v>
      </c>
      <c r="I79" s="246"/>
      <c r="J79" s="247"/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43252</v>
      </c>
      <c r="B80" s="243">
        <v>180166169</v>
      </c>
      <c r="C80" s="248">
        <v>1</v>
      </c>
      <c r="D80" s="247">
        <v>141838</v>
      </c>
      <c r="E80" s="245"/>
      <c r="F80" s="243"/>
      <c r="G80" s="247"/>
      <c r="H80" s="246">
        <v>47000</v>
      </c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43253</v>
      </c>
      <c r="B81" s="243">
        <v>180166323</v>
      </c>
      <c r="C81" s="248">
        <v>1</v>
      </c>
      <c r="D81" s="247">
        <v>141838</v>
      </c>
      <c r="E81" s="245"/>
      <c r="F81" s="243"/>
      <c r="G81" s="247"/>
      <c r="H81" s="246">
        <v>11000</v>
      </c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43253</v>
      </c>
      <c r="B82" s="243">
        <v>180166333</v>
      </c>
      <c r="C82" s="248">
        <v>1</v>
      </c>
      <c r="D82" s="247">
        <v>141838</v>
      </c>
      <c r="E82" s="245"/>
      <c r="F82" s="243"/>
      <c r="G82" s="247"/>
      <c r="H82" s="246">
        <v>14000</v>
      </c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43253</v>
      </c>
      <c r="B83" s="243">
        <v>180166334</v>
      </c>
      <c r="C83" s="248">
        <v>1</v>
      </c>
      <c r="D83" s="247">
        <v>141838</v>
      </c>
      <c r="E83" s="245"/>
      <c r="F83" s="243"/>
      <c r="G83" s="247"/>
      <c r="H83" s="246">
        <v>18000</v>
      </c>
      <c r="I83" s="246"/>
      <c r="J83" s="247"/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43253</v>
      </c>
      <c r="B84" s="243">
        <v>180166370</v>
      </c>
      <c r="C84" s="248">
        <v>2</v>
      </c>
      <c r="D84" s="247">
        <v>283675</v>
      </c>
      <c r="E84" s="245"/>
      <c r="F84" s="243"/>
      <c r="G84" s="247"/>
      <c r="H84" s="246">
        <v>11000</v>
      </c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43253</v>
      </c>
      <c r="B85" s="243">
        <v>180166372</v>
      </c>
      <c r="C85" s="248">
        <v>1</v>
      </c>
      <c r="D85" s="247">
        <v>141838</v>
      </c>
      <c r="E85" s="245"/>
      <c r="F85" s="243"/>
      <c r="G85" s="247"/>
      <c r="H85" s="246">
        <v>20000</v>
      </c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43253</v>
      </c>
      <c r="B86" s="243">
        <v>180166382</v>
      </c>
      <c r="C86" s="248">
        <v>1</v>
      </c>
      <c r="D86" s="247">
        <v>141838</v>
      </c>
      <c r="E86" s="245"/>
      <c r="F86" s="243"/>
      <c r="G86" s="247"/>
      <c r="H86" s="246">
        <v>17000</v>
      </c>
      <c r="I86" s="246">
        <v>3416597</v>
      </c>
      <c r="J86" s="247" t="s">
        <v>17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43255</v>
      </c>
      <c r="B87" s="243">
        <v>180166667</v>
      </c>
      <c r="C87" s="248">
        <v>1</v>
      </c>
      <c r="D87" s="247">
        <v>141838</v>
      </c>
      <c r="E87" s="245"/>
      <c r="F87" s="243"/>
      <c r="G87" s="247"/>
      <c r="H87" s="246">
        <v>11000</v>
      </c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43256</v>
      </c>
      <c r="B88" s="243">
        <v>180166925</v>
      </c>
      <c r="C88" s="248">
        <v>1</v>
      </c>
      <c r="D88" s="247">
        <v>141838</v>
      </c>
      <c r="E88" s="245"/>
      <c r="F88" s="243"/>
      <c r="G88" s="247"/>
      <c r="H88" s="246">
        <v>41000</v>
      </c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43256</v>
      </c>
      <c r="B89" s="243">
        <v>180166926</v>
      </c>
      <c r="C89" s="248">
        <v>1</v>
      </c>
      <c r="D89" s="247">
        <v>141838</v>
      </c>
      <c r="E89" s="245"/>
      <c r="F89" s="243"/>
      <c r="G89" s="247"/>
      <c r="H89" s="246">
        <v>17000</v>
      </c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43257</v>
      </c>
      <c r="B90" s="243">
        <v>180167141</v>
      </c>
      <c r="C90" s="248">
        <v>1</v>
      </c>
      <c r="D90" s="247">
        <v>141838</v>
      </c>
      <c r="E90" s="245"/>
      <c r="F90" s="243"/>
      <c r="G90" s="247"/>
      <c r="H90" s="246">
        <v>47000</v>
      </c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43258</v>
      </c>
      <c r="B91" s="243">
        <v>180167252</v>
      </c>
      <c r="C91" s="248">
        <v>1</v>
      </c>
      <c r="D91" s="247">
        <v>141838</v>
      </c>
      <c r="E91" s="245"/>
      <c r="F91" s="243"/>
      <c r="G91" s="247"/>
      <c r="H91" s="246">
        <v>11000</v>
      </c>
      <c r="I91" s="246"/>
      <c r="J91" s="247"/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43258</v>
      </c>
      <c r="B92" s="243">
        <v>180167254</v>
      </c>
      <c r="C92" s="248">
        <v>1</v>
      </c>
      <c r="D92" s="247">
        <v>141838</v>
      </c>
      <c r="E92" s="245"/>
      <c r="F92" s="243"/>
      <c r="G92" s="247"/>
      <c r="H92" s="246">
        <v>10000</v>
      </c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43258</v>
      </c>
      <c r="B93" s="243">
        <v>180167256</v>
      </c>
      <c r="C93" s="248">
        <v>1</v>
      </c>
      <c r="D93" s="247">
        <v>141838</v>
      </c>
      <c r="E93" s="245"/>
      <c r="F93" s="243"/>
      <c r="G93" s="247"/>
      <c r="H93" s="246">
        <v>25000</v>
      </c>
      <c r="I93" s="246">
        <v>1154866</v>
      </c>
      <c r="J93" s="247" t="s">
        <v>17</v>
      </c>
      <c r="K93" s="219"/>
      <c r="L93" s="219"/>
      <c r="M93" s="219"/>
      <c r="N93" s="219"/>
      <c r="O93" s="219"/>
      <c r="P93" s="219"/>
    </row>
    <row r="94" spans="1:16" s="234" customFormat="1" x14ac:dyDescent="0.25">
      <c r="A94" s="98">
        <v>43280</v>
      </c>
      <c r="B94" s="99"/>
      <c r="C94" s="100"/>
      <c r="D94" s="34"/>
      <c r="E94" s="101"/>
      <c r="F94" s="99"/>
      <c r="G94" s="34"/>
      <c r="H94" s="102"/>
      <c r="I94" s="102">
        <v>4663750</v>
      </c>
      <c r="J94" s="34" t="s">
        <v>17</v>
      </c>
      <c r="K94" s="219"/>
      <c r="L94" s="219"/>
      <c r="M94" s="219"/>
      <c r="N94" s="219"/>
      <c r="O94" s="219"/>
      <c r="P94" s="219"/>
    </row>
    <row r="95" spans="1:16" s="234" customFormat="1" x14ac:dyDescent="0.25">
      <c r="A95" s="98">
        <v>43281</v>
      </c>
      <c r="B95" s="99">
        <v>180168405</v>
      </c>
      <c r="C95" s="100">
        <v>1</v>
      </c>
      <c r="D95" s="34">
        <v>141838</v>
      </c>
      <c r="E95" s="101"/>
      <c r="F95" s="99"/>
      <c r="G95" s="34"/>
      <c r="H95" s="102">
        <v>14000</v>
      </c>
      <c r="I95" s="102"/>
      <c r="J95" s="34"/>
      <c r="K95" s="219"/>
      <c r="L95" s="219"/>
      <c r="M95" s="219"/>
      <c r="N95" s="219"/>
      <c r="O95" s="219"/>
      <c r="P95" s="219"/>
    </row>
    <row r="96" spans="1:16" s="234" customFormat="1" x14ac:dyDescent="0.25">
      <c r="A96" s="98">
        <v>43284</v>
      </c>
      <c r="B96" s="99">
        <v>180168602</v>
      </c>
      <c r="C96" s="100">
        <v>1</v>
      </c>
      <c r="D96" s="34">
        <v>141838</v>
      </c>
      <c r="E96" s="101"/>
      <c r="F96" s="99"/>
      <c r="G96" s="34"/>
      <c r="H96" s="102">
        <v>42000</v>
      </c>
      <c r="I96" s="102"/>
      <c r="J96" s="34"/>
      <c r="K96" s="219"/>
      <c r="L96" s="219"/>
      <c r="M96" s="219"/>
      <c r="N96" s="219"/>
      <c r="O96" s="219"/>
      <c r="P96" s="219"/>
    </row>
    <row r="97" spans="1:16" s="234" customFormat="1" x14ac:dyDescent="0.25">
      <c r="A97" s="98">
        <v>43284</v>
      </c>
      <c r="B97" s="99">
        <v>180168604</v>
      </c>
      <c r="C97" s="100">
        <v>1</v>
      </c>
      <c r="D97" s="34">
        <v>141838</v>
      </c>
      <c r="E97" s="101"/>
      <c r="F97" s="99"/>
      <c r="G97" s="34"/>
      <c r="H97" s="102">
        <v>20000</v>
      </c>
      <c r="I97" s="102"/>
      <c r="J97" s="34"/>
      <c r="K97" s="219"/>
      <c r="L97" s="219"/>
      <c r="M97" s="219"/>
      <c r="N97" s="219"/>
      <c r="O97" s="219"/>
      <c r="P97" s="219"/>
    </row>
    <row r="98" spans="1:16" s="234" customFormat="1" x14ac:dyDescent="0.25">
      <c r="A98" s="98">
        <v>43285</v>
      </c>
      <c r="B98" s="99">
        <v>180168700</v>
      </c>
      <c r="C98" s="100">
        <v>1</v>
      </c>
      <c r="D98" s="34">
        <v>141838</v>
      </c>
      <c r="E98" s="101"/>
      <c r="F98" s="99"/>
      <c r="G98" s="34"/>
      <c r="H98" s="102">
        <v>14000</v>
      </c>
      <c r="I98" s="102"/>
      <c r="J98" s="34"/>
      <c r="K98" s="219"/>
      <c r="L98" s="219"/>
      <c r="M98" s="219"/>
      <c r="N98" s="219"/>
      <c r="O98" s="219"/>
      <c r="P98" s="219"/>
    </row>
    <row r="99" spans="1:16" s="234" customFormat="1" x14ac:dyDescent="0.25">
      <c r="A99" s="98">
        <v>43285</v>
      </c>
      <c r="B99" s="99">
        <v>180168701</v>
      </c>
      <c r="C99" s="100">
        <v>1</v>
      </c>
      <c r="D99" s="34">
        <v>141838</v>
      </c>
      <c r="E99" s="101"/>
      <c r="F99" s="99"/>
      <c r="G99" s="34"/>
      <c r="H99" s="102">
        <v>20000</v>
      </c>
      <c r="I99" s="102"/>
      <c r="J99" s="34"/>
      <c r="K99" s="219"/>
      <c r="L99" s="219"/>
      <c r="M99" s="219"/>
      <c r="N99" s="219"/>
      <c r="O99" s="219"/>
      <c r="P99" s="219"/>
    </row>
    <row r="100" spans="1:16" s="234" customFormat="1" x14ac:dyDescent="0.25">
      <c r="A100" s="98">
        <v>43285</v>
      </c>
      <c r="B100" s="99">
        <v>180168703</v>
      </c>
      <c r="C100" s="100">
        <v>1</v>
      </c>
      <c r="D100" s="34">
        <v>141838</v>
      </c>
      <c r="E100" s="101"/>
      <c r="F100" s="99"/>
      <c r="G100" s="34"/>
      <c r="H100" s="102">
        <v>26000</v>
      </c>
      <c r="I100" s="102"/>
      <c r="J100" s="34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98">
        <v>43285</v>
      </c>
      <c r="B101" s="99">
        <v>180168704</v>
      </c>
      <c r="C101" s="100">
        <v>1</v>
      </c>
      <c r="D101" s="34">
        <v>141838</v>
      </c>
      <c r="E101" s="101"/>
      <c r="F101" s="99"/>
      <c r="G101" s="34"/>
      <c r="H101" s="102">
        <v>7000</v>
      </c>
      <c r="I101" s="102"/>
      <c r="J101" s="34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98">
        <v>43285</v>
      </c>
      <c r="B102" s="99">
        <v>180168705</v>
      </c>
      <c r="C102" s="100">
        <v>1</v>
      </c>
      <c r="D102" s="34">
        <v>141838</v>
      </c>
      <c r="E102" s="101"/>
      <c r="F102" s="99"/>
      <c r="G102" s="34"/>
      <c r="H102" s="102">
        <v>7000</v>
      </c>
      <c r="I102" s="102"/>
      <c r="J102" s="34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98">
        <v>43286</v>
      </c>
      <c r="B103" s="99">
        <v>180168963</v>
      </c>
      <c r="C103" s="100">
        <v>1</v>
      </c>
      <c r="D103" s="34">
        <v>141838</v>
      </c>
      <c r="E103" s="101"/>
      <c r="F103" s="99"/>
      <c r="G103" s="34"/>
      <c r="H103" s="102">
        <v>14000</v>
      </c>
      <c r="I103" s="102"/>
      <c r="J103" s="34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98">
        <v>43290</v>
      </c>
      <c r="B104" s="99">
        <v>180169114</v>
      </c>
      <c r="C104" s="100">
        <v>1</v>
      </c>
      <c r="D104" s="34">
        <v>141838</v>
      </c>
      <c r="E104" s="101"/>
      <c r="F104" s="99"/>
      <c r="G104" s="34"/>
      <c r="H104" s="102">
        <v>42000</v>
      </c>
      <c r="I104" s="102"/>
      <c r="J104" s="34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98">
        <v>43290</v>
      </c>
      <c r="B105" s="99">
        <v>180169154</v>
      </c>
      <c r="C105" s="100">
        <v>1</v>
      </c>
      <c r="D105" s="34">
        <v>141838</v>
      </c>
      <c r="E105" s="101"/>
      <c r="F105" s="99"/>
      <c r="G105" s="34"/>
      <c r="H105" s="102">
        <v>21000</v>
      </c>
      <c r="I105" s="102"/>
      <c r="J105" s="34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98">
        <v>43290</v>
      </c>
      <c r="B106" s="99">
        <v>180169155</v>
      </c>
      <c r="C106" s="100">
        <v>1</v>
      </c>
      <c r="D106" s="34">
        <v>141838</v>
      </c>
      <c r="E106" s="101"/>
      <c r="F106" s="99"/>
      <c r="G106" s="34"/>
      <c r="H106" s="102">
        <v>25000</v>
      </c>
      <c r="I106" s="102"/>
      <c r="J106" s="34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98">
        <v>43291</v>
      </c>
      <c r="B107" s="99">
        <v>180169228</v>
      </c>
      <c r="C107" s="100">
        <v>1</v>
      </c>
      <c r="D107" s="34">
        <v>141838</v>
      </c>
      <c r="E107" s="101"/>
      <c r="F107" s="99"/>
      <c r="G107" s="34"/>
      <c r="H107" s="102">
        <v>10000</v>
      </c>
      <c r="I107" s="102"/>
      <c r="J107" s="34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98">
        <v>43291</v>
      </c>
      <c r="B108" s="99">
        <v>180169229</v>
      </c>
      <c r="C108" s="100">
        <v>1</v>
      </c>
      <c r="D108" s="34">
        <v>141838</v>
      </c>
      <c r="E108" s="101"/>
      <c r="F108" s="99"/>
      <c r="G108" s="34"/>
      <c r="H108" s="102">
        <v>11000</v>
      </c>
      <c r="I108" s="102"/>
      <c r="J108" s="34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98">
        <v>43291</v>
      </c>
      <c r="B109" s="99">
        <v>180169247</v>
      </c>
      <c r="C109" s="100">
        <v>200</v>
      </c>
      <c r="D109" s="34">
        <v>9327500</v>
      </c>
      <c r="E109" s="101"/>
      <c r="F109" s="99"/>
      <c r="G109" s="34"/>
      <c r="H109" s="102">
        <v>25000</v>
      </c>
      <c r="I109" s="102"/>
      <c r="J109" s="34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98">
        <v>43292</v>
      </c>
      <c r="B110" s="99">
        <v>180169333</v>
      </c>
      <c r="C110" s="100">
        <v>1</v>
      </c>
      <c r="D110" s="34">
        <v>141838</v>
      </c>
      <c r="E110" s="101"/>
      <c r="F110" s="99"/>
      <c r="G110" s="34"/>
      <c r="H110" s="102">
        <v>10000</v>
      </c>
      <c r="I110" s="102"/>
      <c r="J110" s="34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98">
        <v>43292</v>
      </c>
      <c r="B111" s="99">
        <v>180169334</v>
      </c>
      <c r="C111" s="100">
        <v>1</v>
      </c>
      <c r="D111" s="34">
        <v>141838</v>
      </c>
      <c r="E111" s="101"/>
      <c r="F111" s="99"/>
      <c r="G111" s="34"/>
      <c r="H111" s="102">
        <v>7000</v>
      </c>
      <c r="I111" s="102"/>
      <c r="J111" s="34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98">
        <v>43292</v>
      </c>
      <c r="B112" s="99">
        <v>180169335</v>
      </c>
      <c r="C112" s="100">
        <v>1</v>
      </c>
      <c r="D112" s="34">
        <v>141838</v>
      </c>
      <c r="E112" s="101"/>
      <c r="F112" s="99"/>
      <c r="G112" s="34"/>
      <c r="H112" s="102">
        <v>14000</v>
      </c>
      <c r="I112" s="102"/>
      <c r="J112" s="34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98">
        <v>43293</v>
      </c>
      <c r="B113" s="99">
        <v>180169410</v>
      </c>
      <c r="C113" s="100">
        <v>1</v>
      </c>
      <c r="D113" s="34">
        <v>141838</v>
      </c>
      <c r="E113" s="101"/>
      <c r="F113" s="99"/>
      <c r="G113" s="34"/>
      <c r="H113" s="102">
        <v>18000</v>
      </c>
      <c r="I113" s="102"/>
      <c r="J113" s="34"/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98">
        <v>43293</v>
      </c>
      <c r="B114" s="99">
        <v>180169411</v>
      </c>
      <c r="C114" s="100">
        <v>1</v>
      </c>
      <c r="D114" s="34">
        <v>141838</v>
      </c>
      <c r="E114" s="101"/>
      <c r="F114" s="99"/>
      <c r="G114" s="34"/>
      <c r="H114" s="102">
        <v>14000</v>
      </c>
      <c r="I114" s="102"/>
      <c r="J114" s="34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98">
        <v>43293</v>
      </c>
      <c r="B115" s="99">
        <v>180169412</v>
      </c>
      <c r="C115" s="100">
        <v>1</v>
      </c>
      <c r="D115" s="34">
        <v>141838</v>
      </c>
      <c r="E115" s="101"/>
      <c r="F115" s="99"/>
      <c r="G115" s="34"/>
      <c r="H115" s="102">
        <v>21000</v>
      </c>
      <c r="I115" s="102"/>
      <c r="J115" s="34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98">
        <v>43295</v>
      </c>
      <c r="B116" s="99">
        <v>180169615</v>
      </c>
      <c r="C116" s="100">
        <v>1</v>
      </c>
      <c r="D116" s="34">
        <v>141838</v>
      </c>
      <c r="E116" s="101"/>
      <c r="F116" s="99"/>
      <c r="G116" s="34"/>
      <c r="H116" s="102">
        <v>22000</v>
      </c>
      <c r="I116" s="102">
        <v>4667750</v>
      </c>
      <c r="J116" s="34" t="s">
        <v>17</v>
      </c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98">
        <v>43297</v>
      </c>
      <c r="B117" s="99">
        <v>180169814</v>
      </c>
      <c r="C117" s="100">
        <v>1</v>
      </c>
      <c r="D117" s="34">
        <v>141838</v>
      </c>
      <c r="E117" s="101"/>
      <c r="F117" s="99"/>
      <c r="G117" s="34"/>
      <c r="H117" s="102">
        <v>46000</v>
      </c>
      <c r="I117" s="102"/>
      <c r="J117" s="34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98"/>
      <c r="B118" s="99"/>
      <c r="C118" s="100"/>
      <c r="D118" s="34"/>
      <c r="E118" s="101"/>
      <c r="F118" s="99"/>
      <c r="G118" s="34"/>
      <c r="H118" s="102"/>
      <c r="I118" s="102"/>
      <c r="J118" s="34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98"/>
      <c r="B119" s="99"/>
      <c r="C119" s="100"/>
      <c r="D119" s="34"/>
      <c r="E119" s="101"/>
      <c r="F119" s="99"/>
      <c r="G119" s="34"/>
      <c r="H119" s="102"/>
      <c r="I119" s="102"/>
      <c r="J119" s="34"/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98"/>
      <c r="B120" s="99"/>
      <c r="C120" s="100"/>
      <c r="D120" s="34"/>
      <c r="E120" s="101"/>
      <c r="F120" s="99"/>
      <c r="G120" s="34"/>
      <c r="H120" s="102"/>
      <c r="I120" s="102"/>
      <c r="J120" s="34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98"/>
      <c r="B121" s="99"/>
      <c r="C121" s="100"/>
      <c r="D121" s="34"/>
      <c r="E121" s="101"/>
      <c r="F121" s="99"/>
      <c r="G121" s="34"/>
      <c r="H121" s="102"/>
      <c r="I121" s="102"/>
      <c r="J121" s="34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98"/>
      <c r="B122" s="99"/>
      <c r="C122" s="100"/>
      <c r="D122" s="34"/>
      <c r="E122" s="101"/>
      <c r="F122" s="99"/>
      <c r="G122" s="34"/>
      <c r="H122" s="102"/>
      <c r="I122" s="102"/>
      <c r="J122" s="34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98"/>
      <c r="B123" s="99"/>
      <c r="C123" s="100"/>
      <c r="D123" s="34"/>
      <c r="E123" s="101"/>
      <c r="F123" s="99"/>
      <c r="G123" s="34"/>
      <c r="H123" s="102"/>
      <c r="I123" s="102"/>
      <c r="J123" s="34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36"/>
      <c r="B124" s="235"/>
      <c r="C124" s="241"/>
      <c r="D124" s="237"/>
      <c r="E124" s="238"/>
      <c r="F124" s="235"/>
      <c r="G124" s="237"/>
      <c r="H124" s="240"/>
      <c r="I124" s="240"/>
      <c r="J124" s="23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4"/>
      <c r="B125" s="8" t="s">
        <v>11</v>
      </c>
      <c r="C125" s="77">
        <f>SUM(C8:C124)</f>
        <v>594</v>
      </c>
      <c r="D125" s="9"/>
      <c r="E125" s="224" t="s">
        <v>11</v>
      </c>
      <c r="F125" s="224">
        <f>SUM(F8:F124)</f>
        <v>1</v>
      </c>
      <c r="G125" s="225">
        <f>SUM(G8:G124)</f>
        <v>98525</v>
      </c>
      <c r="H125" s="240"/>
      <c r="I125" s="240"/>
      <c r="J125" s="23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4"/>
      <c r="B126" s="8"/>
      <c r="C126" s="77"/>
      <c r="D126" s="9"/>
      <c r="E126" s="238"/>
      <c r="F126" s="235"/>
      <c r="G126" s="237"/>
      <c r="H126" s="240"/>
      <c r="I126" s="240"/>
      <c r="J126" s="23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10"/>
      <c r="B127" s="11"/>
      <c r="C127" s="40"/>
      <c r="D127" s="6"/>
      <c r="E127" s="8"/>
      <c r="F127" s="235"/>
      <c r="G127" s="332" t="s">
        <v>12</v>
      </c>
      <c r="H127" s="332"/>
      <c r="I127" s="39"/>
      <c r="J127" s="13">
        <f>SUM(D8:D124)</f>
        <v>45850747</v>
      </c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4"/>
      <c r="B128" s="3"/>
      <c r="C128" s="40"/>
      <c r="D128" s="6"/>
      <c r="E128" s="8"/>
      <c r="F128" s="235"/>
      <c r="G128" s="332" t="s">
        <v>13</v>
      </c>
      <c r="H128" s="332"/>
      <c r="I128" s="39"/>
      <c r="J128" s="13">
        <f>SUM(G8:G124)</f>
        <v>98525</v>
      </c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14"/>
      <c r="B129" s="7"/>
      <c r="C129" s="40"/>
      <c r="D129" s="6"/>
      <c r="E129" s="7"/>
      <c r="F129" s="235"/>
      <c r="G129" s="332" t="s">
        <v>14</v>
      </c>
      <c r="H129" s="332"/>
      <c r="I129" s="41"/>
      <c r="J129" s="15">
        <f>J127-J128</f>
        <v>45752222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4"/>
      <c r="B130" s="16"/>
      <c r="C130" s="40"/>
      <c r="D130" s="17"/>
      <c r="E130" s="7"/>
      <c r="F130" s="8"/>
      <c r="G130" s="332" t="s">
        <v>15</v>
      </c>
      <c r="H130" s="332"/>
      <c r="I130" s="39"/>
      <c r="J130" s="13">
        <f>SUM(H8:H126)</f>
        <v>2497500</v>
      </c>
      <c r="K130" s="219"/>
      <c r="L130" s="219"/>
      <c r="M130" s="219"/>
      <c r="N130" s="219"/>
      <c r="O130" s="219"/>
      <c r="P130" s="219"/>
    </row>
    <row r="131" spans="1:16" x14ac:dyDescent="0.25">
      <c r="A131" s="4"/>
      <c r="B131" s="16"/>
      <c r="C131" s="40"/>
      <c r="D131" s="17"/>
      <c r="E131" s="7"/>
      <c r="F131" s="8"/>
      <c r="G131" s="332" t="s">
        <v>16</v>
      </c>
      <c r="H131" s="332"/>
      <c r="I131" s="39"/>
      <c r="J131" s="13">
        <f>J129+J130</f>
        <v>48249722</v>
      </c>
    </row>
    <row r="132" spans="1:16" x14ac:dyDescent="0.25">
      <c r="A132" s="4"/>
      <c r="B132" s="16"/>
      <c r="C132" s="40"/>
      <c r="D132" s="17"/>
      <c r="E132" s="7"/>
      <c r="F132" s="3"/>
      <c r="G132" s="332" t="s">
        <v>5</v>
      </c>
      <c r="H132" s="332"/>
      <c r="I132" s="39"/>
      <c r="J132" s="13">
        <f>SUM(I8:I126)</f>
        <v>44683286</v>
      </c>
    </row>
    <row r="133" spans="1:16" x14ac:dyDescent="0.25">
      <c r="A133" s="4"/>
      <c r="B133" s="16"/>
      <c r="C133" s="40"/>
      <c r="D133" s="17"/>
      <c r="E133" s="7"/>
      <c r="F133" s="3"/>
      <c r="G133" s="332" t="s">
        <v>32</v>
      </c>
      <c r="H133" s="332"/>
      <c r="I133" s="40" t="str">
        <f>IF(J133&gt;0,"SALDO",IF(J133&lt;0,"PIUTANG",IF(J133=0,"LUNAS")))</f>
        <v>PIUTANG</v>
      </c>
      <c r="J133" s="13">
        <f>J132-J131</f>
        <v>-3566436</v>
      </c>
    </row>
    <row r="134" spans="1:16" x14ac:dyDescent="0.25">
      <c r="F134" s="37"/>
      <c r="G134" s="37"/>
      <c r="J134" s="37"/>
    </row>
    <row r="135" spans="1:16" x14ac:dyDescent="0.25">
      <c r="C135" s="37"/>
      <c r="D135" s="37"/>
      <c r="F135" s="37"/>
      <c r="G135" s="37"/>
      <c r="J135" s="37"/>
      <c r="L135"/>
      <c r="M135"/>
      <c r="N135"/>
      <c r="O135"/>
      <c r="P135"/>
    </row>
    <row r="136" spans="1:16" x14ac:dyDescent="0.25">
      <c r="C136" s="37"/>
      <c r="D136" s="37"/>
      <c r="F136" s="37"/>
      <c r="G136" s="37"/>
      <c r="J136" s="37"/>
      <c r="L136"/>
      <c r="M136"/>
      <c r="N136"/>
      <c r="O136"/>
      <c r="P136"/>
    </row>
    <row r="137" spans="1:16" x14ac:dyDescent="0.25">
      <c r="C137" s="37"/>
      <c r="D137" s="37"/>
      <c r="F137" s="37"/>
      <c r="G137" s="37"/>
      <c r="J137" s="37"/>
      <c r="L137"/>
      <c r="M137"/>
      <c r="N137"/>
      <c r="O137"/>
      <c r="P137"/>
    </row>
    <row r="138" spans="1:16" x14ac:dyDescent="0.25">
      <c r="C138" s="37"/>
      <c r="D138" s="37"/>
      <c r="F138" s="37"/>
      <c r="G138" s="37"/>
      <c r="J138" s="37"/>
      <c r="L138"/>
      <c r="M138"/>
      <c r="N138"/>
      <c r="O138"/>
      <c r="P138"/>
    </row>
    <row r="139" spans="1:16" x14ac:dyDescent="0.25">
      <c r="C139" s="37"/>
      <c r="D139" s="37"/>
      <c r="L139"/>
      <c r="M139"/>
      <c r="N139"/>
      <c r="O139"/>
      <c r="P139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3:H133"/>
    <mergeCell ref="G127:H127"/>
    <mergeCell ref="G128:H128"/>
    <mergeCell ref="G129:H129"/>
    <mergeCell ref="G130:H130"/>
    <mergeCell ref="G131:H131"/>
    <mergeCell ref="G132:H132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63"/>
  <sheetViews>
    <sheetView workbookViewId="0">
      <pane ySplit="7" topLeftCell="A44" activePane="bottomLeft" state="frozen"/>
      <selection pane="bottomLeft" activeCell="B53" sqref="B53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2752489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2">
        <v>43247</v>
      </c>
      <c r="B44" s="243">
        <v>180165381</v>
      </c>
      <c r="C44" s="248">
        <v>10</v>
      </c>
      <c r="D44" s="247">
        <v>994963</v>
      </c>
      <c r="E44" s="245"/>
      <c r="F44" s="243"/>
      <c r="G44" s="247"/>
      <c r="H44" s="246"/>
      <c r="I44" s="246"/>
      <c r="J44" s="247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2">
        <v>43250</v>
      </c>
      <c r="B45" s="243"/>
      <c r="C45" s="248"/>
      <c r="D45" s="247"/>
      <c r="E45" s="245">
        <v>180043443</v>
      </c>
      <c r="F45" s="243">
        <v>12</v>
      </c>
      <c r="G45" s="247">
        <v>1498875</v>
      </c>
      <c r="H45" s="246"/>
      <c r="I45" s="246"/>
      <c r="J45" s="247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2">
        <v>43251</v>
      </c>
      <c r="B46" s="243">
        <v>180165995</v>
      </c>
      <c r="C46" s="248">
        <v>9</v>
      </c>
      <c r="D46" s="247">
        <v>998288</v>
      </c>
      <c r="E46" s="245">
        <v>180043747</v>
      </c>
      <c r="F46" s="243">
        <v>8</v>
      </c>
      <c r="G46" s="247">
        <v>907550</v>
      </c>
      <c r="H46" s="246"/>
      <c r="I46" s="246"/>
      <c r="J46" s="247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2">
        <v>43258</v>
      </c>
      <c r="B47" s="243">
        <v>180167245</v>
      </c>
      <c r="C47" s="248">
        <v>9</v>
      </c>
      <c r="D47" s="247">
        <v>1112388</v>
      </c>
      <c r="E47" s="245"/>
      <c r="F47" s="243"/>
      <c r="G47" s="247"/>
      <c r="H47" s="246"/>
      <c r="I47" s="246">
        <v>699419</v>
      </c>
      <c r="J47" s="247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>
        <v>43261</v>
      </c>
      <c r="B48" s="99">
        <v>180167831</v>
      </c>
      <c r="C48" s="100">
        <v>5</v>
      </c>
      <c r="D48" s="34">
        <v>575575</v>
      </c>
      <c r="E48" s="101">
        <v>180043995</v>
      </c>
      <c r="F48" s="99">
        <v>5</v>
      </c>
      <c r="G48" s="34">
        <v>537250</v>
      </c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98">
        <v>43283</v>
      </c>
      <c r="B49" s="99">
        <v>180168518</v>
      </c>
      <c r="C49" s="100">
        <v>1</v>
      </c>
      <c r="D49" s="34">
        <v>104038</v>
      </c>
      <c r="E49" s="101">
        <v>180044085</v>
      </c>
      <c r="F49" s="99">
        <v>2</v>
      </c>
      <c r="G49" s="34">
        <v>229075</v>
      </c>
      <c r="H49" s="102"/>
      <c r="I49" s="102"/>
      <c r="J49" s="34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98">
        <v>43286</v>
      </c>
      <c r="B50" s="99">
        <v>180168790</v>
      </c>
      <c r="C50" s="100">
        <v>1</v>
      </c>
      <c r="D50" s="34">
        <v>122150</v>
      </c>
      <c r="E50" s="101"/>
      <c r="F50" s="99"/>
      <c r="G50" s="34"/>
      <c r="H50" s="102"/>
      <c r="I50" s="102"/>
      <c r="J50" s="34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98">
        <v>43289</v>
      </c>
      <c r="B51" s="99">
        <v>180169041</v>
      </c>
      <c r="C51" s="100">
        <v>6</v>
      </c>
      <c r="D51" s="34">
        <v>535763</v>
      </c>
      <c r="E51" s="101"/>
      <c r="F51" s="99"/>
      <c r="G51" s="34"/>
      <c r="H51" s="102"/>
      <c r="I51" s="102"/>
      <c r="J51" s="34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98">
        <v>43293</v>
      </c>
      <c r="B52" s="99">
        <v>180169459</v>
      </c>
      <c r="C52" s="100">
        <v>2</v>
      </c>
      <c r="D52" s="34">
        <v>229075</v>
      </c>
      <c r="E52" s="101"/>
      <c r="F52" s="99"/>
      <c r="G52" s="34"/>
      <c r="H52" s="102"/>
      <c r="I52" s="102"/>
      <c r="J52" s="34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98">
        <v>43296</v>
      </c>
      <c r="B53" s="99">
        <v>180169720</v>
      </c>
      <c r="C53" s="100">
        <v>20</v>
      </c>
      <c r="D53" s="34">
        <v>1952213</v>
      </c>
      <c r="E53" s="101"/>
      <c r="F53" s="99"/>
      <c r="G53" s="34"/>
      <c r="H53" s="102"/>
      <c r="I53" s="102"/>
      <c r="J53" s="34"/>
      <c r="K53" s="138"/>
      <c r="L53" s="138"/>
      <c r="M53" s="138"/>
      <c r="N53" s="138"/>
      <c r="O53" s="138"/>
      <c r="P53" s="138"/>
      <c r="Q53" s="138"/>
    </row>
    <row r="54" spans="1:17" x14ac:dyDescent="0.25">
      <c r="A54" s="4"/>
      <c r="B54" s="3"/>
      <c r="C54" s="40"/>
      <c r="D54" s="6"/>
      <c r="E54" s="7"/>
      <c r="F54" s="3"/>
      <c r="G54" s="6"/>
      <c r="H54" s="39"/>
      <c r="I54" s="39"/>
      <c r="J54" s="6"/>
      <c r="M54" s="37"/>
    </row>
    <row r="55" spans="1:17" x14ac:dyDescent="0.25">
      <c r="A55" s="4"/>
      <c r="B55" s="8" t="s">
        <v>11</v>
      </c>
      <c r="C55" s="77">
        <f>SUM(C8:C54)</f>
        <v>316</v>
      </c>
      <c r="D55" s="9"/>
      <c r="E55" s="8" t="s">
        <v>11</v>
      </c>
      <c r="F55" s="8">
        <f>SUM(F8:F54)</f>
        <v>86</v>
      </c>
      <c r="G55" s="5"/>
      <c r="H55" s="40"/>
      <c r="I55" s="40"/>
      <c r="J55" s="5"/>
      <c r="M55" s="37"/>
    </row>
    <row r="56" spans="1:17" x14ac:dyDescent="0.25">
      <c r="A56" s="4"/>
      <c r="B56" s="8"/>
      <c r="C56" s="77"/>
      <c r="D56" s="9"/>
      <c r="E56" s="8"/>
      <c r="F56" s="8"/>
      <c r="G56" s="32"/>
      <c r="H56" s="52"/>
      <c r="I56" s="40"/>
      <c r="J56" s="5"/>
      <c r="M56" s="37"/>
    </row>
    <row r="57" spans="1:17" x14ac:dyDescent="0.25">
      <c r="A57" s="10"/>
      <c r="B57" s="11"/>
      <c r="C57" s="40"/>
      <c r="D57" s="6"/>
      <c r="E57" s="8"/>
      <c r="F57" s="3"/>
      <c r="G57" s="332" t="s">
        <v>12</v>
      </c>
      <c r="H57" s="332"/>
      <c r="I57" s="39"/>
      <c r="J57" s="13">
        <f>SUM(D8:D54)</f>
        <v>35756448</v>
      </c>
      <c r="M57" s="37"/>
    </row>
    <row r="58" spans="1:17" x14ac:dyDescent="0.25">
      <c r="A58" s="4"/>
      <c r="B58" s="3"/>
      <c r="C58" s="40"/>
      <c r="D58" s="6"/>
      <c r="E58" s="7"/>
      <c r="F58" s="3"/>
      <c r="G58" s="332" t="s">
        <v>13</v>
      </c>
      <c r="H58" s="332"/>
      <c r="I58" s="39"/>
      <c r="J58" s="13">
        <f>SUM(G8:G54)</f>
        <v>10232159</v>
      </c>
      <c r="M58" s="37"/>
    </row>
    <row r="59" spans="1:17" x14ac:dyDescent="0.25">
      <c r="A59" s="14"/>
      <c r="B59" s="7"/>
      <c r="C59" s="40"/>
      <c r="D59" s="6"/>
      <c r="E59" s="7"/>
      <c r="F59" s="3"/>
      <c r="G59" s="332" t="s">
        <v>14</v>
      </c>
      <c r="H59" s="332"/>
      <c r="I59" s="41"/>
      <c r="J59" s="15">
        <f>J57-J58</f>
        <v>25524289</v>
      </c>
      <c r="M59" s="37"/>
    </row>
    <row r="60" spans="1:17" x14ac:dyDescent="0.25">
      <c r="A60" s="4"/>
      <c r="B60" s="16"/>
      <c r="C60" s="40"/>
      <c r="D60" s="17"/>
      <c r="E60" s="7"/>
      <c r="F60" s="3"/>
      <c r="G60" s="332" t="s">
        <v>15</v>
      </c>
      <c r="H60" s="332"/>
      <c r="I60" s="39"/>
      <c r="J60" s="13">
        <f>SUM(H8:H55)</f>
        <v>0</v>
      </c>
      <c r="M60" s="37"/>
    </row>
    <row r="61" spans="1:17" x14ac:dyDescent="0.25">
      <c r="A61" s="4"/>
      <c r="B61" s="16"/>
      <c r="C61" s="40"/>
      <c r="D61" s="17"/>
      <c r="E61" s="7"/>
      <c r="F61" s="3"/>
      <c r="G61" s="332" t="s">
        <v>16</v>
      </c>
      <c r="H61" s="332"/>
      <c r="I61" s="39"/>
      <c r="J61" s="13">
        <f>J59+J60</f>
        <v>25524289</v>
      </c>
      <c r="M61" s="37"/>
    </row>
    <row r="62" spans="1:17" x14ac:dyDescent="0.25">
      <c r="A62" s="4"/>
      <c r="B62" s="16"/>
      <c r="C62" s="40"/>
      <c r="D62" s="17"/>
      <c r="E62" s="7"/>
      <c r="F62" s="3"/>
      <c r="G62" s="332" t="s">
        <v>5</v>
      </c>
      <c r="H62" s="332"/>
      <c r="I62" s="39"/>
      <c r="J62" s="13">
        <f>SUM(I8:I55)</f>
        <v>22771800</v>
      </c>
      <c r="M62" s="37"/>
    </row>
    <row r="63" spans="1:17" x14ac:dyDescent="0.25">
      <c r="A63" s="4"/>
      <c r="B63" s="16"/>
      <c r="C63" s="40"/>
      <c r="D63" s="17"/>
      <c r="E63" s="7"/>
      <c r="F63" s="3"/>
      <c r="G63" s="332" t="s">
        <v>32</v>
      </c>
      <c r="H63" s="332"/>
      <c r="I63" s="40" t="str">
        <f>IF(J63&gt;0,"SALDO",IF(J63&lt;0,"PIUTANG",IF(J63=0,"LUNAS")))</f>
        <v>PIUTANG</v>
      </c>
      <c r="J63" s="13">
        <f>J62-J61</f>
        <v>-2752489</v>
      </c>
      <c r="M63" s="37"/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-350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242">
        <v>43224</v>
      </c>
      <c r="B18" s="243">
        <v>180162462</v>
      </c>
      <c r="C18" s="129">
        <v>56</v>
      </c>
      <c r="D18" s="247">
        <v>5447575</v>
      </c>
      <c r="E18" s="245">
        <v>180042533</v>
      </c>
      <c r="F18" s="243">
        <v>9</v>
      </c>
      <c r="G18" s="247">
        <v>952525</v>
      </c>
      <c r="H18" s="245"/>
      <c r="I18" s="246">
        <v>4495000</v>
      </c>
      <c r="J18" s="247" t="s">
        <v>17</v>
      </c>
      <c r="L18" s="239"/>
    </row>
    <row r="19" spans="1:12" s="234" customFormat="1" x14ac:dyDescent="0.25">
      <c r="A19" s="242">
        <v>43233</v>
      </c>
      <c r="B19" s="243">
        <v>180163541</v>
      </c>
      <c r="C19" s="129">
        <v>54</v>
      </c>
      <c r="D19" s="247">
        <v>5114988</v>
      </c>
      <c r="E19" s="245">
        <v>180042844</v>
      </c>
      <c r="F19" s="243">
        <v>4</v>
      </c>
      <c r="G19" s="247">
        <v>436188</v>
      </c>
      <c r="H19" s="245"/>
      <c r="I19" s="246">
        <v>4680000</v>
      </c>
      <c r="J19" s="247" t="s">
        <v>17</v>
      </c>
      <c r="L19" s="239"/>
    </row>
    <row r="20" spans="1:12" s="234" customFormat="1" x14ac:dyDescent="0.25">
      <c r="A20" s="242">
        <v>43245</v>
      </c>
      <c r="B20" s="243">
        <v>180165049</v>
      </c>
      <c r="C20" s="129">
        <v>45</v>
      </c>
      <c r="D20" s="247">
        <v>4478950</v>
      </c>
      <c r="E20" s="245">
        <v>180043255</v>
      </c>
      <c r="F20" s="243">
        <v>11</v>
      </c>
      <c r="G20" s="247">
        <v>1008438</v>
      </c>
      <c r="H20" s="245"/>
      <c r="I20" s="246">
        <v>3471000</v>
      </c>
      <c r="J20" s="247" t="s">
        <v>17</v>
      </c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43055000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SALDO</v>
      </c>
      <c r="J31" s="13">
        <f>J30-J29</f>
        <v>350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9" activePane="bottomLeft" state="frozen"/>
      <selection pane="bottomLeft" activeCell="E23" sqref="E2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6602575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242">
        <v>43224</v>
      </c>
      <c r="B17" s="243">
        <v>180162472</v>
      </c>
      <c r="C17" s="248">
        <v>89</v>
      </c>
      <c r="D17" s="247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43231</v>
      </c>
      <c r="B18" s="243"/>
      <c r="C18" s="248"/>
      <c r="D18" s="247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242">
        <v>43238</v>
      </c>
      <c r="B19" s="243"/>
      <c r="C19" s="248"/>
      <c r="D19" s="247"/>
      <c r="E19" s="245"/>
      <c r="F19" s="243"/>
      <c r="G19" s="247"/>
      <c r="H19" s="246"/>
      <c r="I19" s="246">
        <v>1900000</v>
      </c>
      <c r="J19" s="247" t="s">
        <v>17</v>
      </c>
    </row>
    <row r="20" spans="1:10" x14ac:dyDescent="0.25">
      <c r="A20" s="242">
        <v>43248</v>
      </c>
      <c r="B20" s="243"/>
      <c r="C20" s="248"/>
      <c r="D20" s="247"/>
      <c r="E20" s="245">
        <v>180043384</v>
      </c>
      <c r="F20" s="243">
        <v>20</v>
      </c>
      <c r="G20" s="247">
        <v>2143225</v>
      </c>
      <c r="H20" s="246"/>
      <c r="I20" s="246"/>
      <c r="J20" s="247"/>
    </row>
    <row r="21" spans="1:10" x14ac:dyDescent="0.25">
      <c r="A21" s="242">
        <v>43284</v>
      </c>
      <c r="B21" s="243">
        <v>180168665</v>
      </c>
      <c r="C21" s="248">
        <v>40</v>
      </c>
      <c r="D21" s="247">
        <v>4109613</v>
      </c>
      <c r="E21" s="245"/>
      <c r="F21" s="243"/>
      <c r="G21" s="247"/>
      <c r="H21" s="246"/>
      <c r="I21" s="246">
        <v>4057176</v>
      </c>
      <c r="J21" s="247" t="s">
        <v>17</v>
      </c>
    </row>
    <row r="22" spans="1:10" x14ac:dyDescent="0.25">
      <c r="A22" s="98">
        <v>43292</v>
      </c>
      <c r="B22" s="99">
        <v>180169300</v>
      </c>
      <c r="C22" s="100">
        <v>67</v>
      </c>
      <c r="D22" s="34">
        <v>6868750</v>
      </c>
      <c r="E22" s="101"/>
      <c r="F22" s="99"/>
      <c r="G22" s="34"/>
      <c r="H22" s="102"/>
      <c r="I22" s="102"/>
      <c r="J22" s="34"/>
    </row>
    <row r="23" spans="1:10" x14ac:dyDescent="0.25">
      <c r="A23" s="98">
        <v>43295</v>
      </c>
      <c r="B23" s="99"/>
      <c r="C23" s="100"/>
      <c r="D23" s="34"/>
      <c r="E23" s="101">
        <v>180044309</v>
      </c>
      <c r="F23" s="99">
        <v>2</v>
      </c>
      <c r="G23" s="34">
        <v>266175</v>
      </c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452</v>
      </c>
      <c r="D25" s="225"/>
      <c r="E25" s="224" t="s">
        <v>11</v>
      </c>
      <c r="F25" s="224">
        <f>SUM(F8:F24)</f>
        <v>68</v>
      </c>
      <c r="G25" s="225">
        <f>SUM(G8:G24)</f>
        <v>6854226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46713977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6854226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39859751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39859751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33257176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-6602575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E20" sqref="E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2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  <c r="L1" s="219">
        <f>D18-G18</f>
        <v>3778425</v>
      </c>
    </row>
    <row r="2" spans="1:12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645877</v>
      </c>
      <c r="J2" s="218"/>
    </row>
    <row r="3" spans="1:12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2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2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2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2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2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2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2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2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2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2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242">
        <v>43256</v>
      </c>
      <c r="B18" s="243">
        <v>180166888</v>
      </c>
      <c r="C18" s="248">
        <v>49</v>
      </c>
      <c r="D18" s="247">
        <v>4933075</v>
      </c>
      <c r="E18" s="245">
        <v>180043678</v>
      </c>
      <c r="F18" s="243">
        <v>11</v>
      </c>
      <c r="G18" s="247">
        <v>1154650</v>
      </c>
      <c r="H18" s="246"/>
      <c r="I18" s="246">
        <v>3778000</v>
      </c>
      <c r="J18" s="247" t="s">
        <v>17</v>
      </c>
    </row>
    <row r="19" spans="1:10" x14ac:dyDescent="0.25">
      <c r="A19" s="242">
        <v>43287</v>
      </c>
      <c r="B19" s="243">
        <v>180168866</v>
      </c>
      <c r="C19" s="248">
        <v>32</v>
      </c>
      <c r="D19" s="247">
        <v>3065913</v>
      </c>
      <c r="E19" s="245">
        <v>180044161</v>
      </c>
      <c r="F19" s="243">
        <v>5</v>
      </c>
      <c r="G19" s="247">
        <v>494025</v>
      </c>
      <c r="H19" s="246"/>
      <c r="I19" s="246">
        <v>2572000</v>
      </c>
      <c r="J19" s="247" t="s">
        <v>17</v>
      </c>
    </row>
    <row r="20" spans="1:10" x14ac:dyDescent="0.25">
      <c r="A20" s="98">
        <v>43297</v>
      </c>
      <c r="B20" s="99">
        <v>180169797</v>
      </c>
      <c r="C20" s="100">
        <v>16</v>
      </c>
      <c r="D20" s="34">
        <v>1548488</v>
      </c>
      <c r="E20" s="101">
        <v>180044345</v>
      </c>
      <c r="F20" s="99">
        <v>9</v>
      </c>
      <c r="G20" s="34">
        <v>900288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397</v>
      </c>
      <c r="D25" s="225"/>
      <c r="E25" s="224" t="s">
        <v>11</v>
      </c>
      <c r="F25" s="224">
        <f>SUM(F8:F24)</f>
        <v>81</v>
      </c>
      <c r="G25" s="225">
        <f>SUM(G8:G24)</f>
        <v>8479014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40350891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8479014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31871877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31871877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31226000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-645877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2018-06-04T05:15:38Z</cp:lastPrinted>
  <dcterms:created xsi:type="dcterms:W3CDTF">2016-05-07T01:49:09Z</dcterms:created>
  <dcterms:modified xsi:type="dcterms:W3CDTF">2018-07-16T10:29:54Z</dcterms:modified>
</cp:coreProperties>
</file>