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845" windowWidth="4095" windowHeight="1170" tabRatio="874" activeTab="15"/>
  </bookViews>
  <sheets>
    <sheet name="Taufik ST" sheetId="54" r:id="rId1"/>
    <sheet name="Indra Fashion" sheetId="2" r:id="rId2"/>
    <sheet name="Bandros" sheetId="58" r:id="rId3"/>
    <sheet name="Atlantis" sheetId="59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Bandros!$A$914:$J$921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ST'!$A$5:$J$331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622" i="59" l="1"/>
  <c r="M2" i="58" l="1"/>
  <c r="M1" i="58"/>
  <c r="L611" i="59" l="1"/>
  <c r="L2" i="59"/>
  <c r="L1" i="59"/>
  <c r="L2" i="58" l="1"/>
  <c r="L1" i="58"/>
  <c r="L2" i="35" l="1"/>
  <c r="L1" i="35"/>
  <c r="L2" i="2" l="1"/>
  <c r="L1" i="2"/>
  <c r="L2" i="54"/>
  <c r="L1" i="54"/>
  <c r="L2" i="12" l="1"/>
  <c r="L1" i="12"/>
  <c r="J640" i="59" l="1"/>
  <c r="J638" i="59"/>
  <c r="J636" i="59"/>
  <c r="J635" i="59"/>
  <c r="I633" i="59"/>
  <c r="H633" i="59"/>
  <c r="G633" i="59"/>
  <c r="F633" i="59"/>
  <c r="D633" i="59"/>
  <c r="C633" i="59"/>
  <c r="L3" i="59"/>
  <c r="J637" i="59" l="1"/>
  <c r="J639" i="59" s="1"/>
  <c r="J641" i="59" s="1"/>
  <c r="I2" i="59" s="1"/>
  <c r="C7" i="15" s="1"/>
  <c r="I641" i="59" l="1"/>
  <c r="J1009" i="58" l="1"/>
  <c r="J1007" i="58"/>
  <c r="J1005" i="58"/>
  <c r="J1004" i="58"/>
  <c r="I1002" i="58"/>
  <c r="H1002" i="58"/>
  <c r="G1002" i="58"/>
  <c r="F1002" i="58"/>
  <c r="D1002" i="58"/>
  <c r="C1002" i="58"/>
  <c r="L666" i="58"/>
  <c r="L665" i="58"/>
  <c r="M3" i="58"/>
  <c r="L3" i="58"/>
  <c r="N3" i="58" l="1"/>
  <c r="J1006" i="58"/>
  <c r="J1008" i="58" s="1"/>
  <c r="J1010" i="58" s="1"/>
  <c r="I1010" i="58" l="1"/>
  <c r="I2" i="58"/>
  <c r="C8" i="15" s="1"/>
  <c r="L1" i="56"/>
  <c r="M66" i="57" l="1"/>
  <c r="M65" i="57"/>
  <c r="M67" i="57" s="1"/>
  <c r="L15" i="2" l="1"/>
  <c r="L16" i="2"/>
  <c r="L17" i="2"/>
  <c r="J204" i="57" l="1"/>
  <c r="J202" i="57"/>
  <c r="J200" i="57"/>
  <c r="J199" i="57"/>
  <c r="G197" i="57"/>
  <c r="F197" i="57"/>
  <c r="C197" i="57"/>
  <c r="J201" i="57" l="1"/>
  <c r="J203" i="57" s="1"/>
  <c r="J205" i="57" s="1"/>
  <c r="I205" i="57" s="1"/>
  <c r="I2" i="57" l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42" i="55"/>
  <c r="J40" i="55"/>
  <c r="J38" i="55"/>
  <c r="J37" i="55"/>
  <c r="G35" i="55"/>
  <c r="F35" i="55"/>
  <c r="C35" i="55"/>
  <c r="J39" i="55" l="1"/>
  <c r="J41" i="55" s="1"/>
  <c r="J43" i="55" s="1"/>
  <c r="I43" i="55" s="1"/>
  <c r="I2" i="55" l="1"/>
  <c r="C9" i="15" s="1"/>
  <c r="I42" i="30" l="1"/>
  <c r="I44" i="30"/>
  <c r="I37" i="18" l="1"/>
  <c r="I39" i="18"/>
  <c r="L3" i="12" l="1"/>
  <c r="B18" i="15" l="1"/>
  <c r="B14" i="15"/>
  <c r="J330" i="54" l="1"/>
  <c r="J328" i="54"/>
  <c r="J326" i="54"/>
  <c r="J325" i="54"/>
  <c r="I323" i="54"/>
  <c r="H323" i="54"/>
  <c r="G323" i="54"/>
  <c r="F323" i="54"/>
  <c r="D323" i="54"/>
  <c r="C323" i="54"/>
  <c r="J327" i="54" l="1"/>
  <c r="J329" i="54" s="1"/>
  <c r="J331" i="54" s="1"/>
  <c r="I2" i="54" s="1"/>
  <c r="C5" i="15" s="1"/>
  <c r="L3" i="54"/>
  <c r="I331" i="54" l="1"/>
  <c r="J159" i="35" l="1"/>
  <c r="J163" i="35"/>
  <c r="J161" i="35"/>
  <c r="J158" i="35"/>
  <c r="G156" i="35"/>
  <c r="F156" i="35"/>
  <c r="J160" i="35" l="1"/>
  <c r="J162" i="35" s="1"/>
  <c r="J164" i="35" s="1"/>
  <c r="L3" i="2" l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56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176" i="2" l="1"/>
  <c r="I171" i="2"/>
  <c r="H171" i="2"/>
  <c r="G171" i="2"/>
  <c r="F171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8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3" i="32"/>
  <c r="J31" i="32"/>
  <c r="J29" i="32"/>
  <c r="F26" i="32"/>
  <c r="C26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74" i="12"/>
  <c r="J72" i="12"/>
  <c r="J70" i="12"/>
  <c r="J69" i="12"/>
  <c r="F67" i="12"/>
  <c r="C67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78" i="2"/>
  <c r="J174" i="2"/>
  <c r="J173" i="2"/>
  <c r="D171" i="2"/>
  <c r="C171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75" i="2"/>
  <c r="J177" i="2" s="1"/>
  <c r="J179" i="2" s="1"/>
  <c r="I179" i="2" s="1"/>
  <c r="J55" i="11"/>
  <c r="J57" i="11" s="1"/>
  <c r="J59" i="11" s="1"/>
  <c r="J59" i="34"/>
  <c r="I2" i="21"/>
  <c r="I59" i="21"/>
  <c r="J122" i="20"/>
  <c r="J124" i="20" s="1"/>
  <c r="J126" i="20" s="1"/>
  <c r="I2" i="20" s="1"/>
  <c r="J71" i="12"/>
  <c r="J73" i="12" s="1"/>
  <c r="J75" i="12" s="1"/>
  <c r="J25" i="25"/>
  <c r="I2" i="25" s="1"/>
  <c r="J77" i="33"/>
  <c r="J79" i="33" s="1"/>
  <c r="I2" i="33" s="1"/>
  <c r="J91" i="4"/>
  <c r="J93" i="4" s="1"/>
  <c r="J95" i="4" s="1"/>
  <c r="I2" i="4" s="1"/>
  <c r="J30" i="32"/>
  <c r="J32" i="32" s="1"/>
  <c r="J34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75" i="12"/>
  <c r="I126" i="20"/>
  <c r="I52" i="18"/>
  <c r="I95" i="4"/>
  <c r="I34" i="32"/>
  <c r="I2" i="32"/>
  <c r="C19" i="15" s="1"/>
  <c r="I2" i="6"/>
  <c r="I2" i="17"/>
  <c r="I2" i="16"/>
  <c r="C15" i="15" s="1"/>
  <c r="I25" i="25"/>
  <c r="I164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family val="2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  <comment ref="J266" authorId="0">
      <text>
        <r>
          <rPr>
            <b/>
            <sz val="9"/>
            <color indexed="81"/>
            <rFont val="Tahoma"/>
            <family val="2"/>
          </rPr>
          <t>17/07/18  TRANSFER IBNK TAUFIK HIDAYAT TO ABDUL RAHMAN
  7.130.989,00  161.780.729,00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>24/07/18  TRANSFER IBNK TAUFIK HIDAYAT TO ABDUL RAHMAN
  6.204.539,00  157.122.052,00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>04/08/18  TRANSFER IBNK TAUFIK HIDAYAT TO ABDUL RAHMAN
  5.400.326,00  167.736.528,00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>06/08/18  TRANSFER IBNK TAUFIK HIDAYAT TO ABDUL RAHMAN
  5.714.802,00  152.899.405,00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6056752.00
Pembayaran Taufik
TAUFIK HIDAYAT
0000
6,056,752.00
CR
273,962,840.11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60000.00
Transfer
Biaya Ekspedisi
WAHYUNI
0000
60,000.00
CR
101,495,886.68</t>
        </r>
      </text>
    </comment>
    <comment ref="J161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1953440.00
Transfer
BlackKelly-Inficlo
WAHYUNI
0000
1,953,440.00
CR
166,310,410.68</t>
        </r>
      </text>
    </comment>
    <comment ref="J169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2745489.00
Transfer
BlackKelly-Inficlo
WAHYUNI
0000
2,745,489.00
CR
172,098,481.68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family val="2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family val="2"/>
          </rPr>
          <t>13/07/18  TRANSFER IBNK INDRA MASTOTI TO ABDUL RAHMAN
  3.499.651,00  135.216.214,00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21/07/18  TRANSFER IBNK INDRA MASTOTI TO ABDUL RAHMAN BAYAR INFICLO FROM065001002566506 TO400301000897500IBN
  905.014,00  153.995.988,00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29/07/18  TRANSFER IBNK INDRA MASTOTI TO ABDUL RAHMAN BAYAR INFICLO FROM065001002566506 TO400301000897500IBN
  489.650,00  156.924.374,00</t>
        </r>
      </text>
    </comment>
    <comment ref="J158" authorId="0">
      <text>
        <r>
          <rPr>
            <b/>
            <sz val="9"/>
            <color indexed="81"/>
            <rFont val="Tahoma"/>
            <family val="2"/>
          </rPr>
          <t>04/08/18  TRANSFER IBNK INDRA MASTOTI TO ABDUL RAHMAN
  2.905.263,00  162.336.202,00</t>
        </r>
      </text>
    </comment>
    <comment ref="J163" authorId="0">
      <text>
        <r>
          <rPr>
            <b/>
            <sz val="9"/>
            <color indexed="81"/>
            <rFont val="Tahoma"/>
            <charset val="1"/>
          </rPr>
          <t>12/08/18  TRANSFER IBNK INDRA MASTOTI TO ABDUL RAHMAN BAYAR INFICLO FROM065001002566506 TO400301000897500IBN
  1.138.463,00  155.387.345,00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family val="2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family val="2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family val="2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family val="2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family val="2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family val="2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family val="2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family val="2"/>
          </rPr>
          <t>16/07/2018  MCM InhouseTrf CS-CS
Inficlo Bandros
DARI TIKA KARTIKA SARI
Inficlo Bandros
 0,00  4.730.337,00</t>
        </r>
      </text>
    </comment>
    <comment ref="J782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6438864.00
Inficlo Bandros
TIKA KARTIKA SARI
0000
6,438,864.00
CR
133,788,439.68</t>
        </r>
      </text>
    </comment>
    <comment ref="J792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6022715.00
Inficlo Bandros
TIKA KARTIKA SARI
0000
6,022,715.00
CR
143,997,483.68</t>
        </r>
      </text>
    </comment>
    <comment ref="J799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6254939.00
Inficlo Bandros
TIKA KARTIKA SARI
0000
6,254,939.00
CR
155,319,324.68: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0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3743428.00
Inficlo Bandros
TIKA KARTIKA SARI
0000
3,743,428.00
CR
161,989,818.68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4156076.00
Inficlo Bandros
TIKA KARTIKA SARI
0000
4,156,076.00
CR
170,466,486.68</t>
        </r>
      </text>
    </comment>
    <comment ref="J821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2791427.00
Inficlo Bandros
TIKA KARTIKA SARI
0000
2,791,427.00
CR
177,013,581.68</t>
        </r>
      </text>
    </comment>
    <comment ref="J83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8438240.00
Inficlo Bandros
TIKA KARTIKA SARI
0000
8,438,240.00
CR
151,231,655.68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41" authorId="0">
      <text>
        <r>
          <rPr>
            <b/>
            <sz val="9"/>
            <color indexed="81"/>
            <rFont val="Tahoma"/>
            <family val="2"/>
          </rPr>
          <t xml:space="preserve"> PEND
TRSF E-BANKING CR
2507/FTSCY/WS95011
5084715.00
Inficlo Bandros
TIKA KARTIKA SARI
0000
5,084,715.00
CR
141,763,202.68</t>
        </r>
      </text>
    </comment>
    <comment ref="J851" authorId="0">
      <text>
        <r>
          <rPr>
            <b/>
            <sz val="9"/>
            <color indexed="81"/>
            <rFont val="Tahoma"/>
            <family val="2"/>
          </rPr>
          <t xml:space="preserve"> PEND
TRSF E-BANKING CR
2607/FTSCY/WS95011
5064153.00
Inficlo Bandros
TIKA KARTIKA SARI
0000
5,064,153.00
CR
156,955,209.68</t>
        </r>
      </text>
    </comment>
    <comment ref="J859" authorId="0">
      <text>
        <r>
          <rPr>
            <b/>
            <sz val="9"/>
            <color indexed="81"/>
            <rFont val="Tahoma"/>
            <family val="2"/>
          </rPr>
          <t xml:space="preserve"> PEND
TRSF E-BANKING CR
2707/FTSCY/WS95011
4518501.00
Inficlo Bandros
TIKA KARTIKA SARI
0000
4,518,501.00
CR
162,665,362.68</t>
        </r>
      </text>
    </comment>
    <comment ref="J865" authorId="0">
      <text>
        <r>
          <rPr>
            <b/>
            <sz val="9"/>
            <color indexed="81"/>
            <rFont val="Tahoma"/>
            <family val="2"/>
          </rPr>
          <t xml:space="preserve"> PEND
TRSF E-BANKING CR
2807/FTSCY/WS95011
3735202.00
Inficlo Bandros
TIKA KARTIKA SARI
0000
3,735,202.00
CR
169,119,542.68</t>
        </r>
      </text>
    </comment>
    <comment ref="J872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3898563.00
Inficlo Bandros
28 Juli 2018
TIKA KARTIKA SARI
0000
3,898,563.00
CR
195,341,702.68</t>
        </r>
      </text>
    </comment>
    <comment ref="J879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6771276.00
Inficlo Bandros
30 Juli 2018
TIKA KARTIKA SARI
0000
6,771,276.00
CR
202,112,978.68</t>
        </r>
      </text>
    </comment>
    <comment ref="J887" authorId="0">
      <text>
        <r>
          <rPr>
            <b/>
            <sz val="9"/>
            <color indexed="81"/>
            <rFont val="Tahoma"/>
            <family val="2"/>
          </rPr>
          <t xml:space="preserve"> PEND
TRSF E-BANKING CR
0108/FTSCY/WS95011
4253814.00
Inficlo Bandros
TIKA KARTIKA SARI
0000
4,253,814.00
CR
150,004,477.11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3" authorId="0">
      <text>
        <r>
          <rPr>
            <b/>
            <sz val="9"/>
            <color indexed="81"/>
            <rFont val="Tahoma"/>
            <family val="2"/>
          </rPr>
          <t xml:space="preserve"> PEND
TRSF E-BANKING CR
0208/FTSCY/WS95011
5821114.00
Inficlo Bandros
TIKA KARTIKA SARI
0000
5,821,114.00
CR
158,711,631.11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02" authorId="0">
      <text>
        <r>
          <rPr>
            <b/>
            <sz val="9"/>
            <color indexed="81"/>
            <rFont val="Tahoma"/>
            <family val="2"/>
          </rPr>
          <t xml:space="preserve"> PEND
TRSF E-BANKING CR
0408/FTSCY/WS95011
5979752.00
Inficlo Bandros
Tgl 2
TIKA KARTIKA SARI
0000
5,979,752.00
CR
167,108,861.11</t>
        </r>
      </text>
    </comment>
    <comment ref="J90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4195539.00
Inficlo Tgl 3
Bandros
TIKA KARTIKA SARI
0000
4,195,539.00
CR
179,872,332.11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13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4916100.00
Inficlo Bandros
TIKA KARTIKA SARI
0000
4,916,100.00
CR
184,788,432.11</t>
        </r>
      </text>
    </comment>
    <comment ref="J921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9628327.00
Inficlo Bandros
TIKA KARTIKA SARI
0000
9,628,327.00
CR
196,773,235.11</t>
        </r>
      </text>
    </comment>
    <comment ref="J929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2933438.00
Inficlo Bandros
TIKA KARTIKA SARI
0000
2,933,438.00
CR
205,513,027.11</t>
        </r>
      </text>
    </comment>
    <comment ref="J93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10734677.00
Inficlo Bandros
TIKA KARTIKA SARI
0000
10,734,677.00
CR
221,375,807.11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45" authorId="0">
      <text>
        <r>
          <rPr>
            <b/>
            <sz val="9"/>
            <color indexed="81"/>
            <rFont val="Tahoma"/>
            <charset val="1"/>
          </rPr>
          <t xml:space="preserve"> PEND
TRSF E-BANKING CR
1108/FTSCY/WS95011
4187577.00
Inficlo Bandros
Tgl 9
TIKA KARTIKA SARI
0000
4,187,577.00
CR
230,638,738.11</t>
        </r>
      </text>
    </comment>
    <comment ref="J956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6612553.00
Inficlo Bandros
TIKA KARTIKA SARI
0000
6,612,553.00
CR
237,251,291.11</t>
        </r>
      </text>
    </comment>
    <comment ref="J963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3492390.00
Inficlo Bandros
TIKA KARTIKA SARI
0000
3,492,390.00
CR
248,758,755.11</t>
        </r>
      </text>
    </comment>
    <comment ref="J971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9792040.00
Inficlo Bandros
TIKA KARTIKA SARI
0000
9,792,040.00
CR
262,904,835.11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80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4681863.00
Inficlo Bandros
Tgl 14
TIKA KARTIKA SARI
0000
4,681,863.00
CR
279,660,718.11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89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9449563.00
Inficlo Bandros
TIKA KARTIKA SARI
0000
9,449,563.00
CR
289,110,281.11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charset val="1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charset val="1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charset val="1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0" authorId="0">
      <text>
        <r>
          <rPr>
            <b/>
            <sz val="9"/>
            <color indexed="81"/>
            <rFont val="Tahoma"/>
            <charset val="1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22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charset val="1"/>
          </rPr>
          <t xml:space="preserve"> PEND
TRSF E-BANKING CR
08/13 95031
ANIP
ANIP SANATA
0000
2,462,570.00
CR
244,034,977.11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charset val="1"/>
          </rPr>
          <t xml:space="preserve"> PEND
TRSF E-BANKING CR
08/09 95031
TRANPER
YAN YAN HERYANA
0000
550,200.00
CR
209,742,816.11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</commentList>
</comments>
</file>

<file path=xl/sharedStrings.xml><?xml version="1.0" encoding="utf-8"?>
<sst xmlns="http://schemas.openxmlformats.org/spreadsheetml/2006/main" count="2060" uniqueCount="203">
  <si>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</si>
  <si>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</si>
  <si>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</si>
  <si>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</si>
  <si>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</si>
  <si>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</si>
  <si>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</si>
  <si>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</si>
  <si>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</si>
  <si>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</si>
  <si>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</si>
  <si>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</si>
  <si>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</si>
  <si>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</si>
  <si>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</si>
  <si>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</si>
  <si>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</si>
  <si>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</si>
  <si>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</si>
  <si>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</si>
  <si>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</si>
  <si>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</si>
  <si>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</si>
  <si>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</si>
  <si>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</si>
  <si>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</si>
  <si>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</si>
  <si>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</si>
  <si>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</si>
  <si>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</si>
  <si>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</si>
  <si>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</si>
  <si>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</si>
  <si>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</si>
  <si>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</si>
  <si>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</si>
  <si>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</si>
  <si>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</si>
  <si>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</si>
  <si>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</si>
  <si>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</si>
  <si>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</si>
  <si>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</si>
  <si>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</si>
  <si>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</si>
  <si>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</si>
  <si>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</si>
  <si>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</si>
  <si>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</si>
  <si>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</si>
  <si>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</si>
  <si>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</si>
  <si>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</si>
  <si>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</si>
  <si>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</si>
  <si>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</si>
  <si>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</si>
  <si>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</si>
  <si>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</si>
  <si>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</si>
  <si>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</si>
  <si>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</si>
  <si>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</si>
  <si>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</si>
  <si>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</si>
  <si>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</si>
  <si>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</si>
  <si>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</si>
  <si>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</si>
  <si>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</si>
  <si>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</si>
  <si>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</si>
  <si>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</si>
  <si>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</si>
  <si>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</si>
  <si>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</si>
  <si>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</si>
  <si>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</si>
  <si>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</si>
  <si>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</si>
  <si>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</si>
  <si>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</si>
  <si>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</si>
  <si>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</si>
  <si>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</si>
  <si>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</si>
  <si>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</si>
  <si>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</si>
  <si>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</si>
  <si>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</si>
  <si>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</si>
  <si>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</si>
  <si>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</si>
  <si>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</si>
  <si>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</si>
  <si>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</si>
  <si>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</si>
  <si>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</si>
  <si>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</si>
  <si>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</si>
  <si>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</si>
  <si>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</si>
  <si>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</si>
  <si>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</si>
  <si>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</si>
  <si>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</si>
  <si>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</si>
  <si>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</si>
  <si>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</si>
  <si>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</si>
  <si>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</si>
  <si>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</si>
  <si>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</si>
  <si>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</si>
  <si>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</si>
  <si>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</si>
  <si>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</si>
  <si>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</si>
  <si>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</si>
  <si>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</si>
  <si>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</si>
  <si>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</si>
  <si>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</si>
  <si>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</si>
  <si>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</si>
  <si>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</si>
  <si>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</si>
  <si>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</si>
  <si>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</si>
  <si>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</si>
  <si>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</si>
  <si>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</si>
  <si>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</si>
  <si>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</si>
  <si>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</si>
  <si>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</si>
  <si>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</si>
  <si>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</si>
  <si>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</si>
  <si>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</si>
  <si>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</si>
  <si>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</si>
  <si>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</si>
  <si>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</si>
  <si>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</si>
  <si>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</si>
  <si>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</si>
  <si>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</si>
  <si>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</si>
  <si>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</si>
  <si>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</si>
  <si>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</si>
  <si>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</si>
  <si>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</si>
  <si>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</si>
  <si>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</si>
  <si>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</si>
  <si>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</si>
  <si>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</si>
  <si>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</si>
  <si>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</si>
  <si>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</si>
  <si>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</si>
  <si>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</si>
  <si>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</si>
  <si>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</si>
  <si>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</si>
  <si>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</si>
  <si>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</si>
  <si>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</si>
  <si>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</si>
  <si>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</si>
  <si>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</si>
  <si>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</si>
  <si>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</si>
  <si>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</si>
  <si>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</si>
  <si>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</si>
  <si>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</si>
  <si>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</si>
  <si>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</si>
  <si>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</si>
  <si>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</si>
  <si>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</si>
  <si>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</si>
  <si>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</si>
  <si>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</si>
  <si>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</si>
  <si>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</si>
  <si>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</si>
  <si>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</si>
  <si>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</si>
  <si>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</si>
  <si>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</si>
  <si>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</si>
  <si>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</si>
  <si>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</si>
  <si>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</si>
  <si>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</si>
  <si>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</si>
  <si>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</si>
  <si>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</si>
  <si>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barang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</si>
</sst>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4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1" fontId="1" fillId="0" borderId="0" xfId="2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331"/>
  <sheetViews>
    <sheetView zoomScale="85" zoomScaleNormal="85" workbookViewId="0">
      <pane ySplit="7" topLeftCell="A309" activePane="bottomLeft" state="frozen"/>
      <selection pane="bottomLeft" activeCell="J316" sqref="J316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67" t="s">
        <v>22</v>
      </c>
      <c r="G1" s="367"/>
      <c r="H1" s="367"/>
      <c r="I1" s="220" t="s">
        <v>20</v>
      </c>
      <c r="J1" s="218"/>
      <c r="L1" s="275">
        <f>SUM(D301:D311)</f>
        <v>6318290</v>
      </c>
      <c r="M1" s="238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67" t="s">
        <v>21</v>
      </c>
      <c r="G2" s="367"/>
      <c r="H2" s="367"/>
      <c r="I2" s="220">
        <f>J331*-1</f>
        <v>3424839</v>
      </c>
      <c r="J2" s="218"/>
      <c r="L2" s="276">
        <f>SUM(G301:G311)</f>
        <v>261538</v>
      </c>
      <c r="M2" s="238"/>
      <c r="N2" s="238"/>
      <c r="O2" s="238"/>
    </row>
    <row r="3" spans="1:15" x14ac:dyDescent="0.25">
      <c r="A3" s="218" t="s">
        <v>116</v>
      </c>
      <c r="B3" s="218"/>
      <c r="C3" s="72" t="s">
        <v>115</v>
      </c>
      <c r="D3" s="218"/>
      <c r="E3" s="218"/>
      <c r="F3" s="307"/>
      <c r="G3" s="307"/>
      <c r="H3" s="307"/>
      <c r="I3" s="220"/>
      <c r="J3" s="218"/>
      <c r="L3" s="276">
        <f>L1-L2</f>
        <v>6056752</v>
      </c>
      <c r="M3" s="238"/>
      <c r="N3" s="238"/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368" t="s">
        <v>61</v>
      </c>
      <c r="B5" s="368"/>
      <c r="C5" s="368"/>
      <c r="D5" s="368"/>
      <c r="E5" s="368"/>
      <c r="F5" s="368"/>
      <c r="G5" s="368"/>
      <c r="H5" s="368"/>
      <c r="I5" s="368"/>
      <c r="J5" s="368"/>
      <c r="L5" s="274"/>
      <c r="M5" s="238"/>
      <c r="N5" s="238"/>
      <c r="O5" s="238"/>
    </row>
    <row r="6" spans="1:15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370" t="s">
        <v>4</v>
      </c>
      <c r="I6" s="371" t="s">
        <v>5</v>
      </c>
      <c r="J6" s="372" t="s">
        <v>6</v>
      </c>
    </row>
    <row r="7" spans="1:15" x14ac:dyDescent="0.25">
      <c r="A7" s="369"/>
      <c r="B7" s="308" t="s">
        <v>7</v>
      </c>
      <c r="C7" s="309" t="s">
        <v>8</v>
      </c>
      <c r="D7" s="309" t="s">
        <v>9</v>
      </c>
      <c r="E7" s="308" t="s">
        <v>10</v>
      </c>
      <c r="F7" s="310" t="s">
        <v>8</v>
      </c>
      <c r="G7" s="309" t="s">
        <v>9</v>
      </c>
      <c r="H7" s="370"/>
      <c r="I7" s="371"/>
      <c r="J7" s="372"/>
    </row>
    <row r="8" spans="1:15" ht="15.75" customHeight="1" x14ac:dyDescent="0.25">
      <c r="A8" s="241">
        <v>43129</v>
      </c>
      <c r="B8" s="242">
        <v>180152611</v>
      </c>
      <c r="C8" s="106">
        <v>15</v>
      </c>
      <c r="D8" s="246">
        <v>1433775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43130</v>
      </c>
      <c r="B9" s="242">
        <v>180152681</v>
      </c>
      <c r="C9" s="106">
        <v>7</v>
      </c>
      <c r="D9" s="246">
        <v>728613</v>
      </c>
      <c r="E9" s="244">
        <v>180040124</v>
      </c>
      <c r="F9" s="247">
        <v>1</v>
      </c>
      <c r="G9" s="246">
        <v>135975</v>
      </c>
      <c r="H9" s="244"/>
      <c r="I9" s="245"/>
      <c r="J9" s="246"/>
    </row>
    <row r="10" spans="1:15" ht="15.75" customHeight="1" x14ac:dyDescent="0.25">
      <c r="A10" s="241">
        <v>43130</v>
      </c>
      <c r="B10" s="242">
        <v>180152728</v>
      </c>
      <c r="C10" s="106">
        <v>4</v>
      </c>
      <c r="D10" s="246">
        <v>451850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43131</v>
      </c>
      <c r="B11" s="242">
        <v>180152766</v>
      </c>
      <c r="C11" s="106">
        <v>6</v>
      </c>
      <c r="D11" s="246">
        <v>555538</v>
      </c>
      <c r="E11" s="244">
        <v>180040133</v>
      </c>
      <c r="F11" s="247">
        <v>1</v>
      </c>
      <c r="G11" s="246">
        <v>81025</v>
      </c>
      <c r="H11" s="244"/>
      <c r="I11" s="245"/>
      <c r="J11" s="246"/>
    </row>
    <row r="12" spans="1:15" ht="15.75" customHeight="1" x14ac:dyDescent="0.25">
      <c r="A12" s="241">
        <v>43131</v>
      </c>
      <c r="B12" s="242">
        <v>180152773</v>
      </c>
      <c r="C12" s="106">
        <v>1</v>
      </c>
      <c r="D12" s="246">
        <v>98613</v>
      </c>
      <c r="E12" s="244">
        <v>180040134</v>
      </c>
      <c r="F12" s="247">
        <v>1</v>
      </c>
      <c r="G12" s="246">
        <v>127138</v>
      </c>
      <c r="H12" s="244"/>
      <c r="I12" s="245"/>
      <c r="J12" s="246"/>
    </row>
    <row r="13" spans="1:15" ht="15.75" customHeight="1" x14ac:dyDescent="0.25">
      <c r="A13" s="241">
        <v>43131</v>
      </c>
      <c r="B13" s="242">
        <v>180152801</v>
      </c>
      <c r="C13" s="106">
        <v>3</v>
      </c>
      <c r="D13" s="246">
        <v>337225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43132</v>
      </c>
      <c r="B14" s="242">
        <v>180152841</v>
      </c>
      <c r="C14" s="106">
        <v>17</v>
      </c>
      <c r="D14" s="246">
        <v>1665038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43132</v>
      </c>
      <c r="B15" s="242">
        <v>180152872</v>
      </c>
      <c r="C15" s="106">
        <v>3</v>
      </c>
      <c r="D15" s="246">
        <v>303363</v>
      </c>
      <c r="E15" s="244"/>
      <c r="F15" s="247"/>
      <c r="G15" s="246"/>
      <c r="H15" s="244"/>
      <c r="I15" s="245"/>
      <c r="J15" s="246"/>
    </row>
    <row r="16" spans="1:15" ht="15.75" customHeight="1" x14ac:dyDescent="0.25">
      <c r="A16" s="241">
        <v>43132</v>
      </c>
      <c r="B16" s="242">
        <v>180152879</v>
      </c>
      <c r="C16" s="106">
        <v>1</v>
      </c>
      <c r="D16" s="246">
        <v>86013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43133</v>
      </c>
      <c r="B17" s="242">
        <v>180152918</v>
      </c>
      <c r="C17" s="106">
        <v>19</v>
      </c>
      <c r="D17" s="246">
        <v>1899625</v>
      </c>
      <c r="E17" s="244">
        <v>180040161</v>
      </c>
      <c r="F17" s="247">
        <v>2</v>
      </c>
      <c r="G17" s="246">
        <v>211050</v>
      </c>
      <c r="H17" s="244"/>
      <c r="I17" s="245"/>
      <c r="J17" s="246"/>
    </row>
    <row r="18" spans="1:10" ht="15.75" customHeight="1" x14ac:dyDescent="0.25">
      <c r="A18" s="241">
        <v>43133</v>
      </c>
      <c r="B18" s="242">
        <v>180152948</v>
      </c>
      <c r="C18" s="106">
        <v>5</v>
      </c>
      <c r="D18" s="246">
        <v>413350</v>
      </c>
      <c r="E18" s="244"/>
      <c r="F18" s="247"/>
      <c r="G18" s="246"/>
      <c r="H18" s="244"/>
      <c r="I18" s="245"/>
      <c r="J18" s="246"/>
    </row>
    <row r="19" spans="1:10" ht="15.75" customHeight="1" x14ac:dyDescent="0.25">
      <c r="A19" s="241">
        <v>43134</v>
      </c>
      <c r="B19" s="242">
        <v>180152999</v>
      </c>
      <c r="C19" s="106">
        <v>14</v>
      </c>
      <c r="D19" s="246">
        <v>1587425</v>
      </c>
      <c r="E19" s="244">
        <v>180040173</v>
      </c>
      <c r="F19" s="247">
        <v>1</v>
      </c>
      <c r="G19" s="246">
        <v>98613</v>
      </c>
      <c r="H19" s="244"/>
      <c r="I19" s="245"/>
      <c r="J19" s="246"/>
    </row>
    <row r="20" spans="1:10" ht="15.75" customHeight="1" x14ac:dyDescent="0.25">
      <c r="A20" s="241">
        <v>43134</v>
      </c>
      <c r="B20" s="242">
        <v>180153022</v>
      </c>
      <c r="C20" s="106">
        <v>3</v>
      </c>
      <c r="D20" s="246">
        <v>211313</v>
      </c>
      <c r="E20" s="244"/>
      <c r="F20" s="247"/>
      <c r="G20" s="246"/>
      <c r="H20" s="244"/>
      <c r="I20" s="245">
        <v>9117940</v>
      </c>
      <c r="J20" s="246" t="s">
        <v>17</v>
      </c>
    </row>
    <row r="21" spans="1:10" ht="15.75" customHeight="1" x14ac:dyDescent="0.25">
      <c r="A21" s="241">
        <v>43136</v>
      </c>
      <c r="B21" s="242">
        <v>180153160</v>
      </c>
      <c r="C21" s="106">
        <v>18</v>
      </c>
      <c r="D21" s="246">
        <v>1801100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43136</v>
      </c>
      <c r="B22" s="242">
        <v>180153201</v>
      </c>
      <c r="C22" s="106">
        <v>7</v>
      </c>
      <c r="D22" s="246">
        <v>760200</v>
      </c>
      <c r="E22" s="244"/>
      <c r="F22" s="247"/>
      <c r="G22" s="246"/>
      <c r="H22" s="244"/>
      <c r="I22" s="245"/>
      <c r="J22" s="246"/>
    </row>
    <row r="23" spans="1:10" ht="15.75" customHeight="1" x14ac:dyDescent="0.25">
      <c r="A23" s="241">
        <v>43137</v>
      </c>
      <c r="B23" s="242">
        <v>180153257</v>
      </c>
      <c r="C23" s="106">
        <v>19</v>
      </c>
      <c r="D23" s="246">
        <v>1987213</v>
      </c>
      <c r="E23" s="244">
        <v>180040225</v>
      </c>
      <c r="F23" s="247">
        <v>2</v>
      </c>
      <c r="G23" s="246">
        <v>247713</v>
      </c>
      <c r="H23" s="244"/>
      <c r="I23" s="245"/>
      <c r="J23" s="246"/>
    </row>
    <row r="24" spans="1:10" ht="15.75" customHeight="1" x14ac:dyDescent="0.25">
      <c r="A24" s="241">
        <v>43137</v>
      </c>
      <c r="B24" s="242">
        <v>180153307</v>
      </c>
      <c r="C24" s="106">
        <v>4</v>
      </c>
      <c r="D24" s="246">
        <v>539175</v>
      </c>
      <c r="E24" s="244"/>
      <c r="F24" s="247"/>
      <c r="G24" s="246"/>
      <c r="H24" s="244"/>
      <c r="I24" s="245"/>
      <c r="J24" s="246"/>
    </row>
    <row r="25" spans="1:10" ht="15.75" customHeight="1" x14ac:dyDescent="0.25">
      <c r="A25" s="241">
        <v>43138</v>
      </c>
      <c r="B25" s="242">
        <v>180153345</v>
      </c>
      <c r="C25" s="106">
        <v>23</v>
      </c>
      <c r="D25" s="246">
        <v>2380613</v>
      </c>
      <c r="E25" s="244">
        <v>180040238</v>
      </c>
      <c r="F25" s="247">
        <v>3</v>
      </c>
      <c r="G25" s="246">
        <v>332500</v>
      </c>
      <c r="H25" s="244"/>
      <c r="I25" s="245"/>
      <c r="J25" s="246"/>
    </row>
    <row r="26" spans="1:10" ht="15.75" customHeight="1" x14ac:dyDescent="0.25">
      <c r="A26" s="241">
        <v>43138</v>
      </c>
      <c r="B26" s="242">
        <v>180153374</v>
      </c>
      <c r="C26" s="106">
        <v>2</v>
      </c>
      <c r="D26" s="246">
        <v>201863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43139</v>
      </c>
      <c r="B27" s="242">
        <v>180153395</v>
      </c>
      <c r="C27" s="106">
        <v>1</v>
      </c>
      <c r="D27" s="246">
        <v>85750</v>
      </c>
      <c r="E27" s="244">
        <v>180040255</v>
      </c>
      <c r="F27" s="247">
        <v>1</v>
      </c>
      <c r="G27" s="246">
        <v>103075</v>
      </c>
      <c r="H27" s="244"/>
      <c r="I27" s="245"/>
      <c r="J27" s="246"/>
    </row>
    <row r="28" spans="1:10" ht="15.75" customHeight="1" x14ac:dyDescent="0.25">
      <c r="A28" s="241">
        <v>43139</v>
      </c>
      <c r="B28" s="242">
        <v>180153418</v>
      </c>
      <c r="C28" s="106">
        <v>25</v>
      </c>
      <c r="D28" s="246">
        <v>2479838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43139</v>
      </c>
      <c r="B29" s="242">
        <v>180153424</v>
      </c>
      <c r="C29" s="106">
        <v>1</v>
      </c>
      <c r="D29" s="246">
        <v>145688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43139</v>
      </c>
      <c r="B30" s="242">
        <v>180153467</v>
      </c>
      <c r="C30" s="106">
        <v>12</v>
      </c>
      <c r="D30" s="246">
        <v>1153250</v>
      </c>
      <c r="E30" s="244"/>
      <c r="F30" s="247"/>
      <c r="G30" s="246"/>
      <c r="H30" s="244"/>
      <c r="I30" s="245"/>
      <c r="J30" s="246"/>
    </row>
    <row r="31" spans="1:10" ht="15.75" customHeight="1" x14ac:dyDescent="0.25">
      <c r="A31" s="241">
        <v>43139</v>
      </c>
      <c r="B31" s="242">
        <v>180153468</v>
      </c>
      <c r="C31" s="106">
        <v>1</v>
      </c>
      <c r="D31" s="246">
        <v>98000</v>
      </c>
      <c r="E31" s="244"/>
      <c r="F31" s="247"/>
      <c r="G31" s="246"/>
      <c r="H31" s="244"/>
      <c r="I31" s="245"/>
      <c r="J31" s="246"/>
    </row>
    <row r="32" spans="1:10" ht="15.75" customHeight="1" x14ac:dyDescent="0.25">
      <c r="A32" s="241">
        <v>43140</v>
      </c>
      <c r="B32" s="242">
        <v>180153518</v>
      </c>
      <c r="C32" s="106">
        <v>10</v>
      </c>
      <c r="D32" s="246">
        <v>1088063</v>
      </c>
      <c r="E32" s="244">
        <v>180040276</v>
      </c>
      <c r="F32" s="247">
        <v>1</v>
      </c>
      <c r="G32" s="246">
        <v>85750</v>
      </c>
      <c r="H32" s="244"/>
      <c r="I32" s="245"/>
      <c r="J32" s="246"/>
    </row>
    <row r="33" spans="1:12" ht="15.75" customHeight="1" x14ac:dyDescent="0.25">
      <c r="A33" s="241">
        <v>43140</v>
      </c>
      <c r="B33" s="242">
        <v>180153546</v>
      </c>
      <c r="C33" s="106">
        <v>6</v>
      </c>
      <c r="D33" s="246">
        <v>650738</v>
      </c>
      <c r="E33" s="244"/>
      <c r="F33" s="247"/>
      <c r="G33" s="246"/>
      <c r="H33" s="244"/>
      <c r="I33" s="245"/>
      <c r="J33" s="246"/>
    </row>
    <row r="34" spans="1:12" ht="15.75" customHeight="1" x14ac:dyDescent="0.25">
      <c r="A34" s="241">
        <v>43141</v>
      </c>
      <c r="B34" s="242">
        <v>180153584</v>
      </c>
      <c r="C34" s="106">
        <v>31</v>
      </c>
      <c r="D34" s="246">
        <v>3213088</v>
      </c>
      <c r="E34" s="244">
        <v>180040299</v>
      </c>
      <c r="F34" s="247">
        <v>2</v>
      </c>
      <c r="G34" s="246">
        <v>183488</v>
      </c>
      <c r="H34" s="244"/>
      <c r="I34" s="245"/>
      <c r="J34" s="246"/>
    </row>
    <row r="35" spans="1:12" ht="15.75" customHeight="1" x14ac:dyDescent="0.25">
      <c r="A35" s="241">
        <v>43141</v>
      </c>
      <c r="B35" s="242">
        <v>180153605</v>
      </c>
      <c r="C35" s="106">
        <v>1</v>
      </c>
      <c r="D35" s="246">
        <v>113925</v>
      </c>
      <c r="E35" s="244"/>
      <c r="F35" s="247"/>
      <c r="G35" s="246"/>
      <c r="H35" s="244"/>
      <c r="I35" s="245"/>
      <c r="J35" s="246"/>
    </row>
    <row r="36" spans="1:12" ht="15.75" customHeight="1" x14ac:dyDescent="0.25">
      <c r="A36" s="241">
        <v>43141</v>
      </c>
      <c r="B36" s="242">
        <v>180153619</v>
      </c>
      <c r="C36" s="106">
        <v>2</v>
      </c>
      <c r="D36" s="246">
        <v>210700</v>
      </c>
      <c r="E36" s="244"/>
      <c r="F36" s="247"/>
      <c r="G36" s="246"/>
      <c r="H36" s="244"/>
      <c r="I36" s="245">
        <v>15956678</v>
      </c>
      <c r="J36" s="246" t="s">
        <v>17</v>
      </c>
    </row>
    <row r="37" spans="1:12" ht="15.75" customHeight="1" x14ac:dyDescent="0.25">
      <c r="A37" s="241">
        <v>43143</v>
      </c>
      <c r="B37" s="242">
        <v>180153777</v>
      </c>
      <c r="C37" s="106">
        <v>18</v>
      </c>
      <c r="D37" s="246">
        <v>1912488</v>
      </c>
      <c r="E37" s="244">
        <v>180040344</v>
      </c>
      <c r="F37" s="247">
        <v>4</v>
      </c>
      <c r="G37" s="246">
        <v>466025</v>
      </c>
      <c r="H37" s="244"/>
      <c r="I37" s="245"/>
      <c r="J37" s="246"/>
    </row>
    <row r="38" spans="1:12" ht="15.75" customHeight="1" x14ac:dyDescent="0.25">
      <c r="A38" s="241">
        <v>43143</v>
      </c>
      <c r="B38" s="242">
        <v>180153783</v>
      </c>
      <c r="C38" s="106">
        <v>1</v>
      </c>
      <c r="D38" s="246">
        <v>103075</v>
      </c>
      <c r="E38" s="244">
        <v>180040346</v>
      </c>
      <c r="F38" s="247">
        <v>1</v>
      </c>
      <c r="G38" s="246">
        <v>145688</v>
      </c>
      <c r="H38" s="244"/>
      <c r="I38" s="245"/>
      <c r="J38" s="246"/>
    </row>
    <row r="39" spans="1:12" ht="15.75" customHeight="1" x14ac:dyDescent="0.25">
      <c r="A39" s="241">
        <v>43143</v>
      </c>
      <c r="B39" s="242">
        <v>180153827</v>
      </c>
      <c r="C39" s="106">
        <v>12</v>
      </c>
      <c r="D39" s="246">
        <v>1393875</v>
      </c>
      <c r="E39" s="244"/>
      <c r="F39" s="247"/>
      <c r="G39" s="246"/>
      <c r="H39" s="244"/>
      <c r="I39" s="245"/>
      <c r="J39" s="246"/>
    </row>
    <row r="40" spans="1:12" ht="15.75" customHeight="1" x14ac:dyDescent="0.25">
      <c r="A40" s="241">
        <v>43144</v>
      </c>
      <c r="B40" s="242">
        <v>180153878</v>
      </c>
      <c r="C40" s="106">
        <v>20</v>
      </c>
      <c r="D40" s="246">
        <v>1972075</v>
      </c>
      <c r="E40" s="244">
        <v>180040368</v>
      </c>
      <c r="F40" s="247">
        <v>3</v>
      </c>
      <c r="G40" s="246">
        <v>300650</v>
      </c>
      <c r="H40" s="244"/>
      <c r="I40" s="245"/>
      <c r="J40" s="246"/>
    </row>
    <row r="41" spans="1:12" ht="15.75" customHeight="1" x14ac:dyDescent="0.25">
      <c r="A41" s="241">
        <v>43144</v>
      </c>
      <c r="B41" s="242">
        <v>180153926</v>
      </c>
      <c r="C41" s="106">
        <v>20</v>
      </c>
      <c r="D41" s="246">
        <v>2008650</v>
      </c>
      <c r="E41" s="244">
        <v>180040369</v>
      </c>
      <c r="F41" s="247">
        <v>1</v>
      </c>
      <c r="G41" s="246">
        <v>93013</v>
      </c>
      <c r="H41" s="244"/>
      <c r="I41" s="245"/>
      <c r="J41" s="246"/>
    </row>
    <row r="42" spans="1:12" ht="15.75" customHeight="1" x14ac:dyDescent="0.25">
      <c r="A42" s="241">
        <v>43145</v>
      </c>
      <c r="B42" s="242">
        <v>180153974</v>
      </c>
      <c r="C42" s="106">
        <v>20</v>
      </c>
      <c r="D42" s="246">
        <v>1807925</v>
      </c>
      <c r="E42" s="244"/>
      <c r="F42" s="247"/>
      <c r="G42" s="246"/>
      <c r="H42" s="244"/>
      <c r="I42" s="245"/>
      <c r="J42" s="246"/>
    </row>
    <row r="43" spans="1:12" ht="15.75" customHeight="1" x14ac:dyDescent="0.25">
      <c r="A43" s="241">
        <v>43145</v>
      </c>
      <c r="B43" s="242">
        <v>180154029</v>
      </c>
      <c r="C43" s="106">
        <v>13</v>
      </c>
      <c r="D43" s="246">
        <v>1327638</v>
      </c>
      <c r="E43" s="244"/>
      <c r="F43" s="247"/>
      <c r="G43" s="246"/>
      <c r="H43" s="244"/>
      <c r="I43" s="245"/>
      <c r="J43" s="246"/>
      <c r="L43" s="238"/>
    </row>
    <row r="44" spans="1:12" ht="15.75" customHeight="1" x14ac:dyDescent="0.25">
      <c r="A44" s="241">
        <v>43146</v>
      </c>
      <c r="B44" s="242">
        <v>180154070</v>
      </c>
      <c r="C44" s="106">
        <v>12</v>
      </c>
      <c r="D44" s="246">
        <v>1144063</v>
      </c>
      <c r="E44" s="244">
        <v>180040414</v>
      </c>
      <c r="F44" s="247">
        <v>3</v>
      </c>
      <c r="G44" s="246">
        <v>329788</v>
      </c>
      <c r="H44" s="244"/>
      <c r="I44" s="245"/>
      <c r="J44" s="246"/>
    </row>
    <row r="45" spans="1:12" ht="15.75" customHeight="1" x14ac:dyDescent="0.25">
      <c r="A45" s="241">
        <v>43146</v>
      </c>
      <c r="B45" s="242">
        <v>180154105</v>
      </c>
      <c r="C45" s="106">
        <v>12</v>
      </c>
      <c r="D45" s="246">
        <v>1157013</v>
      </c>
      <c r="E45" s="244"/>
      <c r="F45" s="247"/>
      <c r="G45" s="246"/>
      <c r="H45" s="244"/>
      <c r="I45" s="245"/>
      <c r="J45" s="246"/>
    </row>
    <row r="46" spans="1:12" ht="15.75" customHeight="1" x14ac:dyDescent="0.25">
      <c r="A46" s="241">
        <v>43148</v>
      </c>
      <c r="B46" s="242">
        <v>180154251</v>
      </c>
      <c r="C46" s="106">
        <v>16</v>
      </c>
      <c r="D46" s="246">
        <v>1780538</v>
      </c>
      <c r="E46" s="244">
        <v>180040450</v>
      </c>
      <c r="F46" s="247">
        <v>4</v>
      </c>
      <c r="G46" s="246">
        <v>528063</v>
      </c>
      <c r="H46" s="244"/>
      <c r="I46" s="245"/>
      <c r="J46" s="246"/>
    </row>
    <row r="47" spans="1:12" ht="15.75" customHeight="1" x14ac:dyDescent="0.25">
      <c r="A47" s="241">
        <v>43148</v>
      </c>
      <c r="B47" s="242">
        <v>180154284</v>
      </c>
      <c r="C47" s="106">
        <v>5</v>
      </c>
      <c r="D47" s="246">
        <v>609788</v>
      </c>
      <c r="E47" s="244"/>
      <c r="F47" s="247"/>
      <c r="G47" s="246"/>
      <c r="H47" s="244"/>
      <c r="I47" s="245">
        <v>13353901</v>
      </c>
      <c r="J47" s="246" t="s">
        <v>17</v>
      </c>
    </row>
    <row r="48" spans="1:12" ht="15.75" customHeight="1" x14ac:dyDescent="0.25">
      <c r="A48" s="241">
        <v>43150</v>
      </c>
      <c r="B48" s="242">
        <v>180154397</v>
      </c>
      <c r="C48" s="106">
        <v>13</v>
      </c>
      <c r="D48" s="246">
        <v>1382238</v>
      </c>
      <c r="E48" s="244">
        <v>180040491</v>
      </c>
      <c r="F48" s="247">
        <v>12</v>
      </c>
      <c r="G48" s="246">
        <v>1243375</v>
      </c>
      <c r="H48" s="244"/>
      <c r="I48" s="245"/>
      <c r="J48" s="246"/>
    </row>
    <row r="49" spans="1:10" ht="15.75" customHeight="1" x14ac:dyDescent="0.25">
      <c r="A49" s="241">
        <v>43150</v>
      </c>
      <c r="B49" s="242">
        <v>180154461</v>
      </c>
      <c r="C49" s="106">
        <v>14</v>
      </c>
      <c r="D49" s="246">
        <v>1569050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43151</v>
      </c>
      <c r="B50" s="242">
        <v>180154503</v>
      </c>
      <c r="C50" s="106">
        <v>24</v>
      </c>
      <c r="D50" s="246">
        <v>2353400</v>
      </c>
      <c r="E50" s="244">
        <v>180040514</v>
      </c>
      <c r="F50" s="247">
        <v>4</v>
      </c>
      <c r="G50" s="246">
        <v>263550</v>
      </c>
      <c r="H50" s="244"/>
      <c r="I50" s="245"/>
      <c r="J50" s="246"/>
    </row>
    <row r="51" spans="1:10" ht="15.75" customHeight="1" x14ac:dyDescent="0.25">
      <c r="A51" s="241">
        <v>43151</v>
      </c>
      <c r="B51" s="242">
        <v>180154532</v>
      </c>
      <c r="C51" s="106">
        <v>9</v>
      </c>
      <c r="D51" s="246">
        <v>934938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43152</v>
      </c>
      <c r="B52" s="242">
        <v>180154590</v>
      </c>
      <c r="C52" s="106">
        <v>18</v>
      </c>
      <c r="D52" s="246">
        <v>1897350</v>
      </c>
      <c r="E52" s="244">
        <v>180040539</v>
      </c>
      <c r="F52" s="247">
        <v>1</v>
      </c>
      <c r="G52" s="246">
        <v>42875</v>
      </c>
      <c r="H52" s="244"/>
      <c r="I52" s="245"/>
      <c r="J52" s="246"/>
    </row>
    <row r="53" spans="1:10" ht="15.75" customHeight="1" x14ac:dyDescent="0.25">
      <c r="A53" s="241">
        <v>43152</v>
      </c>
      <c r="B53" s="242">
        <v>180154633</v>
      </c>
      <c r="C53" s="106">
        <v>7</v>
      </c>
      <c r="D53" s="246">
        <v>788550</v>
      </c>
      <c r="E53" s="244"/>
      <c r="F53" s="247"/>
      <c r="G53" s="246"/>
      <c r="H53" s="244"/>
      <c r="I53" s="245"/>
      <c r="J53" s="246"/>
    </row>
    <row r="54" spans="1:10" ht="15.75" customHeight="1" x14ac:dyDescent="0.25">
      <c r="A54" s="241">
        <v>43153</v>
      </c>
      <c r="B54" s="242">
        <v>180154695</v>
      </c>
      <c r="C54" s="106">
        <v>29</v>
      </c>
      <c r="D54" s="246">
        <v>2898875</v>
      </c>
      <c r="E54" s="244">
        <v>180040582</v>
      </c>
      <c r="F54" s="247">
        <v>1</v>
      </c>
      <c r="G54" s="246">
        <v>110075</v>
      </c>
      <c r="H54" s="244"/>
      <c r="I54" s="245"/>
      <c r="J54" s="246"/>
    </row>
    <row r="55" spans="1:10" ht="15.75" customHeight="1" x14ac:dyDescent="0.25">
      <c r="A55" s="241">
        <v>43153</v>
      </c>
      <c r="B55" s="242">
        <v>180154735</v>
      </c>
      <c r="C55" s="106">
        <v>6</v>
      </c>
      <c r="D55" s="246">
        <v>582663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43154</v>
      </c>
      <c r="B56" s="242">
        <v>180154788</v>
      </c>
      <c r="C56" s="106">
        <v>5</v>
      </c>
      <c r="D56" s="246">
        <v>439600</v>
      </c>
      <c r="E56" s="244">
        <v>180040599</v>
      </c>
      <c r="F56" s="247">
        <v>9</v>
      </c>
      <c r="G56" s="246">
        <v>870100</v>
      </c>
      <c r="H56" s="244"/>
      <c r="I56" s="245"/>
      <c r="J56" s="246"/>
    </row>
    <row r="57" spans="1:10" ht="15.75" customHeight="1" x14ac:dyDescent="0.25">
      <c r="A57" s="241">
        <v>43154</v>
      </c>
      <c r="B57" s="242">
        <v>180154827</v>
      </c>
      <c r="C57" s="106">
        <v>4</v>
      </c>
      <c r="D57" s="246">
        <v>295050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43155</v>
      </c>
      <c r="B58" s="242">
        <v>180154876</v>
      </c>
      <c r="C58" s="106">
        <v>14</v>
      </c>
      <c r="D58" s="246">
        <v>1323700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43155</v>
      </c>
      <c r="B59" s="242">
        <v>180154921</v>
      </c>
      <c r="C59" s="106">
        <v>7</v>
      </c>
      <c r="D59" s="246">
        <v>840000</v>
      </c>
      <c r="E59" s="244"/>
      <c r="F59" s="247"/>
      <c r="G59" s="246"/>
      <c r="H59" s="244"/>
      <c r="I59" s="245">
        <v>12775439</v>
      </c>
      <c r="J59" s="246" t="s">
        <v>17</v>
      </c>
    </row>
    <row r="60" spans="1:10" ht="15.75" customHeight="1" x14ac:dyDescent="0.25">
      <c r="A60" s="241">
        <v>43157</v>
      </c>
      <c r="B60" s="242">
        <v>180155087</v>
      </c>
      <c r="C60" s="106">
        <v>14</v>
      </c>
      <c r="D60" s="246">
        <v>1425900</v>
      </c>
      <c r="E60" s="244">
        <v>180040659</v>
      </c>
      <c r="F60" s="247">
        <v>1</v>
      </c>
      <c r="G60" s="246">
        <v>122063</v>
      </c>
      <c r="H60" s="244"/>
      <c r="I60" s="245"/>
      <c r="J60" s="246"/>
    </row>
    <row r="61" spans="1:10" ht="15.75" customHeight="1" x14ac:dyDescent="0.25">
      <c r="A61" s="241">
        <v>43157</v>
      </c>
      <c r="B61" s="242">
        <v>180155092</v>
      </c>
      <c r="C61" s="106">
        <v>1</v>
      </c>
      <c r="D61" s="246">
        <v>40075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43157</v>
      </c>
      <c r="B62" s="242">
        <v>180155129</v>
      </c>
      <c r="C62" s="106">
        <v>17</v>
      </c>
      <c r="D62" s="246">
        <v>1500275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43158</v>
      </c>
      <c r="B63" s="242">
        <v>180155193</v>
      </c>
      <c r="C63" s="106">
        <v>19</v>
      </c>
      <c r="D63" s="246">
        <v>1909075</v>
      </c>
      <c r="E63" s="244">
        <v>180040686</v>
      </c>
      <c r="F63" s="247">
        <v>2</v>
      </c>
      <c r="G63" s="246">
        <v>218838</v>
      </c>
      <c r="H63" s="244"/>
      <c r="I63" s="245"/>
      <c r="J63" s="246"/>
    </row>
    <row r="64" spans="1:10" ht="15.75" customHeight="1" x14ac:dyDescent="0.25">
      <c r="A64" s="241">
        <v>43158</v>
      </c>
      <c r="B64" s="242">
        <v>180155235</v>
      </c>
      <c r="C64" s="106">
        <v>10</v>
      </c>
      <c r="D64" s="246">
        <v>991025</v>
      </c>
      <c r="E64" s="244"/>
      <c r="F64" s="247"/>
      <c r="G64" s="246"/>
      <c r="H64" s="244"/>
      <c r="I64" s="245"/>
      <c r="J64" s="246"/>
    </row>
    <row r="65" spans="1:10" ht="15.75" customHeight="1" x14ac:dyDescent="0.25">
      <c r="A65" s="241">
        <v>43159</v>
      </c>
      <c r="B65" s="242">
        <v>180155281</v>
      </c>
      <c r="C65" s="106">
        <v>16</v>
      </c>
      <c r="D65" s="246">
        <v>1654450</v>
      </c>
      <c r="E65" s="244">
        <v>180040710</v>
      </c>
      <c r="F65" s="247">
        <v>1</v>
      </c>
      <c r="G65" s="246">
        <v>100013</v>
      </c>
      <c r="H65" s="244"/>
      <c r="I65" s="245"/>
      <c r="J65" s="246"/>
    </row>
    <row r="66" spans="1:10" ht="15.75" customHeight="1" x14ac:dyDescent="0.25">
      <c r="A66" s="241">
        <v>43159</v>
      </c>
      <c r="B66" s="242">
        <v>180155351</v>
      </c>
      <c r="C66" s="106">
        <v>5</v>
      </c>
      <c r="D66" s="246">
        <v>416938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43160</v>
      </c>
      <c r="B67" s="242">
        <v>180155412</v>
      </c>
      <c r="C67" s="106">
        <v>11</v>
      </c>
      <c r="D67" s="246">
        <v>1133738</v>
      </c>
      <c r="E67" s="244">
        <v>180040724</v>
      </c>
      <c r="F67" s="247">
        <v>2</v>
      </c>
      <c r="G67" s="246">
        <v>170538</v>
      </c>
      <c r="H67" s="244"/>
      <c r="I67" s="245"/>
      <c r="J67" s="246"/>
    </row>
    <row r="68" spans="1:10" ht="15.75" customHeight="1" x14ac:dyDescent="0.25">
      <c r="A68" s="241">
        <v>43160</v>
      </c>
      <c r="B68" s="242">
        <v>180155480</v>
      </c>
      <c r="C68" s="106">
        <v>6</v>
      </c>
      <c r="D68" s="246">
        <v>700875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43161</v>
      </c>
      <c r="B69" s="242">
        <v>180155524</v>
      </c>
      <c r="C69" s="106">
        <v>25</v>
      </c>
      <c r="D69" s="246">
        <v>2518075</v>
      </c>
      <c r="E69" s="244">
        <v>180040760</v>
      </c>
      <c r="F69" s="247">
        <v>6</v>
      </c>
      <c r="G69" s="246">
        <v>688625</v>
      </c>
      <c r="H69" s="244"/>
      <c r="I69" s="245"/>
      <c r="J69" s="246"/>
    </row>
    <row r="70" spans="1:10" ht="15.75" customHeight="1" x14ac:dyDescent="0.25">
      <c r="A70" s="241">
        <v>43161</v>
      </c>
      <c r="B70" s="242">
        <v>180155576</v>
      </c>
      <c r="C70" s="106">
        <v>4</v>
      </c>
      <c r="D70" s="246">
        <v>438725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43162</v>
      </c>
      <c r="B71" s="242">
        <v>180155641</v>
      </c>
      <c r="C71" s="106">
        <v>28</v>
      </c>
      <c r="D71" s="246">
        <v>2752225</v>
      </c>
      <c r="E71" s="244">
        <v>180040784</v>
      </c>
      <c r="F71" s="247">
        <v>1</v>
      </c>
      <c r="G71" s="246">
        <v>82863</v>
      </c>
      <c r="H71" s="244"/>
      <c r="I71" s="245"/>
      <c r="J71" s="246"/>
    </row>
    <row r="72" spans="1:10" ht="15.75" customHeight="1" x14ac:dyDescent="0.25">
      <c r="A72" s="241">
        <v>43162</v>
      </c>
      <c r="B72" s="242">
        <v>180155681</v>
      </c>
      <c r="C72" s="106">
        <v>7</v>
      </c>
      <c r="D72" s="246">
        <v>649075</v>
      </c>
      <c r="E72" s="244"/>
      <c r="F72" s="247"/>
      <c r="G72" s="246"/>
      <c r="H72" s="244"/>
      <c r="I72" s="245">
        <v>14747511</v>
      </c>
      <c r="J72" s="246" t="s">
        <v>17</v>
      </c>
    </row>
    <row r="73" spans="1:10" ht="15.75" customHeight="1" x14ac:dyDescent="0.25">
      <c r="A73" s="241">
        <v>43164</v>
      </c>
      <c r="B73" s="242">
        <v>180155836</v>
      </c>
      <c r="C73" s="106">
        <v>12</v>
      </c>
      <c r="D73" s="246">
        <v>1130675</v>
      </c>
      <c r="E73" s="244">
        <v>180040835</v>
      </c>
      <c r="F73" s="247">
        <v>1</v>
      </c>
      <c r="G73" s="246">
        <v>128625</v>
      </c>
      <c r="H73" s="244"/>
      <c r="I73" s="245"/>
      <c r="J73" s="246"/>
    </row>
    <row r="74" spans="1:10" ht="15.75" customHeight="1" x14ac:dyDescent="0.25">
      <c r="A74" s="241">
        <v>43164</v>
      </c>
      <c r="B74" s="242">
        <v>180155883</v>
      </c>
      <c r="C74" s="106">
        <v>9</v>
      </c>
      <c r="D74" s="246">
        <v>1070388</v>
      </c>
      <c r="E74" s="244"/>
      <c r="F74" s="247"/>
      <c r="G74" s="246"/>
      <c r="H74" s="244"/>
      <c r="I74" s="245"/>
      <c r="J74" s="246"/>
    </row>
    <row r="75" spans="1:10" ht="15.75" customHeight="1" x14ac:dyDescent="0.25">
      <c r="A75" s="241">
        <v>43165</v>
      </c>
      <c r="B75" s="242">
        <v>180155931</v>
      </c>
      <c r="C75" s="106">
        <v>17</v>
      </c>
      <c r="D75" s="246">
        <v>1702225</v>
      </c>
      <c r="E75" s="244">
        <v>180040866</v>
      </c>
      <c r="F75" s="247">
        <v>1</v>
      </c>
      <c r="G75" s="246">
        <v>101500</v>
      </c>
      <c r="H75" s="244"/>
      <c r="I75" s="245"/>
      <c r="J75" s="246"/>
    </row>
    <row r="76" spans="1:10" ht="15.75" customHeight="1" x14ac:dyDescent="0.25">
      <c r="A76" s="241">
        <v>43165</v>
      </c>
      <c r="B76" s="242">
        <v>180155995</v>
      </c>
      <c r="C76" s="106">
        <v>4</v>
      </c>
      <c r="D76" s="246">
        <v>490875</v>
      </c>
      <c r="E76" s="244"/>
      <c r="F76" s="247"/>
      <c r="G76" s="246"/>
      <c r="H76" s="244"/>
      <c r="I76" s="245"/>
      <c r="J76" s="246"/>
    </row>
    <row r="77" spans="1:10" ht="15.75" customHeight="1" x14ac:dyDescent="0.25">
      <c r="A77" s="241">
        <v>43166</v>
      </c>
      <c r="B77" s="242">
        <v>180156058</v>
      </c>
      <c r="C77" s="106">
        <v>29</v>
      </c>
      <c r="D77" s="246">
        <v>3023563</v>
      </c>
      <c r="E77" s="244">
        <v>180040901</v>
      </c>
      <c r="F77" s="247">
        <v>2</v>
      </c>
      <c r="G77" s="246">
        <v>154963</v>
      </c>
      <c r="H77" s="244"/>
      <c r="I77" s="245"/>
      <c r="J77" s="246"/>
    </row>
    <row r="78" spans="1:10" ht="15.75" customHeight="1" x14ac:dyDescent="0.25">
      <c r="A78" s="241">
        <v>43166</v>
      </c>
      <c r="B78" s="242">
        <v>180156096</v>
      </c>
      <c r="C78" s="106">
        <v>9</v>
      </c>
      <c r="D78" s="246">
        <v>952263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43167</v>
      </c>
      <c r="B79" s="242">
        <v>180156148</v>
      </c>
      <c r="C79" s="106">
        <v>12</v>
      </c>
      <c r="D79" s="246">
        <v>1157188</v>
      </c>
      <c r="E79" s="244">
        <v>180040923</v>
      </c>
      <c r="F79" s="247">
        <v>3</v>
      </c>
      <c r="G79" s="246">
        <v>262238</v>
      </c>
      <c r="H79" s="244"/>
      <c r="I79" s="245"/>
      <c r="J79" s="246"/>
    </row>
    <row r="80" spans="1:10" ht="15.75" customHeight="1" x14ac:dyDescent="0.25">
      <c r="A80" s="241">
        <v>43167</v>
      </c>
      <c r="B80" s="242">
        <v>180156206</v>
      </c>
      <c r="C80" s="106">
        <v>4</v>
      </c>
      <c r="D80" s="246">
        <v>434613</v>
      </c>
      <c r="E80" s="244"/>
      <c r="F80" s="247"/>
      <c r="G80" s="246"/>
      <c r="H80" s="244"/>
      <c r="I80" s="245"/>
      <c r="J80" s="246"/>
    </row>
    <row r="81" spans="1:10" ht="15.75" customHeight="1" x14ac:dyDescent="0.25">
      <c r="A81" s="241">
        <v>43168</v>
      </c>
      <c r="B81" s="242">
        <v>180156285</v>
      </c>
      <c r="C81" s="106">
        <v>14</v>
      </c>
      <c r="D81" s="246">
        <v>1801800</v>
      </c>
      <c r="E81" s="244">
        <v>180040946</v>
      </c>
      <c r="F81" s="247">
        <v>7</v>
      </c>
      <c r="G81" s="246">
        <v>631663</v>
      </c>
      <c r="H81" s="244"/>
      <c r="I81" s="245"/>
      <c r="J81" s="246"/>
    </row>
    <row r="82" spans="1:10" ht="15.75" customHeight="1" x14ac:dyDescent="0.25">
      <c r="A82" s="241">
        <v>43168</v>
      </c>
      <c r="B82" s="242">
        <v>180156292</v>
      </c>
      <c r="C82" s="106">
        <v>1</v>
      </c>
      <c r="D82" s="246">
        <v>117863</v>
      </c>
      <c r="E82" s="244">
        <v>180040948</v>
      </c>
      <c r="F82" s="247">
        <v>1</v>
      </c>
      <c r="G82" s="246">
        <v>111738</v>
      </c>
      <c r="H82" s="244"/>
      <c r="I82" s="245"/>
      <c r="J82" s="246"/>
    </row>
    <row r="83" spans="1:10" ht="15.75" customHeight="1" x14ac:dyDescent="0.25">
      <c r="A83" s="241">
        <v>43168</v>
      </c>
      <c r="B83" s="242">
        <v>180156323</v>
      </c>
      <c r="C83" s="106">
        <v>4</v>
      </c>
      <c r="D83" s="246">
        <v>315000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43169</v>
      </c>
      <c r="B84" s="242">
        <v>180156379</v>
      </c>
      <c r="C84" s="106">
        <v>16</v>
      </c>
      <c r="D84" s="246">
        <v>1421875</v>
      </c>
      <c r="E84" s="244">
        <v>180040968</v>
      </c>
      <c r="F84" s="247">
        <v>2</v>
      </c>
      <c r="G84" s="246">
        <v>138863</v>
      </c>
      <c r="H84" s="244"/>
      <c r="I84" s="245"/>
      <c r="J84" s="246"/>
    </row>
    <row r="85" spans="1:10" ht="15.75" customHeight="1" x14ac:dyDescent="0.25">
      <c r="A85" s="241">
        <v>43169</v>
      </c>
      <c r="B85" s="242">
        <v>180156423</v>
      </c>
      <c r="C85" s="106">
        <v>5</v>
      </c>
      <c r="D85" s="246">
        <v>553525</v>
      </c>
      <c r="E85" s="244"/>
      <c r="F85" s="247"/>
      <c r="G85" s="246"/>
      <c r="H85" s="244"/>
      <c r="I85" s="245">
        <v>12642263</v>
      </c>
      <c r="J85" s="246" t="s">
        <v>17</v>
      </c>
    </row>
    <row r="86" spans="1:10" ht="15.75" customHeight="1" x14ac:dyDescent="0.25">
      <c r="A86" s="241">
        <v>43171</v>
      </c>
      <c r="B86" s="242">
        <v>180156602</v>
      </c>
      <c r="C86" s="106">
        <v>18</v>
      </c>
      <c r="D86" s="246">
        <v>1865413</v>
      </c>
      <c r="E86" s="244"/>
      <c r="F86" s="247"/>
      <c r="G86" s="246"/>
      <c r="H86" s="244"/>
      <c r="I86" s="245"/>
      <c r="J86" s="246"/>
    </row>
    <row r="87" spans="1:10" ht="15.75" customHeight="1" x14ac:dyDescent="0.25">
      <c r="A87" s="241">
        <v>43171</v>
      </c>
      <c r="B87" s="242">
        <v>180156667</v>
      </c>
      <c r="C87" s="106">
        <v>6</v>
      </c>
      <c r="D87" s="246">
        <v>676725</v>
      </c>
      <c r="E87" s="244"/>
      <c r="F87" s="247"/>
      <c r="G87" s="246"/>
      <c r="H87" s="244"/>
      <c r="I87" s="245"/>
      <c r="J87" s="246"/>
    </row>
    <row r="88" spans="1:10" ht="15.75" customHeight="1" x14ac:dyDescent="0.25">
      <c r="A88" s="241">
        <v>43172</v>
      </c>
      <c r="B88" s="242">
        <v>180156718</v>
      </c>
      <c r="C88" s="106">
        <v>31</v>
      </c>
      <c r="D88" s="246">
        <v>3317738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43172</v>
      </c>
      <c r="B89" s="242">
        <v>180156766</v>
      </c>
      <c r="C89" s="106">
        <v>8</v>
      </c>
      <c r="D89" s="246">
        <v>1022613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43173</v>
      </c>
      <c r="B90" s="242">
        <v>180156811</v>
      </c>
      <c r="C90" s="106">
        <v>18</v>
      </c>
      <c r="D90" s="246">
        <v>1827613</v>
      </c>
      <c r="E90" s="244">
        <v>180041074</v>
      </c>
      <c r="F90" s="247">
        <v>10</v>
      </c>
      <c r="G90" s="246">
        <v>1063300</v>
      </c>
      <c r="H90" s="244"/>
      <c r="I90" s="245"/>
      <c r="J90" s="246"/>
    </row>
    <row r="91" spans="1:10" ht="15.75" customHeight="1" x14ac:dyDescent="0.25">
      <c r="A91" s="241">
        <v>43173</v>
      </c>
      <c r="B91" s="242">
        <v>180156883</v>
      </c>
      <c r="C91" s="106">
        <v>4</v>
      </c>
      <c r="D91" s="246">
        <v>421488</v>
      </c>
      <c r="E91" s="244"/>
      <c r="F91" s="247"/>
      <c r="G91" s="246"/>
      <c r="H91" s="244"/>
      <c r="I91" s="245"/>
      <c r="J91" s="246"/>
    </row>
    <row r="92" spans="1:10" ht="15.75" customHeight="1" x14ac:dyDescent="0.25">
      <c r="A92" s="241">
        <v>43174</v>
      </c>
      <c r="B92" s="242">
        <v>180156941</v>
      </c>
      <c r="C92" s="106">
        <v>16</v>
      </c>
      <c r="D92" s="246">
        <v>1388013</v>
      </c>
      <c r="E92" s="244">
        <v>180041100</v>
      </c>
      <c r="F92" s="247">
        <v>1</v>
      </c>
      <c r="G92" s="246">
        <v>101500</v>
      </c>
      <c r="H92" s="244"/>
      <c r="I92" s="245"/>
      <c r="J92" s="246"/>
    </row>
    <row r="93" spans="1:10" ht="15.75" customHeight="1" x14ac:dyDescent="0.25">
      <c r="A93" s="241">
        <v>43174</v>
      </c>
      <c r="B93" s="242">
        <v>180157008</v>
      </c>
      <c r="C93" s="106">
        <v>4</v>
      </c>
      <c r="D93" s="246">
        <v>348425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43175</v>
      </c>
      <c r="B94" s="242">
        <v>180157093</v>
      </c>
      <c r="C94" s="106">
        <v>12</v>
      </c>
      <c r="D94" s="246">
        <v>1116150</v>
      </c>
      <c r="E94" s="244">
        <v>180041148</v>
      </c>
      <c r="F94" s="247">
        <v>7</v>
      </c>
      <c r="G94" s="246">
        <v>833175</v>
      </c>
      <c r="H94" s="244"/>
      <c r="I94" s="245"/>
      <c r="J94" s="246"/>
    </row>
    <row r="95" spans="1:10" ht="15.75" customHeight="1" x14ac:dyDescent="0.25">
      <c r="A95" s="241">
        <v>43175</v>
      </c>
      <c r="B95" s="242">
        <v>180157131</v>
      </c>
      <c r="C95" s="106">
        <v>5</v>
      </c>
      <c r="D95" s="246">
        <v>508288</v>
      </c>
      <c r="E95" s="244"/>
      <c r="F95" s="247"/>
      <c r="G95" s="246"/>
      <c r="H95" s="244"/>
      <c r="I95" s="245">
        <v>10494491</v>
      </c>
      <c r="J95" s="246" t="s">
        <v>17</v>
      </c>
    </row>
    <row r="96" spans="1:10" ht="15.75" customHeight="1" x14ac:dyDescent="0.25">
      <c r="A96" s="241">
        <v>43178</v>
      </c>
      <c r="B96" s="242">
        <v>180157408</v>
      </c>
      <c r="C96" s="106">
        <v>16</v>
      </c>
      <c r="D96" s="246">
        <v>1626100</v>
      </c>
      <c r="E96" s="244"/>
      <c r="F96" s="247"/>
      <c r="G96" s="246"/>
      <c r="H96" s="244"/>
      <c r="I96" s="245"/>
      <c r="J96" s="246"/>
    </row>
    <row r="97" spans="1:10" ht="15.75" customHeight="1" x14ac:dyDescent="0.25">
      <c r="A97" s="241">
        <v>43178</v>
      </c>
      <c r="B97" s="242">
        <v>180157470</v>
      </c>
      <c r="C97" s="106">
        <v>13</v>
      </c>
      <c r="D97" s="246">
        <v>1364125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43179</v>
      </c>
      <c r="B98" s="242">
        <v>180157526</v>
      </c>
      <c r="C98" s="106">
        <v>16</v>
      </c>
      <c r="D98" s="246">
        <v>1787713</v>
      </c>
      <c r="E98" s="244">
        <v>180041254</v>
      </c>
      <c r="F98" s="247">
        <v>4</v>
      </c>
      <c r="G98" s="246">
        <v>296975</v>
      </c>
      <c r="H98" s="244"/>
      <c r="I98" s="245"/>
      <c r="J98" s="246"/>
    </row>
    <row r="99" spans="1:10" ht="15.75" customHeight="1" x14ac:dyDescent="0.25">
      <c r="A99" s="241">
        <v>43179</v>
      </c>
      <c r="B99" s="242">
        <v>180157579</v>
      </c>
      <c r="C99" s="106">
        <v>2</v>
      </c>
      <c r="D99" s="246">
        <v>261013</v>
      </c>
      <c r="E99" s="244"/>
      <c r="F99" s="247"/>
      <c r="G99" s="246"/>
      <c r="H99" s="244"/>
      <c r="I99" s="245"/>
      <c r="J99" s="246"/>
    </row>
    <row r="100" spans="1:10" ht="15.75" customHeight="1" x14ac:dyDescent="0.25">
      <c r="A100" s="241">
        <v>43180</v>
      </c>
      <c r="B100" s="242">
        <v>180157624</v>
      </c>
      <c r="C100" s="106">
        <v>16</v>
      </c>
      <c r="D100" s="246">
        <v>1637300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43180</v>
      </c>
      <c r="B101" s="242">
        <v>180157681</v>
      </c>
      <c r="C101" s="106">
        <v>7</v>
      </c>
      <c r="D101" s="246">
        <v>653800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43181</v>
      </c>
      <c r="B102" s="242">
        <v>180157730</v>
      </c>
      <c r="C102" s="106">
        <v>22</v>
      </c>
      <c r="D102" s="246">
        <v>2343863</v>
      </c>
      <c r="E102" s="244">
        <v>180041299</v>
      </c>
      <c r="F102" s="247">
        <v>3</v>
      </c>
      <c r="G102" s="246">
        <v>243863</v>
      </c>
      <c r="H102" s="244"/>
      <c r="I102" s="245"/>
      <c r="J102" s="246"/>
    </row>
    <row r="103" spans="1:10" ht="15.75" customHeight="1" x14ac:dyDescent="0.25">
      <c r="A103" s="241">
        <v>43181</v>
      </c>
      <c r="B103" s="242">
        <v>180157744</v>
      </c>
      <c r="C103" s="106">
        <v>1</v>
      </c>
      <c r="D103" s="246">
        <v>112875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43181</v>
      </c>
      <c r="B104" s="242">
        <v>180157780</v>
      </c>
      <c r="C104" s="106">
        <v>1</v>
      </c>
      <c r="D104" s="246">
        <v>72013</v>
      </c>
      <c r="E104" s="244"/>
      <c r="F104" s="247"/>
      <c r="G104" s="246"/>
      <c r="H104" s="244"/>
      <c r="I104" s="245"/>
      <c r="J104" s="246"/>
    </row>
    <row r="105" spans="1:10" ht="15.75" customHeight="1" x14ac:dyDescent="0.25">
      <c r="A105" s="241">
        <v>43182</v>
      </c>
      <c r="B105" s="242">
        <v>180157839</v>
      </c>
      <c r="C105" s="106">
        <v>12</v>
      </c>
      <c r="D105" s="246">
        <v>1440163</v>
      </c>
      <c r="E105" s="244">
        <v>180041327</v>
      </c>
      <c r="F105" s="247">
        <v>9</v>
      </c>
      <c r="G105" s="246">
        <v>1042125</v>
      </c>
      <c r="H105" s="244"/>
      <c r="I105" s="245"/>
      <c r="J105" s="246"/>
    </row>
    <row r="106" spans="1:10" ht="15.75" customHeight="1" x14ac:dyDescent="0.25">
      <c r="A106" s="241">
        <v>43182</v>
      </c>
      <c r="B106" s="242">
        <v>180157882</v>
      </c>
      <c r="C106" s="106">
        <v>5</v>
      </c>
      <c r="D106" s="246">
        <v>555713</v>
      </c>
      <c r="E106" s="244"/>
      <c r="F106" s="247"/>
      <c r="G106" s="246"/>
      <c r="H106" s="244"/>
      <c r="I106" s="245"/>
      <c r="J106" s="246"/>
    </row>
    <row r="107" spans="1:10" ht="15.75" customHeight="1" x14ac:dyDescent="0.25">
      <c r="A107" s="241">
        <v>43183</v>
      </c>
      <c r="B107" s="242">
        <v>180157923</v>
      </c>
      <c r="C107" s="106">
        <v>27</v>
      </c>
      <c r="D107" s="246">
        <v>2909900</v>
      </c>
      <c r="E107" s="244">
        <v>180041353</v>
      </c>
      <c r="F107" s="247">
        <v>2</v>
      </c>
      <c r="G107" s="246">
        <v>212538</v>
      </c>
      <c r="H107" s="244"/>
      <c r="I107" s="245"/>
      <c r="J107" s="246"/>
    </row>
    <row r="108" spans="1:10" ht="15.75" customHeight="1" x14ac:dyDescent="0.25">
      <c r="A108" s="241">
        <v>43183</v>
      </c>
      <c r="B108" s="242">
        <v>180157964</v>
      </c>
      <c r="C108" s="106">
        <v>1</v>
      </c>
      <c r="D108" s="246">
        <v>63963</v>
      </c>
      <c r="E108" s="244"/>
      <c r="F108" s="247"/>
      <c r="G108" s="246"/>
      <c r="H108" s="244"/>
      <c r="I108" s="245">
        <v>13033040</v>
      </c>
      <c r="J108" s="246" t="s">
        <v>17</v>
      </c>
    </row>
    <row r="109" spans="1:10" ht="15.75" customHeight="1" x14ac:dyDescent="0.25">
      <c r="A109" s="241">
        <v>43185</v>
      </c>
      <c r="B109" s="242">
        <v>180158148</v>
      </c>
      <c r="C109" s="106">
        <v>21</v>
      </c>
      <c r="D109" s="246">
        <v>2176738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43185</v>
      </c>
      <c r="B110" s="242">
        <v>180158199</v>
      </c>
      <c r="C110" s="106">
        <v>16</v>
      </c>
      <c r="D110" s="246">
        <v>1614200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43186</v>
      </c>
      <c r="B111" s="242">
        <v>180158239</v>
      </c>
      <c r="C111" s="106">
        <v>23</v>
      </c>
      <c r="D111" s="246">
        <v>2531200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43186</v>
      </c>
      <c r="B112" s="242">
        <v>180158280</v>
      </c>
      <c r="C112" s="106">
        <v>11</v>
      </c>
      <c r="D112" s="246">
        <v>1242675</v>
      </c>
      <c r="E112" s="244"/>
      <c r="F112" s="247"/>
      <c r="G112" s="246"/>
      <c r="H112" s="244"/>
      <c r="I112" s="245"/>
      <c r="J112" s="246"/>
    </row>
    <row r="113" spans="1:10" ht="15.75" customHeight="1" x14ac:dyDescent="0.25">
      <c r="A113" s="241">
        <v>43187</v>
      </c>
      <c r="B113" s="242">
        <v>180158335</v>
      </c>
      <c r="C113" s="106">
        <v>20</v>
      </c>
      <c r="D113" s="246">
        <v>1951338</v>
      </c>
      <c r="E113" s="244">
        <v>180041469</v>
      </c>
      <c r="F113" s="247">
        <v>1</v>
      </c>
      <c r="G113" s="246">
        <v>79100</v>
      </c>
      <c r="H113" s="244"/>
      <c r="I113" s="245"/>
      <c r="J113" s="246"/>
    </row>
    <row r="114" spans="1:10" ht="15.75" customHeight="1" x14ac:dyDescent="0.25">
      <c r="A114" s="241">
        <v>43187</v>
      </c>
      <c r="B114" s="242">
        <v>180158387</v>
      </c>
      <c r="C114" s="106">
        <v>1</v>
      </c>
      <c r="D114" s="246">
        <v>65800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43187</v>
      </c>
      <c r="B115" s="242">
        <v>180158407</v>
      </c>
      <c r="C115" s="106">
        <v>1</v>
      </c>
      <c r="D115" s="246">
        <v>136500</v>
      </c>
      <c r="E115" s="244"/>
      <c r="F115" s="247"/>
      <c r="G115" s="246"/>
      <c r="H115" s="244"/>
      <c r="I115" s="245"/>
      <c r="J115" s="246"/>
    </row>
    <row r="116" spans="1:10" ht="15.75" customHeight="1" x14ac:dyDescent="0.25">
      <c r="A116" s="241">
        <v>43188</v>
      </c>
      <c r="B116" s="242">
        <v>180158452</v>
      </c>
      <c r="C116" s="106">
        <v>14</v>
      </c>
      <c r="D116" s="246">
        <v>1607200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43188</v>
      </c>
      <c r="B117" s="242">
        <v>180158510</v>
      </c>
      <c r="C117" s="106">
        <v>6</v>
      </c>
      <c r="D117" s="246">
        <v>658438</v>
      </c>
      <c r="E117" s="244"/>
      <c r="F117" s="247"/>
      <c r="G117" s="246"/>
      <c r="H117" s="244"/>
      <c r="I117" s="245"/>
      <c r="J117" s="246"/>
    </row>
    <row r="118" spans="1:10" ht="15.75" customHeight="1" x14ac:dyDescent="0.25">
      <c r="A118" s="241">
        <v>43190</v>
      </c>
      <c r="B118" s="242">
        <v>180158654</v>
      </c>
      <c r="C118" s="106">
        <v>11</v>
      </c>
      <c r="D118" s="246">
        <v>1130763</v>
      </c>
      <c r="E118" s="244">
        <v>180041567</v>
      </c>
      <c r="F118" s="247">
        <v>4</v>
      </c>
      <c r="G118" s="246">
        <v>364700</v>
      </c>
      <c r="H118" s="244"/>
      <c r="I118" s="245"/>
      <c r="J118" s="246"/>
    </row>
    <row r="119" spans="1:10" ht="15.75" customHeight="1" x14ac:dyDescent="0.25">
      <c r="A119" s="241">
        <v>43190</v>
      </c>
      <c r="B119" s="242">
        <v>180158724</v>
      </c>
      <c r="C119" s="106">
        <v>1</v>
      </c>
      <c r="D119" s="246">
        <v>111300</v>
      </c>
      <c r="E119" s="244"/>
      <c r="F119" s="247"/>
      <c r="G119" s="246"/>
      <c r="H119" s="244"/>
      <c r="I119" s="245">
        <v>12782352</v>
      </c>
      <c r="J119" s="246" t="s">
        <v>17</v>
      </c>
    </row>
    <row r="120" spans="1:10" ht="15.75" customHeight="1" x14ac:dyDescent="0.25">
      <c r="A120" s="241">
        <v>43192</v>
      </c>
      <c r="B120" s="242">
        <v>180158872</v>
      </c>
      <c r="C120" s="106">
        <v>19</v>
      </c>
      <c r="D120" s="246">
        <v>1846338</v>
      </c>
      <c r="E120" s="244">
        <v>180041614</v>
      </c>
      <c r="F120" s="247">
        <v>3</v>
      </c>
      <c r="G120" s="246">
        <v>308700</v>
      </c>
      <c r="H120" s="244"/>
      <c r="I120" s="245"/>
      <c r="J120" s="246"/>
    </row>
    <row r="121" spans="1:10" ht="15.75" customHeight="1" x14ac:dyDescent="0.25">
      <c r="A121" s="241">
        <v>43192</v>
      </c>
      <c r="B121" s="242">
        <v>180158926</v>
      </c>
      <c r="C121" s="106">
        <v>10</v>
      </c>
      <c r="D121" s="246">
        <v>1136538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43193</v>
      </c>
      <c r="B122" s="242">
        <v>180158975</v>
      </c>
      <c r="C122" s="106">
        <v>20</v>
      </c>
      <c r="D122" s="246">
        <v>2121263</v>
      </c>
      <c r="E122" s="244">
        <v>180041636</v>
      </c>
      <c r="F122" s="247">
        <v>1</v>
      </c>
      <c r="G122" s="246">
        <v>114275</v>
      </c>
      <c r="H122" s="244"/>
      <c r="I122" s="245"/>
      <c r="J122" s="246"/>
    </row>
    <row r="123" spans="1:10" ht="15.75" customHeight="1" x14ac:dyDescent="0.25">
      <c r="A123" s="241">
        <v>43193</v>
      </c>
      <c r="B123" s="242">
        <v>180159025</v>
      </c>
      <c r="C123" s="106">
        <v>4</v>
      </c>
      <c r="D123" s="246">
        <v>477750</v>
      </c>
      <c r="E123" s="244"/>
      <c r="F123" s="247"/>
      <c r="G123" s="246"/>
      <c r="H123" s="244"/>
      <c r="I123" s="245"/>
      <c r="J123" s="246"/>
    </row>
    <row r="124" spans="1:10" ht="15.75" customHeight="1" x14ac:dyDescent="0.25">
      <c r="A124" s="241">
        <v>43194</v>
      </c>
      <c r="B124" s="242">
        <v>180159094</v>
      </c>
      <c r="C124" s="106">
        <v>21</v>
      </c>
      <c r="D124" s="246">
        <v>2479750</v>
      </c>
      <c r="E124" s="244">
        <v>180041665</v>
      </c>
      <c r="F124" s="247">
        <v>1</v>
      </c>
      <c r="G124" s="246">
        <v>72013</v>
      </c>
      <c r="H124" s="244"/>
      <c r="I124" s="245"/>
      <c r="J124" s="246"/>
    </row>
    <row r="125" spans="1:10" ht="15.75" customHeight="1" x14ac:dyDescent="0.25">
      <c r="A125" s="241">
        <v>43194</v>
      </c>
      <c r="B125" s="242">
        <v>180159161</v>
      </c>
      <c r="C125" s="106">
        <v>3</v>
      </c>
      <c r="D125" s="246">
        <v>380800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43195</v>
      </c>
      <c r="B126" s="242">
        <v>180159212</v>
      </c>
      <c r="C126" s="106">
        <v>19</v>
      </c>
      <c r="D126" s="246">
        <v>1926488</v>
      </c>
      <c r="E126" s="244">
        <v>180041685</v>
      </c>
      <c r="F126" s="247">
        <v>2</v>
      </c>
      <c r="G126" s="246">
        <v>218138</v>
      </c>
      <c r="H126" s="244"/>
      <c r="I126" s="245"/>
      <c r="J126" s="246"/>
    </row>
    <row r="127" spans="1:10" ht="15.75" customHeight="1" x14ac:dyDescent="0.25">
      <c r="A127" s="241">
        <v>43195</v>
      </c>
      <c r="B127" s="242">
        <v>180159269</v>
      </c>
      <c r="C127" s="106">
        <v>4</v>
      </c>
      <c r="D127" s="246">
        <v>296013</v>
      </c>
      <c r="E127" s="244"/>
      <c r="F127" s="247"/>
      <c r="G127" s="246"/>
      <c r="H127" s="244"/>
      <c r="I127" s="245"/>
      <c r="J127" s="246"/>
    </row>
    <row r="128" spans="1:10" ht="15.75" customHeight="1" x14ac:dyDescent="0.25">
      <c r="A128" s="241">
        <v>43196</v>
      </c>
      <c r="B128" s="242">
        <v>180159326</v>
      </c>
      <c r="C128" s="106">
        <v>18</v>
      </c>
      <c r="D128" s="246">
        <v>1873463</v>
      </c>
      <c r="E128" s="244">
        <v>180041718</v>
      </c>
      <c r="F128" s="247">
        <v>2</v>
      </c>
      <c r="G128" s="246">
        <v>236950</v>
      </c>
      <c r="H128" s="244"/>
      <c r="I128" s="245"/>
      <c r="J128" s="246"/>
    </row>
    <row r="129" spans="1:10" ht="15.75" customHeight="1" x14ac:dyDescent="0.25">
      <c r="A129" s="241">
        <v>43196</v>
      </c>
      <c r="B129" s="242">
        <v>180159372</v>
      </c>
      <c r="C129" s="106">
        <v>5</v>
      </c>
      <c r="D129" s="246">
        <v>496125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43197</v>
      </c>
      <c r="B130" s="242">
        <v>180159459</v>
      </c>
      <c r="C130" s="106">
        <v>14</v>
      </c>
      <c r="D130" s="246">
        <v>1495550</v>
      </c>
      <c r="E130" s="244">
        <v>180041766</v>
      </c>
      <c r="F130" s="247">
        <v>1</v>
      </c>
      <c r="G130" s="246">
        <v>115063</v>
      </c>
      <c r="H130" s="244"/>
      <c r="I130" s="245"/>
      <c r="J130" s="246"/>
    </row>
    <row r="131" spans="1:10" ht="15.75" customHeight="1" x14ac:dyDescent="0.25">
      <c r="A131" s="241">
        <v>43197</v>
      </c>
      <c r="B131" s="242">
        <v>180159485</v>
      </c>
      <c r="C131" s="106">
        <v>4</v>
      </c>
      <c r="D131" s="246">
        <v>545825</v>
      </c>
      <c r="E131" s="244"/>
      <c r="F131" s="247"/>
      <c r="G131" s="246"/>
      <c r="H131" s="244"/>
      <c r="I131" s="245"/>
      <c r="J131" s="246"/>
    </row>
    <row r="132" spans="1:10" ht="15.75" customHeight="1" x14ac:dyDescent="0.25">
      <c r="A132" s="241">
        <v>43197</v>
      </c>
      <c r="B132" s="242">
        <v>180159493</v>
      </c>
      <c r="C132" s="106">
        <v>1</v>
      </c>
      <c r="D132" s="246">
        <v>115763</v>
      </c>
      <c r="E132" s="244"/>
      <c r="F132" s="247"/>
      <c r="G132" s="246"/>
      <c r="H132" s="244"/>
      <c r="I132" s="245">
        <v>14126527</v>
      </c>
      <c r="J132" s="246" t="s">
        <v>17</v>
      </c>
    </row>
    <row r="133" spans="1:10" ht="15.75" customHeight="1" x14ac:dyDescent="0.25">
      <c r="A133" s="241">
        <v>43199</v>
      </c>
      <c r="B133" s="242">
        <v>180159665</v>
      </c>
      <c r="C133" s="106">
        <v>11</v>
      </c>
      <c r="D133" s="246">
        <v>959438</v>
      </c>
      <c r="E133" s="244"/>
      <c r="F133" s="247"/>
      <c r="G133" s="246"/>
      <c r="H133" s="244"/>
      <c r="I133" s="245"/>
      <c r="J133" s="246"/>
    </row>
    <row r="134" spans="1:10" ht="15.75" customHeight="1" x14ac:dyDescent="0.25">
      <c r="A134" s="241">
        <v>43199</v>
      </c>
      <c r="B134" s="242">
        <v>180159731</v>
      </c>
      <c r="C134" s="106">
        <v>7</v>
      </c>
      <c r="D134" s="246">
        <v>891363</v>
      </c>
      <c r="E134" s="244"/>
      <c r="F134" s="247"/>
      <c r="G134" s="246"/>
      <c r="H134" s="244"/>
      <c r="I134" s="245"/>
      <c r="J134" s="246"/>
    </row>
    <row r="135" spans="1:10" ht="15.75" customHeight="1" x14ac:dyDescent="0.25">
      <c r="A135" s="241">
        <v>43200</v>
      </c>
      <c r="B135" s="242">
        <v>180159789</v>
      </c>
      <c r="C135" s="106">
        <v>12</v>
      </c>
      <c r="D135" s="246">
        <v>1437538</v>
      </c>
      <c r="E135" s="244">
        <v>180041853</v>
      </c>
      <c r="F135" s="247">
        <v>9</v>
      </c>
      <c r="G135" s="246">
        <v>1053588</v>
      </c>
      <c r="H135" s="244"/>
      <c r="I135" s="245"/>
      <c r="J135" s="246"/>
    </row>
    <row r="136" spans="1:10" ht="15.75" customHeight="1" x14ac:dyDescent="0.25">
      <c r="A136" s="241">
        <v>43200</v>
      </c>
      <c r="B136" s="242">
        <v>180159834</v>
      </c>
      <c r="C136" s="106">
        <v>5</v>
      </c>
      <c r="D136" s="246">
        <v>580913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43201</v>
      </c>
      <c r="B137" s="242">
        <v>180159900</v>
      </c>
      <c r="C137" s="106">
        <v>17</v>
      </c>
      <c r="D137" s="246">
        <v>1880813</v>
      </c>
      <c r="E137" s="244">
        <v>180041892</v>
      </c>
      <c r="F137" s="247">
        <v>2</v>
      </c>
      <c r="G137" s="246">
        <v>168525</v>
      </c>
      <c r="H137" s="244"/>
      <c r="I137" s="245"/>
      <c r="J137" s="246"/>
    </row>
    <row r="138" spans="1:10" ht="15.75" customHeight="1" x14ac:dyDescent="0.25">
      <c r="A138" s="241">
        <v>43201</v>
      </c>
      <c r="B138" s="242">
        <v>180159970</v>
      </c>
      <c r="C138" s="106">
        <v>5</v>
      </c>
      <c r="D138" s="246">
        <v>579863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43202</v>
      </c>
      <c r="B139" s="242">
        <v>180160019</v>
      </c>
      <c r="C139" s="106">
        <v>14</v>
      </c>
      <c r="D139" s="246">
        <v>1556538</v>
      </c>
      <c r="E139" s="244">
        <v>180041925</v>
      </c>
      <c r="F139" s="247">
        <v>1</v>
      </c>
      <c r="G139" s="246">
        <v>102550</v>
      </c>
      <c r="H139" s="244"/>
      <c r="I139" s="245"/>
      <c r="J139" s="246"/>
    </row>
    <row r="140" spans="1:10" ht="15.75" customHeight="1" x14ac:dyDescent="0.25">
      <c r="A140" s="241">
        <v>43202</v>
      </c>
      <c r="B140" s="242">
        <v>180160074</v>
      </c>
      <c r="C140" s="106">
        <v>6</v>
      </c>
      <c r="D140" s="246">
        <v>592375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43203</v>
      </c>
      <c r="B141" s="242">
        <v>180160159</v>
      </c>
      <c r="C141" s="106">
        <v>11</v>
      </c>
      <c r="D141" s="246">
        <v>1223425</v>
      </c>
      <c r="E141" s="244">
        <v>180041946</v>
      </c>
      <c r="F141" s="247">
        <v>3</v>
      </c>
      <c r="G141" s="246">
        <v>348163</v>
      </c>
      <c r="H141" s="244"/>
      <c r="I141" s="245">
        <v>8029440</v>
      </c>
      <c r="J141" s="246" t="s">
        <v>17</v>
      </c>
    </row>
    <row r="142" spans="1:10" ht="15.75" customHeight="1" x14ac:dyDescent="0.25">
      <c r="A142" s="241">
        <v>43206</v>
      </c>
      <c r="B142" s="242">
        <v>180160478</v>
      </c>
      <c r="C142" s="106">
        <v>29</v>
      </c>
      <c r="D142" s="246">
        <v>3471825</v>
      </c>
      <c r="E142" s="244">
        <v>180042055</v>
      </c>
      <c r="F142" s="247">
        <v>2</v>
      </c>
      <c r="G142" s="246">
        <v>209125</v>
      </c>
      <c r="H142" s="244"/>
      <c r="I142" s="245"/>
      <c r="J142" s="246"/>
    </row>
    <row r="143" spans="1:10" ht="15.75" customHeight="1" x14ac:dyDescent="0.25">
      <c r="A143" s="241">
        <v>43206</v>
      </c>
      <c r="B143" s="242">
        <v>180160524</v>
      </c>
      <c r="C143" s="106">
        <v>8</v>
      </c>
      <c r="D143" s="246">
        <v>837463</v>
      </c>
      <c r="E143" s="244"/>
      <c r="F143" s="247"/>
      <c r="G143" s="246"/>
      <c r="H143" s="244"/>
      <c r="I143" s="245"/>
      <c r="J143" s="246"/>
    </row>
    <row r="144" spans="1:10" ht="15.75" customHeight="1" x14ac:dyDescent="0.25">
      <c r="A144" s="241">
        <v>43207</v>
      </c>
      <c r="B144" s="242">
        <v>180160576</v>
      </c>
      <c r="C144" s="106">
        <v>16</v>
      </c>
      <c r="D144" s="246">
        <v>1935850</v>
      </c>
      <c r="E144" s="244">
        <v>180042078</v>
      </c>
      <c r="F144" s="247">
        <v>5</v>
      </c>
      <c r="G144" s="246">
        <v>489125</v>
      </c>
      <c r="H144" s="244"/>
      <c r="I144" s="245"/>
      <c r="J144" s="246"/>
    </row>
    <row r="145" spans="1:10" ht="15.75" customHeight="1" x14ac:dyDescent="0.25">
      <c r="A145" s="241">
        <v>43207</v>
      </c>
      <c r="B145" s="242">
        <v>180160626</v>
      </c>
      <c r="C145" s="106">
        <v>9</v>
      </c>
      <c r="D145" s="246">
        <v>1046763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43208</v>
      </c>
      <c r="B146" s="242">
        <v>180160688</v>
      </c>
      <c r="C146" s="106">
        <v>20</v>
      </c>
      <c r="D146" s="246">
        <v>2216900</v>
      </c>
      <c r="E146" s="244">
        <v>180042115</v>
      </c>
      <c r="F146" s="247">
        <v>1</v>
      </c>
      <c r="G146" s="246">
        <v>134313</v>
      </c>
      <c r="H146" s="244"/>
      <c r="I146" s="245"/>
      <c r="J146" s="246"/>
    </row>
    <row r="147" spans="1:10" ht="15.75" customHeight="1" x14ac:dyDescent="0.25">
      <c r="A147" s="241">
        <v>43208</v>
      </c>
      <c r="B147" s="242">
        <v>180160755</v>
      </c>
      <c r="C147" s="106">
        <v>8</v>
      </c>
      <c r="D147" s="246">
        <v>1038625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43209</v>
      </c>
      <c r="B148" s="242">
        <v>180160811</v>
      </c>
      <c r="C148" s="106">
        <v>28</v>
      </c>
      <c r="D148" s="246">
        <v>3250713</v>
      </c>
      <c r="E148" s="244">
        <v>180042138</v>
      </c>
      <c r="F148" s="247">
        <v>1</v>
      </c>
      <c r="G148" s="246">
        <v>107363</v>
      </c>
      <c r="H148" s="244"/>
      <c r="I148" s="245"/>
      <c r="J148" s="246"/>
    </row>
    <row r="149" spans="1:10" ht="15.75" customHeight="1" x14ac:dyDescent="0.25">
      <c r="A149" s="241">
        <v>43209</v>
      </c>
      <c r="B149" s="242">
        <v>180160870</v>
      </c>
      <c r="C149" s="106">
        <v>4</v>
      </c>
      <c r="D149" s="246">
        <v>367150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43210</v>
      </c>
      <c r="B150" s="242">
        <v>180160907</v>
      </c>
      <c r="C150" s="106">
        <v>1</v>
      </c>
      <c r="D150" s="246">
        <v>188650</v>
      </c>
      <c r="E150" s="244">
        <v>180042162</v>
      </c>
      <c r="F150" s="247">
        <v>8</v>
      </c>
      <c r="G150" s="246">
        <v>1095063</v>
      </c>
      <c r="H150" s="244"/>
      <c r="I150" s="245"/>
      <c r="J150" s="246"/>
    </row>
    <row r="151" spans="1:10" ht="15.75" customHeight="1" x14ac:dyDescent="0.25">
      <c r="A151" s="241">
        <v>43210</v>
      </c>
      <c r="B151" s="242">
        <v>180160933</v>
      </c>
      <c r="C151" s="106">
        <v>17</v>
      </c>
      <c r="D151" s="246">
        <v>2101400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43210</v>
      </c>
      <c r="B152" s="242">
        <v>180160974</v>
      </c>
      <c r="C152" s="106">
        <v>1</v>
      </c>
      <c r="D152" s="246">
        <v>124338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43211</v>
      </c>
      <c r="B153" s="242">
        <v>180161027</v>
      </c>
      <c r="C153" s="106">
        <v>11</v>
      </c>
      <c r="D153" s="246">
        <v>1169613</v>
      </c>
      <c r="E153" s="244">
        <v>180042195</v>
      </c>
      <c r="F153" s="247">
        <v>7</v>
      </c>
      <c r="G153" s="246">
        <v>932313</v>
      </c>
      <c r="H153" s="244"/>
      <c r="I153" s="245"/>
      <c r="J153" s="246"/>
    </row>
    <row r="154" spans="1:10" ht="15.75" customHeight="1" x14ac:dyDescent="0.25">
      <c r="A154" s="241">
        <v>43211</v>
      </c>
      <c r="B154" s="242">
        <v>180161070</v>
      </c>
      <c r="C154" s="106">
        <v>4</v>
      </c>
      <c r="D154" s="246">
        <v>665175</v>
      </c>
      <c r="E154" s="244"/>
      <c r="F154" s="247"/>
      <c r="G154" s="246"/>
      <c r="H154" s="244"/>
      <c r="I154" s="245">
        <v>15447163</v>
      </c>
      <c r="J154" s="246" t="s">
        <v>17</v>
      </c>
    </row>
    <row r="155" spans="1:10" ht="15.75" customHeight="1" x14ac:dyDescent="0.25">
      <c r="A155" s="241">
        <v>43213</v>
      </c>
      <c r="B155" s="242">
        <v>180161227</v>
      </c>
      <c r="C155" s="106">
        <v>34</v>
      </c>
      <c r="D155" s="246">
        <v>3410925</v>
      </c>
      <c r="E155" s="244">
        <v>180042247</v>
      </c>
      <c r="F155" s="247">
        <v>4</v>
      </c>
      <c r="G155" s="246">
        <v>469000</v>
      </c>
      <c r="H155" s="244"/>
      <c r="I155" s="245"/>
      <c r="J155" s="246"/>
    </row>
    <row r="156" spans="1:10" ht="15.75" customHeight="1" x14ac:dyDescent="0.25">
      <c r="A156" s="241">
        <v>43213</v>
      </c>
      <c r="B156" s="242">
        <v>180161270</v>
      </c>
      <c r="C156" s="106">
        <v>3</v>
      </c>
      <c r="D156" s="246">
        <v>386750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43214</v>
      </c>
      <c r="B157" s="242">
        <v>180161333</v>
      </c>
      <c r="C157" s="106">
        <v>17</v>
      </c>
      <c r="D157" s="246">
        <v>2130800</v>
      </c>
      <c r="E157" s="244">
        <v>180042276</v>
      </c>
      <c r="F157" s="247">
        <v>3</v>
      </c>
      <c r="G157" s="246">
        <v>304325</v>
      </c>
      <c r="H157" s="244"/>
      <c r="I157" s="245"/>
      <c r="J157" s="246"/>
    </row>
    <row r="158" spans="1:10" ht="15.75" customHeight="1" x14ac:dyDescent="0.25">
      <c r="A158" s="241">
        <v>43214</v>
      </c>
      <c r="B158" s="242">
        <v>180161379</v>
      </c>
      <c r="C158" s="106">
        <v>1</v>
      </c>
      <c r="D158" s="246">
        <v>104300</v>
      </c>
      <c r="E158" s="244"/>
      <c r="F158" s="247"/>
      <c r="G158" s="246"/>
      <c r="H158" s="244"/>
      <c r="I158" s="245"/>
      <c r="J158" s="246"/>
    </row>
    <row r="159" spans="1:10" ht="15.75" customHeight="1" x14ac:dyDescent="0.25">
      <c r="A159" s="241">
        <v>43214</v>
      </c>
      <c r="B159" s="242">
        <v>180161384</v>
      </c>
      <c r="C159" s="106">
        <v>1</v>
      </c>
      <c r="D159" s="246">
        <v>123813</v>
      </c>
      <c r="E159" s="244"/>
      <c r="F159" s="247"/>
      <c r="G159" s="246"/>
      <c r="H159" s="244"/>
      <c r="I159" s="245"/>
      <c r="J159" s="246"/>
    </row>
    <row r="160" spans="1:10" ht="15.75" customHeight="1" x14ac:dyDescent="0.25">
      <c r="A160" s="241">
        <v>43215</v>
      </c>
      <c r="B160" s="242">
        <v>180161433</v>
      </c>
      <c r="C160" s="106">
        <v>22</v>
      </c>
      <c r="D160" s="246">
        <v>2137713</v>
      </c>
      <c r="E160" s="244">
        <v>180042307</v>
      </c>
      <c r="F160" s="247">
        <v>3</v>
      </c>
      <c r="G160" s="246">
        <v>286913</v>
      </c>
      <c r="H160" s="244"/>
      <c r="I160" s="245"/>
      <c r="J160" s="246"/>
    </row>
    <row r="161" spans="1:10" ht="15.75" customHeight="1" x14ac:dyDescent="0.25">
      <c r="A161" s="241">
        <v>43215</v>
      </c>
      <c r="B161" s="242">
        <v>180161489</v>
      </c>
      <c r="C161" s="106">
        <v>2</v>
      </c>
      <c r="D161" s="246">
        <v>252088</v>
      </c>
      <c r="E161" s="244"/>
      <c r="F161" s="247"/>
      <c r="G161" s="246"/>
      <c r="H161" s="244"/>
      <c r="I161" s="245"/>
      <c r="J161" s="246"/>
    </row>
    <row r="162" spans="1:10" ht="15.75" customHeight="1" x14ac:dyDescent="0.25">
      <c r="A162" s="241">
        <v>43216</v>
      </c>
      <c r="B162" s="242">
        <v>180161555</v>
      </c>
      <c r="C162" s="106">
        <v>22</v>
      </c>
      <c r="D162" s="246">
        <v>2113213</v>
      </c>
      <c r="E162" s="244">
        <v>180042337</v>
      </c>
      <c r="F162" s="247">
        <v>2</v>
      </c>
      <c r="G162" s="246">
        <v>269588</v>
      </c>
      <c r="H162" s="244"/>
      <c r="I162" s="245"/>
      <c r="J162" s="246"/>
    </row>
    <row r="163" spans="1:10" ht="15.75" customHeight="1" x14ac:dyDescent="0.25">
      <c r="A163" s="241">
        <v>43216</v>
      </c>
      <c r="B163" s="242">
        <v>180161607</v>
      </c>
      <c r="C163" s="106">
        <v>8</v>
      </c>
      <c r="D163" s="246">
        <v>912800</v>
      </c>
      <c r="E163" s="244"/>
      <c r="F163" s="247"/>
      <c r="G163" s="246"/>
      <c r="H163" s="244"/>
      <c r="I163" s="245"/>
      <c r="J163" s="246"/>
    </row>
    <row r="164" spans="1:10" ht="15.75" customHeight="1" x14ac:dyDescent="0.25">
      <c r="A164" s="241">
        <v>43216</v>
      </c>
      <c r="B164" s="242">
        <v>180161622</v>
      </c>
      <c r="C164" s="106">
        <v>1</v>
      </c>
      <c r="D164" s="246">
        <v>92488</v>
      </c>
      <c r="E164" s="244"/>
      <c r="F164" s="247"/>
      <c r="G164" s="246"/>
      <c r="H164" s="244"/>
      <c r="I164" s="245"/>
      <c r="J164" s="246"/>
    </row>
    <row r="165" spans="1:10" ht="15.75" customHeight="1" x14ac:dyDescent="0.25">
      <c r="A165" s="241">
        <v>43217</v>
      </c>
      <c r="B165" s="242">
        <v>180161668</v>
      </c>
      <c r="C165" s="106">
        <v>8</v>
      </c>
      <c r="D165" s="246">
        <v>831688</v>
      </c>
      <c r="E165" s="244">
        <v>180042356</v>
      </c>
      <c r="F165" s="247">
        <v>5</v>
      </c>
      <c r="G165" s="246">
        <v>553088</v>
      </c>
      <c r="H165" s="244"/>
      <c r="I165" s="245"/>
      <c r="J165" s="246"/>
    </row>
    <row r="166" spans="1:10" ht="15.75" customHeight="1" x14ac:dyDescent="0.25">
      <c r="A166" s="241">
        <v>43217</v>
      </c>
      <c r="B166" s="242">
        <v>180161712</v>
      </c>
      <c r="C166" s="106">
        <v>4</v>
      </c>
      <c r="D166" s="246">
        <v>471013</v>
      </c>
      <c r="E166" s="244"/>
      <c r="F166" s="247"/>
      <c r="G166" s="246"/>
      <c r="H166" s="244"/>
      <c r="I166" s="245"/>
      <c r="J166" s="246"/>
    </row>
    <row r="167" spans="1:10" ht="15.75" customHeight="1" x14ac:dyDescent="0.25">
      <c r="A167" s="241">
        <v>43218</v>
      </c>
      <c r="B167" s="242">
        <v>180161779</v>
      </c>
      <c r="C167" s="106">
        <v>8</v>
      </c>
      <c r="D167" s="246">
        <v>1026900</v>
      </c>
      <c r="E167" s="244">
        <v>180042385</v>
      </c>
      <c r="F167" s="247">
        <v>2</v>
      </c>
      <c r="G167" s="246">
        <v>239663</v>
      </c>
      <c r="H167" s="244"/>
      <c r="I167" s="245"/>
      <c r="J167" s="246"/>
    </row>
    <row r="168" spans="1:10" ht="15.75" customHeight="1" x14ac:dyDescent="0.25">
      <c r="A168" s="241">
        <v>43218</v>
      </c>
      <c r="B168" s="242">
        <v>180161821</v>
      </c>
      <c r="C168" s="106">
        <v>7</v>
      </c>
      <c r="D168" s="246">
        <v>645138</v>
      </c>
      <c r="E168" s="244"/>
      <c r="F168" s="247"/>
      <c r="G168" s="246"/>
      <c r="H168" s="244"/>
      <c r="I168" s="245">
        <v>12517052</v>
      </c>
      <c r="J168" s="246" t="s">
        <v>17</v>
      </c>
    </row>
    <row r="169" spans="1:10" ht="15.75" customHeight="1" x14ac:dyDescent="0.25">
      <c r="A169" s="241">
        <v>43220</v>
      </c>
      <c r="B169" s="242">
        <v>180162006</v>
      </c>
      <c r="C169" s="106">
        <v>42</v>
      </c>
      <c r="D169" s="246">
        <v>4719750</v>
      </c>
      <c r="E169" s="244">
        <v>180042447</v>
      </c>
      <c r="F169" s="247">
        <v>2</v>
      </c>
      <c r="G169" s="246">
        <v>398125</v>
      </c>
      <c r="H169" s="244"/>
      <c r="I169" s="245"/>
      <c r="J169" s="246"/>
    </row>
    <row r="170" spans="1:10" ht="15.75" customHeight="1" x14ac:dyDescent="0.25">
      <c r="A170" s="241">
        <v>43220</v>
      </c>
      <c r="B170" s="242">
        <v>180162066</v>
      </c>
      <c r="C170" s="106">
        <v>4</v>
      </c>
      <c r="D170" s="246">
        <v>431900</v>
      </c>
      <c r="E170" s="244"/>
      <c r="F170" s="247"/>
      <c r="G170" s="246"/>
      <c r="H170" s="244"/>
      <c r="I170" s="245"/>
      <c r="J170" s="246"/>
    </row>
    <row r="171" spans="1:10" ht="15.75" customHeight="1" x14ac:dyDescent="0.25">
      <c r="A171" s="241">
        <v>43222</v>
      </c>
      <c r="B171" s="242">
        <v>180162251</v>
      </c>
      <c r="C171" s="106">
        <v>23</v>
      </c>
      <c r="D171" s="246">
        <v>2027900</v>
      </c>
      <c r="E171" s="244">
        <v>180042499</v>
      </c>
      <c r="F171" s="247">
        <v>8</v>
      </c>
      <c r="G171" s="246">
        <v>905450</v>
      </c>
      <c r="H171" s="244"/>
      <c r="I171" s="245"/>
      <c r="J171" s="246"/>
    </row>
    <row r="172" spans="1:10" ht="15.75" customHeight="1" x14ac:dyDescent="0.25">
      <c r="A172" s="241">
        <v>43222</v>
      </c>
      <c r="B172" s="242">
        <v>180162305</v>
      </c>
      <c r="C172" s="106">
        <v>2</v>
      </c>
      <c r="D172" s="246">
        <v>299163</v>
      </c>
      <c r="E172" s="244"/>
      <c r="F172" s="247"/>
      <c r="G172" s="246"/>
      <c r="H172" s="244"/>
      <c r="I172" s="245"/>
      <c r="J172" s="246"/>
    </row>
    <row r="173" spans="1:10" ht="15.75" customHeight="1" x14ac:dyDescent="0.25">
      <c r="A173" s="241">
        <v>43223</v>
      </c>
      <c r="B173" s="242">
        <v>180162366</v>
      </c>
      <c r="C173" s="106">
        <v>19</v>
      </c>
      <c r="D173" s="246">
        <v>2204388</v>
      </c>
      <c r="E173" s="244">
        <v>180042523</v>
      </c>
      <c r="F173" s="247">
        <v>3</v>
      </c>
      <c r="G173" s="246">
        <v>295925</v>
      </c>
      <c r="H173" s="244"/>
      <c r="I173" s="245"/>
      <c r="J173" s="246"/>
    </row>
    <row r="174" spans="1:10" ht="15.75" customHeight="1" x14ac:dyDescent="0.25">
      <c r="A174" s="241">
        <v>43223</v>
      </c>
      <c r="B174" s="242">
        <v>180162420</v>
      </c>
      <c r="C174" s="106">
        <v>3</v>
      </c>
      <c r="D174" s="246">
        <v>273088</v>
      </c>
      <c r="E174" s="244"/>
      <c r="F174" s="247"/>
      <c r="G174" s="246"/>
      <c r="H174" s="244"/>
      <c r="I174" s="245"/>
      <c r="J174" s="246"/>
    </row>
    <row r="175" spans="1:10" ht="15.75" customHeight="1" x14ac:dyDescent="0.25">
      <c r="A175" s="241">
        <v>43224</v>
      </c>
      <c r="B175" s="242">
        <v>180162485</v>
      </c>
      <c r="C175" s="106">
        <v>16</v>
      </c>
      <c r="D175" s="246">
        <v>1713863</v>
      </c>
      <c r="E175" s="244">
        <v>180042549</v>
      </c>
      <c r="F175" s="247">
        <v>7</v>
      </c>
      <c r="G175" s="246">
        <v>699913</v>
      </c>
      <c r="H175" s="244"/>
      <c r="I175" s="245"/>
      <c r="J175" s="246"/>
    </row>
    <row r="176" spans="1:10" ht="15.75" customHeight="1" x14ac:dyDescent="0.25">
      <c r="A176" s="241">
        <v>43224</v>
      </c>
      <c r="B176" s="242">
        <v>180162533</v>
      </c>
      <c r="C176" s="106">
        <v>7</v>
      </c>
      <c r="D176" s="246">
        <v>677863</v>
      </c>
      <c r="E176" s="244"/>
      <c r="F176" s="247"/>
      <c r="G176" s="246"/>
      <c r="H176" s="244"/>
      <c r="I176" s="245"/>
      <c r="J176" s="246"/>
    </row>
    <row r="177" spans="1:10" ht="15.75" customHeight="1" x14ac:dyDescent="0.25">
      <c r="A177" s="241">
        <v>43225</v>
      </c>
      <c r="B177" s="242">
        <v>180162581</v>
      </c>
      <c r="C177" s="106">
        <v>9</v>
      </c>
      <c r="D177" s="246">
        <v>1134088</v>
      </c>
      <c r="E177" s="244">
        <v>180042580</v>
      </c>
      <c r="F177" s="247">
        <v>3</v>
      </c>
      <c r="G177" s="246">
        <v>435138</v>
      </c>
      <c r="H177" s="244"/>
      <c r="I177" s="245"/>
      <c r="J177" s="246"/>
    </row>
    <row r="178" spans="1:10" ht="15.75" customHeight="1" x14ac:dyDescent="0.25">
      <c r="A178" s="241">
        <v>43225</v>
      </c>
      <c r="B178" s="242">
        <v>180162626</v>
      </c>
      <c r="C178" s="106">
        <v>3</v>
      </c>
      <c r="D178" s="246">
        <v>270900</v>
      </c>
      <c r="E178" s="244"/>
      <c r="F178" s="247"/>
      <c r="G178" s="246"/>
      <c r="H178" s="244"/>
      <c r="I178" s="245">
        <v>11018352</v>
      </c>
      <c r="J178" s="246" t="s">
        <v>17</v>
      </c>
    </row>
    <row r="179" spans="1:10" ht="15.75" customHeight="1" x14ac:dyDescent="0.25">
      <c r="A179" s="241">
        <v>43227</v>
      </c>
      <c r="B179" s="242">
        <v>180162832</v>
      </c>
      <c r="C179" s="106">
        <v>18</v>
      </c>
      <c r="D179" s="246">
        <v>1781675</v>
      </c>
      <c r="E179" s="244"/>
      <c r="F179" s="247"/>
      <c r="G179" s="246"/>
      <c r="H179" s="244"/>
      <c r="I179" s="245"/>
      <c r="J179" s="246"/>
    </row>
    <row r="180" spans="1:10" ht="15.75" customHeight="1" x14ac:dyDescent="0.25">
      <c r="A180" s="241">
        <v>43227</v>
      </c>
      <c r="B180" s="242">
        <v>180162894</v>
      </c>
      <c r="C180" s="106">
        <v>11</v>
      </c>
      <c r="D180" s="246">
        <v>1124550</v>
      </c>
      <c r="E180" s="244"/>
      <c r="F180" s="247"/>
      <c r="G180" s="246"/>
      <c r="H180" s="244"/>
      <c r="I180" s="245"/>
      <c r="J180" s="246"/>
    </row>
    <row r="181" spans="1:10" ht="15.75" customHeight="1" x14ac:dyDescent="0.25">
      <c r="A181" s="241">
        <v>43228</v>
      </c>
      <c r="B181" s="242">
        <v>180162967</v>
      </c>
      <c r="C181" s="106">
        <v>16</v>
      </c>
      <c r="D181" s="246">
        <v>2121700</v>
      </c>
      <c r="E181" s="244">
        <v>180042685</v>
      </c>
      <c r="F181" s="247">
        <v>3</v>
      </c>
      <c r="G181" s="246">
        <v>340988</v>
      </c>
      <c r="H181" s="244"/>
      <c r="I181" s="245"/>
      <c r="J181" s="246"/>
    </row>
    <row r="182" spans="1:10" ht="15.75" customHeight="1" x14ac:dyDescent="0.25">
      <c r="A182" s="241">
        <v>43228</v>
      </c>
      <c r="B182" s="242">
        <v>180163019</v>
      </c>
      <c r="C182" s="106">
        <v>1</v>
      </c>
      <c r="D182" s="246">
        <v>105088</v>
      </c>
      <c r="E182" s="244"/>
      <c r="F182" s="247"/>
      <c r="G182" s="246"/>
      <c r="H182" s="244"/>
      <c r="I182" s="245"/>
      <c r="J182" s="246"/>
    </row>
    <row r="183" spans="1:10" ht="15.75" customHeight="1" x14ac:dyDescent="0.25">
      <c r="A183" s="241">
        <v>43229</v>
      </c>
      <c r="B183" s="242">
        <v>180163084</v>
      </c>
      <c r="C183" s="106">
        <v>9</v>
      </c>
      <c r="D183" s="246">
        <v>1205663</v>
      </c>
      <c r="E183" s="244">
        <v>180042711</v>
      </c>
      <c r="F183" s="247">
        <v>2</v>
      </c>
      <c r="G183" s="246">
        <v>306600</v>
      </c>
      <c r="H183" s="244"/>
      <c r="I183" s="245"/>
      <c r="J183" s="246"/>
    </row>
    <row r="184" spans="1:10" ht="15.75" customHeight="1" x14ac:dyDescent="0.25">
      <c r="A184" s="241">
        <v>43231</v>
      </c>
      <c r="B184" s="242">
        <v>180163345</v>
      </c>
      <c r="C184" s="106">
        <v>33</v>
      </c>
      <c r="D184" s="246">
        <v>3661088</v>
      </c>
      <c r="E184" s="244">
        <v>180042801</v>
      </c>
      <c r="F184" s="247">
        <v>12</v>
      </c>
      <c r="G184" s="246">
        <v>1131988</v>
      </c>
      <c r="H184" s="244"/>
      <c r="I184" s="245"/>
      <c r="J184" s="246"/>
    </row>
    <row r="185" spans="1:10" ht="15.75" customHeight="1" x14ac:dyDescent="0.25">
      <c r="A185" s="241">
        <v>43231</v>
      </c>
      <c r="B185" s="242">
        <v>180163378</v>
      </c>
      <c r="C185" s="106">
        <v>5</v>
      </c>
      <c r="D185" s="246">
        <v>498750</v>
      </c>
      <c r="E185" s="244"/>
      <c r="F185" s="247"/>
      <c r="G185" s="246"/>
      <c r="H185" s="244"/>
      <c r="I185" s="245"/>
      <c r="J185" s="246"/>
    </row>
    <row r="186" spans="1:10" ht="15.75" customHeight="1" x14ac:dyDescent="0.25">
      <c r="A186" s="241">
        <v>43232</v>
      </c>
      <c r="B186" s="242">
        <v>180163443</v>
      </c>
      <c r="C186" s="106">
        <v>18</v>
      </c>
      <c r="D186" s="246">
        <v>2106388</v>
      </c>
      <c r="E186" s="244">
        <v>180042830</v>
      </c>
      <c r="F186" s="247">
        <v>2</v>
      </c>
      <c r="G186" s="246">
        <v>223825</v>
      </c>
      <c r="H186" s="244"/>
      <c r="I186" s="245"/>
      <c r="J186" s="246"/>
    </row>
    <row r="187" spans="1:10" ht="15.75" customHeight="1" x14ac:dyDescent="0.25">
      <c r="A187" s="241">
        <v>43232</v>
      </c>
      <c r="B187" s="242">
        <v>180163482</v>
      </c>
      <c r="C187" s="106">
        <v>1</v>
      </c>
      <c r="D187" s="246">
        <v>92575</v>
      </c>
      <c r="E187" s="244"/>
      <c r="F187" s="247"/>
      <c r="G187" s="246"/>
      <c r="H187" s="244"/>
      <c r="I187" s="245">
        <v>10694076</v>
      </c>
      <c r="J187" s="246" t="s">
        <v>17</v>
      </c>
    </row>
    <row r="188" spans="1:10" ht="15.75" customHeight="1" x14ac:dyDescent="0.25">
      <c r="A188" s="241">
        <v>43234</v>
      </c>
      <c r="B188" s="242">
        <v>180163706</v>
      </c>
      <c r="C188" s="106">
        <v>33</v>
      </c>
      <c r="D188" s="246">
        <v>3689088</v>
      </c>
      <c r="E188" s="244"/>
      <c r="F188" s="247"/>
      <c r="G188" s="246"/>
      <c r="H188" s="244"/>
      <c r="I188" s="245"/>
      <c r="J188" s="246"/>
    </row>
    <row r="189" spans="1:10" ht="15.75" customHeight="1" x14ac:dyDescent="0.25">
      <c r="A189" s="241">
        <v>43234</v>
      </c>
      <c r="B189" s="242">
        <v>180163715</v>
      </c>
      <c r="C189" s="106">
        <v>1</v>
      </c>
      <c r="D189" s="246">
        <v>205100</v>
      </c>
      <c r="E189" s="244"/>
      <c r="F189" s="247"/>
      <c r="G189" s="246"/>
      <c r="H189" s="244"/>
      <c r="I189" s="245"/>
      <c r="J189" s="246"/>
    </row>
    <row r="190" spans="1:10" ht="15.75" customHeight="1" x14ac:dyDescent="0.25">
      <c r="A190" s="241">
        <v>43234</v>
      </c>
      <c r="B190" s="242">
        <v>180163754</v>
      </c>
      <c r="C190" s="106">
        <v>21</v>
      </c>
      <c r="D190" s="246">
        <v>2399600</v>
      </c>
      <c r="E190" s="244"/>
      <c r="F190" s="247"/>
      <c r="G190" s="246"/>
      <c r="H190" s="244"/>
      <c r="I190" s="245"/>
      <c r="J190" s="246"/>
    </row>
    <row r="191" spans="1:10" ht="15.75" customHeight="1" x14ac:dyDescent="0.25">
      <c r="A191" s="241">
        <v>43235</v>
      </c>
      <c r="B191" s="242">
        <v>180163825</v>
      </c>
      <c r="C191" s="106">
        <v>13</v>
      </c>
      <c r="D191" s="246">
        <v>1558550</v>
      </c>
      <c r="E191" s="244">
        <v>180042934</v>
      </c>
      <c r="F191" s="247">
        <v>3</v>
      </c>
      <c r="G191" s="246">
        <v>311850</v>
      </c>
      <c r="H191" s="244"/>
      <c r="I191" s="245"/>
      <c r="J191" s="246"/>
    </row>
    <row r="192" spans="1:10" ht="15.75" customHeight="1" x14ac:dyDescent="0.25">
      <c r="A192" s="241">
        <v>43235</v>
      </c>
      <c r="B192" s="242">
        <v>180163892</v>
      </c>
      <c r="C192" s="106">
        <v>2</v>
      </c>
      <c r="D192" s="246">
        <v>219275</v>
      </c>
      <c r="E192" s="244"/>
      <c r="F192" s="247"/>
      <c r="G192" s="246"/>
      <c r="H192" s="244"/>
      <c r="I192" s="245"/>
      <c r="J192" s="246"/>
    </row>
    <row r="193" spans="1:10" ht="15.75" customHeight="1" x14ac:dyDescent="0.25">
      <c r="A193" s="241">
        <v>43235</v>
      </c>
      <c r="B193" s="242">
        <v>180163899</v>
      </c>
      <c r="C193" s="106">
        <v>2</v>
      </c>
      <c r="D193" s="246">
        <v>187775</v>
      </c>
      <c r="E193" s="244"/>
      <c r="F193" s="247"/>
      <c r="G193" s="246"/>
      <c r="H193" s="244"/>
      <c r="I193" s="245"/>
      <c r="J193" s="246"/>
    </row>
    <row r="194" spans="1:10" ht="15.75" customHeight="1" x14ac:dyDescent="0.25">
      <c r="A194" s="241">
        <v>43236</v>
      </c>
      <c r="B194" s="242">
        <v>180163956</v>
      </c>
      <c r="C194" s="106">
        <v>112</v>
      </c>
      <c r="D194" s="246">
        <v>10594325</v>
      </c>
      <c r="E194" s="244">
        <v>180042972</v>
      </c>
      <c r="F194" s="247">
        <v>2</v>
      </c>
      <c r="G194" s="246">
        <v>240100</v>
      </c>
      <c r="H194" s="244"/>
      <c r="I194" s="245"/>
      <c r="J194" s="246"/>
    </row>
    <row r="195" spans="1:10" ht="15.75" customHeight="1" x14ac:dyDescent="0.25">
      <c r="A195" s="241">
        <v>43236</v>
      </c>
      <c r="B195" s="242">
        <v>180164015</v>
      </c>
      <c r="C195" s="106">
        <v>2</v>
      </c>
      <c r="D195" s="246">
        <v>239050</v>
      </c>
      <c r="E195" s="244"/>
      <c r="F195" s="247"/>
      <c r="G195" s="246"/>
      <c r="H195" s="244"/>
      <c r="I195" s="245"/>
      <c r="J195" s="246"/>
    </row>
    <row r="196" spans="1:10" ht="15.75" customHeight="1" x14ac:dyDescent="0.25">
      <c r="A196" s="241">
        <v>43237</v>
      </c>
      <c r="B196" s="242">
        <v>180164075</v>
      </c>
      <c r="C196" s="106">
        <v>11</v>
      </c>
      <c r="D196" s="246">
        <v>1255625</v>
      </c>
      <c r="E196" s="244">
        <v>180043000</v>
      </c>
      <c r="F196" s="247">
        <v>2</v>
      </c>
      <c r="G196" s="246">
        <v>216213</v>
      </c>
      <c r="H196" s="244"/>
      <c r="I196" s="245"/>
      <c r="J196" s="246"/>
    </row>
    <row r="197" spans="1:10" ht="15.75" customHeight="1" x14ac:dyDescent="0.25">
      <c r="A197" s="241">
        <v>43237</v>
      </c>
      <c r="B197" s="242">
        <v>180164121</v>
      </c>
      <c r="C197" s="106">
        <v>3</v>
      </c>
      <c r="D197" s="246">
        <v>284025</v>
      </c>
      <c r="E197" s="244"/>
      <c r="F197" s="247"/>
      <c r="G197" s="246"/>
      <c r="H197" s="244"/>
      <c r="I197" s="245"/>
      <c r="J197" s="246"/>
    </row>
    <row r="198" spans="1:10" ht="15.75" customHeight="1" x14ac:dyDescent="0.25">
      <c r="A198" s="241">
        <v>43238</v>
      </c>
      <c r="B198" s="242">
        <v>180164196</v>
      </c>
      <c r="C198" s="106">
        <v>6</v>
      </c>
      <c r="D198" s="246">
        <v>700788</v>
      </c>
      <c r="E198" s="244">
        <v>180043023</v>
      </c>
      <c r="F198" s="247">
        <v>2</v>
      </c>
      <c r="G198" s="246">
        <v>277200</v>
      </c>
      <c r="H198" s="244"/>
      <c r="I198" s="245"/>
      <c r="J198" s="246"/>
    </row>
    <row r="199" spans="1:10" ht="15.75" customHeight="1" x14ac:dyDescent="0.25">
      <c r="A199" s="241">
        <v>43238</v>
      </c>
      <c r="B199" s="242">
        <v>180164200</v>
      </c>
      <c r="C199" s="106">
        <v>1</v>
      </c>
      <c r="D199" s="246">
        <v>77000</v>
      </c>
      <c r="E199" s="244"/>
      <c r="F199" s="247"/>
      <c r="G199" s="246"/>
      <c r="H199" s="244"/>
      <c r="I199" s="245"/>
      <c r="J199" s="246"/>
    </row>
    <row r="200" spans="1:10" ht="15.75" customHeight="1" x14ac:dyDescent="0.25">
      <c r="A200" s="241">
        <v>43238</v>
      </c>
      <c r="B200" s="242">
        <v>180164241</v>
      </c>
      <c r="C200" s="106">
        <v>4</v>
      </c>
      <c r="D200" s="246">
        <v>386313</v>
      </c>
      <c r="E200" s="244"/>
      <c r="F200" s="247"/>
      <c r="G200" s="246"/>
      <c r="H200" s="244"/>
      <c r="I200" s="245"/>
      <c r="J200" s="246"/>
    </row>
    <row r="201" spans="1:10" ht="15.75" customHeight="1" x14ac:dyDescent="0.25">
      <c r="A201" s="241">
        <v>43239</v>
      </c>
      <c r="B201" s="242">
        <v>180164318</v>
      </c>
      <c r="C201" s="106">
        <v>11</v>
      </c>
      <c r="D201" s="246">
        <v>1240750</v>
      </c>
      <c r="E201" s="244">
        <v>180043068</v>
      </c>
      <c r="F201" s="247">
        <v>15</v>
      </c>
      <c r="G201" s="246">
        <v>1978550</v>
      </c>
      <c r="H201" s="244"/>
      <c r="I201" s="245"/>
      <c r="J201" s="246"/>
    </row>
    <row r="202" spans="1:10" ht="15.75" customHeight="1" x14ac:dyDescent="0.25">
      <c r="A202" s="241">
        <v>43239</v>
      </c>
      <c r="B202" s="242">
        <v>180164381</v>
      </c>
      <c r="C202" s="106">
        <v>6</v>
      </c>
      <c r="D202" s="246">
        <v>740863</v>
      </c>
      <c r="E202" s="244"/>
      <c r="F202" s="247"/>
      <c r="G202" s="246"/>
      <c r="H202" s="244"/>
      <c r="I202" s="245"/>
      <c r="J202" s="246"/>
    </row>
    <row r="203" spans="1:10" ht="15.75" customHeight="1" x14ac:dyDescent="0.25">
      <c r="A203" s="241">
        <v>43239</v>
      </c>
      <c r="B203" s="242">
        <v>180164405</v>
      </c>
      <c r="C203" s="106">
        <v>1</v>
      </c>
      <c r="D203" s="246">
        <v>76038</v>
      </c>
      <c r="E203" s="244"/>
      <c r="F203" s="247"/>
      <c r="G203" s="246"/>
      <c r="H203" s="244"/>
      <c r="I203" s="245">
        <v>20830252</v>
      </c>
      <c r="J203" s="246" t="s">
        <v>17</v>
      </c>
    </row>
    <row r="204" spans="1:10" ht="15.75" customHeight="1" x14ac:dyDescent="0.25">
      <c r="A204" s="241">
        <v>43241</v>
      </c>
      <c r="B204" s="242">
        <v>180164588</v>
      </c>
      <c r="C204" s="106">
        <v>21</v>
      </c>
      <c r="D204" s="246">
        <v>2202463</v>
      </c>
      <c r="E204" s="244">
        <v>180043136</v>
      </c>
      <c r="F204" s="247">
        <v>3</v>
      </c>
      <c r="G204" s="246">
        <v>313338</v>
      </c>
      <c r="H204" s="244"/>
      <c r="I204" s="245"/>
      <c r="J204" s="246"/>
    </row>
    <row r="205" spans="1:10" ht="15.75" customHeight="1" x14ac:dyDescent="0.25">
      <c r="A205" s="241">
        <v>43241</v>
      </c>
      <c r="B205" s="242">
        <v>180164642</v>
      </c>
      <c r="C205" s="106">
        <v>7</v>
      </c>
      <c r="D205" s="246">
        <v>732813</v>
      </c>
      <c r="E205" s="244"/>
      <c r="F205" s="247"/>
      <c r="G205" s="246"/>
      <c r="H205" s="244"/>
      <c r="I205" s="245"/>
      <c r="J205" s="246"/>
    </row>
    <row r="206" spans="1:10" ht="15.75" customHeight="1" x14ac:dyDescent="0.25">
      <c r="A206" s="241">
        <v>43242</v>
      </c>
      <c r="B206" s="242">
        <v>180164700</v>
      </c>
      <c r="C206" s="106">
        <v>15</v>
      </c>
      <c r="D206" s="246">
        <v>1591013</v>
      </c>
      <c r="E206" s="244">
        <v>180043163</v>
      </c>
      <c r="F206" s="247">
        <v>2</v>
      </c>
      <c r="G206" s="246">
        <v>205100</v>
      </c>
      <c r="H206" s="244"/>
      <c r="I206" s="245"/>
      <c r="J206" s="246"/>
    </row>
    <row r="207" spans="1:10" ht="15.75" customHeight="1" x14ac:dyDescent="0.25">
      <c r="A207" s="241">
        <v>43242</v>
      </c>
      <c r="B207" s="242">
        <v>180164764</v>
      </c>
      <c r="C207" s="106">
        <v>10</v>
      </c>
      <c r="D207" s="246">
        <v>1095238</v>
      </c>
      <c r="E207" s="244"/>
      <c r="F207" s="247"/>
      <c r="G207" s="246"/>
      <c r="H207" s="244"/>
      <c r="I207" s="245"/>
      <c r="J207" s="246"/>
    </row>
    <row r="208" spans="1:10" ht="15.75" customHeight="1" x14ac:dyDescent="0.25">
      <c r="A208" s="241">
        <v>43243</v>
      </c>
      <c r="B208" s="242">
        <v>180164830</v>
      </c>
      <c r="C208" s="106">
        <v>24</v>
      </c>
      <c r="D208" s="246">
        <v>2303263</v>
      </c>
      <c r="E208" s="244"/>
      <c r="F208" s="247"/>
      <c r="G208" s="246"/>
      <c r="H208" s="244"/>
      <c r="I208" s="245"/>
      <c r="J208" s="246"/>
    </row>
    <row r="209" spans="1:10" ht="15.75" customHeight="1" x14ac:dyDescent="0.25">
      <c r="A209" s="241">
        <v>43243</v>
      </c>
      <c r="B209" s="242">
        <v>180164905</v>
      </c>
      <c r="C209" s="106">
        <v>46</v>
      </c>
      <c r="D209" s="246">
        <v>4373688</v>
      </c>
      <c r="E209" s="244"/>
      <c r="F209" s="247"/>
      <c r="G209" s="246"/>
      <c r="H209" s="244"/>
      <c r="I209" s="245"/>
      <c r="J209" s="246"/>
    </row>
    <row r="210" spans="1:10" ht="15.75" customHeight="1" x14ac:dyDescent="0.25">
      <c r="A210" s="241">
        <v>43244</v>
      </c>
      <c r="B210" s="242">
        <v>180164949</v>
      </c>
      <c r="C210" s="106">
        <v>14</v>
      </c>
      <c r="D210" s="246">
        <v>1411025</v>
      </c>
      <c r="E210" s="244"/>
      <c r="F210" s="247"/>
      <c r="G210" s="246"/>
      <c r="H210" s="244"/>
      <c r="I210" s="245"/>
      <c r="J210" s="246"/>
    </row>
    <row r="211" spans="1:10" ht="15.75" customHeight="1" x14ac:dyDescent="0.25">
      <c r="A211" s="241">
        <v>43244</v>
      </c>
      <c r="B211" s="242">
        <v>180165024</v>
      </c>
      <c r="C211" s="106">
        <v>13</v>
      </c>
      <c r="D211" s="246">
        <v>1337350</v>
      </c>
      <c r="E211" s="244"/>
      <c r="F211" s="247"/>
      <c r="G211" s="246"/>
      <c r="H211" s="244"/>
      <c r="I211" s="245"/>
      <c r="J211" s="246"/>
    </row>
    <row r="212" spans="1:10" ht="15.75" customHeight="1" x14ac:dyDescent="0.25">
      <c r="A212" s="241">
        <v>43245</v>
      </c>
      <c r="B212" s="242">
        <v>180165106</v>
      </c>
      <c r="C212" s="106">
        <v>33</v>
      </c>
      <c r="D212" s="246">
        <v>3481888</v>
      </c>
      <c r="E212" s="244">
        <v>180043269</v>
      </c>
      <c r="F212" s="247">
        <v>11</v>
      </c>
      <c r="G212" s="246">
        <v>1419950</v>
      </c>
      <c r="H212" s="244"/>
      <c r="I212" s="245"/>
      <c r="J212" s="246"/>
    </row>
    <row r="213" spans="1:10" ht="15.75" customHeight="1" x14ac:dyDescent="0.25">
      <c r="A213" s="241">
        <v>43245</v>
      </c>
      <c r="B213" s="242">
        <v>180165157</v>
      </c>
      <c r="C213" s="106">
        <v>4</v>
      </c>
      <c r="D213" s="246">
        <v>489738</v>
      </c>
      <c r="E213" s="244"/>
      <c r="F213" s="247"/>
      <c r="G213" s="246"/>
      <c r="H213" s="244"/>
      <c r="I213" s="245"/>
      <c r="J213" s="246"/>
    </row>
    <row r="214" spans="1:10" ht="15.75" customHeight="1" x14ac:dyDescent="0.25">
      <c r="A214" s="241">
        <v>43246</v>
      </c>
      <c r="B214" s="242">
        <v>180165235</v>
      </c>
      <c r="C214" s="106">
        <v>15</v>
      </c>
      <c r="D214" s="246">
        <v>1472800</v>
      </c>
      <c r="E214" s="244">
        <v>180043312</v>
      </c>
      <c r="F214" s="247">
        <v>3</v>
      </c>
      <c r="G214" s="246">
        <v>292075</v>
      </c>
      <c r="H214" s="244"/>
      <c r="I214" s="245"/>
      <c r="J214" s="246"/>
    </row>
    <row r="215" spans="1:10" ht="15.75" customHeight="1" x14ac:dyDescent="0.25">
      <c r="A215" s="241">
        <v>43246</v>
      </c>
      <c r="B215" s="242">
        <v>180165316</v>
      </c>
      <c r="C215" s="106">
        <v>8</v>
      </c>
      <c r="D215" s="246">
        <v>823463</v>
      </c>
      <c r="E215" s="244"/>
      <c r="F215" s="247"/>
      <c r="G215" s="246"/>
      <c r="H215" s="244"/>
      <c r="I215" s="245">
        <v>19084279</v>
      </c>
      <c r="J215" s="246" t="s">
        <v>17</v>
      </c>
    </row>
    <row r="216" spans="1:10" ht="15.75" customHeight="1" x14ac:dyDescent="0.25">
      <c r="A216" s="241">
        <v>43248</v>
      </c>
      <c r="B216" s="242">
        <v>180165587</v>
      </c>
      <c r="C216" s="106">
        <v>23</v>
      </c>
      <c r="D216" s="246">
        <v>2562175</v>
      </c>
      <c r="E216" s="244">
        <v>180043389</v>
      </c>
      <c r="F216" s="247">
        <v>4</v>
      </c>
      <c r="G216" s="246">
        <v>437938</v>
      </c>
      <c r="H216" s="244"/>
      <c r="I216" s="245"/>
      <c r="J216" s="246"/>
    </row>
    <row r="217" spans="1:10" ht="15.75" customHeight="1" x14ac:dyDescent="0.25">
      <c r="A217" s="241">
        <v>43248</v>
      </c>
      <c r="B217" s="242">
        <v>180165644</v>
      </c>
      <c r="C217" s="106">
        <v>10</v>
      </c>
      <c r="D217" s="246">
        <v>924088</v>
      </c>
      <c r="E217" s="244"/>
      <c r="F217" s="247"/>
      <c r="G217" s="246"/>
      <c r="H217" s="244"/>
      <c r="I217" s="245"/>
      <c r="J217" s="246"/>
    </row>
    <row r="218" spans="1:10" ht="15.75" customHeight="1" x14ac:dyDescent="0.25">
      <c r="A218" s="241">
        <v>43250</v>
      </c>
      <c r="B218" s="242">
        <v>180165894</v>
      </c>
      <c r="C218" s="106">
        <v>41</v>
      </c>
      <c r="D218" s="246">
        <v>4296950</v>
      </c>
      <c r="E218" s="244">
        <v>180043452</v>
      </c>
      <c r="F218" s="247">
        <v>2</v>
      </c>
      <c r="G218" s="246">
        <v>197663</v>
      </c>
      <c r="H218" s="244"/>
      <c r="I218" s="245"/>
      <c r="J218" s="246"/>
    </row>
    <row r="219" spans="1:10" ht="15.75" customHeight="1" x14ac:dyDescent="0.25">
      <c r="A219" s="241">
        <v>43250</v>
      </c>
      <c r="B219" s="242">
        <v>180165963</v>
      </c>
      <c r="C219" s="106">
        <v>13</v>
      </c>
      <c r="D219" s="246">
        <v>1187550</v>
      </c>
      <c r="E219" s="244"/>
      <c r="F219" s="247"/>
      <c r="G219" s="246"/>
      <c r="H219" s="244"/>
      <c r="I219" s="245"/>
      <c r="J219" s="246"/>
    </row>
    <row r="220" spans="1:10" ht="15.75" customHeight="1" x14ac:dyDescent="0.25">
      <c r="A220" s="241">
        <v>43251</v>
      </c>
      <c r="B220" s="242">
        <v>180166048</v>
      </c>
      <c r="C220" s="106">
        <v>14</v>
      </c>
      <c r="D220" s="246">
        <v>1453200</v>
      </c>
      <c r="E220" s="244">
        <v>180043489</v>
      </c>
      <c r="F220" s="247">
        <v>2</v>
      </c>
      <c r="G220" s="246">
        <v>219800</v>
      </c>
      <c r="H220" s="244"/>
      <c r="I220" s="245"/>
      <c r="J220" s="246"/>
    </row>
    <row r="221" spans="1:10" ht="15.75" customHeight="1" x14ac:dyDescent="0.25">
      <c r="A221" s="241">
        <v>43251</v>
      </c>
      <c r="B221" s="242">
        <v>180166104</v>
      </c>
      <c r="C221" s="106">
        <v>32</v>
      </c>
      <c r="D221" s="246">
        <v>2851100</v>
      </c>
      <c r="E221" s="244"/>
      <c r="F221" s="247"/>
      <c r="G221" s="246"/>
      <c r="H221" s="244"/>
      <c r="I221" s="245"/>
      <c r="J221" s="246"/>
    </row>
    <row r="222" spans="1:10" ht="15.75" customHeight="1" x14ac:dyDescent="0.25">
      <c r="A222" s="241">
        <v>43253</v>
      </c>
      <c r="B222" s="242">
        <v>180166362</v>
      </c>
      <c r="C222" s="106">
        <v>13</v>
      </c>
      <c r="D222" s="246">
        <v>2229763</v>
      </c>
      <c r="E222" s="244">
        <v>180043564</v>
      </c>
      <c r="F222" s="247">
        <v>3</v>
      </c>
      <c r="G222" s="246">
        <v>529550</v>
      </c>
      <c r="H222" s="244"/>
      <c r="I222" s="245"/>
      <c r="J222" s="246"/>
    </row>
    <row r="223" spans="1:10" ht="15.75" customHeight="1" x14ac:dyDescent="0.25">
      <c r="A223" s="241">
        <v>43253</v>
      </c>
      <c r="B223" s="242">
        <v>180166378</v>
      </c>
      <c r="C223" s="106">
        <v>35</v>
      </c>
      <c r="D223" s="246">
        <v>3958150</v>
      </c>
      <c r="E223" s="244"/>
      <c r="F223" s="247"/>
      <c r="G223" s="246"/>
      <c r="H223" s="244"/>
      <c r="I223" s="245"/>
      <c r="J223" s="246"/>
    </row>
    <row r="224" spans="1:10" ht="15.75" customHeight="1" x14ac:dyDescent="0.25">
      <c r="A224" s="241">
        <v>43253</v>
      </c>
      <c r="B224" s="242">
        <v>180166449</v>
      </c>
      <c r="C224" s="106">
        <v>26</v>
      </c>
      <c r="D224" s="246">
        <v>2595688</v>
      </c>
      <c r="E224" s="244"/>
      <c r="F224" s="247"/>
      <c r="G224" s="246"/>
      <c r="H224" s="244"/>
      <c r="I224" s="245">
        <v>20673713</v>
      </c>
      <c r="J224" s="246" t="s">
        <v>17</v>
      </c>
    </row>
    <row r="225" spans="1:10" ht="15.75" customHeight="1" x14ac:dyDescent="0.25">
      <c r="A225" s="241">
        <v>43255</v>
      </c>
      <c r="B225" s="242">
        <v>180166694</v>
      </c>
      <c r="C225" s="106">
        <v>34</v>
      </c>
      <c r="D225" s="246">
        <v>3526250</v>
      </c>
      <c r="E225" s="244">
        <v>180043634</v>
      </c>
      <c r="F225" s="247">
        <v>2</v>
      </c>
      <c r="G225" s="246">
        <v>239313</v>
      </c>
      <c r="H225" s="244"/>
      <c r="I225" s="245"/>
      <c r="J225" s="246"/>
    </row>
    <row r="226" spans="1:10" ht="15.75" customHeight="1" x14ac:dyDescent="0.25">
      <c r="A226" s="241">
        <v>43255</v>
      </c>
      <c r="B226" s="242">
        <v>180166805</v>
      </c>
      <c r="C226" s="106">
        <v>21</v>
      </c>
      <c r="D226" s="246">
        <v>2248575</v>
      </c>
      <c r="E226" s="244"/>
      <c r="F226" s="247"/>
      <c r="G226" s="246"/>
      <c r="H226" s="244"/>
      <c r="I226" s="245"/>
      <c r="J226" s="246"/>
    </row>
    <row r="227" spans="1:10" ht="15.75" customHeight="1" x14ac:dyDescent="0.25">
      <c r="A227" s="241">
        <v>43256</v>
      </c>
      <c r="B227" s="242">
        <v>180166955</v>
      </c>
      <c r="C227" s="106">
        <v>32</v>
      </c>
      <c r="D227" s="246">
        <v>3104325</v>
      </c>
      <c r="E227" s="244">
        <v>180043676</v>
      </c>
      <c r="F227" s="247">
        <v>3</v>
      </c>
      <c r="G227" s="246">
        <v>287700</v>
      </c>
      <c r="H227" s="244"/>
      <c r="I227" s="245"/>
      <c r="J227" s="246"/>
    </row>
    <row r="228" spans="1:10" ht="15.75" customHeight="1" x14ac:dyDescent="0.25">
      <c r="A228" s="241">
        <v>43256</v>
      </c>
      <c r="B228" s="242">
        <v>180167030</v>
      </c>
      <c r="C228" s="106">
        <v>38</v>
      </c>
      <c r="D228" s="246">
        <v>3588288</v>
      </c>
      <c r="E228" s="244">
        <v>180043677</v>
      </c>
      <c r="F228" s="247">
        <v>13</v>
      </c>
      <c r="G228" s="246">
        <v>2229763</v>
      </c>
      <c r="H228" s="244"/>
      <c r="I228" s="245"/>
      <c r="J228" s="246"/>
    </row>
    <row r="229" spans="1:10" ht="15.75" customHeight="1" x14ac:dyDescent="0.25">
      <c r="A229" s="241">
        <v>43257</v>
      </c>
      <c r="B229" s="242">
        <v>180167135</v>
      </c>
      <c r="C229" s="106">
        <v>30</v>
      </c>
      <c r="D229" s="246">
        <v>3155425</v>
      </c>
      <c r="E229" s="244">
        <v>180043734</v>
      </c>
      <c r="F229" s="247">
        <v>7</v>
      </c>
      <c r="G229" s="246">
        <v>763788</v>
      </c>
      <c r="H229" s="244"/>
      <c r="I229" s="245"/>
      <c r="J229" s="246"/>
    </row>
    <row r="230" spans="1:10" ht="15.75" customHeight="1" x14ac:dyDescent="0.25">
      <c r="A230" s="241">
        <v>43257</v>
      </c>
      <c r="B230" s="242">
        <v>180167196</v>
      </c>
      <c r="C230" s="106">
        <v>10</v>
      </c>
      <c r="D230" s="246">
        <v>978950</v>
      </c>
      <c r="E230" s="244"/>
      <c r="F230" s="247"/>
      <c r="G230" s="246"/>
      <c r="H230" s="244"/>
      <c r="I230" s="245"/>
      <c r="J230" s="246"/>
    </row>
    <row r="231" spans="1:10" ht="15.75" customHeight="1" x14ac:dyDescent="0.25">
      <c r="A231" s="241">
        <v>43258</v>
      </c>
      <c r="B231" s="242">
        <v>180167357</v>
      </c>
      <c r="C231" s="106">
        <v>22</v>
      </c>
      <c r="D231" s="246">
        <v>1960525</v>
      </c>
      <c r="E231" s="244">
        <v>180043780</v>
      </c>
      <c r="F231" s="247">
        <v>12</v>
      </c>
      <c r="G231" s="246">
        <v>1246350</v>
      </c>
      <c r="H231" s="244"/>
      <c r="I231" s="245"/>
      <c r="J231" s="246"/>
    </row>
    <row r="232" spans="1:10" ht="15.75" customHeight="1" x14ac:dyDescent="0.25">
      <c r="A232" s="241">
        <v>43258</v>
      </c>
      <c r="B232" s="242">
        <v>180167429</v>
      </c>
      <c r="C232" s="106">
        <v>23</v>
      </c>
      <c r="D232" s="246">
        <v>2286200</v>
      </c>
      <c r="E232" s="244">
        <v>180043787</v>
      </c>
      <c r="F232" s="247">
        <v>8</v>
      </c>
      <c r="G232" s="246">
        <v>853475</v>
      </c>
      <c r="H232" s="244"/>
      <c r="I232" s="245"/>
      <c r="J232" s="246"/>
    </row>
    <row r="233" spans="1:10" ht="15.75" customHeight="1" x14ac:dyDescent="0.25">
      <c r="A233" s="241">
        <v>43259</v>
      </c>
      <c r="B233" s="242">
        <v>180167505</v>
      </c>
      <c r="C233" s="106">
        <v>24</v>
      </c>
      <c r="D233" s="246">
        <v>2857663</v>
      </c>
      <c r="E233" s="244">
        <v>180043812</v>
      </c>
      <c r="F233" s="247">
        <v>16</v>
      </c>
      <c r="G233" s="246">
        <v>1623475</v>
      </c>
      <c r="H233" s="244"/>
      <c r="I233" s="245"/>
      <c r="J233" s="246"/>
    </row>
    <row r="234" spans="1:10" ht="15.75" customHeight="1" x14ac:dyDescent="0.25">
      <c r="A234" s="241">
        <v>43259</v>
      </c>
      <c r="B234" s="242">
        <v>180167950</v>
      </c>
      <c r="C234" s="106">
        <v>21</v>
      </c>
      <c r="D234" s="246">
        <v>2183913</v>
      </c>
      <c r="E234" s="244"/>
      <c r="F234" s="247"/>
      <c r="G234" s="246"/>
      <c r="H234" s="244"/>
      <c r="I234" s="245"/>
      <c r="J234" s="246"/>
    </row>
    <row r="235" spans="1:10" ht="15.75" customHeight="1" x14ac:dyDescent="0.25">
      <c r="A235" s="241">
        <v>43260</v>
      </c>
      <c r="B235" s="242">
        <v>180167671</v>
      </c>
      <c r="C235" s="106">
        <v>24</v>
      </c>
      <c r="D235" s="246">
        <v>2214625</v>
      </c>
      <c r="E235" s="244">
        <v>180043868</v>
      </c>
      <c r="F235" s="247">
        <v>31</v>
      </c>
      <c r="G235" s="246">
        <v>3709125</v>
      </c>
      <c r="H235" s="244"/>
      <c r="I235" s="245">
        <v>17151750</v>
      </c>
      <c r="J235" s="246" t="s">
        <v>17</v>
      </c>
    </row>
    <row r="236" spans="1:10" ht="15.75" customHeight="1" x14ac:dyDescent="0.25">
      <c r="A236" s="241">
        <v>43277</v>
      </c>
      <c r="B236" s="242">
        <v>180168182</v>
      </c>
      <c r="C236" s="106">
        <v>16</v>
      </c>
      <c r="D236" s="246">
        <v>1744400</v>
      </c>
      <c r="E236" s="244"/>
      <c r="F236" s="247"/>
      <c r="G236" s="246"/>
      <c r="H236" s="244"/>
      <c r="I236" s="245"/>
      <c r="J236" s="246"/>
    </row>
    <row r="237" spans="1:10" ht="15.75" customHeight="1" x14ac:dyDescent="0.25">
      <c r="A237" s="241">
        <v>43277</v>
      </c>
      <c r="B237" s="242">
        <v>180168221</v>
      </c>
      <c r="C237" s="106">
        <v>3</v>
      </c>
      <c r="D237" s="246">
        <v>354900</v>
      </c>
      <c r="E237" s="244"/>
      <c r="F237" s="247"/>
      <c r="G237" s="246"/>
      <c r="H237" s="244"/>
      <c r="I237" s="245"/>
      <c r="J237" s="246"/>
    </row>
    <row r="238" spans="1:10" ht="15.75" customHeight="1" x14ac:dyDescent="0.25">
      <c r="A238" s="241">
        <v>43279</v>
      </c>
      <c r="B238" s="242">
        <v>180168266</v>
      </c>
      <c r="C238" s="106">
        <v>14</v>
      </c>
      <c r="D238" s="246">
        <v>1533700</v>
      </c>
      <c r="E238" s="244">
        <v>180044036</v>
      </c>
      <c r="F238" s="247">
        <v>24</v>
      </c>
      <c r="G238" s="246">
        <v>2071563</v>
      </c>
      <c r="H238" s="244"/>
      <c r="I238" s="245"/>
      <c r="J238" s="246"/>
    </row>
    <row r="239" spans="1:10" ht="15.75" customHeight="1" x14ac:dyDescent="0.25">
      <c r="A239" s="241">
        <v>43279</v>
      </c>
      <c r="B239" s="242">
        <v>180168314</v>
      </c>
      <c r="C239" s="106">
        <v>6</v>
      </c>
      <c r="D239" s="246">
        <v>702888</v>
      </c>
      <c r="E239" s="244"/>
      <c r="F239" s="247"/>
      <c r="G239" s="246"/>
      <c r="H239" s="244"/>
      <c r="I239" s="245"/>
      <c r="J239" s="246"/>
    </row>
    <row r="240" spans="1:10" ht="15.75" customHeight="1" x14ac:dyDescent="0.25">
      <c r="A240" s="241">
        <v>43280</v>
      </c>
      <c r="B240" s="242">
        <v>180168351</v>
      </c>
      <c r="C240" s="106">
        <v>12</v>
      </c>
      <c r="D240" s="246">
        <v>1442788</v>
      </c>
      <c r="E240" s="244">
        <v>180044052</v>
      </c>
      <c r="F240" s="247">
        <v>1</v>
      </c>
      <c r="G240" s="246">
        <v>115150</v>
      </c>
      <c r="H240" s="244"/>
      <c r="I240" s="245"/>
      <c r="J240" s="246"/>
    </row>
    <row r="241" spans="1:10" ht="15.75" customHeight="1" x14ac:dyDescent="0.25">
      <c r="A241" s="241">
        <v>43280</v>
      </c>
      <c r="B241" s="242">
        <v>180168388</v>
      </c>
      <c r="C241" s="106">
        <v>3</v>
      </c>
      <c r="D241" s="246">
        <v>385788</v>
      </c>
      <c r="E241" s="244"/>
      <c r="F241" s="247"/>
      <c r="G241" s="246"/>
      <c r="H241" s="244"/>
      <c r="I241" s="245"/>
      <c r="J241" s="246"/>
    </row>
    <row r="242" spans="1:10" ht="15.75" customHeight="1" x14ac:dyDescent="0.25">
      <c r="A242" s="241">
        <v>43281</v>
      </c>
      <c r="B242" s="242">
        <v>180168421</v>
      </c>
      <c r="C242" s="106">
        <v>9</v>
      </c>
      <c r="D242" s="246">
        <v>898538</v>
      </c>
      <c r="E242" s="244">
        <v>180044065</v>
      </c>
      <c r="F242" s="247">
        <v>4</v>
      </c>
      <c r="G242" s="246">
        <v>388413</v>
      </c>
      <c r="H242" s="244"/>
      <c r="I242" s="245"/>
      <c r="J242" s="246"/>
    </row>
    <row r="243" spans="1:10" ht="15.75" customHeight="1" x14ac:dyDescent="0.25">
      <c r="A243" s="241">
        <v>43281</v>
      </c>
      <c r="B243" s="242">
        <v>180168447</v>
      </c>
      <c r="C243" s="106">
        <v>1</v>
      </c>
      <c r="D243" s="246">
        <v>124338</v>
      </c>
      <c r="E243" s="244"/>
      <c r="F243" s="247"/>
      <c r="G243" s="246"/>
      <c r="H243" s="244"/>
      <c r="I243" s="245">
        <v>4612214</v>
      </c>
      <c r="J243" s="246" t="s">
        <v>17</v>
      </c>
    </row>
    <row r="244" spans="1:10" ht="15.75" customHeight="1" x14ac:dyDescent="0.25">
      <c r="A244" s="241">
        <v>43283</v>
      </c>
      <c r="B244" s="242">
        <v>180168537</v>
      </c>
      <c r="C244" s="106">
        <v>8</v>
      </c>
      <c r="D244" s="246">
        <v>837725</v>
      </c>
      <c r="E244" s="244">
        <v>180044095</v>
      </c>
      <c r="F244" s="247">
        <v>1</v>
      </c>
      <c r="G244" s="246">
        <v>75600</v>
      </c>
      <c r="H244" s="244"/>
      <c r="I244" s="245"/>
      <c r="J244" s="246"/>
    </row>
    <row r="245" spans="1:10" ht="15.75" customHeight="1" x14ac:dyDescent="0.25">
      <c r="A245" s="241">
        <v>43283</v>
      </c>
      <c r="B245" s="242">
        <v>181068579</v>
      </c>
      <c r="C245" s="106">
        <v>8</v>
      </c>
      <c r="D245" s="246">
        <v>711813</v>
      </c>
      <c r="E245" s="244"/>
      <c r="F245" s="247"/>
      <c r="G245" s="246"/>
      <c r="H245" s="244"/>
      <c r="I245" s="245"/>
      <c r="J245" s="246"/>
    </row>
    <row r="246" spans="1:10" ht="15.75" customHeight="1" x14ac:dyDescent="0.25">
      <c r="A246" s="241">
        <v>43284</v>
      </c>
      <c r="B246" s="242">
        <v>180168626</v>
      </c>
      <c r="C246" s="106">
        <v>11</v>
      </c>
      <c r="D246" s="246">
        <v>1045538</v>
      </c>
      <c r="E246" s="244">
        <v>180044110</v>
      </c>
      <c r="F246" s="247">
        <v>2</v>
      </c>
      <c r="G246" s="246">
        <v>413263</v>
      </c>
      <c r="H246" s="244"/>
      <c r="I246" s="245"/>
      <c r="J246" s="246"/>
    </row>
    <row r="247" spans="1:10" ht="15.75" customHeight="1" x14ac:dyDescent="0.25">
      <c r="A247" s="241">
        <v>43284</v>
      </c>
      <c r="B247" s="242">
        <v>180168658</v>
      </c>
      <c r="C247" s="106">
        <v>6</v>
      </c>
      <c r="D247" s="246">
        <v>598238</v>
      </c>
      <c r="E247" s="244"/>
      <c r="F247" s="247"/>
      <c r="G247" s="246"/>
      <c r="H247" s="244"/>
      <c r="I247" s="245"/>
      <c r="J247" s="246"/>
    </row>
    <row r="248" spans="1:10" ht="15.75" customHeight="1" x14ac:dyDescent="0.25">
      <c r="A248" s="241">
        <v>42189</v>
      </c>
      <c r="B248" s="242">
        <v>180168713</v>
      </c>
      <c r="C248" s="106">
        <v>6</v>
      </c>
      <c r="D248" s="246">
        <v>657913</v>
      </c>
      <c r="E248" s="244">
        <v>180044129</v>
      </c>
      <c r="F248" s="247">
        <v>1</v>
      </c>
      <c r="G248" s="246">
        <v>84088</v>
      </c>
      <c r="H248" s="244"/>
      <c r="I248" s="245"/>
      <c r="J248" s="246"/>
    </row>
    <row r="249" spans="1:10" ht="15.75" customHeight="1" x14ac:dyDescent="0.25">
      <c r="A249" s="241">
        <v>43285</v>
      </c>
      <c r="B249" s="242">
        <v>180168756</v>
      </c>
      <c r="C249" s="106">
        <v>4</v>
      </c>
      <c r="D249" s="246">
        <v>370300</v>
      </c>
      <c r="E249" s="244"/>
      <c r="F249" s="247"/>
      <c r="G249" s="246"/>
      <c r="H249" s="244"/>
      <c r="I249" s="245"/>
      <c r="J249" s="246"/>
    </row>
    <row r="250" spans="1:10" ht="15.75" customHeight="1" x14ac:dyDescent="0.25">
      <c r="A250" s="241">
        <v>43286</v>
      </c>
      <c r="B250" s="242">
        <v>180168796</v>
      </c>
      <c r="C250" s="106">
        <v>5</v>
      </c>
      <c r="D250" s="246">
        <v>548450</v>
      </c>
      <c r="E250" s="244"/>
      <c r="F250" s="247"/>
      <c r="G250" s="246"/>
      <c r="H250" s="244"/>
      <c r="I250" s="245"/>
      <c r="J250" s="246"/>
    </row>
    <row r="251" spans="1:10" ht="15.75" customHeight="1" x14ac:dyDescent="0.25">
      <c r="A251" s="241">
        <v>43286</v>
      </c>
      <c r="B251" s="242">
        <v>180168839</v>
      </c>
      <c r="C251" s="106">
        <v>2</v>
      </c>
      <c r="D251" s="246">
        <v>204313</v>
      </c>
      <c r="E251" s="244"/>
      <c r="F251" s="247"/>
      <c r="G251" s="246"/>
      <c r="H251" s="244"/>
      <c r="I251" s="245"/>
      <c r="J251" s="246"/>
    </row>
    <row r="252" spans="1:10" ht="15.75" customHeight="1" x14ac:dyDescent="0.25">
      <c r="A252" s="241">
        <v>43287</v>
      </c>
      <c r="B252" s="242">
        <v>180168894</v>
      </c>
      <c r="C252" s="106">
        <v>6</v>
      </c>
      <c r="D252" s="246">
        <v>705775</v>
      </c>
      <c r="E252" s="244">
        <v>180044164</v>
      </c>
      <c r="F252" s="247">
        <v>2</v>
      </c>
      <c r="G252" s="246">
        <v>160125</v>
      </c>
      <c r="H252" s="244"/>
      <c r="I252" s="245"/>
      <c r="J252" s="246"/>
    </row>
    <row r="253" spans="1:10" ht="15.75" customHeight="1" x14ac:dyDescent="0.25">
      <c r="A253" s="241">
        <v>43288</v>
      </c>
      <c r="B253" s="242">
        <v>180168974</v>
      </c>
      <c r="C253" s="106">
        <v>6</v>
      </c>
      <c r="D253" s="246">
        <v>631838</v>
      </c>
      <c r="E253" s="244">
        <v>180044184</v>
      </c>
      <c r="F253" s="247">
        <v>3</v>
      </c>
      <c r="G253" s="246">
        <v>312200</v>
      </c>
      <c r="H253" s="244"/>
      <c r="I253" s="245"/>
      <c r="J253" s="246"/>
    </row>
    <row r="254" spans="1:10" ht="15.75" customHeight="1" x14ac:dyDescent="0.25">
      <c r="A254" s="241">
        <v>43288</v>
      </c>
      <c r="B254" s="242">
        <v>180169009</v>
      </c>
      <c r="C254" s="106">
        <v>2</v>
      </c>
      <c r="D254" s="246">
        <v>163975</v>
      </c>
      <c r="E254" s="244"/>
      <c r="F254" s="247"/>
      <c r="G254" s="246"/>
      <c r="H254" s="244"/>
      <c r="I254" s="245">
        <v>5430602</v>
      </c>
      <c r="J254" s="246" t="s">
        <v>17</v>
      </c>
    </row>
    <row r="255" spans="1:10" ht="15.75" customHeight="1" x14ac:dyDescent="0.25">
      <c r="A255" s="241">
        <v>43290</v>
      </c>
      <c r="B255" s="242">
        <v>180169122</v>
      </c>
      <c r="C255" s="106">
        <v>6</v>
      </c>
      <c r="D255" s="246">
        <v>625275</v>
      </c>
      <c r="E255" s="244"/>
      <c r="F255" s="247"/>
      <c r="G255" s="246"/>
      <c r="H255" s="244"/>
      <c r="I255" s="245"/>
      <c r="J255" s="246"/>
    </row>
    <row r="256" spans="1:10" ht="15.75" customHeight="1" x14ac:dyDescent="0.25">
      <c r="A256" s="241">
        <v>43290</v>
      </c>
      <c r="B256" s="242">
        <v>180169189</v>
      </c>
      <c r="C256" s="106">
        <v>3</v>
      </c>
      <c r="D256" s="246">
        <v>298725</v>
      </c>
      <c r="E256" s="244"/>
      <c r="F256" s="247"/>
      <c r="G256" s="246"/>
      <c r="H256" s="244"/>
      <c r="I256" s="245"/>
      <c r="J256" s="246"/>
    </row>
    <row r="257" spans="1:10" ht="15.75" customHeight="1" x14ac:dyDescent="0.25">
      <c r="A257" s="241">
        <v>43291</v>
      </c>
      <c r="B257" s="242">
        <v>180169226</v>
      </c>
      <c r="C257" s="106">
        <v>18</v>
      </c>
      <c r="D257" s="246">
        <v>1733025</v>
      </c>
      <c r="E257" s="244">
        <v>180044237</v>
      </c>
      <c r="F257" s="247">
        <v>2</v>
      </c>
      <c r="G257" s="246">
        <v>178413</v>
      </c>
      <c r="H257" s="244"/>
      <c r="I257" s="245"/>
      <c r="J257" s="246"/>
    </row>
    <row r="258" spans="1:10" ht="15.75" customHeight="1" x14ac:dyDescent="0.25">
      <c r="A258" s="241">
        <v>43291</v>
      </c>
      <c r="B258" s="242">
        <v>180169272</v>
      </c>
      <c r="C258" s="106">
        <v>4</v>
      </c>
      <c r="D258" s="246">
        <v>368113</v>
      </c>
      <c r="E258" s="244"/>
      <c r="F258" s="247"/>
      <c r="G258" s="246"/>
      <c r="H258" s="244"/>
      <c r="I258" s="245"/>
      <c r="J258" s="246"/>
    </row>
    <row r="259" spans="1:10" ht="15.75" customHeight="1" x14ac:dyDescent="0.25">
      <c r="A259" s="241">
        <v>43292</v>
      </c>
      <c r="B259" s="242">
        <v>180169325</v>
      </c>
      <c r="C259" s="106">
        <v>8</v>
      </c>
      <c r="D259" s="246">
        <v>735175</v>
      </c>
      <c r="E259" s="244">
        <v>180044256</v>
      </c>
      <c r="F259" s="247">
        <v>2</v>
      </c>
      <c r="G259" s="246">
        <v>191975</v>
      </c>
      <c r="H259" s="244"/>
      <c r="I259" s="245"/>
      <c r="J259" s="246"/>
    </row>
    <row r="260" spans="1:10" ht="15.75" customHeight="1" x14ac:dyDescent="0.25">
      <c r="A260" s="241">
        <v>43292</v>
      </c>
      <c r="B260" s="242">
        <v>180169384</v>
      </c>
      <c r="C260" s="106">
        <v>4</v>
      </c>
      <c r="D260" s="246">
        <v>348863</v>
      </c>
      <c r="E260" s="244"/>
      <c r="F260" s="247"/>
      <c r="G260" s="246"/>
      <c r="H260" s="244"/>
      <c r="I260" s="245"/>
      <c r="J260" s="246"/>
    </row>
    <row r="261" spans="1:10" ht="15.75" customHeight="1" x14ac:dyDescent="0.25">
      <c r="A261" s="241">
        <v>43293</v>
      </c>
      <c r="B261" s="242">
        <v>180169426</v>
      </c>
      <c r="C261" s="106">
        <v>15</v>
      </c>
      <c r="D261" s="246">
        <v>1472888</v>
      </c>
      <c r="E261" s="244">
        <v>180044266</v>
      </c>
      <c r="F261" s="247">
        <v>1</v>
      </c>
      <c r="G261" s="246">
        <v>102900</v>
      </c>
      <c r="H261" s="244"/>
      <c r="I261" s="245"/>
      <c r="J261" s="246"/>
    </row>
    <row r="262" spans="1:10" ht="15.75" customHeight="1" x14ac:dyDescent="0.25">
      <c r="A262" s="241">
        <v>43293</v>
      </c>
      <c r="B262" s="242">
        <v>180169465</v>
      </c>
      <c r="C262" s="106">
        <v>3</v>
      </c>
      <c r="D262" s="246">
        <v>278163</v>
      </c>
      <c r="E262" s="244"/>
      <c r="F262" s="247"/>
      <c r="G262" s="246"/>
      <c r="H262" s="244"/>
      <c r="I262" s="245"/>
      <c r="J262" s="246"/>
    </row>
    <row r="263" spans="1:10" ht="15.75" customHeight="1" x14ac:dyDescent="0.25">
      <c r="A263" s="241">
        <v>43294</v>
      </c>
      <c r="B263" s="242">
        <v>180169537</v>
      </c>
      <c r="C263" s="106">
        <v>14</v>
      </c>
      <c r="D263" s="246">
        <v>1398600</v>
      </c>
      <c r="E263" s="244">
        <v>180044291</v>
      </c>
      <c r="F263" s="247">
        <v>3</v>
      </c>
      <c r="G263" s="246">
        <v>293213</v>
      </c>
      <c r="H263" s="244"/>
      <c r="I263" s="245"/>
      <c r="J263" s="246"/>
    </row>
    <row r="264" spans="1:10" ht="15.75" customHeight="1" x14ac:dyDescent="0.25">
      <c r="A264" s="241">
        <v>43294</v>
      </c>
      <c r="B264" s="242">
        <v>180169576</v>
      </c>
      <c r="C264" s="106">
        <v>2</v>
      </c>
      <c r="D264" s="246">
        <v>205625</v>
      </c>
      <c r="E264" s="244"/>
      <c r="F264" s="247"/>
      <c r="G264" s="246"/>
      <c r="H264" s="244"/>
      <c r="I264" s="245"/>
      <c r="J264" s="246"/>
    </row>
    <row r="265" spans="1:10" ht="15.75" customHeight="1" x14ac:dyDescent="0.25">
      <c r="A265" s="241">
        <v>43295</v>
      </c>
      <c r="B265" s="242">
        <v>180169627</v>
      </c>
      <c r="C265" s="106">
        <v>7</v>
      </c>
      <c r="D265" s="246">
        <v>582488</v>
      </c>
      <c r="E265" s="244">
        <v>180044310</v>
      </c>
      <c r="F265" s="247">
        <v>2</v>
      </c>
      <c r="G265" s="246">
        <v>195913</v>
      </c>
      <c r="H265" s="244"/>
      <c r="I265" s="245"/>
      <c r="J265" s="246"/>
    </row>
    <row r="266" spans="1:10" ht="15.75" customHeight="1" x14ac:dyDescent="0.25">
      <c r="A266" s="241">
        <v>43295</v>
      </c>
      <c r="B266" s="242">
        <v>180169667</v>
      </c>
      <c r="C266" s="106">
        <v>1</v>
      </c>
      <c r="D266" s="246">
        <v>46463</v>
      </c>
      <c r="E266" s="244"/>
      <c r="F266" s="247"/>
      <c r="G266" s="246"/>
      <c r="H266" s="244"/>
      <c r="I266" s="245">
        <v>7130989</v>
      </c>
      <c r="J266" s="246" t="s">
        <v>17</v>
      </c>
    </row>
    <row r="267" spans="1:10" ht="15.75" customHeight="1" x14ac:dyDescent="0.25">
      <c r="A267" s="241">
        <v>43297</v>
      </c>
      <c r="B267" s="242">
        <v>180169806</v>
      </c>
      <c r="C267" s="106">
        <v>5</v>
      </c>
      <c r="D267" s="246">
        <v>568050</v>
      </c>
      <c r="E267" s="244">
        <v>180044348</v>
      </c>
      <c r="F267" s="247">
        <v>1</v>
      </c>
      <c r="G267" s="246">
        <v>139038</v>
      </c>
      <c r="H267" s="244"/>
      <c r="I267" s="245"/>
      <c r="J267" s="246"/>
    </row>
    <row r="268" spans="1:10" ht="15.75" customHeight="1" x14ac:dyDescent="0.25">
      <c r="A268" s="241">
        <v>43297</v>
      </c>
      <c r="B268" s="242">
        <v>180169851</v>
      </c>
      <c r="C268" s="106">
        <v>2</v>
      </c>
      <c r="D268" s="246">
        <v>185413</v>
      </c>
      <c r="E268" s="244"/>
      <c r="F268" s="247"/>
      <c r="G268" s="246"/>
      <c r="H268" s="244"/>
      <c r="I268" s="245"/>
      <c r="J268" s="246"/>
    </row>
    <row r="269" spans="1:10" ht="15.75" customHeight="1" x14ac:dyDescent="0.25">
      <c r="A269" s="241">
        <v>43298</v>
      </c>
      <c r="B269" s="242">
        <v>180169887</v>
      </c>
      <c r="C269" s="106">
        <v>19</v>
      </c>
      <c r="D269" s="246">
        <v>1826650</v>
      </c>
      <c r="E269" s="244">
        <v>180044363</v>
      </c>
      <c r="F269" s="247">
        <v>1</v>
      </c>
      <c r="G269" s="246">
        <v>122500</v>
      </c>
      <c r="H269" s="244"/>
      <c r="I269" s="245"/>
      <c r="J269" s="246"/>
    </row>
    <row r="270" spans="1:10" ht="15.75" customHeight="1" x14ac:dyDescent="0.25">
      <c r="A270" s="241">
        <v>43298</v>
      </c>
      <c r="B270" s="242">
        <v>180169929</v>
      </c>
      <c r="C270" s="106">
        <v>8</v>
      </c>
      <c r="D270" s="246">
        <v>868175</v>
      </c>
      <c r="E270" s="244"/>
      <c r="F270" s="247"/>
      <c r="G270" s="246"/>
      <c r="H270" s="244"/>
      <c r="I270" s="245"/>
      <c r="J270" s="246"/>
    </row>
    <row r="271" spans="1:10" ht="15.75" customHeight="1" x14ac:dyDescent="0.25">
      <c r="A271" s="241">
        <v>43299</v>
      </c>
      <c r="B271" s="242">
        <v>180169963</v>
      </c>
      <c r="C271" s="106">
        <v>12</v>
      </c>
      <c r="D271" s="246">
        <v>1425375</v>
      </c>
      <c r="E271" s="244">
        <v>180044382</v>
      </c>
      <c r="F271" s="247">
        <v>2</v>
      </c>
      <c r="G271" s="246">
        <v>153475</v>
      </c>
      <c r="H271" s="244"/>
      <c r="I271" s="245"/>
      <c r="J271" s="246"/>
    </row>
    <row r="272" spans="1:10" ht="15.75" customHeight="1" x14ac:dyDescent="0.25">
      <c r="A272" s="241">
        <v>43299</v>
      </c>
      <c r="B272" s="242">
        <v>180170017</v>
      </c>
      <c r="C272" s="106">
        <v>3</v>
      </c>
      <c r="D272" s="246">
        <v>186200</v>
      </c>
      <c r="E272" s="244"/>
      <c r="F272" s="247"/>
      <c r="G272" s="246"/>
      <c r="H272" s="244"/>
      <c r="I272" s="245"/>
      <c r="J272" s="246"/>
    </row>
    <row r="273" spans="1:10" ht="15.75" customHeight="1" x14ac:dyDescent="0.25">
      <c r="A273" s="241">
        <v>43300</v>
      </c>
      <c r="B273" s="242">
        <v>180170067</v>
      </c>
      <c r="C273" s="106">
        <v>1</v>
      </c>
      <c r="D273" s="246">
        <v>131513</v>
      </c>
      <c r="E273" s="244">
        <v>180044402</v>
      </c>
      <c r="F273" s="247">
        <v>1</v>
      </c>
      <c r="G273" s="246">
        <v>118038</v>
      </c>
      <c r="H273" s="244"/>
      <c r="I273" s="245"/>
      <c r="J273" s="246"/>
    </row>
    <row r="274" spans="1:10" ht="15.75" customHeight="1" x14ac:dyDescent="0.25">
      <c r="A274" s="241">
        <v>43300</v>
      </c>
      <c r="B274" s="242">
        <v>180170099</v>
      </c>
      <c r="C274" s="106">
        <v>4</v>
      </c>
      <c r="D274" s="246">
        <v>441263</v>
      </c>
      <c r="E274" s="244"/>
      <c r="F274" s="247"/>
      <c r="G274" s="246"/>
      <c r="H274" s="244"/>
      <c r="I274" s="245"/>
      <c r="J274" s="246"/>
    </row>
    <row r="275" spans="1:10" ht="15.75" customHeight="1" x14ac:dyDescent="0.25">
      <c r="A275" s="241">
        <v>43301</v>
      </c>
      <c r="B275" s="242">
        <v>180170140</v>
      </c>
      <c r="C275" s="106">
        <v>3</v>
      </c>
      <c r="D275" s="246">
        <v>364438</v>
      </c>
      <c r="E275" s="244">
        <v>180044411</v>
      </c>
      <c r="F275" s="247">
        <v>1</v>
      </c>
      <c r="G275" s="246">
        <v>93013</v>
      </c>
      <c r="H275" s="244"/>
      <c r="I275" s="245"/>
      <c r="J275" s="246"/>
    </row>
    <row r="276" spans="1:10" ht="15.75" customHeight="1" x14ac:dyDescent="0.25">
      <c r="A276" s="241">
        <v>43301</v>
      </c>
      <c r="B276" s="242">
        <v>180170175</v>
      </c>
      <c r="C276" s="106">
        <v>1</v>
      </c>
      <c r="D276" s="246">
        <v>77613</v>
      </c>
      <c r="E276" s="244"/>
      <c r="F276" s="247"/>
      <c r="G276" s="246"/>
      <c r="H276" s="244"/>
      <c r="I276" s="245"/>
      <c r="J276" s="246"/>
    </row>
    <row r="277" spans="1:10" ht="15.75" customHeight="1" x14ac:dyDescent="0.25">
      <c r="A277" s="241">
        <v>43302</v>
      </c>
      <c r="B277" s="242">
        <v>180170225</v>
      </c>
      <c r="C277" s="106">
        <v>4</v>
      </c>
      <c r="D277" s="246">
        <v>412738</v>
      </c>
      <c r="E277" s="244">
        <v>180044433</v>
      </c>
      <c r="F277" s="247">
        <v>1</v>
      </c>
      <c r="G277" s="246">
        <v>47513</v>
      </c>
      <c r="H277" s="244"/>
      <c r="I277" s="245"/>
      <c r="J277" s="246"/>
    </row>
    <row r="278" spans="1:10" ht="15.75" customHeight="1" x14ac:dyDescent="0.25">
      <c r="A278" s="241">
        <v>43302</v>
      </c>
      <c r="B278" s="242">
        <v>180170262</v>
      </c>
      <c r="C278" s="106">
        <v>3</v>
      </c>
      <c r="D278" s="246">
        <v>390688</v>
      </c>
      <c r="E278" s="244"/>
      <c r="F278" s="247"/>
      <c r="G278" s="246"/>
      <c r="H278" s="244"/>
      <c r="I278" s="245">
        <v>6204539</v>
      </c>
      <c r="J278" s="246" t="s">
        <v>17</v>
      </c>
    </row>
    <row r="279" spans="1:10" ht="15.75" customHeight="1" x14ac:dyDescent="0.25">
      <c r="A279" s="241">
        <v>43304</v>
      </c>
      <c r="B279" s="242">
        <v>180170383</v>
      </c>
      <c r="C279" s="106">
        <v>6</v>
      </c>
      <c r="D279" s="246">
        <v>710325</v>
      </c>
      <c r="E279" s="244">
        <v>180044468</v>
      </c>
      <c r="F279" s="247">
        <v>1</v>
      </c>
      <c r="G279" s="246">
        <v>105788</v>
      </c>
      <c r="H279" s="244"/>
      <c r="I279" s="245"/>
      <c r="J279" s="246"/>
    </row>
    <row r="280" spans="1:10" ht="15.75" customHeight="1" x14ac:dyDescent="0.25">
      <c r="A280" s="241">
        <v>43304</v>
      </c>
      <c r="B280" s="242">
        <v>180170415</v>
      </c>
      <c r="C280" s="106">
        <v>4</v>
      </c>
      <c r="D280" s="246">
        <v>315000</v>
      </c>
      <c r="E280" s="244"/>
      <c r="F280" s="247"/>
      <c r="G280" s="246"/>
      <c r="H280" s="244"/>
      <c r="I280" s="245"/>
      <c r="J280" s="246"/>
    </row>
    <row r="281" spans="1:10" ht="15.75" customHeight="1" x14ac:dyDescent="0.25">
      <c r="A281" s="241">
        <v>43305</v>
      </c>
      <c r="B281" s="242">
        <v>180170473</v>
      </c>
      <c r="C281" s="106">
        <v>9</v>
      </c>
      <c r="D281" s="246">
        <v>978863</v>
      </c>
      <c r="E281" s="244"/>
      <c r="F281" s="247"/>
      <c r="G281" s="246"/>
      <c r="H281" s="244"/>
      <c r="I281" s="245"/>
      <c r="J281" s="246"/>
    </row>
    <row r="282" spans="1:10" ht="15.75" customHeight="1" x14ac:dyDescent="0.25">
      <c r="A282" s="241">
        <v>43305</v>
      </c>
      <c r="B282" s="242">
        <v>180170509</v>
      </c>
      <c r="C282" s="106">
        <v>3</v>
      </c>
      <c r="D282" s="246">
        <v>309575</v>
      </c>
      <c r="E282" s="244"/>
      <c r="F282" s="247"/>
      <c r="G282" s="246"/>
      <c r="H282" s="244"/>
      <c r="I282" s="245"/>
      <c r="J282" s="246"/>
    </row>
    <row r="283" spans="1:10" ht="15.75" customHeight="1" x14ac:dyDescent="0.25">
      <c r="A283" s="241">
        <v>43306</v>
      </c>
      <c r="B283" s="242">
        <v>180170549</v>
      </c>
      <c r="C283" s="106">
        <v>2</v>
      </c>
      <c r="D283" s="246">
        <v>228725</v>
      </c>
      <c r="E283" s="244">
        <v>180044504</v>
      </c>
      <c r="F283" s="247">
        <v>2</v>
      </c>
      <c r="G283" s="246">
        <v>362688</v>
      </c>
      <c r="H283" s="244"/>
      <c r="I283" s="245"/>
      <c r="J283" s="246"/>
    </row>
    <row r="284" spans="1:10" ht="15.75" customHeight="1" x14ac:dyDescent="0.25">
      <c r="A284" s="241">
        <v>43306</v>
      </c>
      <c r="B284" s="242">
        <v>180170595</v>
      </c>
      <c r="C284" s="106">
        <v>2</v>
      </c>
      <c r="D284" s="246">
        <v>224000</v>
      </c>
      <c r="E284" s="244"/>
      <c r="F284" s="247"/>
      <c r="G284" s="246"/>
      <c r="H284" s="244"/>
      <c r="I284" s="245"/>
      <c r="J284" s="246"/>
    </row>
    <row r="285" spans="1:10" ht="15.75" customHeight="1" x14ac:dyDescent="0.25">
      <c r="A285" s="241">
        <v>43307</v>
      </c>
      <c r="B285" s="242">
        <v>180170691</v>
      </c>
      <c r="C285" s="106">
        <v>2</v>
      </c>
      <c r="D285" s="246">
        <v>210088</v>
      </c>
      <c r="E285" s="244"/>
      <c r="F285" s="247"/>
      <c r="G285" s="246"/>
      <c r="H285" s="244"/>
      <c r="I285" s="245"/>
      <c r="J285" s="246"/>
    </row>
    <row r="286" spans="1:10" ht="15.75" customHeight="1" x14ac:dyDescent="0.25">
      <c r="A286" s="241">
        <v>43308</v>
      </c>
      <c r="B286" s="242">
        <v>180170733</v>
      </c>
      <c r="C286" s="106">
        <v>6</v>
      </c>
      <c r="D286" s="246">
        <v>544163</v>
      </c>
      <c r="E286" s="244"/>
      <c r="F286" s="247"/>
      <c r="G286" s="246"/>
      <c r="H286" s="244"/>
      <c r="I286" s="245"/>
      <c r="J286" s="246"/>
    </row>
    <row r="287" spans="1:10" ht="15.75" customHeight="1" x14ac:dyDescent="0.25">
      <c r="A287" s="241">
        <v>43308</v>
      </c>
      <c r="B287" s="242">
        <v>180170769</v>
      </c>
      <c r="C287" s="106">
        <v>3</v>
      </c>
      <c r="D287" s="246">
        <v>304675</v>
      </c>
      <c r="E287" s="244"/>
      <c r="F287" s="247"/>
      <c r="G287" s="246"/>
      <c r="H287" s="244"/>
      <c r="I287" s="245"/>
      <c r="J287" s="246"/>
    </row>
    <row r="288" spans="1:10" ht="15.75" customHeight="1" x14ac:dyDescent="0.25">
      <c r="A288" s="241">
        <v>43309</v>
      </c>
      <c r="B288" s="242">
        <v>180170819</v>
      </c>
      <c r="C288" s="106">
        <v>11</v>
      </c>
      <c r="D288" s="246">
        <v>1672125</v>
      </c>
      <c r="E288" s="244"/>
      <c r="F288" s="247"/>
      <c r="G288" s="246"/>
      <c r="H288" s="244"/>
      <c r="I288" s="245"/>
      <c r="J288" s="246"/>
    </row>
    <row r="289" spans="1:10" ht="15.75" customHeight="1" x14ac:dyDescent="0.25">
      <c r="A289" s="241">
        <v>43309</v>
      </c>
      <c r="B289" s="242">
        <v>180170854</v>
      </c>
      <c r="C289" s="106">
        <v>3</v>
      </c>
      <c r="D289" s="246">
        <v>371263</v>
      </c>
      <c r="E289" s="244"/>
      <c r="F289" s="247"/>
      <c r="G289" s="246"/>
      <c r="H289" s="244"/>
      <c r="I289" s="245">
        <v>5400326</v>
      </c>
      <c r="J289" s="246" t="s">
        <v>17</v>
      </c>
    </row>
    <row r="290" spans="1:10" ht="15.75" customHeight="1" x14ac:dyDescent="0.25">
      <c r="A290" s="241">
        <v>43311</v>
      </c>
      <c r="B290" s="242">
        <v>180170986</v>
      </c>
      <c r="C290" s="106">
        <v>7</v>
      </c>
      <c r="D290" s="246">
        <v>818038</v>
      </c>
      <c r="E290" s="244">
        <v>180044586</v>
      </c>
      <c r="F290" s="247">
        <v>1</v>
      </c>
      <c r="G290" s="246">
        <v>118650</v>
      </c>
      <c r="H290" s="244"/>
      <c r="I290" s="245"/>
      <c r="J290" s="246"/>
    </row>
    <row r="291" spans="1:10" ht="15.75" customHeight="1" x14ac:dyDescent="0.25">
      <c r="A291" s="241">
        <v>43311</v>
      </c>
      <c r="B291" s="242">
        <v>180171038</v>
      </c>
      <c r="C291" s="106">
        <v>6</v>
      </c>
      <c r="D291" s="246">
        <v>711113</v>
      </c>
      <c r="E291" s="244"/>
      <c r="F291" s="247"/>
      <c r="G291" s="246"/>
      <c r="H291" s="244"/>
      <c r="I291" s="245"/>
      <c r="J291" s="246"/>
    </row>
    <row r="292" spans="1:10" ht="15.75" customHeight="1" x14ac:dyDescent="0.25">
      <c r="A292" s="241">
        <v>43312</v>
      </c>
      <c r="B292" s="242">
        <v>180171080</v>
      </c>
      <c r="C292" s="106">
        <v>15</v>
      </c>
      <c r="D292" s="246">
        <v>1774150</v>
      </c>
      <c r="E292" s="244">
        <v>180044605</v>
      </c>
      <c r="F292" s="247">
        <v>2</v>
      </c>
      <c r="G292" s="246">
        <v>151113</v>
      </c>
      <c r="H292" s="244"/>
      <c r="I292" s="245"/>
      <c r="J292" s="246"/>
    </row>
    <row r="293" spans="1:10" ht="15.75" customHeight="1" x14ac:dyDescent="0.25">
      <c r="A293" s="241">
        <v>43312</v>
      </c>
      <c r="B293" s="242">
        <v>180171129</v>
      </c>
      <c r="C293" s="106">
        <v>8</v>
      </c>
      <c r="D293" s="246">
        <v>668063</v>
      </c>
      <c r="E293" s="244"/>
      <c r="F293" s="247"/>
      <c r="G293" s="246"/>
      <c r="H293" s="244"/>
      <c r="I293" s="245"/>
      <c r="J293" s="246"/>
    </row>
    <row r="294" spans="1:10" ht="15.75" customHeight="1" x14ac:dyDescent="0.25">
      <c r="A294" s="241">
        <v>43313</v>
      </c>
      <c r="B294" s="242">
        <v>180171218</v>
      </c>
      <c r="C294" s="106">
        <v>1</v>
      </c>
      <c r="D294" s="246">
        <v>120050</v>
      </c>
      <c r="E294" s="244">
        <v>180044617</v>
      </c>
      <c r="F294" s="247">
        <v>1</v>
      </c>
      <c r="G294" s="246">
        <v>95725</v>
      </c>
      <c r="H294" s="244"/>
      <c r="I294" s="245"/>
      <c r="J294" s="246"/>
    </row>
    <row r="295" spans="1:10" ht="15.75" customHeight="1" x14ac:dyDescent="0.25">
      <c r="A295" s="241">
        <v>43314</v>
      </c>
      <c r="B295" s="242">
        <v>180171266</v>
      </c>
      <c r="C295" s="106">
        <v>4</v>
      </c>
      <c r="D295" s="246">
        <v>357088</v>
      </c>
      <c r="E295" s="244"/>
      <c r="F295" s="247"/>
      <c r="G295" s="246"/>
      <c r="H295" s="244"/>
      <c r="I295" s="245"/>
      <c r="J295" s="246"/>
    </row>
    <row r="296" spans="1:10" ht="15.75" customHeight="1" x14ac:dyDescent="0.25">
      <c r="A296" s="241">
        <v>43314</v>
      </c>
      <c r="B296" s="242">
        <v>180171305</v>
      </c>
      <c r="C296" s="106">
        <v>3</v>
      </c>
      <c r="D296" s="246">
        <v>270550</v>
      </c>
      <c r="E296" s="244"/>
      <c r="F296" s="247"/>
      <c r="G296" s="246"/>
      <c r="H296" s="244"/>
      <c r="I296" s="245"/>
      <c r="J296" s="246"/>
    </row>
    <row r="297" spans="1:10" ht="15.75" customHeight="1" x14ac:dyDescent="0.25">
      <c r="A297" s="241">
        <v>43315</v>
      </c>
      <c r="B297" s="242">
        <v>180171363</v>
      </c>
      <c r="C297" s="106">
        <v>6</v>
      </c>
      <c r="D297" s="246">
        <v>598850</v>
      </c>
      <c r="E297" s="244"/>
      <c r="F297" s="247"/>
      <c r="G297" s="246"/>
      <c r="H297" s="244"/>
      <c r="I297" s="245"/>
      <c r="J297" s="246"/>
    </row>
    <row r="298" spans="1:10" ht="15.75" customHeight="1" x14ac:dyDescent="0.25">
      <c r="A298" s="241">
        <v>43315</v>
      </c>
      <c r="B298" s="242">
        <v>180171399</v>
      </c>
      <c r="C298" s="106">
        <v>4</v>
      </c>
      <c r="D298" s="246">
        <v>406000</v>
      </c>
      <c r="E298" s="244"/>
      <c r="F298" s="247"/>
      <c r="G298" s="246"/>
      <c r="H298" s="244"/>
      <c r="I298" s="245"/>
      <c r="J298" s="246"/>
    </row>
    <row r="299" spans="1:10" ht="15.75" customHeight="1" x14ac:dyDescent="0.25">
      <c r="A299" s="241">
        <v>43316</v>
      </c>
      <c r="B299" s="242">
        <v>180171466</v>
      </c>
      <c r="C299" s="106">
        <v>1</v>
      </c>
      <c r="D299" s="246">
        <v>75775</v>
      </c>
      <c r="E299" s="244">
        <v>180044675</v>
      </c>
      <c r="F299" s="247">
        <v>1</v>
      </c>
      <c r="G299" s="246">
        <v>148575</v>
      </c>
      <c r="H299" s="244"/>
      <c r="I299" s="245"/>
      <c r="J299" s="246"/>
    </row>
    <row r="300" spans="1:10" ht="15.75" customHeight="1" x14ac:dyDescent="0.25">
      <c r="A300" s="241">
        <v>43316</v>
      </c>
      <c r="B300" s="242">
        <v>180171485</v>
      </c>
      <c r="C300" s="106">
        <v>5</v>
      </c>
      <c r="D300" s="246">
        <v>429188</v>
      </c>
      <c r="E300" s="244"/>
      <c r="F300" s="247"/>
      <c r="G300" s="246"/>
      <c r="H300" s="244"/>
      <c r="I300" s="245">
        <v>5714802</v>
      </c>
      <c r="J300" s="246" t="s">
        <v>17</v>
      </c>
    </row>
    <row r="301" spans="1:10" ht="15.75" customHeight="1" x14ac:dyDescent="0.25">
      <c r="A301" s="241">
        <v>43318</v>
      </c>
      <c r="B301" s="242">
        <v>180171637</v>
      </c>
      <c r="C301" s="106">
        <v>10</v>
      </c>
      <c r="D301" s="246">
        <v>1183350</v>
      </c>
      <c r="E301" s="244"/>
      <c r="F301" s="247"/>
      <c r="G301" s="246"/>
      <c r="H301" s="244"/>
      <c r="I301" s="245"/>
      <c r="J301" s="246"/>
    </row>
    <row r="302" spans="1:10" ht="15.75" customHeight="1" x14ac:dyDescent="0.25">
      <c r="A302" s="241">
        <v>43318</v>
      </c>
      <c r="B302" s="242">
        <v>180171680</v>
      </c>
      <c r="C302" s="106">
        <v>5</v>
      </c>
      <c r="D302" s="246">
        <v>474338</v>
      </c>
      <c r="E302" s="244"/>
      <c r="F302" s="247"/>
      <c r="G302" s="246"/>
      <c r="H302" s="244"/>
      <c r="I302" s="245"/>
      <c r="J302" s="246"/>
    </row>
    <row r="303" spans="1:10" ht="15.75" customHeight="1" x14ac:dyDescent="0.25">
      <c r="A303" s="241">
        <v>43319</v>
      </c>
      <c r="B303" s="242">
        <v>180171719</v>
      </c>
      <c r="C303" s="106">
        <v>11</v>
      </c>
      <c r="D303" s="246">
        <v>1234625</v>
      </c>
      <c r="E303" s="244">
        <v>180044726</v>
      </c>
      <c r="F303" s="247">
        <v>1</v>
      </c>
      <c r="G303" s="246">
        <v>131513</v>
      </c>
      <c r="H303" s="244"/>
      <c r="I303" s="245"/>
      <c r="J303" s="246"/>
    </row>
    <row r="304" spans="1:10" ht="15.75" customHeight="1" x14ac:dyDescent="0.25">
      <c r="A304" s="241">
        <v>43319</v>
      </c>
      <c r="B304" s="242">
        <v>180171759</v>
      </c>
      <c r="C304" s="106">
        <v>6</v>
      </c>
      <c r="D304" s="246">
        <v>735438</v>
      </c>
      <c r="E304" s="244"/>
      <c r="F304" s="247"/>
      <c r="G304" s="246"/>
      <c r="H304" s="244"/>
      <c r="I304" s="245"/>
      <c r="J304" s="246"/>
    </row>
    <row r="305" spans="1:10" ht="15.75" customHeight="1" x14ac:dyDescent="0.25">
      <c r="A305" s="241">
        <v>43320</v>
      </c>
      <c r="B305" s="242">
        <v>180171807</v>
      </c>
      <c r="C305" s="106">
        <v>6</v>
      </c>
      <c r="D305" s="246">
        <v>643825</v>
      </c>
      <c r="E305" s="244">
        <v>180044739</v>
      </c>
      <c r="F305" s="247">
        <v>1</v>
      </c>
      <c r="G305" s="246">
        <v>130025</v>
      </c>
      <c r="H305" s="244"/>
      <c r="I305" s="245"/>
      <c r="J305" s="246"/>
    </row>
    <row r="306" spans="1:10" ht="15.75" customHeight="1" x14ac:dyDescent="0.25">
      <c r="A306" s="241">
        <v>43320</v>
      </c>
      <c r="B306" s="242">
        <v>180171875</v>
      </c>
      <c r="C306" s="106">
        <v>3</v>
      </c>
      <c r="D306" s="246">
        <v>372138</v>
      </c>
      <c r="E306" s="244"/>
      <c r="F306" s="247"/>
      <c r="G306" s="246"/>
      <c r="H306" s="244"/>
      <c r="I306" s="245"/>
      <c r="J306" s="246"/>
    </row>
    <row r="307" spans="1:10" ht="15.75" customHeight="1" x14ac:dyDescent="0.25">
      <c r="A307" s="241">
        <v>43321</v>
      </c>
      <c r="B307" s="242">
        <v>180171919</v>
      </c>
      <c r="C307" s="106">
        <v>5</v>
      </c>
      <c r="D307" s="246">
        <v>465850</v>
      </c>
      <c r="E307" s="244"/>
      <c r="F307" s="247"/>
      <c r="G307" s="246"/>
      <c r="H307" s="244"/>
      <c r="I307" s="245"/>
      <c r="J307" s="246"/>
    </row>
    <row r="308" spans="1:10" ht="15.75" customHeight="1" x14ac:dyDescent="0.25">
      <c r="A308" s="241">
        <v>43321</v>
      </c>
      <c r="B308" s="242">
        <v>180171959</v>
      </c>
      <c r="C308" s="106">
        <v>1</v>
      </c>
      <c r="D308" s="246">
        <v>97563</v>
      </c>
      <c r="E308" s="244"/>
      <c r="F308" s="247"/>
      <c r="G308" s="246"/>
      <c r="H308" s="244"/>
      <c r="I308" s="245"/>
      <c r="J308" s="246"/>
    </row>
    <row r="309" spans="1:10" ht="15.75" customHeight="1" x14ac:dyDescent="0.25">
      <c r="A309" s="241">
        <v>43322</v>
      </c>
      <c r="B309" s="242">
        <v>180172017</v>
      </c>
      <c r="C309" s="106">
        <v>5</v>
      </c>
      <c r="D309" s="246">
        <v>464188</v>
      </c>
      <c r="E309" s="244"/>
      <c r="F309" s="247"/>
      <c r="G309" s="246"/>
      <c r="H309" s="244"/>
      <c r="I309" s="245"/>
      <c r="J309" s="246"/>
    </row>
    <row r="310" spans="1:10" ht="15.75" customHeight="1" x14ac:dyDescent="0.25">
      <c r="A310" s="241">
        <v>43322</v>
      </c>
      <c r="B310" s="242">
        <v>180172054</v>
      </c>
      <c r="C310" s="106">
        <v>3</v>
      </c>
      <c r="D310" s="246">
        <v>277375</v>
      </c>
      <c r="E310" s="244"/>
      <c r="F310" s="247"/>
      <c r="G310" s="246"/>
      <c r="H310" s="244"/>
      <c r="I310" s="245"/>
      <c r="J310" s="246"/>
    </row>
    <row r="311" spans="1:10" ht="15.75" customHeight="1" x14ac:dyDescent="0.25">
      <c r="A311" s="241">
        <v>43323</v>
      </c>
      <c r="B311" s="242">
        <v>180172100</v>
      </c>
      <c r="C311" s="106">
        <v>4</v>
      </c>
      <c r="D311" s="246">
        <v>369600</v>
      </c>
      <c r="E311" s="244"/>
      <c r="F311" s="247"/>
      <c r="G311" s="246"/>
      <c r="H311" s="244"/>
      <c r="I311" s="245">
        <v>6056752</v>
      </c>
      <c r="J311" s="246" t="s">
        <v>17</v>
      </c>
    </row>
    <row r="312" spans="1:10" ht="15.75" customHeight="1" x14ac:dyDescent="0.25">
      <c r="A312" s="210">
        <v>43325</v>
      </c>
      <c r="B312" s="115">
        <v>180172296</v>
      </c>
      <c r="C312" s="306">
        <v>8</v>
      </c>
      <c r="D312" s="117">
        <v>813575</v>
      </c>
      <c r="E312" s="118"/>
      <c r="F312" s="120"/>
      <c r="G312" s="117"/>
      <c r="H312" s="118"/>
      <c r="I312" s="213"/>
      <c r="J312" s="117"/>
    </row>
    <row r="313" spans="1:10" ht="15.75" customHeight="1" x14ac:dyDescent="0.25">
      <c r="A313" s="210">
        <v>43325</v>
      </c>
      <c r="B313" s="115">
        <v>180172351</v>
      </c>
      <c r="C313" s="306">
        <v>3</v>
      </c>
      <c r="D313" s="117">
        <v>311675</v>
      </c>
      <c r="E313" s="118"/>
      <c r="F313" s="120"/>
      <c r="G313" s="117"/>
      <c r="H313" s="118"/>
      <c r="I313" s="213"/>
      <c r="J313" s="117"/>
    </row>
    <row r="314" spans="1:10" ht="15.75" customHeight="1" x14ac:dyDescent="0.25">
      <c r="A314" s="210">
        <v>43326</v>
      </c>
      <c r="B314" s="115">
        <v>180172415</v>
      </c>
      <c r="C314" s="306">
        <v>2</v>
      </c>
      <c r="D314" s="117">
        <v>205013</v>
      </c>
      <c r="E314" s="118">
        <v>180044836</v>
      </c>
      <c r="F314" s="120">
        <v>2</v>
      </c>
      <c r="G314" s="117">
        <v>192063</v>
      </c>
      <c r="H314" s="118"/>
      <c r="I314" s="213"/>
      <c r="J314" s="117"/>
    </row>
    <row r="315" spans="1:10" ht="15.75" customHeight="1" x14ac:dyDescent="0.25">
      <c r="A315" s="210">
        <v>43326</v>
      </c>
      <c r="B315" s="115">
        <v>180172445</v>
      </c>
      <c r="C315" s="306">
        <v>5</v>
      </c>
      <c r="D315" s="117">
        <v>493938</v>
      </c>
      <c r="E315" s="118"/>
      <c r="F315" s="120"/>
      <c r="G315" s="117"/>
      <c r="H315" s="118"/>
      <c r="I315" s="213"/>
      <c r="J315" s="117"/>
    </row>
    <row r="316" spans="1:10" ht="15.75" customHeight="1" x14ac:dyDescent="0.25">
      <c r="A316" s="210">
        <v>43327</v>
      </c>
      <c r="B316" s="115">
        <v>180172490</v>
      </c>
      <c r="C316" s="306">
        <v>6</v>
      </c>
      <c r="D316" s="117">
        <v>646800</v>
      </c>
      <c r="E316" s="118"/>
      <c r="F316" s="120"/>
      <c r="G316" s="117"/>
      <c r="H316" s="118"/>
      <c r="I316" s="213"/>
      <c r="J316" s="117"/>
    </row>
    <row r="317" spans="1:10" ht="15.75" customHeight="1" x14ac:dyDescent="0.25">
      <c r="A317" s="210">
        <v>43327</v>
      </c>
      <c r="B317" s="115">
        <v>180172552</v>
      </c>
      <c r="C317" s="306">
        <v>8</v>
      </c>
      <c r="D317" s="117">
        <v>800800</v>
      </c>
      <c r="E317" s="118"/>
      <c r="F317" s="120"/>
      <c r="G317" s="117"/>
      <c r="H317" s="118"/>
      <c r="I317" s="213"/>
      <c r="J317" s="117"/>
    </row>
    <row r="318" spans="1:10" ht="15.75" customHeight="1" x14ac:dyDescent="0.25">
      <c r="A318" s="210">
        <v>43328</v>
      </c>
      <c r="B318" s="115">
        <v>180172590</v>
      </c>
      <c r="C318" s="306">
        <v>2</v>
      </c>
      <c r="D318" s="117">
        <v>255063</v>
      </c>
      <c r="E318" s="118">
        <v>180044867</v>
      </c>
      <c r="F318" s="120">
        <v>1</v>
      </c>
      <c r="G318" s="117">
        <v>99050</v>
      </c>
      <c r="H318" s="118"/>
      <c r="I318" s="213"/>
      <c r="J318" s="117"/>
    </row>
    <row r="319" spans="1:10" ht="15.75" customHeight="1" x14ac:dyDescent="0.25">
      <c r="A319" s="210">
        <v>43328</v>
      </c>
      <c r="B319" s="115">
        <v>180172640</v>
      </c>
      <c r="C319" s="306">
        <v>2</v>
      </c>
      <c r="D319" s="117">
        <v>189088</v>
      </c>
      <c r="E319" s="118"/>
      <c r="F319" s="120"/>
      <c r="G319" s="117"/>
      <c r="H319" s="118"/>
      <c r="I319" s="213"/>
      <c r="J319" s="117"/>
    </row>
    <row r="320" spans="1:10" ht="15.75" customHeight="1" x14ac:dyDescent="0.25">
      <c r="A320" s="210"/>
      <c r="B320" s="115"/>
      <c r="C320" s="306"/>
      <c r="D320" s="117"/>
      <c r="E320" s="118"/>
      <c r="F320" s="120"/>
      <c r="G320" s="117"/>
      <c r="H320" s="118"/>
      <c r="I320" s="213"/>
      <c r="J320" s="117"/>
    </row>
    <row r="321" spans="1:10" ht="15.75" customHeight="1" x14ac:dyDescent="0.25">
      <c r="A321" s="210"/>
      <c r="B321" s="115"/>
      <c r="C321" s="306"/>
      <c r="D321" s="117"/>
      <c r="E321" s="118"/>
      <c r="F321" s="120"/>
      <c r="G321" s="117"/>
      <c r="H321" s="118"/>
      <c r="I321" s="213"/>
      <c r="J321" s="117"/>
    </row>
    <row r="322" spans="1:10" x14ac:dyDescent="0.25">
      <c r="A322" s="235"/>
      <c r="B322" s="234"/>
      <c r="C322" s="12"/>
      <c r="D322" s="236"/>
      <c r="E322" s="237"/>
      <c r="F322" s="240"/>
      <c r="G322" s="236"/>
      <c r="H322" s="237"/>
      <c r="I322" s="239"/>
      <c r="J322" s="236"/>
    </row>
    <row r="323" spans="1:10" x14ac:dyDescent="0.25">
      <c r="A323" s="235"/>
      <c r="B323" s="223" t="s">
        <v>11</v>
      </c>
      <c r="C323" s="229">
        <f>SUM(C8:C322)</f>
        <v>3418</v>
      </c>
      <c r="D323" s="224">
        <f>SUM(D8:D322)</f>
        <v>358550312</v>
      </c>
      <c r="E323" s="223" t="s">
        <v>11</v>
      </c>
      <c r="F323" s="232">
        <f>SUM(F8:F322)</f>
        <v>453</v>
      </c>
      <c r="G323" s="224">
        <f>SUM(G8:G322)</f>
        <v>50099030</v>
      </c>
      <c r="H323" s="232">
        <f>SUM(H8:H322)</f>
        <v>0</v>
      </c>
      <c r="I323" s="232">
        <f>SUM(I8:I322)</f>
        <v>305026443</v>
      </c>
      <c r="J323" s="5"/>
    </row>
    <row r="324" spans="1:10" x14ac:dyDescent="0.25">
      <c r="A324" s="235"/>
      <c r="B324" s="223"/>
      <c r="C324" s="229"/>
      <c r="D324" s="224"/>
      <c r="E324" s="223"/>
      <c r="F324" s="232"/>
      <c r="G324" s="224"/>
      <c r="H324" s="232"/>
      <c r="I324" s="232"/>
      <c r="J324" s="5"/>
    </row>
    <row r="325" spans="1:10" x14ac:dyDescent="0.25">
      <c r="A325" s="225"/>
      <c r="B325" s="226"/>
      <c r="C325" s="12"/>
      <c r="D325" s="236"/>
      <c r="E325" s="223"/>
      <c r="F325" s="240"/>
      <c r="G325" s="366" t="s">
        <v>12</v>
      </c>
      <c r="H325" s="366"/>
      <c r="I325" s="239"/>
      <c r="J325" s="227">
        <f>SUM(D8:D322)</f>
        <v>358550312</v>
      </c>
    </row>
    <row r="326" spans="1:10" x14ac:dyDescent="0.25">
      <c r="A326" s="235"/>
      <c r="B326" s="234"/>
      <c r="C326" s="12"/>
      <c r="D326" s="236"/>
      <c r="E326" s="237"/>
      <c r="F326" s="240"/>
      <c r="G326" s="366" t="s">
        <v>13</v>
      </c>
      <c r="H326" s="366"/>
      <c r="I326" s="239"/>
      <c r="J326" s="227">
        <f>SUM(G8:G322)</f>
        <v>50099030</v>
      </c>
    </row>
    <row r="327" spans="1:10" x14ac:dyDescent="0.25">
      <c r="A327" s="228"/>
      <c r="B327" s="237"/>
      <c r="C327" s="12"/>
      <c r="D327" s="236"/>
      <c r="E327" s="237"/>
      <c r="F327" s="240"/>
      <c r="G327" s="366" t="s">
        <v>14</v>
      </c>
      <c r="H327" s="366"/>
      <c r="I327" s="41"/>
      <c r="J327" s="229">
        <f>J325-J326</f>
        <v>308451282</v>
      </c>
    </row>
    <row r="328" spans="1:10" x14ac:dyDescent="0.25">
      <c r="A328" s="235"/>
      <c r="B328" s="230"/>
      <c r="C328" s="12"/>
      <c r="D328" s="231"/>
      <c r="E328" s="237"/>
      <c r="F328" s="240"/>
      <c r="G328" s="366" t="s">
        <v>15</v>
      </c>
      <c r="H328" s="366"/>
      <c r="I328" s="239"/>
      <c r="J328" s="227">
        <f>SUM(H8:H322)</f>
        <v>0</v>
      </c>
    </row>
    <row r="329" spans="1:10" x14ac:dyDescent="0.25">
      <c r="A329" s="235"/>
      <c r="B329" s="230"/>
      <c r="C329" s="12"/>
      <c r="D329" s="231"/>
      <c r="E329" s="237"/>
      <c r="F329" s="240"/>
      <c r="G329" s="366" t="s">
        <v>16</v>
      </c>
      <c r="H329" s="366"/>
      <c r="I329" s="239"/>
      <c r="J329" s="227">
        <f>J327+J328</f>
        <v>308451282</v>
      </c>
    </row>
    <row r="330" spans="1:10" x14ac:dyDescent="0.25">
      <c r="A330" s="235"/>
      <c r="B330" s="230"/>
      <c r="C330" s="12"/>
      <c r="D330" s="231"/>
      <c r="E330" s="237"/>
      <c r="F330" s="240"/>
      <c r="G330" s="366" t="s">
        <v>5</v>
      </c>
      <c r="H330" s="366"/>
      <c r="I330" s="239"/>
      <c r="J330" s="227">
        <f>SUM(I8:I322)</f>
        <v>305026443</v>
      </c>
    </row>
    <row r="331" spans="1:10" x14ac:dyDescent="0.25">
      <c r="A331" s="235"/>
      <c r="B331" s="230"/>
      <c r="C331" s="12"/>
      <c r="D331" s="231"/>
      <c r="E331" s="237"/>
      <c r="F331" s="240"/>
      <c r="G331" s="366" t="s">
        <v>32</v>
      </c>
      <c r="H331" s="366"/>
      <c r="I331" s="240" t="str">
        <f>IF(J331&gt;0,"SALDO",IF(J331&lt;0,"PIUTANG",IF(J331=0,"LUNAS")))</f>
        <v>PIUTANG</v>
      </c>
      <c r="J331" s="227">
        <f>J330-J329</f>
        <v>-3424839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1:H331"/>
    <mergeCell ref="G325:H325"/>
    <mergeCell ref="G326:H326"/>
    <mergeCell ref="G327:H327"/>
    <mergeCell ref="G328:H328"/>
    <mergeCell ref="G329:H329"/>
    <mergeCell ref="G330:H330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1"/>
  <sheetViews>
    <sheetView zoomScale="85" zoomScaleNormal="85" workbookViewId="0">
      <pane ySplit="7" topLeftCell="A181" activePane="bottomLeft" state="frozen"/>
      <selection pane="bottomLeft" activeCell="L188" sqref="L188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192</v>
      </c>
      <c r="D1" s="218"/>
      <c r="E1" s="218"/>
      <c r="F1" s="367" t="s">
        <v>22</v>
      </c>
      <c r="G1" s="367"/>
      <c r="H1" s="367"/>
      <c r="I1" s="220"/>
      <c r="J1" s="218"/>
    </row>
    <row r="2" spans="1:10" x14ac:dyDescent="0.25">
      <c r="A2" s="218" t="s">
        <v>1</v>
      </c>
      <c r="B2" s="218"/>
      <c r="C2" s="221" t="s">
        <v>93</v>
      </c>
      <c r="D2" s="218"/>
      <c r="E2" s="218"/>
      <c r="F2" s="367" t="s">
        <v>21</v>
      </c>
      <c r="G2" s="367"/>
      <c r="H2" s="367"/>
      <c r="I2" s="220">
        <f>J205*-1</f>
        <v>774727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5" t="s">
        <v>118</v>
      </c>
      <c r="G3" s="315"/>
      <c r="H3" s="315" t="s">
        <v>132</v>
      </c>
      <c r="I3" s="278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0" x14ac:dyDescent="0.25">
      <c r="A7" s="402"/>
      <c r="B7" s="316" t="s">
        <v>7</v>
      </c>
      <c r="C7" s="318" t="s">
        <v>8</v>
      </c>
      <c r="D7" s="317" t="s">
        <v>9</v>
      </c>
      <c r="E7" s="316" t="s">
        <v>10</v>
      </c>
      <c r="F7" s="316" t="s">
        <v>8</v>
      </c>
      <c r="G7" s="317" t="s">
        <v>9</v>
      </c>
      <c r="H7" s="407"/>
      <c r="I7" s="409"/>
      <c r="J7" s="380"/>
    </row>
    <row r="8" spans="1:10" x14ac:dyDescent="0.25">
      <c r="A8" s="241">
        <v>43207</v>
      </c>
      <c r="B8" s="242">
        <v>180160587</v>
      </c>
      <c r="C8" s="247">
        <v>2</v>
      </c>
      <c r="D8" s="246">
        <v>177363</v>
      </c>
      <c r="E8" s="244"/>
      <c r="F8" s="242"/>
      <c r="G8" s="246"/>
      <c r="H8" s="245"/>
      <c r="I8" s="245"/>
      <c r="J8" s="246"/>
    </row>
    <row r="9" spans="1:10" x14ac:dyDescent="0.25">
      <c r="A9" s="241">
        <v>43207</v>
      </c>
      <c r="B9" s="242">
        <v>180160620</v>
      </c>
      <c r="C9" s="247">
        <v>1</v>
      </c>
      <c r="D9" s="246">
        <v>59588</v>
      </c>
      <c r="E9" s="244"/>
      <c r="F9" s="242"/>
      <c r="G9" s="246"/>
      <c r="H9" s="245"/>
      <c r="I9" s="245"/>
      <c r="J9" s="246"/>
    </row>
    <row r="10" spans="1:10" x14ac:dyDescent="0.25">
      <c r="A10" s="241">
        <v>43208</v>
      </c>
      <c r="B10" s="242">
        <v>180160754</v>
      </c>
      <c r="C10" s="247">
        <v>1</v>
      </c>
      <c r="D10" s="246">
        <v>112788</v>
      </c>
      <c r="E10" s="244"/>
      <c r="F10" s="242"/>
      <c r="G10" s="246"/>
      <c r="H10" s="245"/>
      <c r="I10" s="245"/>
      <c r="J10" s="246"/>
    </row>
    <row r="11" spans="1:10" x14ac:dyDescent="0.25">
      <c r="A11" s="241">
        <v>43208</v>
      </c>
      <c r="B11" s="242">
        <v>180160756</v>
      </c>
      <c r="C11" s="247">
        <v>1</v>
      </c>
      <c r="D11" s="246">
        <v>121888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43208</v>
      </c>
      <c r="B12" s="242">
        <v>180160757</v>
      </c>
      <c r="C12" s="247">
        <v>1</v>
      </c>
      <c r="D12" s="246">
        <v>96338</v>
      </c>
      <c r="E12" s="244"/>
      <c r="F12" s="242"/>
      <c r="G12" s="246"/>
      <c r="H12" s="245"/>
      <c r="I12" s="245"/>
      <c r="J12" s="246"/>
    </row>
    <row r="13" spans="1:10" x14ac:dyDescent="0.25">
      <c r="A13" s="241">
        <v>43208</v>
      </c>
      <c r="B13" s="242">
        <v>180160758</v>
      </c>
      <c r="C13" s="247">
        <v>1</v>
      </c>
      <c r="D13" s="246">
        <v>52938</v>
      </c>
      <c r="E13" s="244"/>
      <c r="F13" s="242"/>
      <c r="G13" s="246"/>
      <c r="H13" s="245"/>
      <c r="I13" s="245"/>
      <c r="J13" s="246"/>
    </row>
    <row r="14" spans="1:10" x14ac:dyDescent="0.25">
      <c r="A14" s="241">
        <v>43208</v>
      </c>
      <c r="B14" s="242">
        <v>180160759</v>
      </c>
      <c r="C14" s="247">
        <v>1</v>
      </c>
      <c r="D14" s="246">
        <v>49438</v>
      </c>
      <c r="E14" s="244"/>
      <c r="F14" s="242"/>
      <c r="G14" s="246"/>
      <c r="H14" s="245"/>
      <c r="I14" s="245"/>
      <c r="J14" s="246"/>
    </row>
    <row r="15" spans="1:10" x14ac:dyDescent="0.25">
      <c r="A15" s="241">
        <v>43208</v>
      </c>
      <c r="B15" s="242">
        <v>180160768</v>
      </c>
      <c r="C15" s="247">
        <v>1</v>
      </c>
      <c r="D15" s="246">
        <v>113575</v>
      </c>
      <c r="E15" s="244"/>
      <c r="F15" s="242"/>
      <c r="G15" s="246"/>
      <c r="H15" s="245"/>
      <c r="I15" s="245"/>
      <c r="J15" s="246"/>
    </row>
    <row r="16" spans="1:10" x14ac:dyDescent="0.25">
      <c r="A16" s="241">
        <v>43208</v>
      </c>
      <c r="B16" s="242">
        <v>180160777</v>
      </c>
      <c r="C16" s="247">
        <v>1</v>
      </c>
      <c r="D16" s="246">
        <v>100013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43208</v>
      </c>
      <c r="B17" s="242">
        <v>180160778</v>
      </c>
      <c r="C17" s="247">
        <v>1</v>
      </c>
      <c r="D17" s="246">
        <v>98088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43208</v>
      </c>
      <c r="B18" s="242">
        <v>180160779</v>
      </c>
      <c r="C18" s="247">
        <v>1</v>
      </c>
      <c r="D18" s="246">
        <v>92575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43208</v>
      </c>
      <c r="B19" s="242">
        <v>180160888</v>
      </c>
      <c r="C19" s="247">
        <v>6</v>
      </c>
      <c r="D19" s="246">
        <v>609788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43210</v>
      </c>
      <c r="B20" s="242">
        <v>180160965</v>
      </c>
      <c r="C20" s="247">
        <v>1</v>
      </c>
      <c r="D20" s="246">
        <v>100975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43210</v>
      </c>
      <c r="B21" s="242">
        <v>180160967</v>
      </c>
      <c r="C21" s="247">
        <v>2</v>
      </c>
      <c r="D21" s="246">
        <v>179113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43210</v>
      </c>
      <c r="B22" s="242">
        <v>180160968</v>
      </c>
      <c r="C22" s="247">
        <v>1</v>
      </c>
      <c r="D22" s="246">
        <v>79013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43210</v>
      </c>
      <c r="B23" s="242">
        <v>180160970</v>
      </c>
      <c r="C23" s="247">
        <v>1</v>
      </c>
      <c r="D23" s="246">
        <v>188650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43210</v>
      </c>
      <c r="B24" s="242">
        <v>180160991</v>
      </c>
      <c r="C24" s="247">
        <v>1</v>
      </c>
      <c r="D24" s="246">
        <v>100013</v>
      </c>
      <c r="E24" s="244"/>
      <c r="F24" s="242"/>
      <c r="G24" s="246"/>
      <c r="H24" s="245"/>
      <c r="I24" s="245">
        <v>2332144</v>
      </c>
      <c r="J24" s="246" t="s">
        <v>17</v>
      </c>
    </row>
    <row r="25" spans="1:10" x14ac:dyDescent="0.25">
      <c r="A25" s="241">
        <v>43211</v>
      </c>
      <c r="B25" s="242">
        <v>180161117</v>
      </c>
      <c r="C25" s="247">
        <v>5</v>
      </c>
      <c r="D25" s="246">
        <v>543813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43213</v>
      </c>
      <c r="B26" s="242">
        <v>180161217</v>
      </c>
      <c r="C26" s="247">
        <v>9</v>
      </c>
      <c r="D26" s="246">
        <v>981138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43213</v>
      </c>
      <c r="B27" s="242">
        <v>180161272</v>
      </c>
      <c r="C27" s="247">
        <v>3</v>
      </c>
      <c r="D27" s="246">
        <v>293738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43213</v>
      </c>
      <c r="B28" s="242">
        <v>180161295</v>
      </c>
      <c r="C28" s="247">
        <v>4</v>
      </c>
      <c r="D28" s="246">
        <v>386050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43214</v>
      </c>
      <c r="B29" s="242">
        <v>180161303</v>
      </c>
      <c r="C29" s="247">
        <v>20</v>
      </c>
      <c r="D29" s="246">
        <v>2196600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43214</v>
      </c>
      <c r="B30" s="242">
        <v>180161390</v>
      </c>
      <c r="C30" s="247">
        <v>6</v>
      </c>
      <c r="D30" s="246">
        <v>519488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43215</v>
      </c>
      <c r="B31" s="242">
        <v>180161491</v>
      </c>
      <c r="C31" s="247">
        <v>5</v>
      </c>
      <c r="D31" s="246">
        <v>419388</v>
      </c>
      <c r="E31" s="244"/>
      <c r="F31" s="242"/>
      <c r="G31" s="246"/>
      <c r="H31" s="245"/>
      <c r="I31" s="245">
        <v>5340215</v>
      </c>
      <c r="J31" s="246" t="s">
        <v>17</v>
      </c>
    </row>
    <row r="32" spans="1:10" x14ac:dyDescent="0.25">
      <c r="A32" s="241">
        <v>43216</v>
      </c>
      <c r="B32" s="242">
        <v>180161547</v>
      </c>
      <c r="C32" s="247">
        <v>6</v>
      </c>
      <c r="D32" s="246">
        <v>638313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43216</v>
      </c>
      <c r="B33" s="242">
        <v>180161614</v>
      </c>
      <c r="C33" s="247">
        <v>9</v>
      </c>
      <c r="D33" s="246">
        <v>803513</v>
      </c>
      <c r="E33" s="244"/>
      <c r="F33" s="242"/>
      <c r="G33" s="246"/>
      <c r="H33" s="245"/>
      <c r="I33" s="245"/>
      <c r="J33" s="246"/>
    </row>
    <row r="34" spans="1:10" x14ac:dyDescent="0.25">
      <c r="A34" s="241">
        <v>43217</v>
      </c>
      <c r="B34" s="242">
        <v>180161635</v>
      </c>
      <c r="C34" s="247">
        <v>38</v>
      </c>
      <c r="D34" s="246">
        <v>4224850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43217</v>
      </c>
      <c r="B35" s="242">
        <v>180161652</v>
      </c>
      <c r="C35" s="247">
        <v>5</v>
      </c>
      <c r="D35" s="246">
        <v>319113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43217</v>
      </c>
      <c r="B36" s="242">
        <v>180161719</v>
      </c>
      <c r="C36" s="247">
        <v>7</v>
      </c>
      <c r="D36" s="246">
        <v>557025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43217</v>
      </c>
      <c r="B37" s="242">
        <v>180161721</v>
      </c>
      <c r="C37" s="247">
        <v>1</v>
      </c>
      <c r="D37" s="246">
        <v>47163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43218</v>
      </c>
      <c r="B38" s="242">
        <v>180161778</v>
      </c>
      <c r="C38" s="247">
        <v>11</v>
      </c>
      <c r="D38" s="246">
        <v>947013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43218</v>
      </c>
      <c r="B39" s="242">
        <v>180161848</v>
      </c>
      <c r="C39" s="247">
        <v>4</v>
      </c>
      <c r="D39" s="246">
        <v>310713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43220</v>
      </c>
      <c r="B40" s="242">
        <v>180161997</v>
      </c>
      <c r="C40" s="247">
        <v>13</v>
      </c>
      <c r="D40" s="246">
        <v>1101888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43220</v>
      </c>
      <c r="B41" s="242">
        <v>180162063</v>
      </c>
      <c r="C41" s="247">
        <v>2</v>
      </c>
      <c r="D41" s="246">
        <v>196175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43220</v>
      </c>
      <c r="B42" s="242">
        <v>180162083</v>
      </c>
      <c r="C42" s="247">
        <v>3</v>
      </c>
      <c r="D42" s="246">
        <v>303625</v>
      </c>
      <c r="E42" s="244"/>
      <c r="F42" s="242"/>
      <c r="G42" s="246"/>
      <c r="H42" s="245"/>
      <c r="I42" s="245">
        <v>9449391</v>
      </c>
      <c r="J42" s="246" t="s">
        <v>17</v>
      </c>
    </row>
    <row r="43" spans="1:10" x14ac:dyDescent="0.25">
      <c r="A43" s="241">
        <v>43221</v>
      </c>
      <c r="B43" s="242">
        <v>180162116</v>
      </c>
      <c r="C43" s="247">
        <v>6</v>
      </c>
      <c r="D43" s="246">
        <v>604888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43221</v>
      </c>
      <c r="B44" s="242">
        <v>180162185</v>
      </c>
      <c r="C44" s="247">
        <v>3</v>
      </c>
      <c r="D44" s="246">
        <v>287613</v>
      </c>
      <c r="E44" s="244"/>
      <c r="F44" s="242"/>
      <c r="G44" s="246"/>
      <c r="H44" s="245"/>
      <c r="I44" s="245"/>
      <c r="J44" s="246"/>
    </row>
    <row r="45" spans="1:10" x14ac:dyDescent="0.25">
      <c r="A45" s="241">
        <v>43222</v>
      </c>
      <c r="B45" s="242">
        <v>180162250</v>
      </c>
      <c r="C45" s="247">
        <v>8</v>
      </c>
      <c r="D45" s="246">
        <v>626238</v>
      </c>
      <c r="E45" s="244"/>
      <c r="F45" s="242"/>
      <c r="G45" s="246"/>
      <c r="H45" s="245"/>
      <c r="I45" s="245"/>
      <c r="J45" s="246"/>
    </row>
    <row r="46" spans="1:10" x14ac:dyDescent="0.25">
      <c r="A46" s="241">
        <v>43222</v>
      </c>
      <c r="B46" s="242">
        <v>180162300</v>
      </c>
      <c r="C46" s="247">
        <v>1</v>
      </c>
      <c r="D46" s="246">
        <v>179725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43223</v>
      </c>
      <c r="B47" s="242">
        <v>180162361</v>
      </c>
      <c r="C47" s="247">
        <v>6</v>
      </c>
      <c r="D47" s="246">
        <v>473463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43223</v>
      </c>
      <c r="B48" s="242">
        <v>180162434</v>
      </c>
      <c r="C48" s="247">
        <v>10</v>
      </c>
      <c r="D48" s="246">
        <v>949113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43224</v>
      </c>
      <c r="B49" s="242">
        <v>180162470</v>
      </c>
      <c r="C49" s="247">
        <v>10</v>
      </c>
      <c r="D49" s="246">
        <v>915688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43224</v>
      </c>
      <c r="B50" s="242">
        <v>180162532</v>
      </c>
      <c r="C50" s="247">
        <v>3</v>
      </c>
      <c r="D50" s="246">
        <v>352275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43225</v>
      </c>
      <c r="B51" s="242">
        <v>180162651</v>
      </c>
      <c r="C51" s="247">
        <v>25</v>
      </c>
      <c r="D51" s="246">
        <v>2549750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43225</v>
      </c>
      <c r="B52" s="242">
        <v>180162652</v>
      </c>
      <c r="C52" s="247">
        <v>6</v>
      </c>
      <c r="D52" s="246">
        <v>552475</v>
      </c>
      <c r="E52" s="244"/>
      <c r="F52" s="242"/>
      <c r="G52" s="246"/>
      <c r="H52" s="245"/>
      <c r="I52" s="245"/>
      <c r="J52" s="246"/>
    </row>
    <row r="53" spans="1:10" x14ac:dyDescent="0.25">
      <c r="A53" s="241">
        <v>43227</v>
      </c>
      <c r="B53" s="242">
        <v>180162819</v>
      </c>
      <c r="C53" s="247">
        <v>14</v>
      </c>
      <c r="D53" s="246">
        <v>1169263</v>
      </c>
      <c r="E53" s="244"/>
      <c r="F53" s="242"/>
      <c r="G53" s="246"/>
      <c r="H53" s="245"/>
      <c r="I53" s="245"/>
      <c r="J53" s="246"/>
    </row>
    <row r="54" spans="1:10" x14ac:dyDescent="0.25">
      <c r="A54" s="241">
        <v>43227</v>
      </c>
      <c r="B54" s="242">
        <v>180162893</v>
      </c>
      <c r="C54" s="247">
        <v>6</v>
      </c>
      <c r="D54" s="246">
        <v>509425</v>
      </c>
      <c r="E54" s="244">
        <v>180042652</v>
      </c>
      <c r="F54" s="242">
        <v>34</v>
      </c>
      <c r="G54" s="246">
        <v>3945288</v>
      </c>
      <c r="H54" s="245"/>
      <c r="I54" s="245"/>
      <c r="J54" s="246"/>
    </row>
    <row r="55" spans="1:10" x14ac:dyDescent="0.25">
      <c r="A55" s="241">
        <v>43228</v>
      </c>
      <c r="B55" s="242">
        <v>180162964</v>
      </c>
      <c r="C55" s="247">
        <v>6</v>
      </c>
      <c r="D55" s="246">
        <v>515813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43228</v>
      </c>
      <c r="B56" s="242">
        <v>180163022</v>
      </c>
      <c r="C56" s="247">
        <v>9</v>
      </c>
      <c r="D56" s="246">
        <v>718550</v>
      </c>
      <c r="E56" s="244"/>
      <c r="F56" s="242"/>
      <c r="G56" s="246"/>
      <c r="H56" s="245"/>
      <c r="I56" s="245"/>
      <c r="J56" s="246"/>
    </row>
    <row r="57" spans="1:10" x14ac:dyDescent="0.25">
      <c r="A57" s="241">
        <v>43229</v>
      </c>
      <c r="B57" s="242">
        <v>180163093</v>
      </c>
      <c r="C57" s="247">
        <v>3</v>
      </c>
      <c r="D57" s="246">
        <v>422363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43229</v>
      </c>
      <c r="B58" s="242">
        <v>180163146</v>
      </c>
      <c r="C58" s="247">
        <v>2</v>
      </c>
      <c r="D58" s="246">
        <v>119000</v>
      </c>
      <c r="E58" s="244"/>
      <c r="F58" s="242"/>
      <c r="G58" s="246"/>
      <c r="H58" s="245"/>
      <c r="I58" s="245"/>
      <c r="J58" s="246"/>
    </row>
    <row r="59" spans="1:10" x14ac:dyDescent="0.25">
      <c r="A59" s="241">
        <v>43230</v>
      </c>
      <c r="B59" s="242">
        <v>180163241</v>
      </c>
      <c r="C59" s="247">
        <v>8</v>
      </c>
      <c r="D59" s="246">
        <v>688363</v>
      </c>
      <c r="E59" s="244"/>
      <c r="F59" s="242"/>
      <c r="G59" s="246"/>
      <c r="H59" s="245"/>
      <c r="I59" s="245"/>
      <c r="J59" s="246"/>
    </row>
    <row r="60" spans="1:10" x14ac:dyDescent="0.25">
      <c r="A60" s="241">
        <v>43230</v>
      </c>
      <c r="B60" s="242">
        <v>180163255</v>
      </c>
      <c r="C60" s="247">
        <v>47</v>
      </c>
      <c r="D60" s="246">
        <v>5207038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43230</v>
      </c>
      <c r="B61" s="242">
        <v>180163259</v>
      </c>
      <c r="C61" s="247">
        <v>1</v>
      </c>
      <c r="D61" s="246">
        <v>91438</v>
      </c>
      <c r="E61" s="244"/>
      <c r="F61" s="242"/>
      <c r="G61" s="246"/>
      <c r="H61" s="245"/>
      <c r="I61" s="245"/>
      <c r="J61" s="246"/>
    </row>
    <row r="62" spans="1:10" x14ac:dyDescent="0.25">
      <c r="A62" s="241">
        <v>43231</v>
      </c>
      <c r="B62" s="242">
        <v>180163386</v>
      </c>
      <c r="C62" s="247">
        <v>1</v>
      </c>
      <c r="D62" s="246">
        <v>79013</v>
      </c>
      <c r="E62" s="244"/>
      <c r="F62" s="242"/>
      <c r="G62" s="246"/>
      <c r="H62" s="245"/>
      <c r="I62" s="245"/>
      <c r="J62" s="246"/>
    </row>
    <row r="63" spans="1:10" x14ac:dyDescent="0.25">
      <c r="A63" s="241">
        <v>43231</v>
      </c>
      <c r="B63" s="242">
        <v>180163387</v>
      </c>
      <c r="C63" s="247">
        <v>10</v>
      </c>
      <c r="D63" s="246">
        <v>988138</v>
      </c>
      <c r="E63" s="244">
        <v>180042806</v>
      </c>
      <c r="F63" s="242">
        <v>37</v>
      </c>
      <c r="G63" s="246">
        <v>4460838</v>
      </c>
      <c r="H63" s="245"/>
      <c r="I63" s="245"/>
      <c r="J63" s="246"/>
    </row>
    <row r="64" spans="1:10" x14ac:dyDescent="0.25">
      <c r="A64" s="241">
        <v>43232</v>
      </c>
      <c r="B64" s="242">
        <v>180163432</v>
      </c>
      <c r="C64" s="247">
        <v>8</v>
      </c>
      <c r="D64" s="246">
        <v>882613</v>
      </c>
      <c r="E64" s="244"/>
      <c r="F64" s="242"/>
      <c r="G64" s="246"/>
      <c r="H64" s="245"/>
      <c r="I64" s="245">
        <v>18539145</v>
      </c>
      <c r="J64" s="246" t="s">
        <v>17</v>
      </c>
    </row>
    <row r="65" spans="1:13" x14ac:dyDescent="0.25">
      <c r="A65" s="241">
        <v>43234</v>
      </c>
      <c r="B65" s="242">
        <v>180163655</v>
      </c>
      <c r="C65" s="247">
        <v>3</v>
      </c>
      <c r="D65" s="246">
        <v>226538</v>
      </c>
      <c r="E65" s="244"/>
      <c r="F65" s="242"/>
      <c r="G65" s="246"/>
      <c r="H65" s="245"/>
      <c r="I65" s="245"/>
      <c r="J65" s="246"/>
      <c r="M65" s="219">
        <f>SUM(D64:D66)</f>
        <v>2327676</v>
      </c>
    </row>
    <row r="66" spans="1:13" x14ac:dyDescent="0.25">
      <c r="A66" s="241">
        <v>43234</v>
      </c>
      <c r="B66" s="242">
        <v>180163682</v>
      </c>
      <c r="C66" s="247">
        <v>14</v>
      </c>
      <c r="D66" s="246">
        <v>1218525</v>
      </c>
      <c r="E66" s="244"/>
      <c r="F66" s="242"/>
      <c r="G66" s="246"/>
      <c r="H66" s="245"/>
      <c r="I66" s="245"/>
      <c r="J66" s="246"/>
      <c r="M66" s="219">
        <f>SUM(D68:D76)</f>
        <v>6086590</v>
      </c>
    </row>
    <row r="67" spans="1:13" x14ac:dyDescent="0.25">
      <c r="A67" s="241">
        <v>43234</v>
      </c>
      <c r="B67" s="242">
        <v>180163683</v>
      </c>
      <c r="C67" s="247">
        <v>7</v>
      </c>
      <c r="D67" s="246">
        <v>593513</v>
      </c>
      <c r="E67" s="244"/>
      <c r="F67" s="242"/>
      <c r="G67" s="246"/>
      <c r="H67" s="245"/>
      <c r="I67" s="245">
        <v>54000</v>
      </c>
      <c r="J67" s="246" t="s">
        <v>17</v>
      </c>
      <c r="M67" s="219">
        <f>SUM(M65:M66)</f>
        <v>8414266</v>
      </c>
    </row>
    <row r="68" spans="1:13" x14ac:dyDescent="0.25">
      <c r="A68" s="241">
        <v>43234</v>
      </c>
      <c r="B68" s="242">
        <v>180163769</v>
      </c>
      <c r="C68" s="247">
        <v>11</v>
      </c>
      <c r="D68" s="246">
        <v>957163</v>
      </c>
      <c r="E68" s="244"/>
      <c r="F68" s="242"/>
      <c r="G68" s="246"/>
      <c r="H68" s="245"/>
      <c r="I68" s="245"/>
      <c r="J68" s="246"/>
    </row>
    <row r="69" spans="1:13" x14ac:dyDescent="0.25">
      <c r="A69" s="241">
        <v>43235</v>
      </c>
      <c r="B69" s="242">
        <v>180163816</v>
      </c>
      <c r="C69" s="247">
        <v>8</v>
      </c>
      <c r="D69" s="246">
        <v>773238</v>
      </c>
      <c r="E69" s="244"/>
      <c r="F69" s="242"/>
      <c r="G69" s="246"/>
      <c r="H69" s="245"/>
      <c r="I69" s="245"/>
      <c r="J69" s="246"/>
    </row>
    <row r="70" spans="1:13" x14ac:dyDescent="0.25">
      <c r="A70" s="241">
        <v>43235</v>
      </c>
      <c r="B70" s="242">
        <v>180163907</v>
      </c>
      <c r="C70" s="247">
        <v>13</v>
      </c>
      <c r="D70" s="246">
        <v>1438850</v>
      </c>
      <c r="E70" s="244"/>
      <c r="F70" s="242"/>
      <c r="G70" s="246"/>
      <c r="H70" s="245"/>
      <c r="I70" s="245"/>
      <c r="J70" s="246"/>
    </row>
    <row r="71" spans="1:13" x14ac:dyDescent="0.25">
      <c r="A71" s="241">
        <v>43236</v>
      </c>
      <c r="B71" s="242">
        <v>180163951</v>
      </c>
      <c r="C71" s="247">
        <v>6</v>
      </c>
      <c r="D71" s="246">
        <v>542325</v>
      </c>
      <c r="E71" s="244"/>
      <c r="F71" s="242"/>
      <c r="G71" s="246"/>
      <c r="H71" s="245"/>
      <c r="I71" s="245"/>
      <c r="J71" s="246"/>
    </row>
    <row r="72" spans="1:13" x14ac:dyDescent="0.25">
      <c r="A72" s="241">
        <v>43236</v>
      </c>
      <c r="B72" s="242">
        <v>180164013</v>
      </c>
      <c r="C72" s="247">
        <v>4</v>
      </c>
      <c r="D72" s="246">
        <v>411075</v>
      </c>
      <c r="E72" s="244"/>
      <c r="F72" s="242"/>
      <c r="G72" s="246"/>
      <c r="H72" s="245"/>
      <c r="I72" s="245"/>
      <c r="J72" s="246"/>
    </row>
    <row r="73" spans="1:13" x14ac:dyDescent="0.25">
      <c r="A73" s="241">
        <v>43236</v>
      </c>
      <c r="B73" s="242">
        <v>180164014</v>
      </c>
      <c r="C73" s="247">
        <v>11</v>
      </c>
      <c r="D73" s="246">
        <v>1033288</v>
      </c>
      <c r="E73" s="244"/>
      <c r="F73" s="242"/>
      <c r="G73" s="246"/>
      <c r="H73" s="245"/>
      <c r="I73" s="245"/>
      <c r="J73" s="246"/>
    </row>
    <row r="74" spans="1:13" x14ac:dyDescent="0.25">
      <c r="A74" s="241">
        <v>43236</v>
      </c>
      <c r="B74" s="242">
        <v>180164017</v>
      </c>
      <c r="C74" s="247">
        <v>1</v>
      </c>
      <c r="D74" s="246">
        <v>100013</v>
      </c>
      <c r="E74" s="244"/>
      <c r="F74" s="242"/>
      <c r="G74" s="246"/>
      <c r="H74" s="245"/>
      <c r="I74" s="245"/>
      <c r="J74" s="246"/>
    </row>
    <row r="75" spans="1:13" x14ac:dyDescent="0.25">
      <c r="A75" s="241">
        <v>43237</v>
      </c>
      <c r="B75" s="242">
        <v>180164063</v>
      </c>
      <c r="C75" s="247">
        <v>7</v>
      </c>
      <c r="D75" s="246">
        <v>485538</v>
      </c>
      <c r="E75" s="244"/>
      <c r="F75" s="242"/>
      <c r="G75" s="246"/>
      <c r="H75" s="245"/>
      <c r="I75" s="245"/>
      <c r="J75" s="246"/>
    </row>
    <row r="76" spans="1:13" x14ac:dyDescent="0.25">
      <c r="A76" s="241">
        <v>43237</v>
      </c>
      <c r="B76" s="242">
        <v>180164126</v>
      </c>
      <c r="C76" s="247">
        <v>4</v>
      </c>
      <c r="D76" s="246">
        <v>345100</v>
      </c>
      <c r="E76" s="244"/>
      <c r="F76" s="242"/>
      <c r="G76" s="246"/>
      <c r="H76" s="245"/>
      <c r="I76" s="245"/>
      <c r="J76" s="246"/>
    </row>
    <row r="77" spans="1:13" x14ac:dyDescent="0.25">
      <c r="A77" s="241">
        <v>43238</v>
      </c>
      <c r="B77" s="242">
        <v>180164176</v>
      </c>
      <c r="C77" s="247">
        <v>6</v>
      </c>
      <c r="D77" s="246">
        <v>711113</v>
      </c>
      <c r="E77" s="244"/>
      <c r="F77" s="242"/>
      <c r="G77" s="246"/>
      <c r="H77" s="245"/>
      <c r="I77" s="245"/>
      <c r="J77" s="246"/>
    </row>
    <row r="78" spans="1:13" x14ac:dyDescent="0.25">
      <c r="A78" s="241">
        <v>43238</v>
      </c>
      <c r="B78" s="242">
        <v>180164249</v>
      </c>
      <c r="C78" s="247">
        <v>5</v>
      </c>
      <c r="D78" s="246">
        <v>426913</v>
      </c>
      <c r="E78" s="244"/>
      <c r="F78" s="242"/>
      <c r="G78" s="246"/>
      <c r="H78" s="245"/>
      <c r="I78" s="245">
        <v>1146166</v>
      </c>
      <c r="J78" s="246" t="s">
        <v>17</v>
      </c>
    </row>
    <row r="79" spans="1:13" x14ac:dyDescent="0.25">
      <c r="A79" s="241">
        <v>43239</v>
      </c>
      <c r="B79" s="242">
        <v>180164268</v>
      </c>
      <c r="C79" s="247">
        <v>34</v>
      </c>
      <c r="D79" s="246">
        <v>3601850</v>
      </c>
      <c r="E79" s="244"/>
      <c r="F79" s="242"/>
      <c r="G79" s="246"/>
      <c r="H79" s="245"/>
      <c r="I79" s="245"/>
      <c r="J79" s="246"/>
    </row>
    <row r="80" spans="1:13" x14ac:dyDescent="0.25">
      <c r="A80" s="241">
        <v>43239</v>
      </c>
      <c r="B80" s="242">
        <v>180164312</v>
      </c>
      <c r="C80" s="247">
        <v>6</v>
      </c>
      <c r="D80" s="246">
        <v>584588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43239</v>
      </c>
      <c r="B81" s="242">
        <v>180164401</v>
      </c>
      <c r="C81" s="247">
        <v>9</v>
      </c>
      <c r="D81" s="246">
        <v>905888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43240</v>
      </c>
      <c r="B82" s="242">
        <v>180164538</v>
      </c>
      <c r="C82" s="247">
        <v>11</v>
      </c>
      <c r="D82" s="246">
        <v>1183963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43241</v>
      </c>
      <c r="B83" s="242">
        <v>180164587</v>
      </c>
      <c r="C83" s="247">
        <v>13</v>
      </c>
      <c r="D83" s="246">
        <v>975013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43241</v>
      </c>
      <c r="B84" s="242">
        <v>180164639</v>
      </c>
      <c r="C84" s="247">
        <v>9</v>
      </c>
      <c r="D84" s="246">
        <v>982625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43242</v>
      </c>
      <c r="B85" s="242">
        <v>180164692</v>
      </c>
      <c r="C85" s="247">
        <v>6</v>
      </c>
      <c r="D85" s="246">
        <v>573388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43242</v>
      </c>
      <c r="B86" s="242">
        <v>180164758</v>
      </c>
      <c r="C86" s="247">
        <v>1</v>
      </c>
      <c r="D86" s="246">
        <v>75513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43243</v>
      </c>
      <c r="B87" s="242">
        <v>180164841</v>
      </c>
      <c r="C87" s="247">
        <v>2</v>
      </c>
      <c r="D87" s="246">
        <v>158025</v>
      </c>
      <c r="E87" s="244"/>
      <c r="F87" s="242"/>
      <c r="G87" s="246"/>
      <c r="H87" s="245"/>
      <c r="I87" s="245"/>
      <c r="J87" s="246"/>
    </row>
    <row r="88" spans="1:10" x14ac:dyDescent="0.25">
      <c r="A88" s="241">
        <v>43243</v>
      </c>
      <c r="B88" s="242">
        <v>180164907</v>
      </c>
      <c r="C88" s="247">
        <v>10</v>
      </c>
      <c r="D88" s="246">
        <v>935900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43244</v>
      </c>
      <c r="B89" s="242">
        <v>180164956</v>
      </c>
      <c r="C89" s="247">
        <v>12</v>
      </c>
      <c r="D89" s="246">
        <v>1311975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43244</v>
      </c>
      <c r="B90" s="242">
        <v>180165023</v>
      </c>
      <c r="C90" s="247">
        <v>3</v>
      </c>
      <c r="D90" s="246">
        <v>248588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43245</v>
      </c>
      <c r="B91" s="242">
        <v>180165094</v>
      </c>
      <c r="C91" s="247">
        <v>32</v>
      </c>
      <c r="D91" s="246">
        <v>3258238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43245</v>
      </c>
      <c r="B92" s="242">
        <v>180165097</v>
      </c>
      <c r="C92" s="247">
        <v>11</v>
      </c>
      <c r="D92" s="246">
        <v>1191313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43245</v>
      </c>
      <c r="B93" s="242">
        <v>180165165</v>
      </c>
      <c r="C93" s="247">
        <v>11</v>
      </c>
      <c r="D93" s="246">
        <v>960925</v>
      </c>
      <c r="E93" s="244"/>
      <c r="F93" s="242"/>
      <c r="G93" s="246"/>
      <c r="H93" s="245"/>
      <c r="I93" s="245">
        <v>16947792</v>
      </c>
      <c r="J93" s="246" t="s">
        <v>17</v>
      </c>
    </row>
    <row r="94" spans="1:10" x14ac:dyDescent="0.25">
      <c r="A94" s="241">
        <v>43246</v>
      </c>
      <c r="B94" s="242">
        <v>180165320</v>
      </c>
      <c r="C94" s="247">
        <v>7</v>
      </c>
      <c r="D94" s="246">
        <v>811125</v>
      </c>
      <c r="E94" s="244">
        <v>180043327</v>
      </c>
      <c r="F94" s="242">
        <v>1</v>
      </c>
      <c r="G94" s="246">
        <v>117863</v>
      </c>
      <c r="H94" s="245"/>
      <c r="I94" s="245"/>
      <c r="J94" s="246"/>
    </row>
    <row r="95" spans="1:10" x14ac:dyDescent="0.25">
      <c r="A95" s="241">
        <v>43246</v>
      </c>
      <c r="B95" s="242">
        <v>180165324</v>
      </c>
      <c r="C95" s="247">
        <v>18</v>
      </c>
      <c r="D95" s="246">
        <v>1763038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43246</v>
      </c>
      <c r="B96" s="242">
        <v>180165326</v>
      </c>
      <c r="C96" s="247">
        <v>5</v>
      </c>
      <c r="D96" s="246">
        <v>500238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43246</v>
      </c>
      <c r="B97" s="242">
        <v>180165334</v>
      </c>
      <c r="C97" s="247">
        <v>1</v>
      </c>
      <c r="D97" s="246">
        <v>98088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43246</v>
      </c>
      <c r="B98" s="242">
        <v>180165337</v>
      </c>
      <c r="C98" s="247">
        <v>1</v>
      </c>
      <c r="D98" s="246">
        <v>84088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43248</v>
      </c>
      <c r="B99" s="242">
        <v>180165586</v>
      </c>
      <c r="C99" s="247">
        <v>25</v>
      </c>
      <c r="D99" s="246">
        <v>2377375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43248</v>
      </c>
      <c r="B100" s="242">
        <v>180165643</v>
      </c>
      <c r="C100" s="247">
        <v>9</v>
      </c>
      <c r="D100" s="246">
        <v>858200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43249</v>
      </c>
      <c r="B101" s="242">
        <v>180165756</v>
      </c>
      <c r="C101" s="247">
        <v>23</v>
      </c>
      <c r="D101" s="246">
        <v>2322163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43249</v>
      </c>
      <c r="B102" s="242">
        <v>180165803</v>
      </c>
      <c r="C102" s="247">
        <v>8</v>
      </c>
      <c r="D102" s="246">
        <v>665525</v>
      </c>
      <c r="E102" s="244"/>
      <c r="F102" s="242"/>
      <c r="G102" s="246"/>
      <c r="H102" s="245"/>
      <c r="I102" s="245"/>
      <c r="J102" s="246"/>
    </row>
    <row r="103" spans="1:10" x14ac:dyDescent="0.25">
      <c r="A103" s="241">
        <v>43250</v>
      </c>
      <c r="B103" s="242">
        <v>180165837</v>
      </c>
      <c r="C103" s="247">
        <v>38</v>
      </c>
      <c r="D103" s="246">
        <v>3631600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43250</v>
      </c>
      <c r="B104" s="242">
        <v>180165839</v>
      </c>
      <c r="C104" s="247">
        <v>32</v>
      </c>
      <c r="D104" s="246">
        <v>3398763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43250</v>
      </c>
      <c r="B105" s="242">
        <v>180165873</v>
      </c>
      <c r="C105" s="247">
        <v>21</v>
      </c>
      <c r="D105" s="246">
        <v>1884400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43250</v>
      </c>
      <c r="B106" s="242">
        <v>180165960</v>
      </c>
      <c r="C106" s="247">
        <v>14</v>
      </c>
      <c r="D106" s="246">
        <v>1579113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43251</v>
      </c>
      <c r="B107" s="242">
        <v>180166011</v>
      </c>
      <c r="C107" s="247">
        <v>10</v>
      </c>
      <c r="D107" s="246">
        <v>1012288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43251</v>
      </c>
      <c r="B108" s="242">
        <v>180166033</v>
      </c>
      <c r="C108" s="247">
        <v>19</v>
      </c>
      <c r="D108" s="246">
        <v>1899625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43251</v>
      </c>
      <c r="B109" s="242">
        <v>180166098</v>
      </c>
      <c r="C109" s="247">
        <v>4</v>
      </c>
      <c r="D109" s="246">
        <v>322525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43252</v>
      </c>
      <c r="B110" s="242">
        <v>180166183</v>
      </c>
      <c r="C110" s="247">
        <v>17</v>
      </c>
      <c r="D110" s="246">
        <v>1547350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43252</v>
      </c>
      <c r="B111" s="242">
        <v>180166254</v>
      </c>
      <c r="C111" s="247">
        <v>10</v>
      </c>
      <c r="D111" s="246">
        <v>994525</v>
      </c>
      <c r="E111" s="244"/>
      <c r="F111" s="242"/>
      <c r="G111" s="246"/>
      <c r="H111" s="245"/>
      <c r="I111" s="245">
        <v>25632171</v>
      </c>
      <c r="J111" s="246" t="s">
        <v>17</v>
      </c>
    </row>
    <row r="112" spans="1:10" x14ac:dyDescent="0.25">
      <c r="A112" s="241">
        <v>43253</v>
      </c>
      <c r="B112" s="242">
        <v>180166373</v>
      </c>
      <c r="C112" s="247">
        <v>17</v>
      </c>
      <c r="D112" s="246">
        <v>1585150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43253</v>
      </c>
      <c r="B113" s="242">
        <v>180166467</v>
      </c>
      <c r="C113" s="247">
        <v>9</v>
      </c>
      <c r="D113" s="246">
        <v>723450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43256</v>
      </c>
      <c r="B114" s="242">
        <v>180166812</v>
      </c>
      <c r="C114" s="247">
        <v>33</v>
      </c>
      <c r="D114" s="246">
        <v>3046138</v>
      </c>
      <c r="E114" s="244">
        <v>180043694</v>
      </c>
      <c r="F114" s="242">
        <v>31</v>
      </c>
      <c r="G114" s="246">
        <v>3021375</v>
      </c>
      <c r="H114" s="245">
        <v>315000</v>
      </c>
      <c r="I114" s="245"/>
      <c r="J114" s="246"/>
    </row>
    <row r="115" spans="1:10" x14ac:dyDescent="0.25">
      <c r="A115" s="241">
        <v>43256</v>
      </c>
      <c r="B115" s="242">
        <v>180166815</v>
      </c>
      <c r="C115" s="247">
        <v>28</v>
      </c>
      <c r="D115" s="246">
        <v>2798688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43256</v>
      </c>
      <c r="B116" s="242">
        <v>180166831</v>
      </c>
      <c r="C116" s="247">
        <v>13</v>
      </c>
      <c r="D116" s="246">
        <v>1043088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43256</v>
      </c>
      <c r="B117" s="242">
        <v>180166902</v>
      </c>
      <c r="C117" s="247">
        <v>6</v>
      </c>
      <c r="D117" s="246">
        <v>490875</v>
      </c>
      <c r="E117" s="244"/>
      <c r="F117" s="242"/>
      <c r="G117" s="246"/>
      <c r="H117" s="245"/>
      <c r="I117" s="245"/>
      <c r="J117" s="246"/>
    </row>
    <row r="118" spans="1:10" x14ac:dyDescent="0.25">
      <c r="A118" s="241">
        <v>43256</v>
      </c>
      <c r="B118" s="242">
        <v>180167010</v>
      </c>
      <c r="C118" s="247">
        <v>18</v>
      </c>
      <c r="D118" s="246">
        <v>1717800</v>
      </c>
      <c r="E118" s="244"/>
      <c r="F118" s="242"/>
      <c r="G118" s="246"/>
      <c r="H118" s="245"/>
      <c r="I118" s="245"/>
      <c r="J118" s="246"/>
    </row>
    <row r="119" spans="1:10" x14ac:dyDescent="0.25">
      <c r="A119" s="241">
        <v>43257</v>
      </c>
      <c r="B119" s="242">
        <v>180167171</v>
      </c>
      <c r="C119" s="247">
        <v>3</v>
      </c>
      <c r="D119" s="246">
        <v>213763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43257</v>
      </c>
      <c r="B120" s="242">
        <v>180167206</v>
      </c>
      <c r="C120" s="247">
        <v>10</v>
      </c>
      <c r="D120" s="246">
        <v>931175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43258</v>
      </c>
      <c r="B121" s="242">
        <v>180167255</v>
      </c>
      <c r="C121" s="247">
        <v>52</v>
      </c>
      <c r="D121" s="246">
        <v>5501388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43258</v>
      </c>
      <c r="B122" s="242">
        <v>180167308</v>
      </c>
      <c r="C122" s="247">
        <v>8</v>
      </c>
      <c r="D122" s="246">
        <v>816813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43258</v>
      </c>
      <c r="B123" s="242">
        <v>180167397</v>
      </c>
      <c r="C123" s="247">
        <v>5</v>
      </c>
      <c r="D123" s="246">
        <v>481950</v>
      </c>
      <c r="E123" s="244"/>
      <c r="F123" s="242"/>
      <c r="G123" s="246"/>
      <c r="H123" s="245"/>
      <c r="I123" s="245">
        <v>17400603</v>
      </c>
      <c r="J123" s="246" t="s">
        <v>17</v>
      </c>
    </row>
    <row r="124" spans="1:10" x14ac:dyDescent="0.25">
      <c r="A124" s="241">
        <v>43259</v>
      </c>
      <c r="B124" s="242">
        <v>180167441</v>
      </c>
      <c r="C124" s="247">
        <v>12</v>
      </c>
      <c r="D124" s="246">
        <v>1071700</v>
      </c>
      <c r="E124" s="244"/>
      <c r="F124" s="242"/>
      <c r="G124" s="246"/>
      <c r="H124" s="245"/>
      <c r="I124" s="245">
        <v>315000</v>
      </c>
      <c r="J124" s="246" t="s">
        <v>17</v>
      </c>
    </row>
    <row r="125" spans="1:10" x14ac:dyDescent="0.25">
      <c r="A125" s="241">
        <v>43260</v>
      </c>
      <c r="B125" s="242">
        <v>180167748</v>
      </c>
      <c r="C125" s="247">
        <v>8</v>
      </c>
      <c r="D125" s="246">
        <v>617400</v>
      </c>
      <c r="E125" s="244">
        <v>180043864</v>
      </c>
      <c r="F125" s="242">
        <v>52</v>
      </c>
      <c r="G125" s="246">
        <v>5501388</v>
      </c>
      <c r="H125" s="245"/>
      <c r="I125" s="245"/>
      <c r="J125" s="246"/>
    </row>
    <row r="126" spans="1:10" x14ac:dyDescent="0.25">
      <c r="A126" s="241">
        <v>43277</v>
      </c>
      <c r="B126" s="242">
        <v>180168199</v>
      </c>
      <c r="C126" s="247">
        <v>5</v>
      </c>
      <c r="D126" s="246">
        <v>444850</v>
      </c>
      <c r="E126" s="244"/>
      <c r="F126" s="242"/>
      <c r="G126" s="246"/>
      <c r="H126" s="245"/>
      <c r="I126" s="245"/>
      <c r="J126" s="246"/>
    </row>
    <row r="127" spans="1:10" x14ac:dyDescent="0.25">
      <c r="A127" s="241">
        <v>43279</v>
      </c>
      <c r="B127" s="242">
        <v>180168251</v>
      </c>
      <c r="C127" s="247">
        <v>8</v>
      </c>
      <c r="D127" s="246">
        <v>773675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43279</v>
      </c>
      <c r="B128" s="242">
        <v>180168315</v>
      </c>
      <c r="C128" s="247">
        <v>4</v>
      </c>
      <c r="D128" s="246">
        <v>310975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43280</v>
      </c>
      <c r="B129" s="242">
        <v>180168343</v>
      </c>
      <c r="C129" s="247">
        <v>2</v>
      </c>
      <c r="D129" s="246">
        <v>136938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43280</v>
      </c>
      <c r="B130" s="242">
        <v>180168393</v>
      </c>
      <c r="C130" s="247">
        <v>1</v>
      </c>
      <c r="D130" s="246">
        <v>80500</v>
      </c>
      <c r="E130" s="244"/>
      <c r="F130" s="242"/>
      <c r="G130" s="246"/>
      <c r="H130" s="245"/>
      <c r="I130" s="245"/>
      <c r="J130" s="246"/>
    </row>
    <row r="131" spans="1:10" x14ac:dyDescent="0.25">
      <c r="A131" s="241">
        <v>43281</v>
      </c>
      <c r="B131" s="242">
        <v>180168424</v>
      </c>
      <c r="C131" s="247">
        <v>1</v>
      </c>
      <c r="D131" s="246">
        <v>68075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43281</v>
      </c>
      <c r="B132" s="242">
        <v>180168425</v>
      </c>
      <c r="C132" s="247">
        <v>18</v>
      </c>
      <c r="D132" s="246">
        <v>1757700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43283</v>
      </c>
      <c r="B133" s="242">
        <v>180168533</v>
      </c>
      <c r="C133" s="247">
        <v>3</v>
      </c>
      <c r="D133" s="246">
        <v>277200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43283</v>
      </c>
      <c r="B134" s="242">
        <v>180168584</v>
      </c>
      <c r="C134" s="247">
        <v>2</v>
      </c>
      <c r="D134" s="246">
        <v>106750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43284</v>
      </c>
      <c r="B135" s="242">
        <v>180168623</v>
      </c>
      <c r="C135" s="247">
        <v>5</v>
      </c>
      <c r="D135" s="246">
        <v>306163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43284</v>
      </c>
      <c r="B136" s="242">
        <v>180168655</v>
      </c>
      <c r="C136" s="247">
        <v>15</v>
      </c>
      <c r="D136" s="246">
        <v>1497563</v>
      </c>
      <c r="E136" s="244"/>
      <c r="F136" s="242"/>
      <c r="G136" s="246"/>
      <c r="H136" s="245"/>
      <c r="I136" s="245"/>
      <c r="J136" s="246"/>
    </row>
    <row r="137" spans="1:10" x14ac:dyDescent="0.25">
      <c r="A137" s="241">
        <v>43285</v>
      </c>
      <c r="B137" s="242">
        <v>180168706</v>
      </c>
      <c r="C137" s="247">
        <v>2</v>
      </c>
      <c r="D137" s="246">
        <v>141488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43285</v>
      </c>
      <c r="B138" s="242">
        <v>180168764</v>
      </c>
      <c r="C138" s="247">
        <v>1</v>
      </c>
      <c r="D138" s="246">
        <v>99488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43286</v>
      </c>
      <c r="B139" s="242">
        <v>180168798</v>
      </c>
      <c r="C139" s="247">
        <v>4</v>
      </c>
      <c r="D139" s="246">
        <v>365138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43286</v>
      </c>
      <c r="B140" s="242">
        <v>180168847</v>
      </c>
      <c r="C140" s="247">
        <v>1</v>
      </c>
      <c r="D140" s="246">
        <v>111300</v>
      </c>
      <c r="E140" s="244"/>
      <c r="F140" s="242"/>
      <c r="G140" s="246"/>
      <c r="H140" s="245"/>
      <c r="I140" s="245"/>
      <c r="J140" s="246"/>
    </row>
    <row r="141" spans="1:10" x14ac:dyDescent="0.25">
      <c r="A141" s="241">
        <v>43287</v>
      </c>
      <c r="B141" s="242">
        <v>180168885</v>
      </c>
      <c r="C141" s="247">
        <v>2</v>
      </c>
      <c r="D141" s="246">
        <v>119175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43287</v>
      </c>
      <c r="B142" s="242">
        <v>180168933</v>
      </c>
      <c r="C142" s="247">
        <v>2</v>
      </c>
      <c r="D142" s="246">
        <v>203175</v>
      </c>
      <c r="E142" s="244"/>
      <c r="F142" s="242"/>
      <c r="G142" s="246"/>
      <c r="H142" s="245"/>
      <c r="I142" s="245">
        <v>1916166</v>
      </c>
      <c r="J142" s="246" t="s">
        <v>17</v>
      </c>
    </row>
    <row r="143" spans="1:10" x14ac:dyDescent="0.25">
      <c r="A143" s="241">
        <v>43288</v>
      </c>
      <c r="B143" s="242">
        <v>180168977</v>
      </c>
      <c r="C143" s="247">
        <v>2</v>
      </c>
      <c r="D143" s="246">
        <v>245875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43288</v>
      </c>
      <c r="B144" s="242">
        <v>180169024</v>
      </c>
      <c r="C144" s="247">
        <v>3</v>
      </c>
      <c r="D144" s="246">
        <v>351488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43290</v>
      </c>
      <c r="B145" s="242">
        <v>180169110</v>
      </c>
      <c r="C145" s="247">
        <v>9</v>
      </c>
      <c r="D145" s="246">
        <v>680663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43290</v>
      </c>
      <c r="B146" s="242">
        <v>180169179</v>
      </c>
      <c r="C146" s="247">
        <v>1</v>
      </c>
      <c r="D146" s="246">
        <v>94938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43291</v>
      </c>
      <c r="B147" s="242">
        <v>180169223</v>
      </c>
      <c r="C147" s="247">
        <v>3</v>
      </c>
      <c r="D147" s="246">
        <v>250075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43291</v>
      </c>
      <c r="B148" s="242">
        <v>180169270</v>
      </c>
      <c r="C148" s="247">
        <v>3</v>
      </c>
      <c r="D148" s="246">
        <v>333288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43292</v>
      </c>
      <c r="B149" s="242">
        <v>180169323</v>
      </c>
      <c r="C149" s="247">
        <v>6</v>
      </c>
      <c r="D149" s="246">
        <v>640500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43292</v>
      </c>
      <c r="B150" s="242">
        <v>180169386</v>
      </c>
      <c r="C150" s="247">
        <v>2</v>
      </c>
      <c r="D150" s="246">
        <v>192938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43293</v>
      </c>
      <c r="B151" s="242">
        <v>180169424</v>
      </c>
      <c r="C151" s="247">
        <v>3</v>
      </c>
      <c r="D151" s="246">
        <v>250338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43293</v>
      </c>
      <c r="B152" s="242">
        <v>180169479</v>
      </c>
      <c r="C152" s="247">
        <v>3</v>
      </c>
      <c r="D152" s="246">
        <v>322263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43293</v>
      </c>
      <c r="B153" s="242">
        <v>180169480</v>
      </c>
      <c r="C153" s="247">
        <v>1</v>
      </c>
      <c r="D153" s="246">
        <v>110600</v>
      </c>
      <c r="E153" s="244"/>
      <c r="F153" s="242"/>
      <c r="G153" s="246"/>
      <c r="H153" s="245"/>
      <c r="I153" s="245">
        <v>3610779</v>
      </c>
      <c r="J153" s="246" t="s">
        <v>17</v>
      </c>
    </row>
    <row r="154" spans="1:10" x14ac:dyDescent="0.25">
      <c r="A154" s="241">
        <v>43294</v>
      </c>
      <c r="B154" s="242">
        <v>180169530</v>
      </c>
      <c r="C154" s="247">
        <v>1</v>
      </c>
      <c r="D154" s="246">
        <v>137813</v>
      </c>
      <c r="E154" s="244"/>
      <c r="F154" s="242"/>
      <c r="G154" s="246"/>
      <c r="H154" s="245">
        <v>60000</v>
      </c>
      <c r="I154" s="245">
        <v>60000</v>
      </c>
      <c r="J154" s="246" t="s">
        <v>17</v>
      </c>
    </row>
    <row r="155" spans="1:10" x14ac:dyDescent="0.25">
      <c r="A155" s="241">
        <v>43295</v>
      </c>
      <c r="B155" s="242">
        <v>180169673</v>
      </c>
      <c r="C155" s="247">
        <v>1</v>
      </c>
      <c r="D155" s="246">
        <v>80063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43297</v>
      </c>
      <c r="B156" s="242">
        <v>180169807</v>
      </c>
      <c r="C156" s="247">
        <v>4</v>
      </c>
      <c r="D156" s="246">
        <v>434438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43298</v>
      </c>
      <c r="B157" s="242">
        <v>180169880</v>
      </c>
      <c r="C157" s="247">
        <v>3</v>
      </c>
      <c r="D157" s="246">
        <v>231438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43299</v>
      </c>
      <c r="B158" s="242">
        <v>180169965</v>
      </c>
      <c r="C158" s="247">
        <v>5</v>
      </c>
      <c r="D158" s="246">
        <v>453688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43300</v>
      </c>
      <c r="B159" s="242">
        <v>180170063</v>
      </c>
      <c r="C159" s="247">
        <v>5</v>
      </c>
      <c r="D159" s="246">
        <v>496563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43300</v>
      </c>
      <c r="B160" s="242">
        <v>180170096</v>
      </c>
      <c r="C160" s="247">
        <v>1</v>
      </c>
      <c r="D160" s="246">
        <v>130025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43301</v>
      </c>
      <c r="B161" s="242">
        <v>180170172</v>
      </c>
      <c r="C161" s="247">
        <v>1</v>
      </c>
      <c r="D161" s="246">
        <v>127225</v>
      </c>
      <c r="E161" s="244"/>
      <c r="F161" s="242"/>
      <c r="G161" s="246"/>
      <c r="H161" s="245"/>
      <c r="I161" s="245">
        <v>1953440</v>
      </c>
      <c r="J161" s="246" t="s">
        <v>17</v>
      </c>
    </row>
    <row r="162" spans="1:10" x14ac:dyDescent="0.25">
      <c r="A162" s="241">
        <v>43302</v>
      </c>
      <c r="B162" s="242">
        <v>180170264</v>
      </c>
      <c r="C162" s="247">
        <v>2</v>
      </c>
      <c r="D162" s="246">
        <v>195563</v>
      </c>
      <c r="E162" s="244"/>
      <c r="F162" s="242"/>
      <c r="G162" s="246"/>
      <c r="H162" s="245"/>
      <c r="I162" s="245"/>
      <c r="J162" s="246"/>
    </row>
    <row r="163" spans="1:10" x14ac:dyDescent="0.25">
      <c r="A163" s="241">
        <v>43304</v>
      </c>
      <c r="B163" s="242">
        <v>180170361</v>
      </c>
      <c r="C163" s="247">
        <v>8</v>
      </c>
      <c r="D163" s="246">
        <v>632975</v>
      </c>
      <c r="E163" s="244"/>
      <c r="F163" s="242"/>
      <c r="G163" s="246"/>
      <c r="H163" s="245"/>
      <c r="I163" s="245"/>
      <c r="J163" s="246"/>
    </row>
    <row r="164" spans="1:10" x14ac:dyDescent="0.25">
      <c r="A164" s="241">
        <v>43305</v>
      </c>
      <c r="B164" s="242">
        <v>180170459</v>
      </c>
      <c r="C164" s="247">
        <v>8</v>
      </c>
      <c r="D164" s="246">
        <v>984113</v>
      </c>
      <c r="E164" s="244"/>
      <c r="F164" s="242"/>
      <c r="G164" s="246"/>
      <c r="H164" s="245"/>
      <c r="I164" s="245"/>
      <c r="J164" s="246"/>
    </row>
    <row r="165" spans="1:10" x14ac:dyDescent="0.25">
      <c r="A165" s="241">
        <v>43305</v>
      </c>
      <c r="B165" s="242">
        <v>180170515</v>
      </c>
      <c r="C165" s="247">
        <v>1</v>
      </c>
      <c r="D165" s="246">
        <v>116725</v>
      </c>
      <c r="E165" s="244"/>
      <c r="F165" s="242"/>
      <c r="G165" s="246"/>
      <c r="H165" s="245"/>
      <c r="I165" s="245"/>
      <c r="J165" s="246"/>
    </row>
    <row r="166" spans="1:10" x14ac:dyDescent="0.25">
      <c r="A166" s="241">
        <v>43307</v>
      </c>
      <c r="B166" s="242">
        <v>180170645</v>
      </c>
      <c r="C166" s="247">
        <v>1</v>
      </c>
      <c r="D166" s="246">
        <v>59588</v>
      </c>
      <c r="E166" s="244"/>
      <c r="F166" s="242"/>
      <c r="G166" s="246"/>
      <c r="H166" s="245"/>
      <c r="I166" s="245"/>
      <c r="J166" s="246"/>
    </row>
    <row r="167" spans="1:10" x14ac:dyDescent="0.25">
      <c r="A167" s="241">
        <v>43307</v>
      </c>
      <c r="B167" s="242">
        <v>180170693</v>
      </c>
      <c r="C167" s="247">
        <v>4</v>
      </c>
      <c r="D167" s="246">
        <v>395850</v>
      </c>
      <c r="E167" s="244"/>
      <c r="F167" s="242"/>
      <c r="G167" s="246"/>
      <c r="H167" s="245"/>
      <c r="I167" s="245"/>
      <c r="J167" s="246"/>
    </row>
    <row r="168" spans="1:10" x14ac:dyDescent="0.25">
      <c r="A168" s="241">
        <v>43308</v>
      </c>
      <c r="B168" s="242">
        <v>180170717</v>
      </c>
      <c r="C168" s="247">
        <v>1</v>
      </c>
      <c r="D168" s="246">
        <v>95025</v>
      </c>
      <c r="E168" s="244"/>
      <c r="F168" s="242"/>
      <c r="G168" s="246"/>
      <c r="H168" s="245"/>
      <c r="I168" s="245"/>
      <c r="J168" s="246"/>
    </row>
    <row r="169" spans="1:10" x14ac:dyDescent="0.25">
      <c r="A169" s="241">
        <v>43308</v>
      </c>
      <c r="B169" s="242">
        <v>180170772</v>
      </c>
      <c r="C169" s="247">
        <v>4</v>
      </c>
      <c r="D169" s="246">
        <v>265650</v>
      </c>
      <c r="E169" s="244"/>
      <c r="F169" s="242"/>
      <c r="G169" s="246"/>
      <c r="H169" s="245"/>
      <c r="I169" s="245">
        <v>2745489</v>
      </c>
      <c r="J169" s="246" t="s">
        <v>17</v>
      </c>
    </row>
    <row r="170" spans="1:10" x14ac:dyDescent="0.25">
      <c r="A170" s="98">
        <v>43309</v>
      </c>
      <c r="B170" s="99">
        <v>180170826</v>
      </c>
      <c r="C170" s="100">
        <v>4</v>
      </c>
      <c r="D170" s="34">
        <v>414663</v>
      </c>
      <c r="E170" s="101"/>
      <c r="F170" s="99"/>
      <c r="G170" s="34"/>
      <c r="H170" s="102"/>
      <c r="I170" s="102"/>
      <c r="J170" s="34"/>
    </row>
    <row r="171" spans="1:10" x14ac:dyDescent="0.25">
      <c r="A171" s="98">
        <v>43311</v>
      </c>
      <c r="B171" s="99">
        <v>180170983</v>
      </c>
      <c r="C171" s="100">
        <v>3</v>
      </c>
      <c r="D171" s="34">
        <v>408538</v>
      </c>
      <c r="E171" s="101"/>
      <c r="F171" s="99"/>
      <c r="G171" s="34"/>
      <c r="H171" s="102"/>
      <c r="I171" s="102"/>
      <c r="J171" s="34"/>
    </row>
    <row r="172" spans="1:10" x14ac:dyDescent="0.25">
      <c r="A172" s="98">
        <v>43311</v>
      </c>
      <c r="B172" s="99">
        <v>180171035</v>
      </c>
      <c r="C172" s="100">
        <v>2</v>
      </c>
      <c r="D172" s="34">
        <v>194513</v>
      </c>
      <c r="E172" s="101"/>
      <c r="F172" s="99"/>
      <c r="G172" s="34"/>
      <c r="H172" s="102"/>
      <c r="I172" s="102"/>
      <c r="J172" s="34"/>
    </row>
    <row r="173" spans="1:10" x14ac:dyDescent="0.25">
      <c r="A173" s="98">
        <v>43312</v>
      </c>
      <c r="B173" s="99">
        <v>180171079</v>
      </c>
      <c r="C173" s="100">
        <v>2</v>
      </c>
      <c r="D173" s="34">
        <v>176663</v>
      </c>
      <c r="E173" s="101">
        <v>180044609</v>
      </c>
      <c r="F173" s="99">
        <v>28</v>
      </c>
      <c r="G173" s="34">
        <v>2710925</v>
      </c>
      <c r="H173" s="102"/>
      <c r="I173" s="102"/>
      <c r="J173" s="34"/>
    </row>
    <row r="174" spans="1:10" x14ac:dyDescent="0.25">
      <c r="A174" s="98">
        <v>43313</v>
      </c>
      <c r="B174" s="99">
        <v>180171177</v>
      </c>
      <c r="C174" s="100">
        <v>3</v>
      </c>
      <c r="D174" s="34">
        <v>202563</v>
      </c>
      <c r="E174" s="101"/>
      <c r="F174" s="99"/>
      <c r="G174" s="34"/>
      <c r="H174" s="102"/>
      <c r="I174" s="102"/>
      <c r="J174" s="34"/>
    </row>
    <row r="175" spans="1:10" x14ac:dyDescent="0.25">
      <c r="A175" s="98">
        <v>43313</v>
      </c>
      <c r="B175" s="99">
        <v>180171179</v>
      </c>
      <c r="C175" s="100">
        <v>2</v>
      </c>
      <c r="D175" s="34">
        <v>178763</v>
      </c>
      <c r="E175" s="101"/>
      <c r="F175" s="99"/>
      <c r="G175" s="34"/>
      <c r="H175" s="102"/>
      <c r="I175" s="102"/>
      <c r="J175" s="34"/>
    </row>
    <row r="176" spans="1:10" x14ac:dyDescent="0.25">
      <c r="A176" s="98">
        <v>43314</v>
      </c>
      <c r="B176" s="99">
        <v>180171263</v>
      </c>
      <c r="C176" s="100">
        <v>3</v>
      </c>
      <c r="D176" s="34">
        <v>329963</v>
      </c>
      <c r="E176" s="101"/>
      <c r="F176" s="99"/>
      <c r="G176" s="34"/>
      <c r="H176" s="102"/>
      <c r="I176" s="102"/>
      <c r="J176" s="34"/>
    </row>
    <row r="177" spans="1:10" x14ac:dyDescent="0.25">
      <c r="A177" s="98">
        <v>43314</v>
      </c>
      <c r="B177" s="99">
        <v>180171265</v>
      </c>
      <c r="C177" s="100">
        <v>5</v>
      </c>
      <c r="D177" s="34">
        <v>352713</v>
      </c>
      <c r="E177" s="101"/>
      <c r="F177" s="99"/>
      <c r="G177" s="34"/>
      <c r="H177" s="102"/>
      <c r="I177" s="102"/>
      <c r="J177" s="34"/>
    </row>
    <row r="178" spans="1:10" x14ac:dyDescent="0.25">
      <c r="A178" s="98">
        <v>43314</v>
      </c>
      <c r="B178" s="99">
        <v>180171312</v>
      </c>
      <c r="C178" s="100">
        <v>2</v>
      </c>
      <c r="D178" s="34">
        <v>134313</v>
      </c>
      <c r="E178" s="101"/>
      <c r="F178" s="99"/>
      <c r="G178" s="34"/>
      <c r="H178" s="102"/>
      <c r="I178" s="102"/>
      <c r="J178" s="34"/>
    </row>
    <row r="179" spans="1:10" x14ac:dyDescent="0.25">
      <c r="A179" s="98">
        <v>43315</v>
      </c>
      <c r="B179" s="99">
        <v>180171392</v>
      </c>
      <c r="C179" s="100">
        <v>4</v>
      </c>
      <c r="D179" s="34">
        <v>323575</v>
      </c>
      <c r="E179" s="101"/>
      <c r="F179" s="99"/>
      <c r="G179" s="34"/>
      <c r="H179" s="102"/>
      <c r="I179" s="102"/>
      <c r="J179" s="34"/>
    </row>
    <row r="180" spans="1:10" x14ac:dyDescent="0.25">
      <c r="A180" s="98">
        <v>43316</v>
      </c>
      <c r="B180" s="99">
        <v>180171458</v>
      </c>
      <c r="C180" s="100">
        <v>3</v>
      </c>
      <c r="D180" s="34">
        <v>392263</v>
      </c>
      <c r="E180" s="101"/>
      <c r="F180" s="99"/>
      <c r="G180" s="34"/>
      <c r="H180" s="102"/>
      <c r="I180" s="102"/>
      <c r="J180" s="34"/>
    </row>
    <row r="181" spans="1:10" x14ac:dyDescent="0.25">
      <c r="A181" s="98">
        <v>43318</v>
      </c>
      <c r="B181" s="99">
        <v>180171633</v>
      </c>
      <c r="C181" s="100">
        <v>8</v>
      </c>
      <c r="D181" s="34">
        <v>615913</v>
      </c>
      <c r="E181" s="101"/>
      <c r="F181" s="99"/>
      <c r="G181" s="34"/>
      <c r="H181" s="102"/>
      <c r="I181" s="102"/>
      <c r="J181" s="34"/>
    </row>
    <row r="182" spans="1:10" x14ac:dyDescent="0.25">
      <c r="A182" s="98">
        <v>43320</v>
      </c>
      <c r="B182" s="99">
        <v>180171815</v>
      </c>
      <c r="C182" s="100">
        <v>2</v>
      </c>
      <c r="D182" s="34">
        <v>151550</v>
      </c>
      <c r="E182" s="101"/>
      <c r="F182" s="99"/>
      <c r="G182" s="34"/>
      <c r="H182" s="102"/>
      <c r="I182" s="102"/>
      <c r="J182" s="34"/>
    </row>
    <row r="183" spans="1:10" x14ac:dyDescent="0.25">
      <c r="A183" s="98">
        <v>43320</v>
      </c>
      <c r="B183" s="99">
        <v>180171874</v>
      </c>
      <c r="C183" s="100">
        <v>4</v>
      </c>
      <c r="D183" s="34">
        <v>477575</v>
      </c>
      <c r="E183" s="101"/>
      <c r="F183" s="99"/>
      <c r="G183" s="34"/>
      <c r="H183" s="102"/>
      <c r="I183" s="102"/>
      <c r="J183" s="34"/>
    </row>
    <row r="184" spans="1:10" x14ac:dyDescent="0.25">
      <c r="A184" s="98">
        <v>43321</v>
      </c>
      <c r="B184" s="99">
        <v>180171924</v>
      </c>
      <c r="C184" s="100">
        <v>1</v>
      </c>
      <c r="D184" s="34">
        <v>102900</v>
      </c>
      <c r="E184" s="101"/>
      <c r="F184" s="99"/>
      <c r="G184" s="34"/>
      <c r="H184" s="102"/>
      <c r="I184" s="102"/>
      <c r="J184" s="34"/>
    </row>
    <row r="185" spans="1:10" x14ac:dyDescent="0.25">
      <c r="A185" s="98">
        <v>43321</v>
      </c>
      <c r="B185" s="99">
        <v>180171971</v>
      </c>
      <c r="C185" s="100">
        <v>1</v>
      </c>
      <c r="D185" s="34">
        <v>59588</v>
      </c>
      <c r="E185" s="101"/>
      <c r="F185" s="99"/>
      <c r="G185" s="34"/>
      <c r="H185" s="102"/>
      <c r="I185" s="102"/>
      <c r="J185" s="34"/>
    </row>
    <row r="186" spans="1:10" x14ac:dyDescent="0.25">
      <c r="A186" s="98">
        <v>43322</v>
      </c>
      <c r="B186" s="99">
        <v>180172022</v>
      </c>
      <c r="C186" s="100">
        <v>1</v>
      </c>
      <c r="D186" s="34">
        <v>47163</v>
      </c>
      <c r="E186" s="101"/>
      <c r="F186" s="99"/>
      <c r="G186" s="34"/>
      <c r="H186" s="102"/>
      <c r="I186" s="102"/>
      <c r="J186" s="34"/>
    </row>
    <row r="187" spans="1:10" x14ac:dyDescent="0.25">
      <c r="A187" s="98">
        <v>43322</v>
      </c>
      <c r="B187" s="99">
        <v>180172055</v>
      </c>
      <c r="C187" s="100">
        <v>2</v>
      </c>
      <c r="D187" s="34">
        <v>227063</v>
      </c>
      <c r="E187" s="101"/>
      <c r="F187" s="99"/>
      <c r="G187" s="34"/>
      <c r="H187" s="102"/>
      <c r="I187" s="102"/>
      <c r="J187" s="34"/>
    </row>
    <row r="188" spans="1:10" x14ac:dyDescent="0.25">
      <c r="A188" s="98">
        <v>43323</v>
      </c>
      <c r="B188" s="99">
        <v>180172109</v>
      </c>
      <c r="C188" s="100">
        <v>1</v>
      </c>
      <c r="D188" s="34">
        <v>150500</v>
      </c>
      <c r="E188" s="101">
        <v>180044789</v>
      </c>
      <c r="F188" s="99">
        <v>32</v>
      </c>
      <c r="G188" s="34">
        <v>3464300</v>
      </c>
      <c r="H188" s="102"/>
      <c r="I188" s="102"/>
      <c r="J188" s="34"/>
    </row>
    <row r="189" spans="1:10" x14ac:dyDescent="0.25">
      <c r="A189" s="98">
        <v>43325</v>
      </c>
      <c r="B189" s="99">
        <v>180172291</v>
      </c>
      <c r="C189" s="100">
        <v>3</v>
      </c>
      <c r="D189" s="34">
        <v>233363</v>
      </c>
      <c r="E189" s="101"/>
      <c r="F189" s="99"/>
      <c r="G189" s="34"/>
      <c r="H189" s="102"/>
      <c r="I189" s="102"/>
      <c r="J189" s="34"/>
    </row>
    <row r="190" spans="1:10" x14ac:dyDescent="0.25">
      <c r="A190" s="98">
        <v>43326</v>
      </c>
      <c r="B190" s="99">
        <v>180172388</v>
      </c>
      <c r="C190" s="100">
        <v>7</v>
      </c>
      <c r="D190" s="34">
        <v>748650</v>
      </c>
      <c r="E190" s="101"/>
      <c r="F190" s="99"/>
      <c r="G190" s="34"/>
      <c r="H190" s="102"/>
      <c r="I190" s="102"/>
      <c r="J190" s="34"/>
    </row>
    <row r="191" spans="1:10" x14ac:dyDescent="0.25">
      <c r="A191" s="98">
        <v>43326</v>
      </c>
      <c r="B191" s="99">
        <v>180172450</v>
      </c>
      <c r="C191" s="100">
        <v>2</v>
      </c>
      <c r="D191" s="34">
        <v>190750</v>
      </c>
      <c r="E191" s="101"/>
      <c r="F191" s="99"/>
      <c r="G191" s="34"/>
      <c r="H191" s="102"/>
      <c r="I191" s="102"/>
      <c r="J191" s="34"/>
    </row>
    <row r="192" spans="1:10" x14ac:dyDescent="0.25">
      <c r="A192" s="98">
        <v>43327</v>
      </c>
      <c r="B192" s="99">
        <v>180172498</v>
      </c>
      <c r="C192" s="100">
        <v>6</v>
      </c>
      <c r="D192" s="34">
        <v>624750</v>
      </c>
      <c r="E192" s="101"/>
      <c r="F192" s="99"/>
      <c r="G192" s="34"/>
      <c r="H192" s="102"/>
      <c r="I192" s="102"/>
      <c r="J192" s="34"/>
    </row>
    <row r="193" spans="1:16" x14ac:dyDescent="0.25">
      <c r="A193" s="98">
        <v>43328</v>
      </c>
      <c r="B193" s="99">
        <v>180172585</v>
      </c>
      <c r="C193" s="100">
        <v>2</v>
      </c>
      <c r="D193" s="34">
        <v>211663</v>
      </c>
      <c r="E193" s="101"/>
      <c r="F193" s="99"/>
      <c r="G193" s="34"/>
      <c r="H193" s="102"/>
      <c r="I193" s="102"/>
      <c r="J193" s="34"/>
    </row>
    <row r="194" spans="1:16" x14ac:dyDescent="0.25">
      <c r="A194" s="98"/>
      <c r="B194" s="99"/>
      <c r="C194" s="100"/>
      <c r="D194" s="34"/>
      <c r="E194" s="101"/>
      <c r="F194" s="99"/>
      <c r="G194" s="34"/>
      <c r="H194" s="102"/>
      <c r="I194" s="102"/>
      <c r="J194" s="34"/>
    </row>
    <row r="195" spans="1:16" x14ac:dyDescent="0.25">
      <c r="A195" s="98"/>
      <c r="B195" s="99"/>
      <c r="C195" s="100"/>
      <c r="D195" s="34"/>
      <c r="E195" s="101"/>
      <c r="F195" s="99"/>
      <c r="G195" s="34"/>
      <c r="H195" s="102"/>
      <c r="I195" s="102"/>
      <c r="J195" s="34"/>
    </row>
    <row r="196" spans="1:16" x14ac:dyDescent="0.25">
      <c r="A196" s="235"/>
      <c r="B196" s="234"/>
      <c r="C196" s="240"/>
      <c r="D196" s="236"/>
      <c r="E196" s="237"/>
      <c r="F196" s="234"/>
      <c r="G196" s="236"/>
      <c r="H196" s="239"/>
      <c r="I196" s="239"/>
      <c r="J196" s="236"/>
    </row>
    <row r="197" spans="1:16" x14ac:dyDescent="0.25">
      <c r="A197" s="235"/>
      <c r="B197" s="223" t="s">
        <v>11</v>
      </c>
      <c r="C197" s="232">
        <f>SUM(C8:C196)</f>
        <v>1357</v>
      </c>
      <c r="D197" s="224"/>
      <c r="E197" s="223" t="s">
        <v>11</v>
      </c>
      <c r="F197" s="223">
        <f>SUM(F8:F196)</f>
        <v>215</v>
      </c>
      <c r="G197" s="224">
        <f>SUM(G8:G196)</f>
        <v>23221977</v>
      </c>
      <c r="H197" s="239"/>
      <c r="I197" s="239"/>
      <c r="J197" s="236"/>
    </row>
    <row r="198" spans="1:16" x14ac:dyDescent="0.25">
      <c r="A198" s="235"/>
      <c r="B198" s="223"/>
      <c r="C198" s="232"/>
      <c r="D198" s="224"/>
      <c r="E198" s="237"/>
      <c r="F198" s="234"/>
      <c r="G198" s="236"/>
      <c r="H198" s="239"/>
      <c r="I198" s="239"/>
      <c r="J198" s="236"/>
    </row>
    <row r="199" spans="1:16" x14ac:dyDescent="0.25">
      <c r="A199" s="225"/>
      <c r="B199" s="226"/>
      <c r="C199" s="240"/>
      <c r="D199" s="236"/>
      <c r="E199" s="223"/>
      <c r="F199" s="234"/>
      <c r="G199" s="366" t="s">
        <v>12</v>
      </c>
      <c r="H199" s="366"/>
      <c r="I199" s="239"/>
      <c r="J199" s="227">
        <f>SUM(D8:D196)</f>
        <v>131064205</v>
      </c>
    </row>
    <row r="200" spans="1:16" x14ac:dyDescent="0.25">
      <c r="A200" s="235"/>
      <c r="B200" s="234"/>
      <c r="C200" s="240"/>
      <c r="D200" s="236"/>
      <c r="E200" s="223"/>
      <c r="F200" s="234"/>
      <c r="G200" s="366" t="s">
        <v>13</v>
      </c>
      <c r="H200" s="366"/>
      <c r="I200" s="239"/>
      <c r="J200" s="227">
        <f>SUM(G8:G196)</f>
        <v>23221977</v>
      </c>
    </row>
    <row r="201" spans="1:16" x14ac:dyDescent="0.25">
      <c r="A201" s="228"/>
      <c r="B201" s="237"/>
      <c r="C201" s="240"/>
      <c r="D201" s="236"/>
      <c r="E201" s="237"/>
      <c r="F201" s="234"/>
      <c r="G201" s="366" t="s">
        <v>14</v>
      </c>
      <c r="H201" s="366"/>
      <c r="I201" s="41"/>
      <c r="J201" s="229">
        <f>J199-J200</f>
        <v>107842228</v>
      </c>
    </row>
    <row r="202" spans="1:16" x14ac:dyDescent="0.25">
      <c r="A202" s="235"/>
      <c r="B202" s="230"/>
      <c r="C202" s="240"/>
      <c r="D202" s="231"/>
      <c r="E202" s="237"/>
      <c r="F202" s="223"/>
      <c r="G202" s="366" t="s">
        <v>15</v>
      </c>
      <c r="H202" s="366"/>
      <c r="I202" s="239"/>
      <c r="J202" s="227">
        <f>SUM(H8:H198)</f>
        <v>375000</v>
      </c>
    </row>
    <row r="203" spans="1:16" x14ac:dyDescent="0.25">
      <c r="A203" s="235"/>
      <c r="B203" s="230"/>
      <c r="C203" s="240"/>
      <c r="D203" s="231"/>
      <c r="E203" s="237"/>
      <c r="F203" s="223"/>
      <c r="G203" s="366" t="s">
        <v>16</v>
      </c>
      <c r="H203" s="366"/>
      <c r="I203" s="239"/>
      <c r="J203" s="227">
        <f>J201+J202</f>
        <v>108217228</v>
      </c>
    </row>
    <row r="204" spans="1:16" x14ac:dyDescent="0.25">
      <c r="A204" s="235"/>
      <c r="B204" s="230"/>
      <c r="C204" s="240"/>
      <c r="D204" s="231"/>
      <c r="E204" s="237"/>
      <c r="F204" s="234"/>
      <c r="G204" s="366" t="s">
        <v>5</v>
      </c>
      <c r="H204" s="366"/>
      <c r="I204" s="239"/>
      <c r="J204" s="227">
        <f>SUM(I8:I198)</f>
        <v>107442501</v>
      </c>
    </row>
    <row r="205" spans="1:16" x14ac:dyDescent="0.25">
      <c r="A205" s="235"/>
      <c r="B205" s="230"/>
      <c r="C205" s="240"/>
      <c r="D205" s="231"/>
      <c r="E205" s="237"/>
      <c r="F205" s="234"/>
      <c r="G205" s="366" t="s">
        <v>32</v>
      </c>
      <c r="H205" s="366"/>
      <c r="I205" s="240" t="str">
        <f>IF(J205&gt;0,"SALDO",IF(J205&lt;0,"PIUTANG",IF(J205=0,"LUNAS")))</f>
        <v>PIUTANG</v>
      </c>
      <c r="J205" s="227">
        <f>J204-J203</f>
        <v>-774727</v>
      </c>
    </row>
    <row r="206" spans="1:16" x14ac:dyDescent="0.25">
      <c r="F206" s="219"/>
      <c r="G206" s="219"/>
      <c r="J206" s="219"/>
    </row>
    <row r="207" spans="1:16" x14ac:dyDescent="0.25">
      <c r="C207" s="219"/>
      <c r="D207" s="219"/>
      <c r="F207" s="219"/>
      <c r="G207" s="219"/>
      <c r="J207" s="219"/>
      <c r="L207" s="233"/>
      <c r="M207" s="233"/>
      <c r="N207" s="233"/>
      <c r="O207" s="233"/>
      <c r="P207" s="233"/>
    </row>
    <row r="208" spans="1:16" x14ac:dyDescent="0.25">
      <c r="C208" s="219"/>
      <c r="D208" s="219"/>
      <c r="F208" s="219"/>
      <c r="G208" s="219"/>
      <c r="J208" s="219"/>
      <c r="L208" s="233"/>
      <c r="M208" s="233"/>
      <c r="N208" s="233"/>
      <c r="O208" s="233"/>
      <c r="P208" s="233"/>
    </row>
    <row r="209" spans="3:16" x14ac:dyDescent="0.25">
      <c r="C209" s="219"/>
      <c r="D209" s="219"/>
      <c r="F209" s="219"/>
      <c r="G209" s="219"/>
      <c r="J209" s="219"/>
      <c r="L209" s="233"/>
      <c r="M209" s="233"/>
      <c r="N209" s="233"/>
      <c r="O209" s="233"/>
      <c r="P209" s="233"/>
    </row>
    <row r="210" spans="3:16" x14ac:dyDescent="0.25">
      <c r="C210" s="219"/>
      <c r="D210" s="219"/>
      <c r="F210" s="219"/>
      <c r="G210" s="219"/>
      <c r="J210" s="219"/>
      <c r="L210" s="233"/>
      <c r="M210" s="233"/>
      <c r="N210" s="233"/>
      <c r="O210" s="233"/>
      <c r="P210" s="233"/>
    </row>
    <row r="211" spans="3:16" x14ac:dyDescent="0.25">
      <c r="C211" s="219"/>
      <c r="D211" s="219"/>
      <c r="L211" s="233"/>
      <c r="M211" s="233"/>
      <c r="N211" s="233"/>
      <c r="O211" s="233"/>
      <c r="P211" s="233"/>
    </row>
  </sheetData>
  <mergeCells count="15">
    <mergeCell ref="G205:H205"/>
    <mergeCell ref="G199:H199"/>
    <mergeCell ref="G200:H200"/>
    <mergeCell ref="G201:H201"/>
    <mergeCell ref="G202:H202"/>
    <mergeCell ref="G203:H203"/>
    <mergeCell ref="G204:H20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L37" sqref="L37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67" t="s">
        <v>21</v>
      </c>
      <c r="G2" s="367"/>
      <c r="H2" s="367"/>
      <c r="I2" s="38">
        <f>J52*-1</f>
        <v>3266276</v>
      </c>
      <c r="J2" s="20"/>
    </row>
    <row r="3" spans="1:15" s="233" customFormat="1" x14ac:dyDescent="0.25">
      <c r="A3" s="218" t="s">
        <v>116</v>
      </c>
      <c r="B3" s="218"/>
      <c r="C3" s="28" t="s">
        <v>183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5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5" x14ac:dyDescent="0.25">
      <c r="A7" s="402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07"/>
      <c r="I7" s="409"/>
      <c r="J7" s="380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44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44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44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175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176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177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66" t="s">
        <v>12</v>
      </c>
      <c r="H46" s="366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66" t="s">
        <v>13</v>
      </c>
      <c r="H47" s="366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66" t="s">
        <v>14</v>
      </c>
      <c r="H48" s="366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66" t="s">
        <v>15</v>
      </c>
      <c r="H49" s="366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66" t="s">
        <v>16</v>
      </c>
      <c r="H50" s="366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66" t="s">
        <v>5</v>
      </c>
      <c r="H51" s="366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66" t="s">
        <v>32</v>
      </c>
      <c r="H52" s="366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6" activePane="bottomLeft" state="frozen"/>
      <selection pane="bottomLeft" activeCell="L63" sqref="L6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67" t="s">
        <v>21</v>
      </c>
      <c r="G2" s="367"/>
      <c r="H2" s="367"/>
      <c r="I2" s="38">
        <f>J75*-1</f>
        <v>419663</v>
      </c>
      <c r="J2" s="20"/>
    </row>
    <row r="3" spans="1:16" s="233" customFormat="1" x14ac:dyDescent="0.25">
      <c r="A3" s="218" t="s">
        <v>116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6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6" x14ac:dyDescent="0.25">
      <c r="A7" s="40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7"/>
      <c r="I7" s="409"/>
      <c r="J7" s="380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64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151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35">
        <v>42891</v>
      </c>
      <c r="B60" s="234">
        <v>170128979</v>
      </c>
      <c r="C60" s="26">
        <v>88</v>
      </c>
      <c r="D60" s="236">
        <v>8668363</v>
      </c>
      <c r="E60" s="244"/>
      <c r="F60" s="242"/>
      <c r="G60" s="246"/>
      <c r="H60" s="239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35">
        <v>42895</v>
      </c>
      <c r="B61" s="234"/>
      <c r="C61" s="26"/>
      <c r="D61" s="236"/>
      <c r="E61" s="244">
        <v>170034840</v>
      </c>
      <c r="F61" s="242">
        <v>51</v>
      </c>
      <c r="G61" s="246">
        <v>5235913</v>
      </c>
      <c r="H61" s="239"/>
      <c r="I61" s="239"/>
      <c r="J61" s="236"/>
      <c r="K61" s="219"/>
      <c r="L61" s="219"/>
      <c r="M61" s="219"/>
      <c r="N61" s="219"/>
      <c r="O61" s="219"/>
      <c r="P61" s="219"/>
    </row>
    <row r="62" spans="1:16" s="233" customFormat="1" x14ac:dyDescent="0.25">
      <c r="A62" s="235">
        <v>42903</v>
      </c>
      <c r="B62" s="234"/>
      <c r="C62" s="26"/>
      <c r="D62" s="236"/>
      <c r="E62" s="237">
        <v>170035424</v>
      </c>
      <c r="F62" s="234">
        <v>18</v>
      </c>
      <c r="G62" s="236">
        <v>1908813</v>
      </c>
      <c r="H62" s="239"/>
      <c r="I62" s="239"/>
      <c r="J62" s="236"/>
      <c r="K62" s="219"/>
      <c r="L62" s="219"/>
      <c r="M62" s="219"/>
      <c r="N62" s="219"/>
      <c r="O62" s="219"/>
      <c r="P62" s="219"/>
    </row>
    <row r="63" spans="1:16" s="233" customFormat="1" x14ac:dyDescent="0.25">
      <c r="A63" s="235">
        <v>42907</v>
      </c>
      <c r="B63" s="234"/>
      <c r="C63" s="26"/>
      <c r="D63" s="236"/>
      <c r="E63" s="237"/>
      <c r="F63" s="234"/>
      <c r="G63" s="236"/>
      <c r="H63" s="239"/>
      <c r="I63" s="239">
        <v>2500000</v>
      </c>
      <c r="J63" s="236" t="s">
        <v>17</v>
      </c>
      <c r="K63" s="219"/>
      <c r="L63" s="219"/>
      <c r="M63" s="219"/>
      <c r="N63" s="219"/>
      <c r="O63" s="219"/>
      <c r="P63" s="219"/>
    </row>
    <row r="64" spans="1:16" s="233" customFormat="1" x14ac:dyDescent="0.25">
      <c r="A64" s="235">
        <v>42952</v>
      </c>
      <c r="B64" s="234"/>
      <c r="C64" s="26"/>
      <c r="D64" s="236"/>
      <c r="E64" s="237">
        <v>170036542</v>
      </c>
      <c r="F64" s="234">
        <v>9</v>
      </c>
      <c r="G64" s="236">
        <v>1073888</v>
      </c>
      <c r="H64" s="239"/>
      <c r="I64" s="239"/>
      <c r="J64" s="236"/>
      <c r="K64" s="219"/>
      <c r="L64" s="219"/>
      <c r="M64" s="219"/>
      <c r="N64" s="219"/>
      <c r="O64" s="219"/>
      <c r="P64" s="219"/>
    </row>
    <row r="65" spans="1:16" s="233" customFormat="1" x14ac:dyDescent="0.25">
      <c r="A65" s="235"/>
      <c r="B65" s="234"/>
      <c r="C65" s="26"/>
      <c r="D65" s="236"/>
      <c r="E65" s="237"/>
      <c r="F65" s="234"/>
      <c r="G65" s="236"/>
      <c r="H65" s="239"/>
      <c r="I65" s="239"/>
      <c r="J65" s="236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66" t="s">
        <v>12</v>
      </c>
      <c r="H69" s="366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66" t="s">
        <v>13</v>
      </c>
      <c r="H70" s="366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66" t="s">
        <v>14</v>
      </c>
      <c r="H71" s="366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66" t="s">
        <v>15</v>
      </c>
      <c r="H72" s="366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66" t="s">
        <v>16</v>
      </c>
      <c r="H73" s="366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66" t="s">
        <v>5</v>
      </c>
      <c r="H74" s="366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66" t="s">
        <v>32</v>
      </c>
      <c r="H75" s="366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32" activePane="bottomLeft" state="frozen"/>
      <selection pane="bottomLeft" activeCell="G38" sqref="G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68</v>
      </c>
      <c r="D1" s="20"/>
      <c r="E1" s="20"/>
      <c r="G1" s="410" t="s">
        <v>21</v>
      </c>
      <c r="H1" s="410"/>
      <c r="I1" s="410"/>
      <c r="J1" s="254">
        <f>J50*-1</f>
        <v>15673800</v>
      </c>
    </row>
    <row r="2" spans="1:13" x14ac:dyDescent="0.25">
      <c r="A2" s="20" t="s">
        <v>1</v>
      </c>
      <c r="B2" s="20"/>
      <c r="C2" s="78" t="s">
        <v>70</v>
      </c>
      <c r="D2" s="20"/>
      <c r="E2" s="20"/>
      <c r="G2" s="410" t="s">
        <v>109</v>
      </c>
      <c r="H2" s="410"/>
      <c r="I2" s="410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111</v>
      </c>
      <c r="D3" s="57"/>
      <c r="E3" s="20"/>
      <c r="G3" s="410" t="s">
        <v>110</v>
      </c>
      <c r="H3" s="410"/>
      <c r="I3" s="410"/>
      <c r="J3" s="21">
        <f>J1-J2</f>
        <v>5929850</v>
      </c>
      <c r="M3" s="219"/>
    </row>
    <row r="4" spans="1:13" s="233" customFormat="1" x14ac:dyDescent="0.25">
      <c r="A4" s="72" t="s">
        <v>116</v>
      </c>
      <c r="B4" s="72"/>
      <c r="C4" s="57" t="s">
        <v>128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3" x14ac:dyDescent="0.25">
      <c r="A7" s="402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76"/>
      <c r="I7" s="409"/>
      <c r="J7" s="380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72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72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72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72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72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72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72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72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72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72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72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72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72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72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72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72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72</v>
      </c>
      <c r="L33" s="233" t="s">
        <v>166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72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72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72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72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72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66" t="s">
        <v>12</v>
      </c>
      <c r="H44" s="366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66" t="s">
        <v>13</v>
      </c>
      <c r="H45" s="366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66" t="s">
        <v>14</v>
      </c>
      <c r="H46" s="366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66" t="s">
        <v>15</v>
      </c>
      <c r="H47" s="366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66" t="s">
        <v>16</v>
      </c>
      <c r="H48" s="366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66" t="s">
        <v>5</v>
      </c>
      <c r="H49" s="366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66" t="s">
        <v>32</v>
      </c>
      <c r="H50" s="366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73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0" x14ac:dyDescent="0.25">
      <c r="A2" s="20" t="s">
        <v>1</v>
      </c>
      <c r="B2" s="20"/>
      <c r="C2" s="28" t="s">
        <v>71</v>
      </c>
      <c r="D2" s="20"/>
      <c r="E2" s="20"/>
      <c r="F2" s="367" t="s">
        <v>21</v>
      </c>
      <c r="G2" s="367"/>
      <c r="H2" s="367"/>
      <c r="I2" s="38">
        <f>J55*-1</f>
        <v>258363.5</v>
      </c>
      <c r="J2" s="20"/>
    </row>
    <row r="3" spans="1:10" s="233" customFormat="1" x14ac:dyDescent="0.25">
      <c r="A3" s="218" t="s">
        <v>116</v>
      </c>
      <c r="B3" s="218"/>
      <c r="C3" s="28" t="s">
        <v>184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0" x14ac:dyDescent="0.25">
      <c r="A7" s="402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76"/>
      <c r="I7" s="409"/>
      <c r="J7" s="380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60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60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60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83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83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83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99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83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99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83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83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83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83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178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83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179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66" t="s">
        <v>12</v>
      </c>
      <c r="H49" s="366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66" t="s">
        <v>13</v>
      </c>
      <c r="H50" s="366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66" t="s">
        <v>14</v>
      </c>
      <c r="H51" s="366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66" t="s">
        <v>15</v>
      </c>
      <c r="H52" s="366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66" t="s">
        <v>16</v>
      </c>
      <c r="H53" s="366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66" t="s">
        <v>5</v>
      </c>
      <c r="H54" s="366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66" t="s">
        <v>32</v>
      </c>
      <c r="H55" s="366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13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67" t="s">
        <v>22</v>
      </c>
      <c r="G1" s="367"/>
      <c r="H1" s="367"/>
      <c r="I1" s="38" t="s">
        <v>47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367" t="s">
        <v>21</v>
      </c>
      <c r="G2" s="367"/>
      <c r="H2" s="367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116</v>
      </c>
      <c r="B3" s="218"/>
      <c r="C3" s="28" t="s">
        <v>170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2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2" x14ac:dyDescent="0.25">
      <c r="A7" s="402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76"/>
      <c r="I7" s="409"/>
      <c r="J7" s="380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66" t="s">
        <v>12</v>
      </c>
      <c r="H120" s="366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66" t="s">
        <v>13</v>
      </c>
      <c r="H121" s="366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66" t="s">
        <v>14</v>
      </c>
      <c r="H122" s="366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66" t="s">
        <v>15</v>
      </c>
      <c r="H123" s="366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66" t="s">
        <v>16</v>
      </c>
      <c r="H124" s="366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66" t="s">
        <v>5</v>
      </c>
      <c r="H125" s="366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66" t="s">
        <v>32</v>
      </c>
      <c r="H126" s="366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11" t="s">
        <v>49</v>
      </c>
      <c r="B1" s="411"/>
      <c r="C1" s="411"/>
    </row>
    <row r="2" spans="1:5" ht="15" customHeight="1" x14ac:dyDescent="0.25">
      <c r="A2" s="411"/>
      <c r="B2" s="411"/>
      <c r="C2" s="411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143</v>
      </c>
      <c r="C4" s="270" t="s">
        <v>144</v>
      </c>
      <c r="D4" s="20"/>
      <c r="E4" s="287" t="s">
        <v>6</v>
      </c>
    </row>
    <row r="5" spans="1:5" s="267" customFormat="1" ht="18.75" customHeight="1" x14ac:dyDescent="0.25">
      <c r="A5" s="185" t="s">
        <v>50</v>
      </c>
      <c r="B5" s="184">
        <v>43325</v>
      </c>
      <c r="C5" s="281">
        <f>'Taufik ST'!I2</f>
        <v>3424839</v>
      </c>
      <c r="E5" s="289" t="s">
        <v>153</v>
      </c>
    </row>
    <row r="6" spans="1:5" s="267" customFormat="1" ht="18.75" customHeight="1" x14ac:dyDescent="0.25">
      <c r="A6" s="185" t="s">
        <v>65</v>
      </c>
      <c r="B6" s="184">
        <v>43318</v>
      </c>
      <c r="C6" s="281">
        <f>'Indra Fashion'!I2</f>
        <v>684574</v>
      </c>
      <c r="E6" s="289" t="s">
        <v>154</v>
      </c>
    </row>
    <row r="7" spans="1:5" s="267" customFormat="1" ht="18.75" customHeight="1" x14ac:dyDescent="0.25">
      <c r="A7" s="185" t="s">
        <v>66</v>
      </c>
      <c r="B7" s="184">
        <v>43326</v>
      </c>
      <c r="C7" s="281">
        <f>Atlantis!I2</f>
        <v>2675317</v>
      </c>
      <c r="E7" s="289" t="s">
        <v>152</v>
      </c>
    </row>
    <row r="8" spans="1:5" s="267" customFormat="1" ht="18.75" customHeight="1" x14ac:dyDescent="0.25">
      <c r="A8" s="185" t="s">
        <v>51</v>
      </c>
      <c r="B8" s="184">
        <v>43328</v>
      </c>
      <c r="C8" s="281">
        <f>Bandros!I2</f>
        <v>3379514</v>
      </c>
      <c r="E8" s="289" t="s">
        <v>155</v>
      </c>
    </row>
    <row r="9" spans="1:5" s="267" customFormat="1" ht="18.75" customHeight="1" x14ac:dyDescent="0.25">
      <c r="A9" s="185" t="s">
        <v>188</v>
      </c>
      <c r="B9" s="184">
        <v>43304</v>
      </c>
      <c r="C9" s="281">
        <f>'Bentang Fashion'!I2</f>
        <v>9616975</v>
      </c>
      <c r="E9" s="289" t="s">
        <v>189</v>
      </c>
    </row>
    <row r="10" spans="1:5" s="267" customFormat="1" ht="18.75" customHeight="1" x14ac:dyDescent="0.25">
      <c r="A10" s="185" t="s">
        <v>191</v>
      </c>
      <c r="B10" s="184">
        <v>43310</v>
      </c>
      <c r="C10" s="281">
        <f>Azalea!I2</f>
        <v>118539</v>
      </c>
      <c r="E10" s="289" t="s">
        <v>194</v>
      </c>
    </row>
    <row r="11" spans="1:5" s="267" customFormat="1" ht="18.75" customHeight="1" x14ac:dyDescent="0.25">
      <c r="A11" s="185" t="s">
        <v>193</v>
      </c>
      <c r="B11" s="184" t="s">
        <v>40</v>
      </c>
      <c r="C11" s="281">
        <v>0</v>
      </c>
      <c r="E11" s="289"/>
    </row>
    <row r="12" spans="1:5" s="267" customFormat="1" ht="18.75" customHeight="1" x14ac:dyDescent="0.25">
      <c r="A12" s="185" t="s">
        <v>52</v>
      </c>
      <c r="B12" s="184" t="s">
        <v>40</v>
      </c>
      <c r="C12" s="281">
        <v>0</v>
      </c>
      <c r="E12" s="289" t="s">
        <v>156</v>
      </c>
    </row>
    <row r="13" spans="1:5" s="267" customFormat="1" ht="18.75" customHeight="1" x14ac:dyDescent="0.25">
      <c r="A13" s="185" t="s">
        <v>53</v>
      </c>
      <c r="B13" s="184">
        <v>43321</v>
      </c>
      <c r="C13" s="281">
        <f>Yanyan!I2</f>
        <v>417025</v>
      </c>
      <c r="E13" s="289" t="s">
        <v>158</v>
      </c>
    </row>
    <row r="14" spans="1:5" s="267" customFormat="1" ht="18.75" customHeight="1" x14ac:dyDescent="0.25">
      <c r="A14" s="185" t="s">
        <v>145</v>
      </c>
      <c r="B14" s="184">
        <f>Imas!A29</f>
        <v>42667</v>
      </c>
      <c r="C14" s="281">
        <f>Imas!I2</f>
        <v>3266276</v>
      </c>
      <c r="E14" s="289" t="s">
        <v>159</v>
      </c>
    </row>
    <row r="15" spans="1:5" s="267" customFormat="1" ht="18.75" customHeight="1" x14ac:dyDescent="0.25">
      <c r="A15" s="185" t="s">
        <v>146</v>
      </c>
      <c r="B15" s="184">
        <f>Sofya!A60</f>
        <v>42891</v>
      </c>
      <c r="C15" s="281">
        <f>Sofya!I2</f>
        <v>419663</v>
      </c>
      <c r="E15" s="289" t="s">
        <v>159</v>
      </c>
    </row>
    <row r="16" spans="1:5" s="267" customFormat="1" ht="18.75" customHeight="1" x14ac:dyDescent="0.25">
      <c r="A16" s="185" t="s">
        <v>69</v>
      </c>
      <c r="B16" s="184">
        <v>42767</v>
      </c>
      <c r="C16" s="281">
        <f>Jarkasih!J3</f>
        <v>5929850</v>
      </c>
      <c r="E16" s="289" t="s">
        <v>157</v>
      </c>
    </row>
    <row r="17" spans="1:5" s="267" customFormat="1" ht="18.75" customHeight="1" x14ac:dyDescent="0.25">
      <c r="A17" s="185" t="s">
        <v>147</v>
      </c>
      <c r="B17" s="184" t="s">
        <v>40</v>
      </c>
      <c r="C17" s="281">
        <v>0</v>
      </c>
      <c r="E17" s="289" t="s">
        <v>160</v>
      </c>
    </row>
    <row r="18" spans="1:5" s="267" customFormat="1" ht="18.75" customHeight="1" x14ac:dyDescent="0.25">
      <c r="A18" s="185" t="s">
        <v>75</v>
      </c>
      <c r="B18" s="184">
        <f>Bambang!A43</f>
        <v>42876</v>
      </c>
      <c r="C18" s="281">
        <f>Bambang!I2</f>
        <v>258363.5</v>
      </c>
      <c r="E18" s="289" t="s">
        <v>161</v>
      </c>
    </row>
    <row r="19" spans="1:5" s="267" customFormat="1" ht="18.75" customHeight="1" x14ac:dyDescent="0.25">
      <c r="A19" s="185" t="s">
        <v>76</v>
      </c>
      <c r="B19" s="184">
        <v>43323</v>
      </c>
      <c r="C19" s="281">
        <f>'Agus A'!I2</f>
        <v>2134976</v>
      </c>
      <c r="E19" s="289" t="s">
        <v>159</v>
      </c>
    </row>
    <row r="20" spans="1:5" s="267" customFormat="1" ht="18.75" customHeight="1" x14ac:dyDescent="0.25">
      <c r="A20" s="185" t="s">
        <v>88</v>
      </c>
      <c r="B20" s="184">
        <v>43325</v>
      </c>
      <c r="C20" s="281">
        <f>AnipAssunah!I2</f>
        <v>4960477</v>
      </c>
      <c r="E20" s="289" t="s">
        <v>162</v>
      </c>
    </row>
    <row r="21" spans="1:5" s="267" customFormat="1" ht="18.75" customHeight="1" x14ac:dyDescent="0.25">
      <c r="A21" s="185" t="s">
        <v>168</v>
      </c>
      <c r="B21" s="184" t="s">
        <v>40</v>
      </c>
      <c r="C21" s="281">
        <v>0</v>
      </c>
      <c r="E21" s="288"/>
    </row>
    <row r="22" spans="1:5" s="267" customFormat="1" ht="18.75" customHeight="1" x14ac:dyDescent="0.25">
      <c r="A22" s="29"/>
      <c r="B22" s="29"/>
      <c r="C22" s="231"/>
      <c r="E22" s="288"/>
    </row>
    <row r="23" spans="1:5" s="267" customFormat="1" ht="15" customHeight="1" x14ac:dyDescent="0.25">
      <c r="A23" s="414" t="s">
        <v>11</v>
      </c>
      <c r="B23" s="415"/>
      <c r="C23" s="412">
        <f>SUM(C5:C22)</f>
        <v>37286388.5</v>
      </c>
    </row>
    <row r="24" spans="1:5" s="267" customFormat="1" ht="15" customHeight="1" x14ac:dyDescent="0.25">
      <c r="A24" s="416"/>
      <c r="B24" s="417"/>
      <c r="C24" s="413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419" t="s">
        <v>22</v>
      </c>
      <c r="G1" s="419"/>
      <c r="H1" s="419"/>
      <c r="I1" s="131" t="s">
        <v>31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419" t="s">
        <v>21</v>
      </c>
      <c r="G2" s="419"/>
      <c r="H2" s="419"/>
      <c r="I2" s="135">
        <f>J95*-1</f>
        <v>-182</v>
      </c>
      <c r="J2" s="134"/>
    </row>
    <row r="3" spans="1:13" s="233" customFormat="1" x14ac:dyDescent="0.25">
      <c r="A3" s="131" t="s">
        <v>116</v>
      </c>
      <c r="B3" s="131"/>
      <c r="C3" s="132" t="s">
        <v>181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20"/>
      <c r="B5" s="420"/>
      <c r="C5" s="420"/>
      <c r="D5" s="420"/>
      <c r="E5" s="420"/>
      <c r="F5" s="420"/>
      <c r="G5" s="420"/>
      <c r="H5" s="420"/>
      <c r="I5" s="420"/>
      <c r="J5" s="420"/>
    </row>
    <row r="6" spans="1:13" x14ac:dyDescent="0.25">
      <c r="A6" s="421" t="s">
        <v>2</v>
      </c>
      <c r="B6" s="422" t="s">
        <v>3</v>
      </c>
      <c r="C6" s="422"/>
      <c r="D6" s="422"/>
      <c r="E6" s="422"/>
      <c r="F6" s="422"/>
      <c r="G6" s="422"/>
      <c r="H6" s="423" t="s">
        <v>4</v>
      </c>
      <c r="I6" s="425" t="s">
        <v>5</v>
      </c>
      <c r="J6" s="426" t="s">
        <v>6</v>
      </c>
    </row>
    <row r="7" spans="1:13" x14ac:dyDescent="0.25">
      <c r="A7" s="42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24"/>
      <c r="I7" s="425"/>
      <c r="J7" s="426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28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106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106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84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107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55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106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106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44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44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60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44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84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44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84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83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83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100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100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102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100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105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100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100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100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100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100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150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83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83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99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99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87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83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83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83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99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83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83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18" t="s">
        <v>12</v>
      </c>
      <c r="H89" s="418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18" t="s">
        <v>13</v>
      </c>
      <c r="H90" s="418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18" t="s">
        <v>14</v>
      </c>
      <c r="H91" s="418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18" t="s">
        <v>15</v>
      </c>
      <c r="H92" s="418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18" t="s">
        <v>16</v>
      </c>
      <c r="H93" s="418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18" t="s">
        <v>5</v>
      </c>
      <c r="H94" s="418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18" t="s">
        <v>32</v>
      </c>
      <c r="H95" s="418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167</v>
      </c>
      <c r="D1" s="20"/>
      <c r="E1" s="20"/>
      <c r="F1" s="367" t="s">
        <v>22</v>
      </c>
      <c r="G1" s="367"/>
      <c r="H1" s="367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367" t="s">
        <v>21</v>
      </c>
      <c r="G2" s="367"/>
      <c r="H2" s="367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400"/>
    </row>
    <row r="5" spans="1:15" x14ac:dyDescent="0.25">
      <c r="A5" s="401" t="s">
        <v>2</v>
      </c>
      <c r="B5" s="403" t="s">
        <v>3</v>
      </c>
      <c r="C5" s="404"/>
      <c r="D5" s="404"/>
      <c r="E5" s="404"/>
      <c r="F5" s="404"/>
      <c r="G5" s="405"/>
      <c r="H5" s="406" t="s">
        <v>4</v>
      </c>
      <c r="I5" s="408" t="s">
        <v>5</v>
      </c>
      <c r="J5" s="379" t="s">
        <v>6</v>
      </c>
    </row>
    <row r="6" spans="1:15" x14ac:dyDescent="0.25">
      <c r="A6" s="402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07"/>
      <c r="I6" s="409"/>
      <c r="J6" s="380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169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174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366" t="s">
        <v>12</v>
      </c>
      <c r="H121" s="366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366" t="s">
        <v>13</v>
      </c>
      <c r="H122" s="366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366" t="s">
        <v>14</v>
      </c>
      <c r="H123" s="366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366" t="s">
        <v>15</v>
      </c>
      <c r="H124" s="366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366" t="s">
        <v>16</v>
      </c>
      <c r="H125" s="366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366" t="s">
        <v>5</v>
      </c>
      <c r="H126" s="366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366" t="s">
        <v>32</v>
      </c>
      <c r="H127" s="366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67" t="s">
        <v>22</v>
      </c>
      <c r="G1" s="367"/>
      <c r="H1" s="367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67" t="s">
        <v>21</v>
      </c>
      <c r="G2" s="367"/>
      <c r="H2" s="367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68"/>
      <c r="B4" s="368"/>
      <c r="C4" s="368"/>
      <c r="D4" s="368"/>
      <c r="E4" s="368"/>
      <c r="F4" s="368"/>
      <c r="G4" s="368"/>
      <c r="H4" s="368"/>
      <c r="I4" s="368"/>
      <c r="J4" s="368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69" t="s">
        <v>2</v>
      </c>
      <c r="B5" s="370" t="s">
        <v>3</v>
      </c>
      <c r="C5" s="370"/>
      <c r="D5" s="370"/>
      <c r="E5" s="370"/>
      <c r="F5" s="370"/>
      <c r="G5" s="370"/>
      <c r="H5" s="370" t="s">
        <v>4</v>
      </c>
      <c r="I5" s="427" t="s">
        <v>5</v>
      </c>
      <c r="J5" s="372" t="s">
        <v>6</v>
      </c>
      <c r="L5" s="37"/>
      <c r="M5" s="37"/>
      <c r="N5" s="37"/>
      <c r="O5" s="37"/>
      <c r="P5" s="37"/>
      <c r="Q5" s="37"/>
    </row>
    <row r="6" spans="1:17" x14ac:dyDescent="0.25">
      <c r="A6" s="369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70"/>
      <c r="I6" s="427"/>
      <c r="J6" s="372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66" t="s">
        <v>12</v>
      </c>
      <c r="H31" s="366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66" t="s">
        <v>13</v>
      </c>
      <c r="H32" s="366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66" t="s">
        <v>14</v>
      </c>
      <c r="H33" s="366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66" t="s">
        <v>15</v>
      </c>
      <c r="H34" s="366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66" t="s">
        <v>16</v>
      </c>
      <c r="H35" s="366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66" t="s">
        <v>5</v>
      </c>
      <c r="H36" s="366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66" t="s">
        <v>32</v>
      </c>
      <c r="H37" s="366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G37:H37"/>
    <mergeCell ref="G31:H31"/>
    <mergeCell ref="G32:H32"/>
    <mergeCell ref="G33:H33"/>
    <mergeCell ref="G34:H34"/>
    <mergeCell ref="G35:H35"/>
    <mergeCell ref="G36:H36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79"/>
  <sheetViews>
    <sheetView workbookViewId="0">
      <pane ySplit="7" topLeftCell="A159" activePane="bottomLeft" state="frozen"/>
      <selection pane="bottomLeft" activeCell="J165" sqref="J16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67" t="s">
        <v>22</v>
      </c>
      <c r="G1" s="367"/>
      <c r="H1" s="367"/>
      <c r="I1" s="42" t="s">
        <v>20</v>
      </c>
      <c r="J1" s="20"/>
      <c r="L1" s="277">
        <f>SUM(D164:D167)</f>
        <v>743751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J179*-1</f>
        <v>684574</v>
      </c>
      <c r="J2" s="20"/>
      <c r="L2" s="277">
        <f>SUM(G164:G167)</f>
        <v>145775</v>
      </c>
    </row>
    <row r="3" spans="1:18" s="233" customFormat="1" x14ac:dyDescent="0.25">
      <c r="A3" s="218" t="s">
        <v>116</v>
      </c>
      <c r="B3" s="218"/>
      <c r="C3" s="221" t="s">
        <v>180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597976</v>
      </c>
      <c r="M3" s="219"/>
      <c r="N3" s="219">
        <f>I2-L3</f>
        <v>86598</v>
      </c>
      <c r="O3" s="219"/>
      <c r="P3" s="219"/>
      <c r="Q3" s="219"/>
      <c r="R3" s="219"/>
    </row>
    <row r="5" spans="1:18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</row>
    <row r="6" spans="1:18" x14ac:dyDescent="0.25">
      <c r="A6" s="373" t="s">
        <v>2</v>
      </c>
      <c r="B6" s="370" t="s">
        <v>3</v>
      </c>
      <c r="C6" s="370"/>
      <c r="D6" s="370"/>
      <c r="E6" s="370"/>
      <c r="F6" s="370"/>
      <c r="G6" s="370"/>
      <c r="H6" s="374" t="s">
        <v>4</v>
      </c>
      <c r="I6" s="371" t="s">
        <v>5</v>
      </c>
      <c r="J6" s="372" t="s">
        <v>6</v>
      </c>
    </row>
    <row r="7" spans="1:18" x14ac:dyDescent="0.25">
      <c r="A7" s="37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4"/>
      <c r="I7" s="371"/>
      <c r="J7" s="372"/>
    </row>
    <row r="8" spans="1:18" s="233" customFormat="1" ht="15.75" customHeight="1" x14ac:dyDescent="0.25">
      <c r="A8" s="161">
        <v>43129</v>
      </c>
      <c r="B8" s="242">
        <v>180152628</v>
      </c>
      <c r="C8" s="247">
        <v>4</v>
      </c>
      <c r="D8" s="246">
        <v>395325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43130</v>
      </c>
      <c r="B9" s="242">
        <v>180152708</v>
      </c>
      <c r="C9" s="247">
        <v>1</v>
      </c>
      <c r="D9" s="246">
        <v>101938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43132</v>
      </c>
      <c r="B10" s="242">
        <v>180152875</v>
      </c>
      <c r="C10" s="247">
        <v>9</v>
      </c>
      <c r="D10" s="246">
        <v>1031888</v>
      </c>
      <c r="E10" s="244">
        <v>180040150</v>
      </c>
      <c r="F10" s="247">
        <v>1</v>
      </c>
      <c r="G10" s="246">
        <v>103075</v>
      </c>
      <c r="H10" s="245"/>
      <c r="I10" s="245"/>
      <c r="J10" s="246"/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43133</v>
      </c>
      <c r="B11" s="242">
        <v>180152945</v>
      </c>
      <c r="C11" s="247">
        <v>7</v>
      </c>
      <c r="D11" s="246">
        <v>835800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43133</v>
      </c>
      <c r="B12" s="242">
        <v>180152947</v>
      </c>
      <c r="C12" s="247">
        <v>1</v>
      </c>
      <c r="D12" s="246">
        <v>98613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43134</v>
      </c>
      <c r="B13" s="242">
        <v>180153020</v>
      </c>
      <c r="C13" s="247">
        <v>5</v>
      </c>
      <c r="D13" s="246">
        <v>616700</v>
      </c>
      <c r="E13" s="244"/>
      <c r="F13" s="247"/>
      <c r="G13" s="246"/>
      <c r="H13" s="245"/>
      <c r="I13" s="245">
        <v>2977189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43136</v>
      </c>
      <c r="B14" s="242">
        <v>180153199</v>
      </c>
      <c r="C14" s="247">
        <v>8</v>
      </c>
      <c r="D14" s="246">
        <v>771575</v>
      </c>
      <c r="E14" s="244">
        <v>180040212</v>
      </c>
      <c r="F14" s="247">
        <v>5</v>
      </c>
      <c r="G14" s="246">
        <v>616700</v>
      </c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43136</v>
      </c>
      <c r="B15" s="242">
        <v>180153204</v>
      </c>
      <c r="C15" s="247">
        <v>1</v>
      </c>
      <c r="D15" s="246">
        <v>95725</v>
      </c>
      <c r="E15" s="244"/>
      <c r="F15" s="247"/>
      <c r="G15" s="246"/>
      <c r="H15" s="245"/>
      <c r="I15" s="245"/>
      <c r="J15" s="246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43136</v>
      </c>
      <c r="B16" s="242">
        <v>180153210</v>
      </c>
      <c r="C16" s="247">
        <v>5</v>
      </c>
      <c r="D16" s="246">
        <v>408100</v>
      </c>
      <c r="E16" s="244"/>
      <c r="F16" s="247"/>
      <c r="G16" s="246"/>
      <c r="H16" s="245"/>
      <c r="I16" s="245"/>
      <c r="J16" s="246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43137</v>
      </c>
      <c r="B17" s="242">
        <v>180153271</v>
      </c>
      <c r="C17" s="247">
        <v>2</v>
      </c>
      <c r="D17" s="246">
        <v>180075</v>
      </c>
      <c r="E17" s="244"/>
      <c r="F17" s="247"/>
      <c r="G17" s="246"/>
      <c r="H17" s="245"/>
      <c r="I17" s="245"/>
      <c r="J17" s="246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43138</v>
      </c>
      <c r="B18" s="242">
        <v>180153354</v>
      </c>
      <c r="C18" s="247">
        <v>1</v>
      </c>
      <c r="D18" s="246">
        <v>74288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43139</v>
      </c>
      <c r="B19" s="242">
        <v>180153457</v>
      </c>
      <c r="C19" s="247">
        <v>8</v>
      </c>
      <c r="D19" s="246">
        <v>737450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43140</v>
      </c>
      <c r="B20" s="242">
        <v>180153543</v>
      </c>
      <c r="C20" s="247">
        <v>13</v>
      </c>
      <c r="D20" s="246">
        <v>1365088</v>
      </c>
      <c r="E20" s="244">
        <v>180040279</v>
      </c>
      <c r="F20" s="247">
        <v>1</v>
      </c>
      <c r="G20" s="246">
        <v>95025</v>
      </c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43141</v>
      </c>
      <c r="B21" s="242">
        <v>180153639</v>
      </c>
      <c r="C21" s="247">
        <v>5</v>
      </c>
      <c r="D21" s="246">
        <v>742000</v>
      </c>
      <c r="E21" s="244">
        <v>180040309</v>
      </c>
      <c r="F21" s="247">
        <v>1</v>
      </c>
      <c r="G21" s="246">
        <v>121450</v>
      </c>
      <c r="H21" s="245"/>
      <c r="I21" s="245">
        <v>3541126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43143</v>
      </c>
      <c r="B22" s="242">
        <v>180153781</v>
      </c>
      <c r="C22" s="247">
        <v>28</v>
      </c>
      <c r="D22" s="246">
        <v>2928713</v>
      </c>
      <c r="E22" s="244"/>
      <c r="F22" s="247"/>
      <c r="G22" s="246"/>
      <c r="H22" s="245"/>
      <c r="I22" s="245"/>
      <c r="J22" s="246"/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43143</v>
      </c>
      <c r="B23" s="242">
        <v>180153799</v>
      </c>
      <c r="C23" s="247">
        <v>1</v>
      </c>
      <c r="D23" s="246">
        <v>100538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43144</v>
      </c>
      <c r="B24" s="242">
        <v>180153925</v>
      </c>
      <c r="C24" s="247">
        <v>9</v>
      </c>
      <c r="D24" s="246">
        <v>984550</v>
      </c>
      <c r="E24" s="244">
        <v>180040385</v>
      </c>
      <c r="F24" s="247">
        <v>1</v>
      </c>
      <c r="G24" s="246">
        <v>118650</v>
      </c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43145</v>
      </c>
      <c r="B25" s="242">
        <v>180154014</v>
      </c>
      <c r="C25" s="247">
        <v>5</v>
      </c>
      <c r="D25" s="246">
        <v>557550</v>
      </c>
      <c r="E25" s="244">
        <v>180040404</v>
      </c>
      <c r="F25" s="247">
        <v>2</v>
      </c>
      <c r="G25" s="246">
        <v>265738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43145</v>
      </c>
      <c r="B26" s="242">
        <v>180154037</v>
      </c>
      <c r="C26" s="247">
        <v>2</v>
      </c>
      <c r="D26" s="246">
        <v>207113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43146</v>
      </c>
      <c r="B27" s="242">
        <v>180154101</v>
      </c>
      <c r="C27" s="247">
        <v>8</v>
      </c>
      <c r="D27" s="246">
        <v>798788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43147</v>
      </c>
      <c r="B28" s="242">
        <v>180154204</v>
      </c>
      <c r="C28" s="247">
        <v>9</v>
      </c>
      <c r="D28" s="246">
        <v>975013</v>
      </c>
      <c r="E28" s="244">
        <v>180040435</v>
      </c>
      <c r="F28" s="247">
        <v>1</v>
      </c>
      <c r="G28" s="246">
        <v>76650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43148</v>
      </c>
      <c r="B29" s="242">
        <v>180154281</v>
      </c>
      <c r="C29" s="247">
        <v>11</v>
      </c>
      <c r="D29" s="246">
        <v>1192975</v>
      </c>
      <c r="E29" s="244"/>
      <c r="F29" s="247"/>
      <c r="G29" s="246"/>
      <c r="H29" s="245"/>
      <c r="I29" s="245"/>
      <c r="J29" s="246"/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1">
        <v>43150</v>
      </c>
      <c r="B30" s="242">
        <v>180154418</v>
      </c>
      <c r="C30" s="247">
        <v>17</v>
      </c>
      <c r="D30" s="246">
        <v>1864975</v>
      </c>
      <c r="E30" s="244">
        <v>180040495</v>
      </c>
      <c r="F30" s="247">
        <v>1</v>
      </c>
      <c r="G30" s="246">
        <v>98613</v>
      </c>
      <c r="H30" s="245"/>
      <c r="I30" s="245"/>
      <c r="J30" s="24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1">
        <v>43151</v>
      </c>
      <c r="B31" s="242">
        <v>180154540</v>
      </c>
      <c r="C31" s="247">
        <v>20</v>
      </c>
      <c r="D31" s="246">
        <v>1755075</v>
      </c>
      <c r="E31" s="244"/>
      <c r="F31" s="247"/>
      <c r="G31" s="246"/>
      <c r="H31" s="245"/>
      <c r="I31" s="245"/>
      <c r="J31" s="24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1">
        <v>43152</v>
      </c>
      <c r="B32" s="242">
        <v>180154640</v>
      </c>
      <c r="C32" s="247">
        <v>12</v>
      </c>
      <c r="D32" s="246">
        <v>1226838</v>
      </c>
      <c r="E32" s="244">
        <v>180040548</v>
      </c>
      <c r="F32" s="247">
        <v>3</v>
      </c>
      <c r="G32" s="246">
        <v>386575</v>
      </c>
      <c r="H32" s="245"/>
      <c r="I32" s="245"/>
      <c r="J32" s="24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1">
        <v>43153</v>
      </c>
      <c r="B33" s="242">
        <v>180154745</v>
      </c>
      <c r="C33" s="247">
        <v>3</v>
      </c>
      <c r="D33" s="246">
        <v>315000</v>
      </c>
      <c r="E33" s="244"/>
      <c r="F33" s="247"/>
      <c r="G33" s="246"/>
      <c r="H33" s="245"/>
      <c r="I33" s="245"/>
      <c r="J33" s="24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1">
        <v>43153</v>
      </c>
      <c r="B34" s="242"/>
      <c r="C34" s="247"/>
      <c r="D34" s="246"/>
      <c r="E34" s="244">
        <v>180040570</v>
      </c>
      <c r="F34" s="247">
        <v>1</v>
      </c>
      <c r="G34" s="246">
        <v>5296539</v>
      </c>
      <c r="H34" s="245"/>
      <c r="I34" s="245"/>
      <c r="J34" s="246" t="s">
        <v>185</v>
      </c>
      <c r="K34" s="219"/>
      <c r="L34" s="219"/>
      <c r="M34" s="219"/>
      <c r="N34" s="219"/>
      <c r="O34" s="219"/>
      <c r="P34" s="219"/>
      <c r="Q34" s="219"/>
      <c r="R34" s="219"/>
    </row>
    <row r="35" spans="1:18" s="233" customFormat="1" ht="15.75" customHeight="1" x14ac:dyDescent="0.25">
      <c r="A35" s="161">
        <v>43153</v>
      </c>
      <c r="B35" s="242"/>
      <c r="C35" s="247"/>
      <c r="D35" s="246"/>
      <c r="E35" s="244">
        <v>180040571</v>
      </c>
      <c r="F35" s="247">
        <v>1</v>
      </c>
      <c r="G35" s="246">
        <v>3799835</v>
      </c>
      <c r="H35" s="245"/>
      <c r="I35" s="245"/>
      <c r="J35" s="246" t="s">
        <v>185</v>
      </c>
      <c r="K35" s="219"/>
      <c r="L35" s="219"/>
      <c r="M35" s="219"/>
      <c r="N35" s="219"/>
      <c r="O35" s="219"/>
      <c r="P35" s="219"/>
      <c r="Q35" s="219"/>
      <c r="R35" s="219"/>
    </row>
    <row r="36" spans="1:18" s="233" customFormat="1" ht="15.75" customHeight="1" x14ac:dyDescent="0.25">
      <c r="A36" s="161">
        <v>43154</v>
      </c>
      <c r="B36" s="242">
        <v>180154803</v>
      </c>
      <c r="C36" s="247">
        <v>7</v>
      </c>
      <c r="D36" s="246">
        <v>941413</v>
      </c>
      <c r="E36" s="244"/>
      <c r="F36" s="247"/>
      <c r="G36" s="246"/>
      <c r="H36" s="245"/>
      <c r="I36" s="245">
        <v>3808941</v>
      </c>
      <c r="J36" s="246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3" customFormat="1" ht="15.75" customHeight="1" x14ac:dyDescent="0.25">
      <c r="A37" s="161">
        <v>43157</v>
      </c>
      <c r="B37" s="242">
        <v>180155110</v>
      </c>
      <c r="C37" s="247">
        <v>13</v>
      </c>
      <c r="D37" s="246">
        <v>1559250</v>
      </c>
      <c r="E37" s="244"/>
      <c r="F37" s="247"/>
      <c r="G37" s="246"/>
      <c r="H37" s="245"/>
      <c r="I37" s="245"/>
      <c r="J37" s="246"/>
      <c r="K37" s="219"/>
      <c r="L37" s="219"/>
      <c r="M37" s="219"/>
      <c r="N37" s="219"/>
      <c r="O37" s="219"/>
      <c r="P37" s="219"/>
      <c r="Q37" s="219"/>
      <c r="R37" s="219"/>
    </row>
    <row r="38" spans="1:18" s="233" customFormat="1" ht="15.75" customHeight="1" x14ac:dyDescent="0.25">
      <c r="A38" s="161">
        <v>43158</v>
      </c>
      <c r="B38" s="242">
        <v>180155221</v>
      </c>
      <c r="C38" s="247">
        <v>9</v>
      </c>
      <c r="D38" s="246">
        <v>1137850</v>
      </c>
      <c r="E38" s="244"/>
      <c r="F38" s="247"/>
      <c r="G38" s="246"/>
      <c r="H38" s="245"/>
      <c r="I38" s="245"/>
      <c r="J38" s="246"/>
      <c r="K38" s="219"/>
      <c r="L38" s="219"/>
      <c r="M38" s="219"/>
      <c r="N38" s="219"/>
      <c r="O38" s="219"/>
      <c r="P38" s="219"/>
      <c r="Q38" s="219"/>
      <c r="R38" s="219"/>
    </row>
    <row r="39" spans="1:18" s="233" customFormat="1" ht="15.75" customHeight="1" x14ac:dyDescent="0.25">
      <c r="A39" s="161">
        <v>43159</v>
      </c>
      <c r="B39" s="242">
        <v>180155304</v>
      </c>
      <c r="C39" s="247">
        <v>5</v>
      </c>
      <c r="D39" s="246">
        <v>697463</v>
      </c>
      <c r="E39" s="244">
        <v>180040714</v>
      </c>
      <c r="F39" s="247">
        <v>3</v>
      </c>
      <c r="G39" s="246">
        <v>345013</v>
      </c>
      <c r="H39" s="245"/>
      <c r="I39" s="245"/>
      <c r="J39" s="246"/>
      <c r="K39" s="219"/>
      <c r="L39" s="219"/>
      <c r="M39" s="219"/>
      <c r="N39" s="219"/>
      <c r="O39" s="219"/>
      <c r="P39" s="219"/>
      <c r="Q39" s="219"/>
      <c r="R39" s="219"/>
    </row>
    <row r="40" spans="1:18" s="233" customFormat="1" ht="15.75" customHeight="1" x14ac:dyDescent="0.25">
      <c r="A40" s="161">
        <v>43160</v>
      </c>
      <c r="B40" s="242">
        <v>180155437</v>
      </c>
      <c r="C40" s="247">
        <v>7</v>
      </c>
      <c r="D40" s="246">
        <v>673050</v>
      </c>
      <c r="E40" s="244"/>
      <c r="F40" s="247"/>
      <c r="G40" s="246"/>
      <c r="H40" s="245"/>
      <c r="I40" s="245"/>
      <c r="J40" s="246"/>
      <c r="K40" s="219"/>
      <c r="L40" s="219"/>
      <c r="M40" s="219"/>
      <c r="N40" s="219"/>
      <c r="O40" s="219"/>
      <c r="P40" s="219"/>
      <c r="Q40" s="219"/>
      <c r="R40" s="219"/>
    </row>
    <row r="41" spans="1:18" s="233" customFormat="1" ht="15.75" customHeight="1" x14ac:dyDescent="0.25">
      <c r="A41" s="161">
        <v>43161</v>
      </c>
      <c r="B41" s="242">
        <v>180155558</v>
      </c>
      <c r="C41" s="247">
        <v>5</v>
      </c>
      <c r="D41" s="246">
        <v>522463</v>
      </c>
      <c r="E41" s="244">
        <v>180040763</v>
      </c>
      <c r="F41" s="247">
        <v>2</v>
      </c>
      <c r="G41" s="246">
        <v>294525</v>
      </c>
      <c r="H41" s="245"/>
      <c r="I41" s="245"/>
      <c r="J41" s="246"/>
      <c r="K41" s="219"/>
      <c r="L41" s="219"/>
      <c r="M41" s="219"/>
      <c r="N41" s="219"/>
      <c r="O41" s="219"/>
      <c r="P41" s="219"/>
      <c r="Q41" s="219"/>
      <c r="R41" s="219"/>
    </row>
    <row r="42" spans="1:18" s="233" customFormat="1" ht="15.75" customHeight="1" x14ac:dyDescent="0.25">
      <c r="A42" s="161">
        <v>43162</v>
      </c>
      <c r="B42" s="242">
        <v>180155692</v>
      </c>
      <c r="C42" s="247">
        <v>8</v>
      </c>
      <c r="D42" s="246">
        <v>784613</v>
      </c>
      <c r="E42" s="244">
        <v>180040789</v>
      </c>
      <c r="F42" s="247">
        <v>3</v>
      </c>
      <c r="G42" s="246">
        <v>200713</v>
      </c>
      <c r="H42" s="245"/>
      <c r="I42" s="245">
        <v>4534438</v>
      </c>
      <c r="J42" s="246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3" customFormat="1" ht="15.75" customHeight="1" x14ac:dyDescent="0.25">
      <c r="A43" s="161">
        <v>43164</v>
      </c>
      <c r="B43" s="242">
        <v>180155876</v>
      </c>
      <c r="C43" s="247">
        <v>11</v>
      </c>
      <c r="D43" s="246">
        <v>1089900</v>
      </c>
      <c r="E43" s="244">
        <v>180040848</v>
      </c>
      <c r="F43" s="247">
        <v>1</v>
      </c>
      <c r="G43" s="246">
        <v>131513</v>
      </c>
      <c r="H43" s="245"/>
      <c r="I43" s="245"/>
      <c r="J43" s="246"/>
      <c r="K43" s="219"/>
      <c r="L43" s="219"/>
      <c r="M43" s="219"/>
      <c r="N43" s="219"/>
      <c r="O43" s="219"/>
      <c r="P43" s="219"/>
      <c r="Q43" s="219"/>
      <c r="R43" s="219"/>
    </row>
    <row r="44" spans="1:18" s="233" customFormat="1" ht="15.75" customHeight="1" x14ac:dyDescent="0.25">
      <c r="A44" s="161">
        <v>43164</v>
      </c>
      <c r="B44" s="242">
        <v>180155888</v>
      </c>
      <c r="C44" s="247">
        <v>1</v>
      </c>
      <c r="D44" s="246">
        <v>149538</v>
      </c>
      <c r="E44" s="244"/>
      <c r="F44" s="247"/>
      <c r="G44" s="246"/>
      <c r="H44" s="245"/>
      <c r="I44" s="245"/>
      <c r="J44" s="246"/>
      <c r="K44" s="219"/>
      <c r="L44" s="219"/>
      <c r="M44" s="219"/>
      <c r="N44" s="219"/>
      <c r="O44" s="219"/>
      <c r="P44" s="219"/>
      <c r="Q44" s="219"/>
      <c r="R44" s="219"/>
    </row>
    <row r="45" spans="1:18" s="233" customFormat="1" ht="15.75" customHeight="1" x14ac:dyDescent="0.25">
      <c r="A45" s="161">
        <v>43165</v>
      </c>
      <c r="B45" s="242">
        <v>180155990</v>
      </c>
      <c r="C45" s="247">
        <v>12</v>
      </c>
      <c r="D45" s="246">
        <v>1123938</v>
      </c>
      <c r="E45" s="244"/>
      <c r="F45" s="247"/>
      <c r="G45" s="246"/>
      <c r="H45" s="245"/>
      <c r="I45" s="245"/>
      <c r="J45" s="246"/>
      <c r="K45" s="219"/>
      <c r="L45" s="219"/>
      <c r="M45" s="219"/>
      <c r="N45" s="219"/>
      <c r="O45" s="219"/>
      <c r="P45" s="219"/>
      <c r="Q45" s="219"/>
      <c r="R45" s="219"/>
    </row>
    <row r="46" spans="1:18" s="233" customFormat="1" ht="15.75" customHeight="1" x14ac:dyDescent="0.25">
      <c r="A46" s="161">
        <v>43165</v>
      </c>
      <c r="B46" s="242">
        <v>180155998</v>
      </c>
      <c r="C46" s="247">
        <v>6</v>
      </c>
      <c r="D46" s="246">
        <v>379925</v>
      </c>
      <c r="E46" s="244"/>
      <c r="F46" s="247"/>
      <c r="G46" s="246"/>
      <c r="H46" s="245"/>
      <c r="I46" s="245"/>
      <c r="J46" s="246"/>
      <c r="K46" s="219"/>
      <c r="L46" s="219"/>
      <c r="M46" s="219"/>
      <c r="N46" s="219"/>
      <c r="O46" s="219"/>
      <c r="P46" s="219"/>
      <c r="Q46" s="219"/>
      <c r="R46" s="219"/>
    </row>
    <row r="47" spans="1:18" s="233" customFormat="1" ht="15.75" customHeight="1" x14ac:dyDescent="0.25">
      <c r="A47" s="161">
        <v>43165</v>
      </c>
      <c r="B47" s="242">
        <v>180156002</v>
      </c>
      <c r="C47" s="247">
        <v>1</v>
      </c>
      <c r="D47" s="246">
        <v>46463</v>
      </c>
      <c r="E47" s="244"/>
      <c r="F47" s="247"/>
      <c r="G47" s="246"/>
      <c r="H47" s="245"/>
      <c r="I47" s="245"/>
      <c r="J47" s="246"/>
      <c r="K47" s="219"/>
      <c r="L47" s="219"/>
      <c r="M47" s="219"/>
      <c r="N47" s="219"/>
      <c r="O47" s="219"/>
      <c r="P47" s="219"/>
      <c r="Q47" s="219"/>
      <c r="R47" s="219"/>
    </row>
    <row r="48" spans="1:18" s="233" customFormat="1" ht="15.75" customHeight="1" x14ac:dyDescent="0.25">
      <c r="A48" s="161">
        <v>43166</v>
      </c>
      <c r="B48" s="242">
        <v>180156075</v>
      </c>
      <c r="C48" s="247">
        <v>2</v>
      </c>
      <c r="D48" s="246">
        <v>212188</v>
      </c>
      <c r="E48" s="244">
        <v>180040903</v>
      </c>
      <c r="F48" s="247">
        <v>1</v>
      </c>
      <c r="G48" s="246">
        <v>61863</v>
      </c>
      <c r="H48" s="245"/>
      <c r="I48" s="245"/>
      <c r="J48" s="246"/>
      <c r="K48" s="219"/>
      <c r="L48" s="219"/>
      <c r="M48" s="219"/>
      <c r="N48" s="219"/>
      <c r="O48" s="219"/>
      <c r="P48" s="219"/>
      <c r="Q48" s="219"/>
      <c r="R48" s="219"/>
    </row>
    <row r="49" spans="1:18" s="233" customFormat="1" ht="15.75" customHeight="1" x14ac:dyDescent="0.25">
      <c r="A49" s="161">
        <v>43167</v>
      </c>
      <c r="B49" s="242">
        <v>180156201</v>
      </c>
      <c r="C49" s="247">
        <v>11</v>
      </c>
      <c r="D49" s="246">
        <v>1159638</v>
      </c>
      <c r="E49" s="244"/>
      <c r="F49" s="247"/>
      <c r="G49" s="246"/>
      <c r="H49" s="245"/>
      <c r="I49" s="245"/>
      <c r="J49" s="246"/>
      <c r="K49" s="219"/>
      <c r="L49" s="219"/>
      <c r="M49" s="219"/>
      <c r="N49" s="219"/>
      <c r="O49" s="219"/>
      <c r="P49" s="219"/>
      <c r="Q49" s="219"/>
      <c r="R49" s="219"/>
    </row>
    <row r="50" spans="1:18" s="233" customFormat="1" ht="15.75" customHeight="1" x14ac:dyDescent="0.25">
      <c r="A50" s="161">
        <v>43168</v>
      </c>
      <c r="B50" s="242">
        <v>180156327</v>
      </c>
      <c r="C50" s="247">
        <v>5</v>
      </c>
      <c r="D50" s="246">
        <v>573738</v>
      </c>
      <c r="E50" s="244"/>
      <c r="F50" s="247"/>
      <c r="G50" s="246"/>
      <c r="H50" s="245"/>
      <c r="I50" s="245">
        <v>4541953</v>
      </c>
      <c r="J50" s="246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3" customFormat="1" ht="15.75" customHeight="1" x14ac:dyDescent="0.25">
      <c r="A51" s="161">
        <v>43171</v>
      </c>
      <c r="B51" s="242">
        <v>180156637</v>
      </c>
      <c r="C51" s="247">
        <v>25</v>
      </c>
      <c r="D51" s="246">
        <v>3391150</v>
      </c>
      <c r="E51" s="244">
        <v>180041030</v>
      </c>
      <c r="F51" s="247">
        <v>4</v>
      </c>
      <c r="G51" s="246">
        <v>550200</v>
      </c>
      <c r="H51" s="245"/>
      <c r="I51" s="245"/>
      <c r="J51" s="246"/>
      <c r="K51" s="219"/>
      <c r="L51" s="219"/>
      <c r="M51" s="219"/>
      <c r="N51" s="219"/>
      <c r="O51" s="219"/>
      <c r="P51" s="219"/>
      <c r="Q51" s="219"/>
      <c r="R51" s="219"/>
    </row>
    <row r="52" spans="1:18" s="233" customFormat="1" ht="15.75" customHeight="1" x14ac:dyDescent="0.25">
      <c r="A52" s="161">
        <v>43172</v>
      </c>
      <c r="B52" s="242">
        <v>180156729</v>
      </c>
      <c r="C52" s="247">
        <v>7</v>
      </c>
      <c r="D52" s="246">
        <v>683638</v>
      </c>
      <c r="E52" s="244">
        <v>180041055</v>
      </c>
      <c r="F52" s="247">
        <v>2</v>
      </c>
      <c r="G52" s="246">
        <v>381150</v>
      </c>
      <c r="H52" s="245"/>
      <c r="I52" s="245"/>
      <c r="J52" s="246"/>
      <c r="K52" s="219"/>
      <c r="L52" s="219"/>
      <c r="M52" s="219"/>
      <c r="N52" s="219"/>
      <c r="O52" s="219"/>
      <c r="P52" s="219"/>
      <c r="Q52" s="219"/>
      <c r="R52" s="219"/>
    </row>
    <row r="53" spans="1:18" s="233" customFormat="1" ht="15.75" customHeight="1" x14ac:dyDescent="0.25">
      <c r="A53" s="161">
        <v>43173</v>
      </c>
      <c r="B53" s="242">
        <v>180156860</v>
      </c>
      <c r="C53" s="247">
        <v>1</v>
      </c>
      <c r="D53" s="246">
        <v>104563</v>
      </c>
      <c r="E53" s="244">
        <v>180041084</v>
      </c>
      <c r="F53" s="247">
        <v>2</v>
      </c>
      <c r="G53" s="246">
        <v>150325</v>
      </c>
      <c r="H53" s="245"/>
      <c r="I53" s="245"/>
      <c r="J53" s="246"/>
      <c r="K53" s="219"/>
      <c r="L53" s="219"/>
      <c r="M53" s="219"/>
      <c r="N53" s="219"/>
      <c r="O53" s="219"/>
      <c r="P53" s="219"/>
      <c r="Q53" s="219"/>
      <c r="R53" s="219"/>
    </row>
    <row r="54" spans="1:18" s="233" customFormat="1" ht="15.75" customHeight="1" x14ac:dyDescent="0.25">
      <c r="A54" s="161">
        <v>43174</v>
      </c>
      <c r="B54" s="242">
        <v>180156972</v>
      </c>
      <c r="C54" s="247">
        <v>9</v>
      </c>
      <c r="D54" s="246">
        <v>1126125</v>
      </c>
      <c r="E54" s="244"/>
      <c r="F54" s="247"/>
      <c r="G54" s="246"/>
      <c r="H54" s="245"/>
      <c r="I54" s="245"/>
      <c r="J54" s="246"/>
      <c r="K54" s="219"/>
      <c r="L54" s="219"/>
      <c r="M54" s="219"/>
      <c r="N54" s="219"/>
      <c r="O54" s="219"/>
      <c r="P54" s="219"/>
      <c r="Q54" s="219"/>
      <c r="R54" s="219"/>
    </row>
    <row r="55" spans="1:18" s="233" customFormat="1" ht="15.75" customHeight="1" x14ac:dyDescent="0.25">
      <c r="A55" s="161">
        <v>43175</v>
      </c>
      <c r="B55" s="242">
        <v>180157107</v>
      </c>
      <c r="C55" s="247">
        <v>8</v>
      </c>
      <c r="D55" s="246">
        <v>1084563</v>
      </c>
      <c r="E55" s="244">
        <v>180041151</v>
      </c>
      <c r="F55" s="247">
        <v>1</v>
      </c>
      <c r="G55" s="246">
        <v>124338</v>
      </c>
      <c r="H55" s="245"/>
      <c r="I55" s="245"/>
      <c r="J55" s="246"/>
      <c r="K55" s="219"/>
      <c r="L55" s="219"/>
      <c r="M55" s="219"/>
      <c r="N55" s="219"/>
      <c r="O55" s="219"/>
      <c r="P55" s="219"/>
      <c r="Q55" s="219"/>
      <c r="R55" s="219"/>
    </row>
    <row r="56" spans="1:18" s="233" customFormat="1" ht="15.75" customHeight="1" x14ac:dyDescent="0.25">
      <c r="A56" s="161">
        <v>43176</v>
      </c>
      <c r="B56" s="242">
        <v>180157226</v>
      </c>
      <c r="C56" s="247">
        <v>3</v>
      </c>
      <c r="D56" s="246">
        <v>303538</v>
      </c>
      <c r="E56" s="244"/>
      <c r="F56" s="247"/>
      <c r="G56" s="246"/>
      <c r="H56" s="245"/>
      <c r="I56" s="245">
        <v>5487563</v>
      </c>
      <c r="J56" s="246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3" customFormat="1" ht="15.75" customHeight="1" x14ac:dyDescent="0.25">
      <c r="A57" s="161">
        <v>43178</v>
      </c>
      <c r="B57" s="242">
        <v>180157446</v>
      </c>
      <c r="C57" s="247">
        <v>17</v>
      </c>
      <c r="D57" s="246">
        <v>1789025</v>
      </c>
      <c r="E57" s="244"/>
      <c r="F57" s="247"/>
      <c r="G57" s="246"/>
      <c r="H57" s="245"/>
      <c r="I57" s="245"/>
      <c r="J57" s="246"/>
      <c r="K57" s="219"/>
      <c r="L57" s="219"/>
      <c r="M57" s="219"/>
      <c r="N57" s="219"/>
      <c r="O57" s="219"/>
      <c r="P57" s="219"/>
      <c r="Q57" s="219"/>
      <c r="R57" s="219"/>
    </row>
    <row r="58" spans="1:18" s="233" customFormat="1" ht="15.75" customHeight="1" x14ac:dyDescent="0.25">
      <c r="A58" s="161">
        <v>43179</v>
      </c>
      <c r="B58" s="242">
        <v>180157563</v>
      </c>
      <c r="C58" s="247">
        <v>11</v>
      </c>
      <c r="D58" s="246">
        <v>1143713</v>
      </c>
      <c r="E58" s="244">
        <v>180041264</v>
      </c>
      <c r="F58" s="247">
        <v>1</v>
      </c>
      <c r="G58" s="246">
        <v>160038</v>
      </c>
      <c r="H58" s="245"/>
      <c r="I58" s="245"/>
      <c r="J58" s="246"/>
      <c r="K58" s="219"/>
      <c r="L58" s="219"/>
      <c r="M58" s="219"/>
      <c r="N58" s="219"/>
      <c r="O58" s="219"/>
      <c r="P58" s="219"/>
      <c r="Q58" s="219"/>
      <c r="R58" s="219"/>
    </row>
    <row r="59" spans="1:18" s="233" customFormat="1" ht="15.75" customHeight="1" x14ac:dyDescent="0.25">
      <c r="A59" s="161">
        <v>43180</v>
      </c>
      <c r="B59" s="242">
        <v>180157658</v>
      </c>
      <c r="C59" s="247">
        <v>7</v>
      </c>
      <c r="D59" s="246">
        <v>558338</v>
      </c>
      <c r="E59" s="244"/>
      <c r="F59" s="247"/>
      <c r="G59" s="246"/>
      <c r="H59" s="245"/>
      <c r="I59" s="245"/>
      <c r="J59" s="246"/>
      <c r="K59" s="219"/>
      <c r="L59" s="219"/>
      <c r="M59" s="219"/>
      <c r="N59" s="219"/>
      <c r="O59" s="219"/>
      <c r="P59" s="219"/>
      <c r="Q59" s="219"/>
      <c r="R59" s="219"/>
    </row>
    <row r="60" spans="1:18" s="233" customFormat="1" ht="15.75" customHeight="1" x14ac:dyDescent="0.25">
      <c r="A60" s="161">
        <v>43181</v>
      </c>
      <c r="B60" s="242">
        <v>180157785</v>
      </c>
      <c r="C60" s="247">
        <v>5</v>
      </c>
      <c r="D60" s="246">
        <v>552650</v>
      </c>
      <c r="E60" s="244">
        <v>180041310</v>
      </c>
      <c r="F60" s="247">
        <v>2</v>
      </c>
      <c r="G60" s="246">
        <v>189088</v>
      </c>
      <c r="H60" s="245"/>
      <c r="I60" s="245"/>
      <c r="J60" s="246"/>
      <c r="K60" s="219"/>
      <c r="L60" s="219"/>
      <c r="M60" s="219"/>
      <c r="N60" s="219"/>
      <c r="O60" s="219"/>
      <c r="P60" s="219"/>
      <c r="Q60" s="219"/>
      <c r="R60" s="219"/>
    </row>
    <row r="61" spans="1:18" s="233" customFormat="1" ht="15.75" customHeight="1" x14ac:dyDescent="0.25">
      <c r="A61" s="161">
        <v>43182</v>
      </c>
      <c r="B61" s="242">
        <v>180157873</v>
      </c>
      <c r="C61" s="247">
        <v>6</v>
      </c>
      <c r="D61" s="246">
        <v>480813</v>
      </c>
      <c r="E61" s="244"/>
      <c r="F61" s="247"/>
      <c r="G61" s="246"/>
      <c r="H61" s="245"/>
      <c r="I61" s="245"/>
      <c r="J61" s="246"/>
      <c r="K61" s="219"/>
      <c r="L61" s="219"/>
      <c r="M61" s="219"/>
      <c r="N61" s="219"/>
      <c r="O61" s="219"/>
      <c r="P61" s="219"/>
      <c r="Q61" s="219"/>
      <c r="R61" s="219"/>
    </row>
    <row r="62" spans="1:18" s="233" customFormat="1" ht="15.75" customHeight="1" x14ac:dyDescent="0.25">
      <c r="A62" s="161">
        <v>43183</v>
      </c>
      <c r="B62" s="242">
        <v>180157972</v>
      </c>
      <c r="C62" s="247">
        <v>2</v>
      </c>
      <c r="D62" s="246">
        <v>179988</v>
      </c>
      <c r="E62" s="244"/>
      <c r="F62" s="247"/>
      <c r="G62" s="246"/>
      <c r="H62" s="245"/>
      <c r="I62" s="245">
        <v>4355401</v>
      </c>
      <c r="J62" s="246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3" customFormat="1" ht="15.75" customHeight="1" x14ac:dyDescent="0.25">
      <c r="A63" s="161">
        <v>43185</v>
      </c>
      <c r="B63" s="242">
        <v>180158187</v>
      </c>
      <c r="C63" s="247">
        <v>12</v>
      </c>
      <c r="D63" s="246">
        <v>1463000</v>
      </c>
      <c r="E63" s="244"/>
      <c r="F63" s="247"/>
      <c r="G63" s="246"/>
      <c r="H63" s="245"/>
      <c r="I63" s="245"/>
      <c r="J63" s="246"/>
      <c r="K63" s="219"/>
      <c r="L63" s="219"/>
      <c r="M63" s="219"/>
      <c r="N63" s="219"/>
      <c r="O63" s="219"/>
      <c r="P63" s="219"/>
      <c r="Q63" s="219"/>
      <c r="R63" s="219"/>
    </row>
    <row r="64" spans="1:18" s="233" customFormat="1" ht="15.75" customHeight="1" x14ac:dyDescent="0.25">
      <c r="A64" s="161">
        <v>43186</v>
      </c>
      <c r="B64" s="242">
        <v>180158265</v>
      </c>
      <c r="C64" s="247">
        <v>11</v>
      </c>
      <c r="D64" s="246">
        <v>1351438</v>
      </c>
      <c r="E64" s="244"/>
      <c r="F64" s="247"/>
      <c r="G64" s="246"/>
      <c r="H64" s="245"/>
      <c r="I64" s="245"/>
      <c r="J64" s="246"/>
      <c r="K64" s="219"/>
      <c r="L64" s="219"/>
      <c r="M64" s="219"/>
      <c r="N64" s="219"/>
      <c r="O64" s="219"/>
      <c r="P64" s="219"/>
      <c r="Q64" s="219"/>
      <c r="R64" s="219"/>
    </row>
    <row r="65" spans="1:18" s="233" customFormat="1" ht="15.75" customHeight="1" x14ac:dyDescent="0.25">
      <c r="A65" s="161">
        <v>43186</v>
      </c>
      <c r="B65" s="242">
        <v>180158275</v>
      </c>
      <c r="C65" s="247">
        <v>1</v>
      </c>
      <c r="D65" s="246">
        <v>121188</v>
      </c>
      <c r="E65" s="244"/>
      <c r="F65" s="247"/>
      <c r="G65" s="246"/>
      <c r="H65" s="245"/>
      <c r="I65" s="245"/>
      <c r="J65" s="246"/>
      <c r="K65" s="219"/>
      <c r="L65" s="219"/>
      <c r="M65" s="219"/>
      <c r="N65" s="219"/>
      <c r="O65" s="219"/>
      <c r="P65" s="219"/>
      <c r="Q65" s="219"/>
      <c r="R65" s="219"/>
    </row>
    <row r="66" spans="1:18" s="233" customFormat="1" ht="15.75" customHeight="1" x14ac:dyDescent="0.25">
      <c r="A66" s="161">
        <v>43188</v>
      </c>
      <c r="B66" s="242">
        <v>180158501</v>
      </c>
      <c r="C66" s="247">
        <v>6</v>
      </c>
      <c r="D66" s="246">
        <v>678913</v>
      </c>
      <c r="E66" s="244"/>
      <c r="F66" s="247"/>
      <c r="G66" s="246"/>
      <c r="H66" s="245"/>
      <c r="I66" s="245"/>
      <c r="J66" s="246"/>
      <c r="K66" s="219"/>
      <c r="L66" s="219"/>
      <c r="M66" s="219"/>
      <c r="N66" s="219"/>
      <c r="O66" s="219"/>
      <c r="P66" s="219"/>
      <c r="Q66" s="219"/>
      <c r="R66" s="219"/>
    </row>
    <row r="67" spans="1:18" s="233" customFormat="1" ht="15.75" customHeight="1" x14ac:dyDescent="0.25">
      <c r="A67" s="161">
        <v>43188</v>
      </c>
      <c r="B67" s="242">
        <v>180158523</v>
      </c>
      <c r="C67" s="247">
        <v>1</v>
      </c>
      <c r="D67" s="246">
        <v>120050</v>
      </c>
      <c r="E67" s="244">
        <v>180041504</v>
      </c>
      <c r="F67" s="247">
        <v>1</v>
      </c>
      <c r="G67" s="246">
        <v>114363</v>
      </c>
      <c r="H67" s="245"/>
      <c r="I67" s="245"/>
      <c r="J67" s="246"/>
      <c r="K67" s="219"/>
      <c r="L67" s="219"/>
      <c r="M67" s="219"/>
      <c r="N67" s="219"/>
      <c r="O67" s="219"/>
      <c r="P67" s="219"/>
      <c r="Q67" s="219"/>
      <c r="R67" s="219"/>
    </row>
    <row r="68" spans="1:18" s="233" customFormat="1" ht="15.75" customHeight="1" x14ac:dyDescent="0.25">
      <c r="A68" s="161">
        <v>43189</v>
      </c>
      <c r="B68" s="242">
        <v>180158610</v>
      </c>
      <c r="C68" s="247">
        <v>2</v>
      </c>
      <c r="D68" s="246">
        <v>210263</v>
      </c>
      <c r="E68" s="244"/>
      <c r="F68" s="247"/>
      <c r="G68" s="246"/>
      <c r="H68" s="245"/>
      <c r="I68" s="245"/>
      <c r="J68" s="246"/>
      <c r="K68" s="219"/>
      <c r="L68" s="219"/>
      <c r="M68" s="219"/>
      <c r="N68" s="219"/>
      <c r="O68" s="219"/>
      <c r="P68" s="219"/>
      <c r="Q68" s="219"/>
      <c r="R68" s="219"/>
    </row>
    <row r="69" spans="1:18" s="233" customFormat="1" ht="15.75" customHeight="1" x14ac:dyDescent="0.25">
      <c r="A69" s="161">
        <v>43190</v>
      </c>
      <c r="B69" s="242">
        <v>180158735</v>
      </c>
      <c r="C69" s="247">
        <v>1</v>
      </c>
      <c r="D69" s="246">
        <v>113050</v>
      </c>
      <c r="E69" s="244"/>
      <c r="F69" s="247"/>
      <c r="G69" s="246"/>
      <c r="H69" s="245"/>
      <c r="I69" s="245">
        <v>3943539</v>
      </c>
      <c r="J69" s="246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3" customFormat="1" ht="15.75" customHeight="1" x14ac:dyDescent="0.25">
      <c r="A70" s="161">
        <v>43192</v>
      </c>
      <c r="B70" s="242">
        <v>180158909</v>
      </c>
      <c r="C70" s="247">
        <v>7</v>
      </c>
      <c r="D70" s="246">
        <v>768425</v>
      </c>
      <c r="E70" s="244">
        <v>180041620</v>
      </c>
      <c r="F70" s="247">
        <v>1</v>
      </c>
      <c r="G70" s="246">
        <v>86363</v>
      </c>
      <c r="H70" s="245"/>
      <c r="I70" s="245"/>
      <c r="J70" s="246"/>
      <c r="K70" s="219"/>
      <c r="L70" s="219"/>
      <c r="M70" s="219"/>
      <c r="N70" s="219"/>
      <c r="O70" s="219"/>
      <c r="P70" s="219"/>
      <c r="Q70" s="219"/>
      <c r="R70" s="219"/>
    </row>
    <row r="71" spans="1:18" s="233" customFormat="1" ht="15.75" customHeight="1" x14ac:dyDescent="0.25">
      <c r="A71" s="161">
        <v>43192</v>
      </c>
      <c r="B71" s="242">
        <v>180158917</v>
      </c>
      <c r="C71" s="247">
        <v>1</v>
      </c>
      <c r="D71" s="246">
        <v>109288</v>
      </c>
      <c r="E71" s="244"/>
      <c r="F71" s="247"/>
      <c r="G71" s="246"/>
      <c r="H71" s="245"/>
      <c r="I71" s="245"/>
      <c r="J71" s="246"/>
      <c r="K71" s="219"/>
      <c r="L71" s="219"/>
      <c r="M71" s="219"/>
      <c r="N71" s="219"/>
      <c r="O71" s="219"/>
      <c r="P71" s="219"/>
      <c r="Q71" s="219"/>
      <c r="R71" s="219"/>
    </row>
    <row r="72" spans="1:18" s="233" customFormat="1" ht="15.75" customHeight="1" x14ac:dyDescent="0.25">
      <c r="A72" s="161">
        <v>43193</v>
      </c>
      <c r="B72" s="242">
        <v>180159028</v>
      </c>
      <c r="C72" s="247">
        <v>9</v>
      </c>
      <c r="D72" s="246">
        <v>1344963</v>
      </c>
      <c r="E72" s="244">
        <v>180041647</v>
      </c>
      <c r="F72" s="247">
        <v>1</v>
      </c>
      <c r="G72" s="246">
        <v>109288</v>
      </c>
      <c r="H72" s="245"/>
      <c r="I72" s="245"/>
      <c r="J72" s="246"/>
      <c r="K72" s="219"/>
      <c r="L72" s="219"/>
      <c r="M72" s="219"/>
      <c r="N72" s="219"/>
      <c r="O72" s="219"/>
      <c r="P72" s="219"/>
      <c r="Q72" s="219"/>
      <c r="R72" s="219"/>
    </row>
    <row r="73" spans="1:18" s="233" customFormat="1" ht="15.75" customHeight="1" x14ac:dyDescent="0.25">
      <c r="A73" s="161">
        <v>43194</v>
      </c>
      <c r="B73" s="242">
        <v>180159147</v>
      </c>
      <c r="C73" s="247">
        <v>11</v>
      </c>
      <c r="D73" s="246">
        <v>930475</v>
      </c>
      <c r="E73" s="244"/>
      <c r="F73" s="247"/>
      <c r="G73" s="246"/>
      <c r="H73" s="245"/>
      <c r="I73" s="245"/>
      <c r="J73" s="246"/>
      <c r="K73" s="219"/>
      <c r="L73" s="219"/>
      <c r="M73" s="219"/>
      <c r="N73" s="219"/>
      <c r="O73" s="219"/>
      <c r="P73" s="219"/>
      <c r="Q73" s="219"/>
      <c r="R73" s="219"/>
    </row>
    <row r="74" spans="1:18" s="233" customFormat="1" ht="15.75" customHeight="1" x14ac:dyDescent="0.25">
      <c r="A74" s="161">
        <v>43195</v>
      </c>
      <c r="B74" s="242">
        <v>180159266</v>
      </c>
      <c r="C74" s="247">
        <v>4</v>
      </c>
      <c r="D74" s="246">
        <v>432950</v>
      </c>
      <c r="E74" s="244"/>
      <c r="F74" s="247"/>
      <c r="G74" s="246"/>
      <c r="H74" s="245"/>
      <c r="I74" s="245"/>
      <c r="J74" s="246"/>
      <c r="K74" s="219"/>
      <c r="L74" s="219"/>
      <c r="M74" s="219"/>
      <c r="N74" s="219"/>
      <c r="O74" s="219"/>
      <c r="P74" s="219"/>
      <c r="Q74" s="219"/>
      <c r="R74" s="219"/>
    </row>
    <row r="75" spans="1:18" s="233" customFormat="1" ht="15.75" customHeight="1" x14ac:dyDescent="0.25">
      <c r="A75" s="161">
        <v>43196</v>
      </c>
      <c r="B75" s="242">
        <v>180159362</v>
      </c>
      <c r="C75" s="247">
        <v>7</v>
      </c>
      <c r="D75" s="246">
        <v>761338</v>
      </c>
      <c r="E75" s="244">
        <v>180041733</v>
      </c>
      <c r="F75" s="247">
        <v>1</v>
      </c>
      <c r="G75" s="246">
        <v>184363</v>
      </c>
      <c r="H75" s="245"/>
      <c r="I75" s="245"/>
      <c r="J75" s="246"/>
      <c r="K75" s="219"/>
      <c r="L75" s="219"/>
      <c r="M75" s="219"/>
      <c r="N75" s="219"/>
      <c r="O75" s="219"/>
      <c r="P75" s="219"/>
      <c r="Q75" s="219"/>
      <c r="R75" s="219"/>
    </row>
    <row r="76" spans="1:18" s="233" customFormat="1" ht="15.75" customHeight="1" x14ac:dyDescent="0.25">
      <c r="A76" s="161">
        <v>43197</v>
      </c>
      <c r="B76" s="242">
        <v>180159513</v>
      </c>
      <c r="C76" s="247">
        <v>2</v>
      </c>
      <c r="D76" s="246">
        <v>210788</v>
      </c>
      <c r="E76" s="244"/>
      <c r="F76" s="247"/>
      <c r="G76" s="246"/>
      <c r="H76" s="245"/>
      <c r="I76" s="245"/>
      <c r="J76" s="246"/>
      <c r="K76" s="219"/>
      <c r="L76" s="219"/>
      <c r="M76" s="219"/>
      <c r="N76" s="219"/>
      <c r="O76" s="219"/>
      <c r="P76" s="219"/>
      <c r="Q76" s="219"/>
      <c r="R76" s="219"/>
    </row>
    <row r="77" spans="1:18" s="233" customFormat="1" ht="15.75" customHeight="1" x14ac:dyDescent="0.25">
      <c r="A77" s="161">
        <v>43197</v>
      </c>
      <c r="B77" s="242">
        <v>180159518</v>
      </c>
      <c r="C77" s="247">
        <v>1</v>
      </c>
      <c r="D77" s="246">
        <v>75600</v>
      </c>
      <c r="E77" s="244"/>
      <c r="F77" s="247"/>
      <c r="G77" s="246"/>
      <c r="H77" s="245"/>
      <c r="I77" s="245">
        <v>4253813</v>
      </c>
      <c r="J77" s="246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3" customFormat="1" ht="15.75" customHeight="1" x14ac:dyDescent="0.25">
      <c r="A78" s="161">
        <v>43199</v>
      </c>
      <c r="B78" s="242">
        <v>180159706</v>
      </c>
      <c r="C78" s="247">
        <v>11</v>
      </c>
      <c r="D78" s="246">
        <v>1399825</v>
      </c>
      <c r="E78" s="244"/>
      <c r="F78" s="247"/>
      <c r="G78" s="246"/>
      <c r="H78" s="245"/>
      <c r="I78" s="245"/>
      <c r="J78" s="246"/>
      <c r="K78" s="219"/>
      <c r="L78" s="219"/>
      <c r="M78" s="219"/>
      <c r="N78" s="219"/>
      <c r="O78" s="219"/>
      <c r="P78" s="219"/>
      <c r="Q78" s="219"/>
      <c r="R78" s="219"/>
    </row>
    <row r="79" spans="1:18" s="233" customFormat="1" ht="15.75" customHeight="1" x14ac:dyDescent="0.25">
      <c r="A79" s="161">
        <v>43200</v>
      </c>
      <c r="B79" s="242">
        <v>180159833</v>
      </c>
      <c r="C79" s="247">
        <v>5</v>
      </c>
      <c r="D79" s="246">
        <v>539613</v>
      </c>
      <c r="E79" s="244">
        <v>180041866</v>
      </c>
      <c r="F79" s="247">
        <v>2</v>
      </c>
      <c r="G79" s="246">
        <v>266875</v>
      </c>
      <c r="H79" s="245"/>
      <c r="I79" s="245"/>
      <c r="J79" s="246"/>
      <c r="K79" s="219"/>
      <c r="L79" s="219"/>
      <c r="M79" s="219"/>
      <c r="N79" s="219"/>
      <c r="O79" s="219"/>
      <c r="P79" s="219"/>
      <c r="Q79" s="219"/>
      <c r="R79" s="219"/>
    </row>
    <row r="80" spans="1:18" s="233" customFormat="1" ht="15.75" customHeight="1" x14ac:dyDescent="0.25">
      <c r="A80" s="161">
        <v>43201</v>
      </c>
      <c r="B80" s="242">
        <v>180159956</v>
      </c>
      <c r="C80" s="247">
        <v>8</v>
      </c>
      <c r="D80" s="246">
        <v>722488</v>
      </c>
      <c r="E80" s="244"/>
      <c r="F80" s="247"/>
      <c r="G80" s="246"/>
      <c r="H80" s="245"/>
      <c r="I80" s="245"/>
      <c r="J80" s="246"/>
      <c r="K80" s="219"/>
      <c r="L80" s="219"/>
      <c r="M80" s="219"/>
      <c r="N80" s="219"/>
      <c r="O80" s="219"/>
      <c r="P80" s="219"/>
      <c r="Q80" s="219"/>
      <c r="R80" s="219"/>
    </row>
    <row r="81" spans="1:18" s="233" customFormat="1" ht="15.75" customHeight="1" x14ac:dyDescent="0.25">
      <c r="A81" s="161">
        <v>43202</v>
      </c>
      <c r="B81" s="242">
        <v>180160064</v>
      </c>
      <c r="C81" s="247">
        <v>4</v>
      </c>
      <c r="D81" s="246">
        <v>532700</v>
      </c>
      <c r="E81" s="244"/>
      <c r="F81" s="247"/>
      <c r="G81" s="246"/>
      <c r="H81" s="245"/>
      <c r="I81" s="245"/>
      <c r="J81" s="246"/>
      <c r="K81" s="219"/>
      <c r="L81" s="219"/>
      <c r="M81" s="219"/>
      <c r="N81" s="219"/>
      <c r="O81" s="219"/>
      <c r="P81" s="219"/>
      <c r="Q81" s="219"/>
      <c r="R81" s="219"/>
    </row>
    <row r="82" spans="1:18" s="233" customFormat="1" ht="15.75" customHeight="1" x14ac:dyDescent="0.25">
      <c r="A82" s="161">
        <v>43203</v>
      </c>
      <c r="B82" s="242">
        <v>180160179</v>
      </c>
      <c r="C82" s="247">
        <v>7</v>
      </c>
      <c r="D82" s="246">
        <v>664913</v>
      </c>
      <c r="E82" s="244"/>
      <c r="F82" s="247"/>
      <c r="G82" s="246"/>
      <c r="H82" s="245"/>
      <c r="I82" s="245"/>
      <c r="J82" s="246"/>
      <c r="K82" s="219"/>
      <c r="L82" s="219"/>
      <c r="M82" s="219"/>
      <c r="N82" s="219"/>
      <c r="O82" s="219"/>
      <c r="P82" s="219"/>
      <c r="Q82" s="219"/>
      <c r="R82" s="219"/>
    </row>
    <row r="83" spans="1:18" s="233" customFormat="1" ht="15.75" customHeight="1" x14ac:dyDescent="0.25">
      <c r="A83" s="161">
        <v>43204</v>
      </c>
      <c r="B83" s="242">
        <v>180160333</v>
      </c>
      <c r="C83" s="247">
        <v>1</v>
      </c>
      <c r="D83" s="246">
        <v>105525</v>
      </c>
      <c r="E83" s="244"/>
      <c r="F83" s="247"/>
      <c r="G83" s="246"/>
      <c r="H83" s="245"/>
      <c r="I83" s="245">
        <v>3698189</v>
      </c>
      <c r="J83" s="246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3" customFormat="1" ht="15.75" customHeight="1" x14ac:dyDescent="0.25">
      <c r="A84" s="161">
        <v>43206</v>
      </c>
      <c r="B84" s="242">
        <v>180160510</v>
      </c>
      <c r="C84" s="247">
        <v>5</v>
      </c>
      <c r="D84" s="246">
        <v>496650</v>
      </c>
      <c r="E84" s="244">
        <v>180042061</v>
      </c>
      <c r="F84" s="247">
        <v>1</v>
      </c>
      <c r="G84" s="246">
        <v>98613</v>
      </c>
      <c r="H84" s="245"/>
      <c r="I84" s="245"/>
      <c r="J84" s="246"/>
      <c r="K84" s="219"/>
      <c r="L84" s="219"/>
      <c r="M84" s="219"/>
      <c r="N84" s="219"/>
      <c r="O84" s="219"/>
      <c r="P84" s="219"/>
      <c r="Q84" s="219"/>
      <c r="R84" s="219"/>
    </row>
    <row r="85" spans="1:18" s="233" customFormat="1" ht="15.75" customHeight="1" x14ac:dyDescent="0.25">
      <c r="A85" s="161">
        <v>43207</v>
      </c>
      <c r="B85" s="242">
        <v>180160619</v>
      </c>
      <c r="C85" s="247">
        <v>10</v>
      </c>
      <c r="D85" s="246">
        <v>1264550</v>
      </c>
      <c r="E85" s="244">
        <v>180042086</v>
      </c>
      <c r="F85" s="247">
        <v>1</v>
      </c>
      <c r="G85" s="246">
        <v>184363</v>
      </c>
      <c r="H85" s="245"/>
      <c r="I85" s="245"/>
      <c r="J85" s="246"/>
      <c r="K85" s="219"/>
      <c r="L85" s="219"/>
      <c r="M85" s="219"/>
      <c r="N85" s="219"/>
      <c r="O85" s="219"/>
      <c r="P85" s="219"/>
      <c r="Q85" s="219"/>
      <c r="R85" s="219"/>
    </row>
    <row r="86" spans="1:18" s="233" customFormat="1" ht="15.75" customHeight="1" x14ac:dyDescent="0.25">
      <c r="A86" s="161">
        <v>43207</v>
      </c>
      <c r="B86" s="242">
        <v>180160624</v>
      </c>
      <c r="C86" s="247">
        <v>1</v>
      </c>
      <c r="D86" s="246">
        <v>196788</v>
      </c>
      <c r="E86" s="244"/>
      <c r="F86" s="247"/>
      <c r="G86" s="246"/>
      <c r="H86" s="245"/>
      <c r="I86" s="245"/>
      <c r="J86" s="246"/>
      <c r="K86" s="219"/>
      <c r="L86" s="219"/>
      <c r="M86" s="219"/>
      <c r="N86" s="219"/>
      <c r="O86" s="219"/>
      <c r="P86" s="219"/>
      <c r="Q86" s="219"/>
      <c r="R86" s="219"/>
    </row>
    <row r="87" spans="1:18" s="233" customFormat="1" ht="15.75" customHeight="1" x14ac:dyDescent="0.25">
      <c r="A87" s="161">
        <v>43208</v>
      </c>
      <c r="B87" s="242">
        <v>180160771</v>
      </c>
      <c r="C87" s="247">
        <v>8</v>
      </c>
      <c r="D87" s="246">
        <v>731763</v>
      </c>
      <c r="E87" s="244">
        <v>180042122</v>
      </c>
      <c r="F87" s="247">
        <v>1</v>
      </c>
      <c r="G87" s="246">
        <v>192150</v>
      </c>
      <c r="H87" s="245"/>
      <c r="I87" s="245"/>
      <c r="J87" s="246"/>
      <c r="K87" s="219"/>
      <c r="L87" s="219"/>
      <c r="M87" s="219"/>
      <c r="N87" s="219"/>
      <c r="O87" s="219"/>
      <c r="P87" s="219"/>
      <c r="Q87" s="219"/>
      <c r="R87" s="219"/>
    </row>
    <row r="88" spans="1:18" s="233" customFormat="1" ht="15.75" customHeight="1" x14ac:dyDescent="0.25">
      <c r="A88" s="161">
        <v>43209</v>
      </c>
      <c r="B88" s="242">
        <v>180160851</v>
      </c>
      <c r="C88" s="247">
        <v>11</v>
      </c>
      <c r="D88" s="246">
        <v>1018763</v>
      </c>
      <c r="E88" s="244"/>
      <c r="F88" s="247"/>
      <c r="G88" s="246"/>
      <c r="H88" s="245"/>
      <c r="I88" s="245"/>
      <c r="J88" s="246"/>
      <c r="K88" s="219"/>
      <c r="L88" s="219"/>
      <c r="M88" s="219"/>
      <c r="N88" s="219"/>
      <c r="O88" s="219"/>
      <c r="P88" s="219"/>
      <c r="Q88" s="219"/>
      <c r="R88" s="219"/>
    </row>
    <row r="89" spans="1:18" s="233" customFormat="1" ht="15.75" customHeight="1" x14ac:dyDescent="0.25">
      <c r="A89" s="161">
        <v>43209</v>
      </c>
      <c r="B89" s="242">
        <v>180160887</v>
      </c>
      <c r="C89" s="247">
        <v>2</v>
      </c>
      <c r="D89" s="246">
        <v>215075</v>
      </c>
      <c r="E89" s="244"/>
      <c r="F89" s="247"/>
      <c r="G89" s="246"/>
      <c r="H89" s="245"/>
      <c r="I89" s="245"/>
      <c r="J89" s="246"/>
      <c r="K89" s="219"/>
      <c r="L89" s="219"/>
      <c r="M89" s="219"/>
      <c r="N89" s="219"/>
      <c r="O89" s="219"/>
      <c r="P89" s="219"/>
      <c r="Q89" s="219"/>
      <c r="R89" s="219"/>
    </row>
    <row r="90" spans="1:18" s="233" customFormat="1" ht="15.75" customHeight="1" x14ac:dyDescent="0.25">
      <c r="A90" s="161">
        <v>43210</v>
      </c>
      <c r="B90" s="242">
        <v>180160990</v>
      </c>
      <c r="C90" s="247">
        <v>6</v>
      </c>
      <c r="D90" s="246">
        <v>532525</v>
      </c>
      <c r="E90" s="244">
        <v>180042171</v>
      </c>
      <c r="F90" s="247">
        <v>1</v>
      </c>
      <c r="G90" s="246">
        <v>108588</v>
      </c>
      <c r="H90" s="245"/>
      <c r="I90" s="245">
        <v>3872400</v>
      </c>
      <c r="J90" s="246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3" customFormat="1" ht="15.75" customHeight="1" x14ac:dyDescent="0.25">
      <c r="A91" s="161">
        <v>43213</v>
      </c>
      <c r="B91" s="242">
        <v>180161271</v>
      </c>
      <c r="C91" s="247">
        <v>15</v>
      </c>
      <c r="D91" s="246">
        <v>1482950</v>
      </c>
      <c r="E91" s="244"/>
      <c r="F91" s="247"/>
      <c r="G91" s="246"/>
      <c r="H91" s="245"/>
      <c r="I91" s="245"/>
      <c r="J91" s="246"/>
      <c r="K91" s="219"/>
      <c r="L91" s="219"/>
      <c r="M91" s="219"/>
      <c r="N91" s="219"/>
      <c r="O91" s="219"/>
      <c r="P91" s="219"/>
      <c r="Q91" s="219"/>
      <c r="R91" s="219"/>
    </row>
    <row r="92" spans="1:18" s="233" customFormat="1" ht="15.75" customHeight="1" x14ac:dyDescent="0.25">
      <c r="A92" s="161">
        <v>43214</v>
      </c>
      <c r="B92" s="242">
        <v>180161374</v>
      </c>
      <c r="C92" s="247">
        <v>8</v>
      </c>
      <c r="D92" s="246">
        <v>846738</v>
      </c>
      <c r="E92" s="244"/>
      <c r="F92" s="247"/>
      <c r="G92" s="246"/>
      <c r="H92" s="245"/>
      <c r="I92" s="245"/>
      <c r="J92" s="246"/>
      <c r="K92" s="219"/>
      <c r="L92" s="219"/>
      <c r="M92" s="219"/>
      <c r="N92" s="219"/>
      <c r="O92" s="219"/>
      <c r="P92" s="219"/>
      <c r="Q92" s="219"/>
      <c r="R92" s="219"/>
    </row>
    <row r="93" spans="1:18" s="233" customFormat="1" ht="15.75" customHeight="1" x14ac:dyDescent="0.25">
      <c r="A93" s="161">
        <v>43215</v>
      </c>
      <c r="B93" s="242">
        <v>180161476</v>
      </c>
      <c r="C93" s="247">
        <v>9</v>
      </c>
      <c r="D93" s="246">
        <v>1053325</v>
      </c>
      <c r="E93" s="244"/>
      <c r="F93" s="247"/>
      <c r="G93" s="246"/>
      <c r="H93" s="245"/>
      <c r="I93" s="245"/>
      <c r="J93" s="246"/>
      <c r="K93" s="219"/>
      <c r="L93" s="219"/>
      <c r="M93" s="219"/>
      <c r="N93" s="219"/>
      <c r="O93" s="219"/>
      <c r="P93" s="219"/>
      <c r="Q93" s="219"/>
      <c r="R93" s="219"/>
    </row>
    <row r="94" spans="1:18" s="233" customFormat="1" ht="15.75" customHeight="1" x14ac:dyDescent="0.25">
      <c r="A94" s="161">
        <v>43216</v>
      </c>
      <c r="B94" s="242">
        <v>180161592</v>
      </c>
      <c r="C94" s="247">
        <v>6</v>
      </c>
      <c r="D94" s="246">
        <v>536025</v>
      </c>
      <c r="E94" s="244">
        <v>180042341</v>
      </c>
      <c r="F94" s="247">
        <v>1</v>
      </c>
      <c r="G94" s="246">
        <v>105788</v>
      </c>
      <c r="H94" s="245"/>
      <c r="I94" s="245"/>
      <c r="J94" s="246"/>
      <c r="K94" s="219"/>
      <c r="L94" s="219"/>
      <c r="M94" s="219"/>
      <c r="N94" s="219"/>
      <c r="O94" s="219"/>
      <c r="P94" s="219"/>
      <c r="Q94" s="219"/>
      <c r="R94" s="219"/>
    </row>
    <row r="95" spans="1:18" s="233" customFormat="1" ht="15.75" customHeight="1" x14ac:dyDescent="0.25">
      <c r="A95" s="161">
        <v>43217</v>
      </c>
      <c r="B95" s="242">
        <v>180161714</v>
      </c>
      <c r="C95" s="247">
        <v>7</v>
      </c>
      <c r="D95" s="246">
        <v>653800</v>
      </c>
      <c r="E95" s="244"/>
      <c r="F95" s="247"/>
      <c r="G95" s="246"/>
      <c r="H95" s="245"/>
      <c r="I95" s="245"/>
      <c r="J95" s="246"/>
      <c r="K95" s="219"/>
      <c r="L95" s="219"/>
      <c r="M95" s="219"/>
      <c r="N95" s="219"/>
      <c r="O95" s="219"/>
      <c r="P95" s="219"/>
      <c r="Q95" s="219"/>
      <c r="R95" s="219"/>
    </row>
    <row r="96" spans="1:18" s="233" customFormat="1" ht="15.75" customHeight="1" x14ac:dyDescent="0.25">
      <c r="A96" s="161">
        <v>43218</v>
      </c>
      <c r="B96" s="242">
        <v>180161850</v>
      </c>
      <c r="C96" s="247">
        <v>2</v>
      </c>
      <c r="D96" s="246">
        <v>152775</v>
      </c>
      <c r="E96" s="244"/>
      <c r="F96" s="247"/>
      <c r="G96" s="246"/>
      <c r="H96" s="245"/>
      <c r="I96" s="245">
        <v>4619825</v>
      </c>
      <c r="J96" s="246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3" customFormat="1" ht="15.75" customHeight="1" x14ac:dyDescent="0.25">
      <c r="A97" s="161">
        <v>43220</v>
      </c>
      <c r="B97" s="242">
        <v>180162039</v>
      </c>
      <c r="C97" s="247">
        <v>7</v>
      </c>
      <c r="D97" s="246">
        <v>904575</v>
      </c>
      <c r="E97" s="244"/>
      <c r="F97" s="247"/>
      <c r="G97" s="246"/>
      <c r="H97" s="245"/>
      <c r="I97" s="245"/>
      <c r="J97" s="246"/>
      <c r="K97" s="219"/>
      <c r="L97" s="219"/>
      <c r="M97" s="219"/>
      <c r="N97" s="219"/>
      <c r="O97" s="219"/>
      <c r="P97" s="219"/>
      <c r="Q97" s="219"/>
      <c r="R97" s="219"/>
    </row>
    <row r="98" spans="1:18" s="233" customFormat="1" ht="15.75" customHeight="1" x14ac:dyDescent="0.25">
      <c r="A98" s="161">
        <v>43221</v>
      </c>
      <c r="B98" s="242">
        <v>180162169</v>
      </c>
      <c r="C98" s="247">
        <v>1</v>
      </c>
      <c r="D98" s="246">
        <v>111038</v>
      </c>
      <c r="E98" s="244"/>
      <c r="F98" s="247"/>
      <c r="G98" s="246"/>
      <c r="H98" s="245"/>
      <c r="I98" s="245"/>
      <c r="J98" s="246"/>
      <c r="K98" s="219"/>
      <c r="L98" s="219"/>
      <c r="M98" s="219"/>
      <c r="N98" s="219"/>
      <c r="O98" s="219"/>
      <c r="P98" s="219"/>
      <c r="Q98" s="219"/>
      <c r="R98" s="219"/>
    </row>
    <row r="99" spans="1:18" s="233" customFormat="1" ht="15.75" customHeight="1" x14ac:dyDescent="0.25">
      <c r="A99" s="161">
        <v>43222</v>
      </c>
      <c r="B99" s="242">
        <v>180162284</v>
      </c>
      <c r="C99" s="247">
        <v>3</v>
      </c>
      <c r="D99" s="246">
        <v>487200</v>
      </c>
      <c r="E99" s="244">
        <v>180042505</v>
      </c>
      <c r="F99" s="247">
        <v>1</v>
      </c>
      <c r="G99" s="246">
        <v>201513</v>
      </c>
      <c r="H99" s="245"/>
      <c r="I99" s="245"/>
      <c r="J99" s="246"/>
      <c r="K99" s="219"/>
      <c r="L99" s="219"/>
      <c r="M99" s="219"/>
      <c r="N99" s="219"/>
      <c r="O99" s="219"/>
      <c r="P99" s="219"/>
      <c r="Q99" s="219"/>
      <c r="R99" s="219"/>
    </row>
    <row r="100" spans="1:18" s="233" customFormat="1" ht="15.75" customHeight="1" x14ac:dyDescent="0.25">
      <c r="A100" s="161">
        <v>43223</v>
      </c>
      <c r="B100" s="242">
        <v>180162399</v>
      </c>
      <c r="C100" s="247">
        <v>7</v>
      </c>
      <c r="D100" s="246">
        <v>663513</v>
      </c>
      <c r="E100" s="244"/>
      <c r="F100" s="247"/>
      <c r="G100" s="246"/>
      <c r="H100" s="245"/>
      <c r="I100" s="245"/>
      <c r="J100" s="246"/>
      <c r="K100" s="219"/>
      <c r="L100" s="219"/>
      <c r="M100" s="219"/>
      <c r="N100" s="219"/>
      <c r="O100" s="219"/>
      <c r="P100" s="219"/>
      <c r="Q100" s="219"/>
      <c r="R100" s="219"/>
    </row>
    <row r="101" spans="1:18" s="233" customFormat="1" ht="15.75" customHeight="1" x14ac:dyDescent="0.25">
      <c r="A101" s="161">
        <v>43224</v>
      </c>
      <c r="B101" s="242">
        <v>180162504</v>
      </c>
      <c r="C101" s="247">
        <v>7</v>
      </c>
      <c r="D101" s="246">
        <v>803250</v>
      </c>
      <c r="E101" s="244"/>
      <c r="F101" s="247"/>
      <c r="G101" s="246"/>
      <c r="H101" s="245"/>
      <c r="I101" s="245"/>
      <c r="J101" s="246"/>
      <c r="K101" s="219"/>
      <c r="L101" s="219"/>
      <c r="M101" s="219"/>
      <c r="N101" s="219"/>
      <c r="O101" s="219"/>
      <c r="P101" s="219"/>
      <c r="Q101" s="219"/>
      <c r="R101" s="219"/>
    </row>
    <row r="102" spans="1:18" s="233" customFormat="1" ht="15.75" customHeight="1" x14ac:dyDescent="0.25">
      <c r="A102" s="161">
        <v>43225</v>
      </c>
      <c r="B102" s="242">
        <v>180162643</v>
      </c>
      <c r="C102" s="247">
        <v>2</v>
      </c>
      <c r="D102" s="246">
        <v>166250</v>
      </c>
      <c r="E102" s="244">
        <v>180042593</v>
      </c>
      <c r="F102" s="247">
        <v>1</v>
      </c>
      <c r="G102" s="246">
        <v>135800</v>
      </c>
      <c r="H102" s="245"/>
      <c r="I102" s="245"/>
      <c r="J102" s="246"/>
      <c r="K102" s="219"/>
      <c r="L102" s="219"/>
      <c r="M102" s="219"/>
      <c r="N102" s="219"/>
      <c r="O102" s="219"/>
      <c r="P102" s="219"/>
      <c r="Q102" s="219"/>
      <c r="R102" s="219"/>
    </row>
    <row r="103" spans="1:18" s="233" customFormat="1" ht="15.75" customHeight="1" x14ac:dyDescent="0.25">
      <c r="A103" s="161">
        <v>43225</v>
      </c>
      <c r="B103" s="242">
        <v>180162664</v>
      </c>
      <c r="C103" s="247">
        <v>1</v>
      </c>
      <c r="D103" s="246">
        <v>183575</v>
      </c>
      <c r="E103" s="244"/>
      <c r="F103" s="247"/>
      <c r="G103" s="246"/>
      <c r="H103" s="245"/>
      <c r="I103" s="245">
        <v>2982088</v>
      </c>
      <c r="J103" s="246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3" customFormat="1" ht="15.75" customHeight="1" x14ac:dyDescent="0.25">
      <c r="A104" s="161">
        <v>43227</v>
      </c>
      <c r="B104" s="242">
        <v>180162884</v>
      </c>
      <c r="C104" s="247">
        <v>9</v>
      </c>
      <c r="D104" s="246">
        <v>1047988</v>
      </c>
      <c r="E104" s="244"/>
      <c r="F104" s="247"/>
      <c r="G104" s="246"/>
      <c r="H104" s="245"/>
      <c r="I104" s="245"/>
      <c r="J104" s="246"/>
      <c r="K104" s="219"/>
      <c r="L104" s="219"/>
      <c r="M104" s="219"/>
      <c r="N104" s="219"/>
      <c r="O104" s="219"/>
      <c r="P104" s="219"/>
      <c r="Q104" s="219"/>
      <c r="R104" s="219"/>
    </row>
    <row r="105" spans="1:18" s="233" customFormat="1" ht="15.75" customHeight="1" x14ac:dyDescent="0.25">
      <c r="A105" s="161">
        <v>43228</v>
      </c>
      <c r="B105" s="242">
        <v>180163001</v>
      </c>
      <c r="C105" s="247">
        <v>4</v>
      </c>
      <c r="D105" s="246">
        <v>380625</v>
      </c>
      <c r="E105" s="244"/>
      <c r="F105" s="247"/>
      <c r="G105" s="246"/>
      <c r="H105" s="245"/>
      <c r="I105" s="245"/>
      <c r="J105" s="246"/>
      <c r="K105" s="219"/>
      <c r="L105" s="219"/>
      <c r="M105" s="219"/>
      <c r="N105" s="219"/>
      <c r="O105" s="219"/>
      <c r="P105" s="219"/>
      <c r="Q105" s="219"/>
      <c r="R105" s="219"/>
    </row>
    <row r="106" spans="1:18" s="233" customFormat="1" ht="15.75" customHeight="1" x14ac:dyDescent="0.25">
      <c r="A106" s="161">
        <v>43229</v>
      </c>
      <c r="B106" s="242">
        <v>180163122</v>
      </c>
      <c r="C106" s="247">
        <v>7</v>
      </c>
      <c r="D106" s="246">
        <v>795463</v>
      </c>
      <c r="E106" s="244"/>
      <c r="F106" s="247"/>
      <c r="G106" s="246"/>
      <c r="H106" s="245"/>
      <c r="I106" s="245"/>
      <c r="J106" s="246"/>
      <c r="K106" s="219"/>
      <c r="L106" s="219"/>
      <c r="M106" s="219"/>
      <c r="N106" s="219"/>
      <c r="O106" s="219"/>
      <c r="P106" s="219"/>
      <c r="Q106" s="219"/>
      <c r="R106" s="219"/>
    </row>
    <row r="107" spans="1:18" s="233" customFormat="1" ht="15.75" customHeight="1" x14ac:dyDescent="0.25">
      <c r="A107" s="161">
        <v>43230</v>
      </c>
      <c r="B107" s="242">
        <v>180163263</v>
      </c>
      <c r="C107" s="247">
        <v>3</v>
      </c>
      <c r="D107" s="246">
        <v>448875</v>
      </c>
      <c r="E107" s="244"/>
      <c r="F107" s="247"/>
      <c r="G107" s="246"/>
      <c r="H107" s="245"/>
      <c r="I107" s="245"/>
      <c r="J107" s="246"/>
      <c r="K107" s="219"/>
      <c r="L107" s="219"/>
      <c r="M107" s="219"/>
      <c r="N107" s="219"/>
      <c r="O107" s="219"/>
      <c r="P107" s="219"/>
      <c r="Q107" s="219"/>
      <c r="R107" s="219"/>
    </row>
    <row r="108" spans="1:18" s="233" customFormat="1" ht="15.75" customHeight="1" x14ac:dyDescent="0.25">
      <c r="A108" s="161">
        <v>43231</v>
      </c>
      <c r="B108" s="242">
        <v>180163382</v>
      </c>
      <c r="C108" s="247">
        <v>3</v>
      </c>
      <c r="D108" s="246">
        <v>291550</v>
      </c>
      <c r="E108" s="244"/>
      <c r="F108" s="247"/>
      <c r="G108" s="246"/>
      <c r="H108" s="245"/>
      <c r="I108" s="245"/>
      <c r="J108" s="246"/>
      <c r="K108" s="219"/>
      <c r="L108" s="219"/>
      <c r="M108" s="219"/>
      <c r="N108" s="219"/>
      <c r="O108" s="219"/>
      <c r="P108" s="219"/>
      <c r="Q108" s="219"/>
      <c r="R108" s="219"/>
    </row>
    <row r="109" spans="1:18" s="233" customFormat="1" ht="15.75" customHeight="1" x14ac:dyDescent="0.25">
      <c r="A109" s="161">
        <v>43232</v>
      </c>
      <c r="B109" s="242">
        <v>180163503</v>
      </c>
      <c r="C109" s="247">
        <v>1</v>
      </c>
      <c r="D109" s="246">
        <v>81113</v>
      </c>
      <c r="E109" s="244">
        <v>180042839</v>
      </c>
      <c r="F109" s="247">
        <v>2</v>
      </c>
      <c r="G109" s="246">
        <v>195563</v>
      </c>
      <c r="H109" s="245"/>
      <c r="I109" s="245">
        <v>2850051</v>
      </c>
      <c r="J109" s="246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3" customFormat="1" ht="15.75" customHeight="1" x14ac:dyDescent="0.25">
      <c r="A110" s="161">
        <v>43234</v>
      </c>
      <c r="B110" s="242">
        <v>180163746</v>
      </c>
      <c r="C110" s="247">
        <v>11</v>
      </c>
      <c r="D110" s="246">
        <v>1168650</v>
      </c>
      <c r="E110" s="244"/>
      <c r="F110" s="247"/>
      <c r="G110" s="246"/>
      <c r="H110" s="245"/>
      <c r="I110" s="245"/>
      <c r="J110" s="246"/>
      <c r="K110" s="219"/>
      <c r="L110" s="219"/>
      <c r="M110" s="219"/>
      <c r="N110" s="219"/>
      <c r="O110" s="219"/>
      <c r="P110" s="219"/>
      <c r="Q110" s="219"/>
      <c r="R110" s="219"/>
    </row>
    <row r="111" spans="1:18" s="233" customFormat="1" ht="15.75" customHeight="1" x14ac:dyDescent="0.25">
      <c r="A111" s="161">
        <v>43235</v>
      </c>
      <c r="B111" s="242">
        <v>180163905</v>
      </c>
      <c r="C111" s="247">
        <v>2</v>
      </c>
      <c r="D111" s="246">
        <v>342650</v>
      </c>
      <c r="E111" s="244">
        <v>180042956</v>
      </c>
      <c r="F111" s="247">
        <v>1</v>
      </c>
      <c r="G111" s="246">
        <v>179725</v>
      </c>
      <c r="H111" s="245"/>
      <c r="I111" s="245"/>
      <c r="J111" s="246"/>
      <c r="K111" s="219"/>
      <c r="L111" s="219"/>
      <c r="M111" s="219"/>
      <c r="N111" s="219"/>
      <c r="O111" s="219"/>
      <c r="P111" s="219"/>
      <c r="Q111" s="219"/>
      <c r="R111" s="219"/>
    </row>
    <row r="112" spans="1:18" s="233" customFormat="1" ht="15.75" customHeight="1" x14ac:dyDescent="0.25">
      <c r="A112" s="161">
        <v>43236</v>
      </c>
      <c r="B112" s="242">
        <v>180163974</v>
      </c>
      <c r="C112" s="247">
        <v>5</v>
      </c>
      <c r="D112" s="246">
        <v>567088</v>
      </c>
      <c r="E112" s="244"/>
      <c r="F112" s="247"/>
      <c r="G112" s="246"/>
      <c r="H112" s="245"/>
      <c r="I112" s="245"/>
      <c r="J112" s="246"/>
      <c r="K112" s="219"/>
      <c r="L112" s="219"/>
      <c r="M112" s="219"/>
      <c r="N112" s="219"/>
      <c r="O112" s="219"/>
      <c r="P112" s="219"/>
      <c r="Q112" s="219"/>
      <c r="R112" s="219"/>
    </row>
    <row r="113" spans="1:18" s="233" customFormat="1" ht="15.75" customHeight="1" x14ac:dyDescent="0.25">
      <c r="A113" s="161">
        <v>43237</v>
      </c>
      <c r="B113" s="242">
        <v>180164096</v>
      </c>
      <c r="C113" s="247">
        <v>2</v>
      </c>
      <c r="D113" s="246">
        <v>257338</v>
      </c>
      <c r="E113" s="244"/>
      <c r="F113" s="247"/>
      <c r="G113" s="246"/>
      <c r="H113" s="245"/>
      <c r="I113" s="245"/>
      <c r="J113" s="246"/>
      <c r="K113" s="219"/>
      <c r="L113" s="219"/>
      <c r="M113" s="219"/>
      <c r="N113" s="219"/>
      <c r="O113" s="219"/>
      <c r="P113" s="219"/>
      <c r="Q113" s="219"/>
      <c r="R113" s="219"/>
    </row>
    <row r="114" spans="1:18" s="233" customFormat="1" ht="15.75" customHeight="1" x14ac:dyDescent="0.25">
      <c r="A114" s="161">
        <v>43238</v>
      </c>
      <c r="B114" s="242">
        <v>180164213</v>
      </c>
      <c r="C114" s="247">
        <v>3</v>
      </c>
      <c r="D114" s="246">
        <v>242375</v>
      </c>
      <c r="E114" s="244"/>
      <c r="F114" s="247"/>
      <c r="G114" s="246"/>
      <c r="H114" s="245"/>
      <c r="I114" s="245"/>
      <c r="J114" s="246"/>
      <c r="K114" s="219"/>
      <c r="L114" s="219"/>
      <c r="M114" s="219"/>
      <c r="N114" s="219"/>
      <c r="O114" s="219"/>
      <c r="P114" s="219"/>
      <c r="Q114" s="219"/>
      <c r="R114" s="219"/>
    </row>
    <row r="115" spans="1:18" s="233" customFormat="1" ht="15.75" customHeight="1" x14ac:dyDescent="0.25">
      <c r="A115" s="161">
        <v>43239</v>
      </c>
      <c r="B115" s="242">
        <v>180164367</v>
      </c>
      <c r="C115" s="247">
        <v>3</v>
      </c>
      <c r="D115" s="246">
        <v>315963</v>
      </c>
      <c r="E115" s="244"/>
      <c r="F115" s="247"/>
      <c r="G115" s="246"/>
      <c r="H115" s="245"/>
      <c r="I115" s="245">
        <v>2714339</v>
      </c>
      <c r="J115" s="246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3" customFormat="1" ht="15.75" customHeight="1" x14ac:dyDescent="0.25">
      <c r="A116" s="161">
        <v>43241</v>
      </c>
      <c r="B116" s="242">
        <v>180164620</v>
      </c>
      <c r="C116" s="247">
        <v>14</v>
      </c>
      <c r="D116" s="246">
        <v>1480413</v>
      </c>
      <c r="E116" s="244"/>
      <c r="F116" s="247"/>
      <c r="G116" s="246"/>
      <c r="H116" s="245"/>
      <c r="I116" s="245"/>
      <c r="J116" s="246"/>
      <c r="K116" s="219"/>
      <c r="L116" s="219"/>
      <c r="M116" s="219"/>
      <c r="N116" s="219"/>
      <c r="O116" s="219"/>
      <c r="P116" s="219"/>
      <c r="Q116" s="219"/>
      <c r="R116" s="219"/>
    </row>
    <row r="117" spans="1:18" s="233" customFormat="1" ht="15.75" customHeight="1" x14ac:dyDescent="0.25">
      <c r="A117" s="161">
        <v>43242</v>
      </c>
      <c r="B117" s="242">
        <v>180164730</v>
      </c>
      <c r="C117" s="247">
        <v>6</v>
      </c>
      <c r="D117" s="246">
        <v>612675</v>
      </c>
      <c r="E117" s="244">
        <v>180043166</v>
      </c>
      <c r="F117" s="247">
        <v>1</v>
      </c>
      <c r="G117" s="246">
        <v>85050</v>
      </c>
      <c r="H117" s="245"/>
      <c r="I117" s="245"/>
      <c r="J117" s="246"/>
      <c r="K117" s="219"/>
      <c r="L117" s="219"/>
      <c r="M117" s="219"/>
      <c r="N117" s="219"/>
      <c r="O117" s="219"/>
      <c r="P117" s="219"/>
      <c r="Q117" s="219"/>
      <c r="R117" s="219"/>
    </row>
    <row r="118" spans="1:18" s="233" customFormat="1" ht="15.75" customHeight="1" x14ac:dyDescent="0.25">
      <c r="A118" s="161">
        <v>43243</v>
      </c>
      <c r="B118" s="242">
        <v>180164884</v>
      </c>
      <c r="C118" s="247">
        <v>14</v>
      </c>
      <c r="D118" s="246">
        <v>1295263</v>
      </c>
      <c r="E118" s="244"/>
      <c r="F118" s="247"/>
      <c r="G118" s="246"/>
      <c r="H118" s="245"/>
      <c r="I118" s="245"/>
      <c r="J118" s="246"/>
      <c r="K118" s="219"/>
      <c r="L118" s="219"/>
      <c r="M118" s="219"/>
      <c r="N118" s="219"/>
      <c r="O118" s="219"/>
      <c r="P118" s="219"/>
      <c r="Q118" s="219"/>
      <c r="R118" s="219"/>
    </row>
    <row r="119" spans="1:18" s="233" customFormat="1" ht="15.75" customHeight="1" x14ac:dyDescent="0.25">
      <c r="A119" s="161">
        <v>43243</v>
      </c>
      <c r="B119" s="242">
        <v>180164904</v>
      </c>
      <c r="C119" s="247">
        <v>2</v>
      </c>
      <c r="D119" s="246">
        <v>225750</v>
      </c>
      <c r="E119" s="244"/>
      <c r="F119" s="247"/>
      <c r="G119" s="246"/>
      <c r="H119" s="245"/>
      <c r="I119" s="245"/>
      <c r="J119" s="246"/>
      <c r="K119" s="219"/>
      <c r="L119" s="219"/>
      <c r="M119" s="219"/>
      <c r="N119" s="219"/>
      <c r="O119" s="219"/>
      <c r="P119" s="219"/>
      <c r="Q119" s="219"/>
      <c r="R119" s="219"/>
    </row>
    <row r="120" spans="1:18" s="233" customFormat="1" ht="15.75" customHeight="1" x14ac:dyDescent="0.25">
      <c r="A120" s="161">
        <v>43244</v>
      </c>
      <c r="B120" s="242">
        <v>180164998</v>
      </c>
      <c r="C120" s="247">
        <v>3</v>
      </c>
      <c r="D120" s="246">
        <v>472675</v>
      </c>
      <c r="E120" s="244">
        <v>180043237</v>
      </c>
      <c r="F120" s="247">
        <v>2</v>
      </c>
      <c r="G120" s="246">
        <v>152250</v>
      </c>
      <c r="H120" s="245"/>
      <c r="I120" s="245"/>
      <c r="J120" s="246"/>
      <c r="K120" s="219"/>
      <c r="L120" s="219"/>
      <c r="M120" s="219"/>
      <c r="N120" s="219"/>
      <c r="O120" s="219"/>
      <c r="P120" s="219"/>
      <c r="Q120" s="219"/>
      <c r="R120" s="219"/>
    </row>
    <row r="121" spans="1:18" s="233" customFormat="1" ht="15.75" customHeight="1" x14ac:dyDescent="0.25">
      <c r="A121" s="161">
        <v>43245</v>
      </c>
      <c r="B121" s="242">
        <v>180165133</v>
      </c>
      <c r="C121" s="247">
        <v>5</v>
      </c>
      <c r="D121" s="246">
        <v>705163</v>
      </c>
      <c r="E121" s="244"/>
      <c r="F121" s="247"/>
      <c r="G121" s="246"/>
      <c r="H121" s="245"/>
      <c r="I121" s="245"/>
      <c r="J121" s="246"/>
      <c r="K121" s="219"/>
      <c r="L121" s="219"/>
      <c r="M121" s="219"/>
      <c r="N121" s="219"/>
      <c r="O121" s="219"/>
      <c r="P121" s="219"/>
      <c r="Q121" s="219"/>
      <c r="R121" s="219"/>
    </row>
    <row r="122" spans="1:18" s="233" customFormat="1" ht="15.75" customHeight="1" x14ac:dyDescent="0.25">
      <c r="A122" s="161">
        <v>43246</v>
      </c>
      <c r="B122" s="242">
        <v>180165322</v>
      </c>
      <c r="C122" s="247">
        <v>3</v>
      </c>
      <c r="D122" s="246">
        <v>286913</v>
      </c>
      <c r="E122" s="244"/>
      <c r="F122" s="247"/>
      <c r="G122" s="246"/>
      <c r="H122" s="245"/>
      <c r="I122" s="245">
        <v>4841554</v>
      </c>
      <c r="J122" s="246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3" customFormat="1" ht="15.75" customHeight="1" x14ac:dyDescent="0.25">
      <c r="A123" s="161">
        <v>43248</v>
      </c>
      <c r="B123" s="242">
        <v>180165592</v>
      </c>
      <c r="C123" s="247">
        <v>12</v>
      </c>
      <c r="D123" s="246">
        <v>1193850</v>
      </c>
      <c r="E123" s="244"/>
      <c r="F123" s="247"/>
      <c r="G123" s="246"/>
      <c r="H123" s="245"/>
      <c r="I123" s="245"/>
      <c r="J123" s="246"/>
      <c r="K123" s="219"/>
      <c r="L123" s="219"/>
      <c r="M123" s="219"/>
      <c r="N123" s="219"/>
      <c r="O123" s="219"/>
      <c r="P123" s="219"/>
      <c r="Q123" s="219"/>
      <c r="R123" s="219"/>
    </row>
    <row r="124" spans="1:18" s="233" customFormat="1" ht="15.75" customHeight="1" x14ac:dyDescent="0.25">
      <c r="A124" s="161">
        <v>43250</v>
      </c>
      <c r="B124" s="242">
        <v>180165912</v>
      </c>
      <c r="C124" s="247">
        <v>9</v>
      </c>
      <c r="D124" s="246">
        <v>1176875</v>
      </c>
      <c r="E124" s="244">
        <v>180043458</v>
      </c>
      <c r="F124" s="247">
        <v>2</v>
      </c>
      <c r="G124" s="246">
        <v>172900</v>
      </c>
      <c r="H124" s="245"/>
      <c r="I124" s="245"/>
      <c r="J124" s="246"/>
      <c r="K124" s="219"/>
      <c r="L124" s="219"/>
      <c r="M124" s="219"/>
      <c r="N124" s="219"/>
      <c r="O124" s="219"/>
      <c r="P124" s="219"/>
      <c r="Q124" s="219"/>
      <c r="R124" s="219"/>
    </row>
    <row r="125" spans="1:18" s="233" customFormat="1" ht="15.75" customHeight="1" x14ac:dyDescent="0.25">
      <c r="A125" s="161">
        <v>43251</v>
      </c>
      <c r="B125" s="242">
        <v>180166080</v>
      </c>
      <c r="C125" s="247">
        <v>8</v>
      </c>
      <c r="D125" s="246">
        <v>924350</v>
      </c>
      <c r="E125" s="244"/>
      <c r="F125" s="247"/>
      <c r="G125" s="246"/>
      <c r="H125" s="245"/>
      <c r="I125" s="245"/>
      <c r="J125" s="246"/>
      <c r="K125" s="219"/>
      <c r="L125" s="219"/>
      <c r="M125" s="219"/>
      <c r="N125" s="219"/>
      <c r="O125" s="219"/>
      <c r="P125" s="219"/>
      <c r="Q125" s="219"/>
      <c r="R125" s="219"/>
    </row>
    <row r="126" spans="1:18" s="233" customFormat="1" ht="15.75" customHeight="1" x14ac:dyDescent="0.25">
      <c r="A126" s="161">
        <v>43252</v>
      </c>
      <c r="B126" s="242">
        <v>180166236</v>
      </c>
      <c r="C126" s="247">
        <v>13</v>
      </c>
      <c r="D126" s="246">
        <v>1387400</v>
      </c>
      <c r="E126" s="244"/>
      <c r="F126" s="247"/>
      <c r="G126" s="246"/>
      <c r="H126" s="245"/>
      <c r="I126" s="245"/>
      <c r="J126" s="246"/>
      <c r="K126" s="219"/>
      <c r="L126" s="219"/>
      <c r="M126" s="219"/>
      <c r="N126" s="219"/>
      <c r="O126" s="219"/>
      <c r="P126" s="219"/>
      <c r="Q126" s="219"/>
      <c r="R126" s="219"/>
    </row>
    <row r="127" spans="1:18" s="233" customFormat="1" ht="15.75" customHeight="1" x14ac:dyDescent="0.25">
      <c r="A127" s="161">
        <v>43253</v>
      </c>
      <c r="B127" s="242">
        <v>180166415</v>
      </c>
      <c r="C127" s="247">
        <v>7</v>
      </c>
      <c r="D127" s="246">
        <v>636300</v>
      </c>
      <c r="E127" s="244"/>
      <c r="F127" s="247"/>
      <c r="G127" s="246"/>
      <c r="H127" s="245"/>
      <c r="I127" s="245"/>
      <c r="J127" s="246"/>
      <c r="K127" s="219"/>
      <c r="L127" s="219"/>
      <c r="M127" s="219"/>
      <c r="N127" s="219"/>
      <c r="O127" s="219"/>
      <c r="P127" s="219"/>
      <c r="Q127" s="219"/>
      <c r="R127" s="219"/>
    </row>
    <row r="128" spans="1:18" s="233" customFormat="1" ht="15.75" customHeight="1" x14ac:dyDescent="0.25">
      <c r="A128" s="161">
        <v>43253</v>
      </c>
      <c r="B128" s="242">
        <v>180166444</v>
      </c>
      <c r="C128" s="247">
        <v>1</v>
      </c>
      <c r="D128" s="246">
        <v>179725</v>
      </c>
      <c r="E128" s="244"/>
      <c r="F128" s="247"/>
      <c r="G128" s="246"/>
      <c r="H128" s="245"/>
      <c r="I128" s="245">
        <v>5325600</v>
      </c>
      <c r="J128" s="246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3" customFormat="1" ht="15.75" customHeight="1" x14ac:dyDescent="0.25">
      <c r="A129" s="161">
        <v>43255</v>
      </c>
      <c r="B129" s="242">
        <v>180166724</v>
      </c>
      <c r="C129" s="247">
        <v>23</v>
      </c>
      <c r="D129" s="246">
        <v>2732275</v>
      </c>
      <c r="E129" s="244"/>
      <c r="F129" s="247"/>
      <c r="G129" s="246"/>
      <c r="H129" s="245"/>
      <c r="I129" s="245"/>
      <c r="J129" s="246"/>
      <c r="K129" s="219"/>
      <c r="L129" s="219"/>
      <c r="M129" s="219"/>
      <c r="N129" s="219"/>
      <c r="O129" s="219"/>
      <c r="P129" s="219"/>
      <c r="Q129" s="219"/>
      <c r="R129" s="219"/>
    </row>
    <row r="130" spans="1:18" s="233" customFormat="1" ht="15.75" customHeight="1" x14ac:dyDescent="0.25">
      <c r="A130" s="161">
        <v>43256</v>
      </c>
      <c r="B130" s="242">
        <v>180166840</v>
      </c>
      <c r="C130" s="247">
        <v>4</v>
      </c>
      <c r="D130" s="246">
        <v>494375</v>
      </c>
      <c r="E130" s="244"/>
      <c r="F130" s="247"/>
      <c r="G130" s="246"/>
      <c r="H130" s="245"/>
      <c r="I130" s="245"/>
      <c r="J130" s="246"/>
      <c r="K130" s="219"/>
      <c r="L130" s="219"/>
      <c r="M130" s="219"/>
      <c r="N130" s="219"/>
      <c r="O130" s="219"/>
      <c r="P130" s="219"/>
      <c r="Q130" s="219"/>
      <c r="R130" s="219"/>
    </row>
    <row r="131" spans="1:18" s="233" customFormat="1" ht="15.75" customHeight="1" x14ac:dyDescent="0.25">
      <c r="A131" s="161">
        <v>43256</v>
      </c>
      <c r="B131" s="242">
        <v>180166979</v>
      </c>
      <c r="C131" s="247">
        <v>8</v>
      </c>
      <c r="D131" s="246">
        <v>864063</v>
      </c>
      <c r="E131" s="244">
        <v>180043687</v>
      </c>
      <c r="F131" s="247">
        <v>2</v>
      </c>
      <c r="G131" s="246">
        <v>388763</v>
      </c>
      <c r="H131" s="245"/>
      <c r="I131" s="245"/>
      <c r="J131" s="246"/>
      <c r="K131" s="219"/>
      <c r="L131" s="219"/>
      <c r="M131" s="219"/>
      <c r="N131" s="219"/>
      <c r="O131" s="219"/>
      <c r="P131" s="219"/>
      <c r="Q131" s="219"/>
      <c r="R131" s="219"/>
    </row>
    <row r="132" spans="1:18" s="233" customFormat="1" ht="15.75" customHeight="1" x14ac:dyDescent="0.25">
      <c r="A132" s="161">
        <v>43257</v>
      </c>
      <c r="B132" s="242">
        <v>180167165</v>
      </c>
      <c r="C132" s="247">
        <v>16</v>
      </c>
      <c r="D132" s="246">
        <v>1574213</v>
      </c>
      <c r="E132" s="244">
        <v>180043738</v>
      </c>
      <c r="F132" s="247">
        <v>1</v>
      </c>
      <c r="G132" s="246">
        <v>91438</v>
      </c>
      <c r="H132" s="245"/>
      <c r="I132" s="245"/>
      <c r="J132" s="246"/>
      <c r="K132" s="219"/>
      <c r="L132" s="219"/>
      <c r="M132" s="219"/>
      <c r="N132" s="219"/>
      <c r="O132" s="219"/>
      <c r="P132" s="219"/>
      <c r="Q132" s="219"/>
      <c r="R132" s="219"/>
    </row>
    <row r="133" spans="1:18" s="233" customFormat="1" ht="15.75" customHeight="1" x14ac:dyDescent="0.25">
      <c r="A133" s="161">
        <v>43258</v>
      </c>
      <c r="B133" s="242">
        <v>180167377</v>
      </c>
      <c r="C133" s="247">
        <v>10</v>
      </c>
      <c r="D133" s="246">
        <v>953575</v>
      </c>
      <c r="E133" s="244"/>
      <c r="F133" s="247"/>
      <c r="G133" s="246"/>
      <c r="H133" s="245"/>
      <c r="I133" s="245"/>
      <c r="J133" s="246"/>
      <c r="K133" s="219"/>
      <c r="L133" s="219"/>
      <c r="M133" s="219"/>
      <c r="N133" s="219"/>
      <c r="O133" s="219"/>
      <c r="P133" s="219"/>
      <c r="Q133" s="219"/>
      <c r="R133" s="219"/>
    </row>
    <row r="134" spans="1:18" s="233" customFormat="1" ht="15.75" customHeight="1" x14ac:dyDescent="0.25">
      <c r="A134" s="161">
        <v>43258</v>
      </c>
      <c r="B134" s="242">
        <v>180167386</v>
      </c>
      <c r="C134" s="247">
        <v>1</v>
      </c>
      <c r="D134" s="246">
        <v>201513</v>
      </c>
      <c r="E134" s="244"/>
      <c r="F134" s="247"/>
      <c r="G134" s="246"/>
      <c r="H134" s="245"/>
      <c r="I134" s="245"/>
      <c r="J134" s="246"/>
      <c r="K134" s="219"/>
      <c r="L134" s="219"/>
      <c r="M134" s="219"/>
      <c r="N134" s="219"/>
      <c r="O134" s="219"/>
      <c r="P134" s="219"/>
      <c r="Q134" s="219"/>
      <c r="R134" s="219"/>
    </row>
    <row r="135" spans="1:18" s="233" customFormat="1" ht="15.75" customHeight="1" x14ac:dyDescent="0.25">
      <c r="A135" s="161">
        <v>43259</v>
      </c>
      <c r="B135" s="242">
        <v>180167503</v>
      </c>
      <c r="C135" s="247">
        <v>4</v>
      </c>
      <c r="D135" s="246">
        <v>489300</v>
      </c>
      <c r="E135" s="244">
        <v>180043809</v>
      </c>
      <c r="F135" s="247">
        <v>1</v>
      </c>
      <c r="G135" s="246">
        <v>115063</v>
      </c>
      <c r="H135" s="245"/>
      <c r="I135" s="245"/>
      <c r="J135" s="246"/>
      <c r="K135" s="219"/>
      <c r="L135" s="219"/>
      <c r="M135" s="219"/>
      <c r="N135" s="219"/>
      <c r="O135" s="219"/>
      <c r="P135" s="219"/>
      <c r="Q135" s="219"/>
      <c r="R135" s="219"/>
    </row>
    <row r="136" spans="1:18" s="233" customFormat="1" ht="15.75" customHeight="1" x14ac:dyDescent="0.25">
      <c r="A136" s="161">
        <v>43259</v>
      </c>
      <c r="B136" s="242">
        <v>180167529</v>
      </c>
      <c r="C136" s="247">
        <v>1</v>
      </c>
      <c r="D136" s="246">
        <v>102025</v>
      </c>
      <c r="E136" s="244">
        <v>180043823</v>
      </c>
      <c r="F136" s="247">
        <v>1</v>
      </c>
      <c r="G136" s="246">
        <v>102025</v>
      </c>
      <c r="H136" s="245"/>
      <c r="I136" s="245"/>
      <c r="J136" s="246"/>
      <c r="K136" s="219"/>
      <c r="L136" s="219"/>
      <c r="M136" s="219"/>
      <c r="N136" s="219"/>
      <c r="O136" s="219"/>
      <c r="P136" s="219"/>
      <c r="Q136" s="219"/>
      <c r="R136" s="219"/>
    </row>
    <row r="137" spans="1:18" s="233" customFormat="1" ht="15.75" customHeight="1" x14ac:dyDescent="0.25">
      <c r="A137" s="161">
        <v>43260</v>
      </c>
      <c r="B137" s="242">
        <v>180167220</v>
      </c>
      <c r="C137" s="247">
        <v>2</v>
      </c>
      <c r="D137" s="246">
        <v>194688</v>
      </c>
      <c r="E137" s="244">
        <v>180043880</v>
      </c>
      <c r="F137" s="247">
        <v>1</v>
      </c>
      <c r="G137" s="246">
        <v>117163</v>
      </c>
      <c r="H137" s="245"/>
      <c r="I137" s="245">
        <v>6791575</v>
      </c>
      <c r="J137" s="246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3" customFormat="1" ht="15.75" customHeight="1" x14ac:dyDescent="0.25">
      <c r="A138" s="161">
        <v>43277</v>
      </c>
      <c r="B138" s="242">
        <v>180168200</v>
      </c>
      <c r="C138" s="247">
        <v>7</v>
      </c>
      <c r="D138" s="246">
        <v>901513</v>
      </c>
      <c r="E138" s="244"/>
      <c r="F138" s="247"/>
      <c r="G138" s="246"/>
      <c r="H138" s="245"/>
      <c r="I138" s="245"/>
      <c r="J138" s="246"/>
      <c r="K138" s="219"/>
      <c r="L138" s="219"/>
      <c r="M138" s="219"/>
      <c r="N138" s="219"/>
      <c r="O138" s="219"/>
      <c r="P138" s="219"/>
      <c r="Q138" s="219"/>
      <c r="R138" s="219"/>
    </row>
    <row r="139" spans="1:18" s="233" customFormat="1" ht="15.75" customHeight="1" x14ac:dyDescent="0.25">
      <c r="A139" s="161">
        <v>43279</v>
      </c>
      <c r="B139" s="242">
        <v>180168307</v>
      </c>
      <c r="C139" s="247">
        <v>3</v>
      </c>
      <c r="D139" s="246">
        <v>280963</v>
      </c>
      <c r="E139" s="244">
        <v>180044043</v>
      </c>
      <c r="F139" s="247">
        <v>1</v>
      </c>
      <c r="G139" s="246">
        <v>120225</v>
      </c>
      <c r="H139" s="245"/>
      <c r="I139" s="245">
        <v>1062251</v>
      </c>
      <c r="J139" s="246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3" customFormat="1" ht="15.75" customHeight="1" x14ac:dyDescent="0.25">
      <c r="A140" s="161">
        <v>43283</v>
      </c>
      <c r="B140" s="242">
        <v>180168575</v>
      </c>
      <c r="C140" s="247">
        <v>7</v>
      </c>
      <c r="D140" s="246">
        <v>709888</v>
      </c>
      <c r="E140" s="244">
        <v>180044099</v>
      </c>
      <c r="F140" s="247">
        <v>1</v>
      </c>
      <c r="G140" s="246">
        <v>92313</v>
      </c>
      <c r="H140" s="245"/>
      <c r="I140" s="245"/>
      <c r="J140" s="246"/>
      <c r="K140" s="219"/>
      <c r="L140" s="219"/>
      <c r="M140" s="219"/>
      <c r="N140" s="219"/>
      <c r="O140" s="219"/>
      <c r="P140" s="219"/>
      <c r="Q140" s="219"/>
      <c r="R140" s="219"/>
    </row>
    <row r="141" spans="1:18" s="233" customFormat="1" ht="15.75" customHeight="1" x14ac:dyDescent="0.25">
      <c r="A141" s="161">
        <v>43283</v>
      </c>
      <c r="B141" s="242">
        <v>180168578</v>
      </c>
      <c r="C141" s="247">
        <v>1</v>
      </c>
      <c r="D141" s="246">
        <v>119000</v>
      </c>
      <c r="E141" s="244"/>
      <c r="F141" s="247"/>
      <c r="G141" s="246"/>
      <c r="H141" s="245"/>
      <c r="I141" s="245"/>
      <c r="J141" s="246"/>
      <c r="K141" s="219"/>
      <c r="L141" s="219"/>
      <c r="M141" s="219"/>
      <c r="N141" s="219"/>
      <c r="O141" s="219"/>
      <c r="P141" s="219"/>
      <c r="Q141" s="219"/>
      <c r="R141" s="219"/>
    </row>
    <row r="142" spans="1:18" s="233" customFormat="1" ht="15.75" customHeight="1" x14ac:dyDescent="0.25">
      <c r="A142" s="161">
        <v>43284</v>
      </c>
      <c r="B142" s="242">
        <v>180168647</v>
      </c>
      <c r="C142" s="247">
        <v>6</v>
      </c>
      <c r="D142" s="246">
        <v>652750</v>
      </c>
      <c r="E142" s="244"/>
      <c r="F142" s="247"/>
      <c r="G142" s="246"/>
      <c r="H142" s="245"/>
      <c r="I142" s="245"/>
      <c r="J142" s="246"/>
      <c r="K142" s="219"/>
      <c r="L142" s="219"/>
      <c r="M142" s="219"/>
      <c r="N142" s="219"/>
      <c r="O142" s="219"/>
      <c r="P142" s="219"/>
      <c r="Q142" s="219"/>
      <c r="R142" s="219"/>
    </row>
    <row r="143" spans="1:18" s="233" customFormat="1" ht="15.75" customHeight="1" x14ac:dyDescent="0.25">
      <c r="A143" s="161">
        <v>43285</v>
      </c>
      <c r="B143" s="242">
        <v>180168730</v>
      </c>
      <c r="C143" s="247">
        <v>4</v>
      </c>
      <c r="D143" s="246">
        <v>542588</v>
      </c>
      <c r="E143" s="244"/>
      <c r="F143" s="247"/>
      <c r="G143" s="246"/>
      <c r="H143" s="245"/>
      <c r="I143" s="245"/>
      <c r="J143" s="246"/>
      <c r="K143" s="219"/>
      <c r="L143" s="219"/>
      <c r="M143" s="219"/>
      <c r="N143" s="219"/>
      <c r="O143" s="219"/>
      <c r="P143" s="219"/>
      <c r="Q143" s="219"/>
      <c r="R143" s="219"/>
    </row>
    <row r="144" spans="1:18" s="233" customFormat="1" ht="15.75" customHeight="1" x14ac:dyDescent="0.25">
      <c r="A144" s="161">
        <v>43286</v>
      </c>
      <c r="B144" s="242">
        <v>180168826</v>
      </c>
      <c r="C144" s="247">
        <v>10</v>
      </c>
      <c r="D144" s="246">
        <v>1010538</v>
      </c>
      <c r="E144" s="244"/>
      <c r="F144" s="247"/>
      <c r="G144" s="246"/>
      <c r="H144" s="245"/>
      <c r="I144" s="245"/>
      <c r="J144" s="246"/>
      <c r="K144" s="219"/>
      <c r="L144" s="219"/>
      <c r="M144" s="219"/>
      <c r="N144" s="219"/>
      <c r="O144" s="219"/>
      <c r="P144" s="219"/>
      <c r="Q144" s="219"/>
      <c r="R144" s="219"/>
    </row>
    <row r="145" spans="1:18" s="233" customFormat="1" ht="15.75" customHeight="1" x14ac:dyDescent="0.25">
      <c r="A145" s="161">
        <v>43288</v>
      </c>
      <c r="B145" s="242">
        <v>180169030</v>
      </c>
      <c r="C145" s="247">
        <v>5</v>
      </c>
      <c r="D145" s="246">
        <v>557200</v>
      </c>
      <c r="E145" s="244"/>
      <c r="F145" s="247"/>
      <c r="G145" s="246"/>
      <c r="H145" s="245"/>
      <c r="I145" s="245">
        <v>3499651</v>
      </c>
      <c r="J145" s="246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3" customFormat="1" ht="15.75" customHeight="1" x14ac:dyDescent="0.25">
      <c r="A146" s="161">
        <v>43290</v>
      </c>
      <c r="B146" s="242">
        <v>180169171</v>
      </c>
      <c r="C146" s="247">
        <v>5</v>
      </c>
      <c r="D146" s="246">
        <v>579075</v>
      </c>
      <c r="E146" s="244">
        <v>180044224</v>
      </c>
      <c r="F146" s="247">
        <v>1</v>
      </c>
      <c r="G146" s="246">
        <v>179725</v>
      </c>
      <c r="H146" s="245"/>
      <c r="I146" s="245"/>
      <c r="J146" s="246"/>
      <c r="K146" s="219"/>
      <c r="L146" s="219"/>
      <c r="M146" s="219"/>
      <c r="N146" s="219"/>
      <c r="O146" s="219"/>
      <c r="P146" s="219"/>
      <c r="Q146" s="219"/>
      <c r="R146" s="219"/>
    </row>
    <row r="147" spans="1:18" s="233" customFormat="1" ht="15.75" customHeight="1" x14ac:dyDescent="0.25">
      <c r="A147" s="161">
        <v>43291</v>
      </c>
      <c r="B147" s="242">
        <v>180169255</v>
      </c>
      <c r="C147" s="247">
        <v>1</v>
      </c>
      <c r="D147" s="246">
        <v>104388</v>
      </c>
      <c r="E147" s="244">
        <v>180044239</v>
      </c>
      <c r="F147" s="247">
        <v>2</v>
      </c>
      <c r="G147" s="246">
        <v>160825</v>
      </c>
      <c r="H147" s="245"/>
      <c r="I147" s="245"/>
      <c r="J147" s="246"/>
      <c r="K147" s="219"/>
      <c r="L147" s="219"/>
      <c r="M147" s="219"/>
      <c r="N147" s="219"/>
      <c r="O147" s="219"/>
      <c r="P147" s="219"/>
      <c r="Q147" s="219"/>
      <c r="R147" s="219"/>
    </row>
    <row r="148" spans="1:18" s="233" customFormat="1" ht="15.75" customHeight="1" x14ac:dyDescent="0.25">
      <c r="A148" s="161">
        <v>43292</v>
      </c>
      <c r="B148" s="242">
        <v>180169383</v>
      </c>
      <c r="C148" s="247">
        <v>4</v>
      </c>
      <c r="D148" s="246">
        <v>369950</v>
      </c>
      <c r="E148" s="244">
        <v>180044257</v>
      </c>
      <c r="F148" s="247">
        <v>2</v>
      </c>
      <c r="G148" s="246">
        <v>191450</v>
      </c>
      <c r="H148" s="245"/>
      <c r="I148" s="245"/>
      <c r="J148" s="246"/>
      <c r="K148" s="219"/>
      <c r="L148" s="219"/>
      <c r="M148" s="219"/>
      <c r="N148" s="219"/>
      <c r="O148" s="219"/>
      <c r="P148" s="219"/>
      <c r="Q148" s="219"/>
      <c r="R148" s="219"/>
    </row>
    <row r="149" spans="1:18" s="233" customFormat="1" ht="15.75" customHeight="1" x14ac:dyDescent="0.25">
      <c r="A149" s="161">
        <v>43293</v>
      </c>
      <c r="B149" s="242">
        <v>180169473</v>
      </c>
      <c r="C149" s="247">
        <v>4</v>
      </c>
      <c r="D149" s="246">
        <v>298113</v>
      </c>
      <c r="E149" s="244"/>
      <c r="F149" s="247"/>
      <c r="G149" s="246"/>
      <c r="H149" s="245"/>
      <c r="I149" s="245"/>
      <c r="J149" s="246"/>
      <c r="K149" s="219"/>
      <c r="L149" s="219"/>
      <c r="M149" s="219"/>
      <c r="N149" s="219"/>
      <c r="O149" s="219"/>
      <c r="P149" s="219"/>
      <c r="Q149" s="219"/>
      <c r="R149" s="219"/>
    </row>
    <row r="150" spans="1:18" s="233" customFormat="1" ht="15.75" customHeight="1" x14ac:dyDescent="0.25">
      <c r="A150" s="161">
        <v>43294</v>
      </c>
      <c r="B150" s="242">
        <v>180169570</v>
      </c>
      <c r="C150" s="247">
        <v>2</v>
      </c>
      <c r="D150" s="246">
        <v>206063</v>
      </c>
      <c r="E150" s="244">
        <v>180044297</v>
      </c>
      <c r="F150" s="247">
        <v>1</v>
      </c>
      <c r="G150" s="246">
        <v>120575</v>
      </c>
      <c r="H150" s="245"/>
      <c r="I150" s="245">
        <v>905014</v>
      </c>
      <c r="J150" s="246" t="s">
        <v>17</v>
      </c>
      <c r="K150" s="219"/>
      <c r="L150" s="219"/>
      <c r="M150" s="219"/>
      <c r="N150" s="219"/>
      <c r="O150" s="219"/>
      <c r="P150" s="219"/>
      <c r="Q150" s="219"/>
      <c r="R150" s="219"/>
    </row>
    <row r="151" spans="1:18" s="233" customFormat="1" ht="15.75" customHeight="1" x14ac:dyDescent="0.25">
      <c r="A151" s="161">
        <v>43297</v>
      </c>
      <c r="B151" s="242">
        <v>180169837</v>
      </c>
      <c r="C151" s="247">
        <v>1</v>
      </c>
      <c r="D151" s="246">
        <v>110600</v>
      </c>
      <c r="E151" s="244"/>
      <c r="F151" s="247"/>
      <c r="G151" s="246"/>
      <c r="H151" s="245"/>
      <c r="I151" s="245"/>
      <c r="J151" s="246"/>
      <c r="K151" s="219"/>
      <c r="L151" s="219"/>
      <c r="M151" s="219"/>
      <c r="N151" s="219"/>
      <c r="O151" s="219"/>
      <c r="P151" s="219"/>
      <c r="Q151" s="219"/>
      <c r="R151" s="219"/>
    </row>
    <row r="152" spans="1:18" s="233" customFormat="1" ht="15.75" customHeight="1" x14ac:dyDescent="0.25">
      <c r="A152" s="161">
        <v>43299</v>
      </c>
      <c r="B152" s="242">
        <v>180170001</v>
      </c>
      <c r="C152" s="247">
        <v>2</v>
      </c>
      <c r="D152" s="246">
        <v>249375</v>
      </c>
      <c r="E152" s="244"/>
      <c r="F152" s="247"/>
      <c r="G152" s="246"/>
      <c r="H152" s="245"/>
      <c r="I152" s="245"/>
      <c r="J152" s="246"/>
      <c r="K152" s="219"/>
      <c r="L152" s="219"/>
      <c r="M152" s="219"/>
      <c r="N152" s="219"/>
      <c r="O152" s="219"/>
      <c r="P152" s="219"/>
      <c r="Q152" s="219"/>
      <c r="R152" s="219"/>
    </row>
    <row r="153" spans="1:18" s="233" customFormat="1" ht="15.75" customHeight="1" x14ac:dyDescent="0.25">
      <c r="A153" s="161">
        <v>43300</v>
      </c>
      <c r="B153" s="242">
        <v>180170171</v>
      </c>
      <c r="C153" s="247">
        <v>1</v>
      </c>
      <c r="D153" s="246">
        <v>59850</v>
      </c>
      <c r="E153" s="244"/>
      <c r="F153" s="247"/>
      <c r="G153" s="246"/>
      <c r="H153" s="245"/>
      <c r="I153" s="245"/>
      <c r="J153" s="246"/>
      <c r="K153" s="219"/>
      <c r="L153" s="219"/>
      <c r="M153" s="219"/>
      <c r="N153" s="219"/>
      <c r="O153" s="219"/>
      <c r="P153" s="219"/>
      <c r="Q153" s="219"/>
      <c r="R153" s="219"/>
    </row>
    <row r="154" spans="1:18" s="233" customFormat="1" ht="15.75" customHeight="1" x14ac:dyDescent="0.25">
      <c r="A154" s="161">
        <v>43302</v>
      </c>
      <c r="B154" s="242">
        <v>180170272</v>
      </c>
      <c r="C154" s="247">
        <v>1</v>
      </c>
      <c r="D154" s="246">
        <v>69825</v>
      </c>
      <c r="E154" s="244"/>
      <c r="F154" s="247"/>
      <c r="G154" s="246"/>
      <c r="H154" s="245"/>
      <c r="I154" s="245">
        <v>489650</v>
      </c>
      <c r="J154" s="246" t="s">
        <v>17</v>
      </c>
      <c r="K154" s="219"/>
      <c r="L154" s="219"/>
      <c r="M154" s="219"/>
      <c r="N154" s="219"/>
      <c r="O154" s="219"/>
      <c r="P154" s="219"/>
      <c r="Q154" s="219"/>
      <c r="R154" s="219"/>
    </row>
    <row r="155" spans="1:18" s="233" customFormat="1" ht="15.75" customHeight="1" x14ac:dyDescent="0.25">
      <c r="A155" s="161">
        <v>43304</v>
      </c>
      <c r="B155" s="242">
        <v>180170413</v>
      </c>
      <c r="C155" s="247">
        <v>5</v>
      </c>
      <c r="D155" s="246">
        <v>610225</v>
      </c>
      <c r="E155" s="244"/>
      <c r="F155" s="247"/>
      <c r="G155" s="246"/>
      <c r="H155" s="245"/>
      <c r="I155" s="245"/>
      <c r="J155" s="246"/>
      <c r="K155" s="219"/>
      <c r="L155" s="219"/>
      <c r="M155" s="219"/>
      <c r="N155" s="219"/>
      <c r="O155" s="219"/>
      <c r="P155" s="219"/>
      <c r="Q155" s="219"/>
      <c r="R155" s="219"/>
    </row>
    <row r="156" spans="1:18" s="233" customFormat="1" ht="15.75" customHeight="1" x14ac:dyDescent="0.25">
      <c r="A156" s="161">
        <v>43305</v>
      </c>
      <c r="B156" s="242">
        <v>180170502</v>
      </c>
      <c r="C156" s="247">
        <v>5</v>
      </c>
      <c r="D156" s="246">
        <v>578113</v>
      </c>
      <c r="E156" s="244"/>
      <c r="F156" s="247"/>
      <c r="G156" s="246"/>
      <c r="H156" s="245"/>
      <c r="I156" s="245"/>
      <c r="J156" s="246"/>
      <c r="K156" s="219"/>
      <c r="L156" s="219"/>
      <c r="M156" s="219"/>
      <c r="N156" s="219"/>
      <c r="O156" s="219"/>
      <c r="P156" s="219"/>
      <c r="Q156" s="219"/>
      <c r="R156" s="219"/>
    </row>
    <row r="157" spans="1:18" s="233" customFormat="1" ht="15.75" customHeight="1" x14ac:dyDescent="0.25">
      <c r="A157" s="161">
        <v>43306</v>
      </c>
      <c r="B157" s="242">
        <v>180170586</v>
      </c>
      <c r="C157" s="247">
        <v>9</v>
      </c>
      <c r="D157" s="246">
        <v>959350</v>
      </c>
      <c r="E157" s="244"/>
      <c r="F157" s="247"/>
      <c r="G157" s="246"/>
      <c r="H157" s="245"/>
      <c r="I157" s="245"/>
      <c r="J157" s="246"/>
      <c r="K157" s="219"/>
      <c r="L157" s="219"/>
      <c r="M157" s="219"/>
      <c r="N157" s="219"/>
      <c r="O157" s="219"/>
      <c r="P157" s="219"/>
      <c r="Q157" s="219"/>
      <c r="R157" s="219"/>
    </row>
    <row r="158" spans="1:18" s="233" customFormat="1" ht="15.75" customHeight="1" x14ac:dyDescent="0.25">
      <c r="A158" s="161">
        <v>43307</v>
      </c>
      <c r="B158" s="242">
        <v>180170680</v>
      </c>
      <c r="C158" s="247">
        <v>7</v>
      </c>
      <c r="D158" s="246">
        <v>757575</v>
      </c>
      <c r="E158" s="244"/>
      <c r="F158" s="247"/>
      <c r="G158" s="246"/>
      <c r="H158" s="245"/>
      <c r="I158" s="245">
        <v>2905263</v>
      </c>
      <c r="J158" s="246" t="s">
        <v>17</v>
      </c>
      <c r="K158" s="219"/>
      <c r="L158" s="219"/>
      <c r="M158" s="219"/>
      <c r="N158" s="219"/>
      <c r="O158" s="219"/>
      <c r="P158" s="219"/>
      <c r="Q158" s="219"/>
      <c r="R158" s="219"/>
    </row>
    <row r="159" spans="1:18" s="233" customFormat="1" ht="15.75" customHeight="1" x14ac:dyDescent="0.25">
      <c r="A159" s="161">
        <v>43311</v>
      </c>
      <c r="B159" s="242">
        <v>180171022</v>
      </c>
      <c r="C159" s="247">
        <v>4</v>
      </c>
      <c r="D159" s="246">
        <v>444500</v>
      </c>
      <c r="E159" s="244"/>
      <c r="F159" s="247"/>
      <c r="G159" s="246"/>
      <c r="H159" s="245"/>
      <c r="I159" s="245"/>
      <c r="J159" s="246"/>
      <c r="K159" s="219"/>
      <c r="L159" s="219"/>
      <c r="M159" s="219"/>
      <c r="N159" s="219"/>
      <c r="O159" s="219"/>
      <c r="P159" s="219"/>
      <c r="Q159" s="219"/>
      <c r="R159" s="219"/>
    </row>
    <row r="160" spans="1:18" s="233" customFormat="1" ht="15.75" customHeight="1" x14ac:dyDescent="0.25">
      <c r="A160" s="161">
        <v>43312</v>
      </c>
      <c r="B160" s="242">
        <v>180171125</v>
      </c>
      <c r="C160" s="247">
        <v>2</v>
      </c>
      <c r="D160" s="246">
        <v>143500</v>
      </c>
      <c r="E160" s="244"/>
      <c r="F160" s="247"/>
      <c r="G160" s="246"/>
      <c r="H160" s="245"/>
      <c r="I160" s="245"/>
      <c r="J160" s="246"/>
      <c r="K160" s="219"/>
      <c r="L160" s="219"/>
      <c r="M160" s="219"/>
      <c r="N160" s="219"/>
      <c r="O160" s="219"/>
      <c r="P160" s="219"/>
      <c r="Q160" s="219"/>
      <c r="R160" s="219"/>
    </row>
    <row r="161" spans="1:18" s="233" customFormat="1" ht="15.75" customHeight="1" x14ac:dyDescent="0.25">
      <c r="A161" s="161">
        <v>43313</v>
      </c>
      <c r="B161" s="242">
        <v>180171216</v>
      </c>
      <c r="C161" s="247">
        <v>3</v>
      </c>
      <c r="D161" s="246">
        <v>256113</v>
      </c>
      <c r="E161" s="244"/>
      <c r="F161" s="247"/>
      <c r="G161" s="246"/>
      <c r="H161" s="245"/>
      <c r="I161" s="245"/>
      <c r="J161" s="246"/>
      <c r="K161" s="219"/>
      <c r="L161" s="219"/>
      <c r="M161" s="219"/>
      <c r="N161" s="219"/>
      <c r="O161" s="219"/>
      <c r="P161" s="219"/>
      <c r="Q161" s="219"/>
      <c r="R161" s="219"/>
    </row>
    <row r="162" spans="1:18" s="233" customFormat="1" ht="15.75" customHeight="1" x14ac:dyDescent="0.25">
      <c r="A162" s="161">
        <v>43314</v>
      </c>
      <c r="B162" s="242">
        <v>180171308</v>
      </c>
      <c r="C162" s="247">
        <v>2</v>
      </c>
      <c r="D162" s="246">
        <v>302313</v>
      </c>
      <c r="E162" s="244">
        <v>180044635</v>
      </c>
      <c r="F162" s="247">
        <v>2</v>
      </c>
      <c r="G162" s="246">
        <v>156538</v>
      </c>
      <c r="H162" s="245"/>
      <c r="I162" s="245"/>
      <c r="J162" s="246"/>
      <c r="K162" s="219"/>
      <c r="L162" s="219"/>
      <c r="M162" s="219"/>
      <c r="N162" s="219"/>
      <c r="O162" s="219"/>
      <c r="P162" s="219"/>
      <c r="Q162" s="219"/>
      <c r="R162" s="219"/>
    </row>
    <row r="163" spans="1:18" s="233" customFormat="1" ht="15.75" customHeight="1" x14ac:dyDescent="0.25">
      <c r="A163" s="161">
        <v>43315</v>
      </c>
      <c r="B163" s="242">
        <v>180171402</v>
      </c>
      <c r="C163" s="247">
        <v>1</v>
      </c>
      <c r="D163" s="246">
        <v>148575</v>
      </c>
      <c r="E163" s="244"/>
      <c r="F163" s="247"/>
      <c r="G163" s="246"/>
      <c r="H163" s="245"/>
      <c r="I163" s="245">
        <v>1138463</v>
      </c>
      <c r="J163" s="246" t="s">
        <v>17</v>
      </c>
      <c r="K163" s="219"/>
      <c r="L163" s="219"/>
      <c r="M163" s="219"/>
      <c r="N163" s="219"/>
      <c r="O163" s="219"/>
      <c r="P163" s="219"/>
      <c r="Q163" s="219"/>
      <c r="R163" s="219"/>
    </row>
    <row r="164" spans="1:18" s="233" customFormat="1" ht="15.75" customHeight="1" x14ac:dyDescent="0.25">
      <c r="A164" s="162">
        <v>43319</v>
      </c>
      <c r="B164" s="234">
        <v>180171757</v>
      </c>
      <c r="C164" s="240">
        <v>4</v>
      </c>
      <c r="D164" s="236">
        <v>375813</v>
      </c>
      <c r="E164" s="237"/>
      <c r="F164" s="240"/>
      <c r="G164" s="236"/>
      <c r="H164" s="239"/>
      <c r="I164" s="239"/>
      <c r="J164" s="236"/>
      <c r="K164" s="219"/>
      <c r="L164" s="219"/>
      <c r="M164" s="219"/>
      <c r="N164" s="219"/>
      <c r="O164" s="219"/>
      <c r="P164" s="219"/>
      <c r="Q164" s="219"/>
      <c r="R164" s="219"/>
    </row>
    <row r="165" spans="1:18" s="233" customFormat="1" ht="15.75" customHeight="1" x14ac:dyDescent="0.25">
      <c r="A165" s="162">
        <v>43320</v>
      </c>
      <c r="B165" s="234">
        <v>180171858</v>
      </c>
      <c r="C165" s="240">
        <v>1</v>
      </c>
      <c r="D165" s="236">
        <v>93100</v>
      </c>
      <c r="E165" s="237"/>
      <c r="F165" s="240"/>
      <c r="G165" s="236"/>
      <c r="H165" s="239"/>
      <c r="I165" s="239"/>
      <c r="J165" s="236"/>
      <c r="K165" s="219"/>
      <c r="L165" s="219"/>
      <c r="M165" s="219"/>
      <c r="N165" s="219"/>
      <c r="O165" s="219"/>
      <c r="P165" s="219"/>
      <c r="Q165" s="219"/>
      <c r="R165" s="219"/>
    </row>
    <row r="166" spans="1:18" s="233" customFormat="1" ht="15.75" customHeight="1" x14ac:dyDescent="0.25">
      <c r="A166" s="162">
        <v>43320</v>
      </c>
      <c r="B166" s="234">
        <v>180171872</v>
      </c>
      <c r="C166" s="240">
        <v>1</v>
      </c>
      <c r="D166" s="236">
        <v>69300</v>
      </c>
      <c r="E166" s="237"/>
      <c r="F166" s="240"/>
      <c r="G166" s="236"/>
      <c r="H166" s="239"/>
      <c r="I166" s="239"/>
      <c r="J166" s="236"/>
      <c r="K166" s="219"/>
      <c r="L166" s="219"/>
      <c r="M166" s="219"/>
      <c r="N166" s="219"/>
      <c r="O166" s="219"/>
      <c r="P166" s="219"/>
      <c r="Q166" s="219"/>
      <c r="R166" s="219"/>
    </row>
    <row r="167" spans="1:18" s="233" customFormat="1" ht="15.75" customHeight="1" x14ac:dyDescent="0.25">
      <c r="A167" s="162">
        <v>43323</v>
      </c>
      <c r="B167" s="234">
        <v>180172128</v>
      </c>
      <c r="C167" s="240">
        <v>2</v>
      </c>
      <c r="D167" s="236">
        <v>205538</v>
      </c>
      <c r="E167" s="237">
        <v>180044785</v>
      </c>
      <c r="F167" s="240">
        <v>1</v>
      </c>
      <c r="G167" s="236">
        <v>145775</v>
      </c>
      <c r="H167" s="239"/>
      <c r="I167" s="239"/>
      <c r="J167" s="236"/>
      <c r="K167" s="219"/>
      <c r="L167" s="219"/>
      <c r="M167" s="219"/>
      <c r="N167" s="219"/>
      <c r="O167" s="219"/>
      <c r="P167" s="219"/>
      <c r="Q167" s="219"/>
      <c r="R167" s="219"/>
    </row>
    <row r="168" spans="1:18" s="233" customFormat="1" ht="15.75" customHeight="1" x14ac:dyDescent="0.25">
      <c r="A168" s="162">
        <v>43325</v>
      </c>
      <c r="B168" s="234">
        <v>180172325</v>
      </c>
      <c r="C168" s="240">
        <v>1</v>
      </c>
      <c r="D168" s="236">
        <v>116025</v>
      </c>
      <c r="E168" s="237">
        <v>180044821</v>
      </c>
      <c r="F168" s="240">
        <v>1</v>
      </c>
      <c r="G168" s="236">
        <v>93100</v>
      </c>
      <c r="H168" s="239"/>
      <c r="I168" s="239"/>
      <c r="J168" s="236"/>
      <c r="K168" s="219"/>
      <c r="L168" s="219"/>
      <c r="M168" s="219"/>
      <c r="N168" s="219"/>
      <c r="O168" s="219"/>
      <c r="P168" s="219"/>
      <c r="Q168" s="219"/>
      <c r="R168" s="219"/>
    </row>
    <row r="169" spans="1:18" s="233" customFormat="1" ht="15.75" customHeight="1" x14ac:dyDescent="0.25">
      <c r="A169" s="162">
        <v>43327</v>
      </c>
      <c r="B169" s="234">
        <v>180172520</v>
      </c>
      <c r="C169" s="240">
        <v>2</v>
      </c>
      <c r="D169" s="236">
        <v>163713</v>
      </c>
      <c r="E169" s="237">
        <v>180044854</v>
      </c>
      <c r="F169" s="240">
        <v>1</v>
      </c>
      <c r="G169" s="236">
        <v>97038</v>
      </c>
      <c r="H169" s="239"/>
      <c r="I169" s="239"/>
      <c r="J169" s="236"/>
      <c r="K169" s="219"/>
      <c r="L169" s="219"/>
      <c r="M169" s="219"/>
      <c r="N169" s="219"/>
      <c r="O169" s="219"/>
      <c r="P169" s="219"/>
      <c r="Q169" s="219"/>
      <c r="R169" s="219"/>
    </row>
    <row r="170" spans="1:18" x14ac:dyDescent="0.25">
      <c r="A170" s="162"/>
      <c r="B170" s="3"/>
      <c r="C170" s="40"/>
      <c r="D170" s="6"/>
      <c r="E170" s="7"/>
      <c r="F170" s="40"/>
      <c r="G170" s="6"/>
      <c r="H170" s="39"/>
      <c r="I170" s="39"/>
      <c r="J170" s="6"/>
    </row>
    <row r="171" spans="1:18" x14ac:dyDescent="0.25">
      <c r="A171" s="162"/>
      <c r="B171" s="8" t="s">
        <v>11</v>
      </c>
      <c r="C171" s="77">
        <f>SUM(C8:C170)</f>
        <v>961</v>
      </c>
      <c r="D171" s="9">
        <f>SUM(D8:D170)</f>
        <v>104137637</v>
      </c>
      <c r="E171" s="8" t="s">
        <v>11</v>
      </c>
      <c r="F171" s="77">
        <f>SUM(F8:F170)</f>
        <v>80</v>
      </c>
      <c r="G171" s="5">
        <f>SUM(G8:G170)</f>
        <v>18313187</v>
      </c>
      <c r="H171" s="40">
        <f>SUM(H8:H170)</f>
        <v>0</v>
      </c>
      <c r="I171" s="40">
        <f>SUM(I8:I170)</f>
        <v>85139876</v>
      </c>
      <c r="J171" s="5"/>
    </row>
    <row r="172" spans="1:18" x14ac:dyDescent="0.25">
      <c r="A172" s="162"/>
      <c r="B172" s="8"/>
      <c r="C172" s="77"/>
      <c r="D172" s="9"/>
      <c r="E172" s="8"/>
      <c r="F172" s="77"/>
      <c r="G172" s="5"/>
      <c r="H172" s="40"/>
      <c r="I172" s="40"/>
      <c r="J172" s="5"/>
    </row>
    <row r="173" spans="1:18" x14ac:dyDescent="0.25">
      <c r="A173" s="163"/>
      <c r="B173" s="11"/>
      <c r="C173" s="40"/>
      <c r="D173" s="6"/>
      <c r="E173" s="8"/>
      <c r="F173" s="40"/>
      <c r="G173" s="366" t="s">
        <v>12</v>
      </c>
      <c r="H173" s="366"/>
      <c r="I173" s="39"/>
      <c r="J173" s="13">
        <f>SUM(D8:D170)</f>
        <v>104137637</v>
      </c>
    </row>
    <row r="174" spans="1:18" x14ac:dyDescent="0.25">
      <c r="A174" s="162"/>
      <c r="B174" s="3"/>
      <c r="C174" s="40"/>
      <c r="D174" s="6"/>
      <c r="E174" s="7"/>
      <c r="F174" s="40"/>
      <c r="G174" s="366" t="s">
        <v>13</v>
      </c>
      <c r="H174" s="366"/>
      <c r="I174" s="39"/>
      <c r="J174" s="13">
        <f>SUM(G8:G170)</f>
        <v>18313187</v>
      </c>
    </row>
    <row r="175" spans="1:18" x14ac:dyDescent="0.25">
      <c r="A175" s="164"/>
      <c r="B175" s="7"/>
      <c r="C175" s="40"/>
      <c r="D175" s="6"/>
      <c r="E175" s="7"/>
      <c r="F175" s="40"/>
      <c r="G175" s="366" t="s">
        <v>14</v>
      </c>
      <c r="H175" s="366"/>
      <c r="I175" s="41"/>
      <c r="J175" s="15">
        <f>J173-J174</f>
        <v>85824450</v>
      </c>
    </row>
    <row r="176" spans="1:18" x14ac:dyDescent="0.25">
      <c r="A176" s="162"/>
      <c r="B176" s="16"/>
      <c r="C176" s="40"/>
      <c r="D176" s="17"/>
      <c r="E176" s="7"/>
      <c r="F176" s="40"/>
      <c r="G176" s="366" t="s">
        <v>15</v>
      </c>
      <c r="H176" s="366"/>
      <c r="I176" s="39"/>
      <c r="J176" s="13">
        <f>SUM(H8:H170)</f>
        <v>0</v>
      </c>
    </row>
    <row r="177" spans="1:10" x14ac:dyDescent="0.25">
      <c r="A177" s="162"/>
      <c r="B177" s="16"/>
      <c r="C177" s="40"/>
      <c r="D177" s="17"/>
      <c r="E177" s="7"/>
      <c r="F177" s="40"/>
      <c r="G177" s="366" t="s">
        <v>16</v>
      </c>
      <c r="H177" s="366"/>
      <c r="I177" s="39"/>
      <c r="J177" s="13">
        <f>J175+J176</f>
        <v>85824450</v>
      </c>
    </row>
    <row r="178" spans="1:10" x14ac:dyDescent="0.25">
      <c r="A178" s="162"/>
      <c r="B178" s="16"/>
      <c r="C178" s="40"/>
      <c r="D178" s="17"/>
      <c r="E178" s="7"/>
      <c r="F178" s="40"/>
      <c r="G178" s="366" t="s">
        <v>5</v>
      </c>
      <c r="H178" s="366"/>
      <c r="I178" s="39"/>
      <c r="J178" s="13">
        <f>SUM(I8:I170)</f>
        <v>85139876</v>
      </c>
    </row>
    <row r="179" spans="1:10" x14ac:dyDescent="0.25">
      <c r="A179" s="162"/>
      <c r="B179" s="16"/>
      <c r="C179" s="40"/>
      <c r="D179" s="17"/>
      <c r="E179" s="7"/>
      <c r="F179" s="40"/>
      <c r="G179" s="366" t="s">
        <v>32</v>
      </c>
      <c r="H179" s="366"/>
      <c r="I179" s="40" t="str">
        <f>IF(J179&gt;0,"SALDO",IF(J179&lt;0,"PIUTANG",IF(J179=0,"LUNAS")))</f>
        <v>PIUTANG</v>
      </c>
      <c r="J179" s="13">
        <f>J178-J177</f>
        <v>-684574</v>
      </c>
    </row>
  </sheetData>
  <mergeCells count="15">
    <mergeCell ref="G178:H178"/>
    <mergeCell ref="G179:H179"/>
    <mergeCell ref="G173:H173"/>
    <mergeCell ref="G174:H174"/>
    <mergeCell ref="G175:H175"/>
    <mergeCell ref="G176:H176"/>
    <mergeCell ref="G177:H177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67" t="s">
        <v>22</v>
      </c>
      <c r="G1" s="367"/>
      <c r="H1" s="367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67" t="s">
        <v>21</v>
      </c>
      <c r="G2" s="367"/>
      <c r="H2" s="367"/>
      <c r="I2" s="38">
        <f>J59*-1</f>
        <v>-34807202</v>
      </c>
      <c r="J2" s="20"/>
    </row>
    <row r="4" spans="1:10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400"/>
    </row>
    <row r="5" spans="1:10" x14ac:dyDescent="0.25">
      <c r="A5" s="401" t="s">
        <v>2</v>
      </c>
      <c r="B5" s="403" t="s">
        <v>3</v>
      </c>
      <c r="C5" s="404"/>
      <c r="D5" s="404"/>
      <c r="E5" s="404"/>
      <c r="F5" s="404"/>
      <c r="G5" s="405"/>
      <c r="H5" s="406" t="s">
        <v>4</v>
      </c>
      <c r="I5" s="408" t="s">
        <v>5</v>
      </c>
      <c r="J5" s="379" t="s">
        <v>6</v>
      </c>
    </row>
    <row r="6" spans="1:10" x14ac:dyDescent="0.25">
      <c r="A6" s="402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07"/>
      <c r="I6" s="409"/>
      <c r="J6" s="380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28" t="s">
        <v>81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29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28" t="s">
        <v>81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29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28" t="s">
        <v>81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29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28" t="s">
        <v>81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29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28" t="s">
        <v>81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29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28" t="s">
        <v>81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29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28" t="s">
        <v>81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29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28" t="s">
        <v>81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29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28" t="s">
        <v>80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29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28" t="s">
        <v>80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29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66" t="s">
        <v>12</v>
      </c>
      <c r="H53" s="366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66" t="s">
        <v>13</v>
      </c>
      <c r="H54" s="366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66" t="s">
        <v>14</v>
      </c>
      <c r="H55" s="366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66" t="s">
        <v>15</v>
      </c>
      <c r="H56" s="366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66" t="s">
        <v>16</v>
      </c>
      <c r="H57" s="366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66" t="s">
        <v>5</v>
      </c>
      <c r="H58" s="366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66" t="s">
        <v>32</v>
      </c>
      <c r="H59" s="366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85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2" x14ac:dyDescent="0.25">
      <c r="A2" s="20" t="s">
        <v>1</v>
      </c>
      <c r="B2" s="20"/>
      <c r="C2" s="197" t="s">
        <v>86</v>
      </c>
      <c r="D2" s="20"/>
      <c r="E2" s="20"/>
      <c r="F2" s="367" t="s">
        <v>21</v>
      </c>
      <c r="G2" s="367"/>
      <c r="H2" s="367"/>
      <c r="I2" s="38">
        <f>J59*-1</f>
        <v>61</v>
      </c>
      <c r="J2" s="20"/>
      <c r="L2" s="238"/>
    </row>
    <row r="3" spans="1:12" s="233" customFormat="1" x14ac:dyDescent="0.25">
      <c r="A3" s="218" t="s">
        <v>116</v>
      </c>
      <c r="B3" s="218"/>
      <c r="C3" s="197" t="s">
        <v>134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  <c r="L5" s="238"/>
    </row>
    <row r="6" spans="1:12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  <c r="L6" s="238"/>
    </row>
    <row r="7" spans="1:12" x14ac:dyDescent="0.25">
      <c r="A7" s="402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07"/>
      <c r="I7" s="409"/>
      <c r="J7" s="380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87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83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83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83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83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96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96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83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96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83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83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83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96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83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96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87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83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99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83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99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87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87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83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83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83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83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78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99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99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99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99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60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66" t="s">
        <v>12</v>
      </c>
      <c r="H53" s="366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66" t="s">
        <v>13</v>
      </c>
      <c r="H54" s="366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66" t="s">
        <v>14</v>
      </c>
      <c r="H55" s="366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66" t="s">
        <v>15</v>
      </c>
      <c r="H56" s="366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66" t="s">
        <v>16</v>
      </c>
      <c r="H57" s="366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66" t="s">
        <v>5</v>
      </c>
      <c r="H58" s="366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66" t="s">
        <v>32</v>
      </c>
      <c r="H59" s="366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163</v>
      </c>
      <c r="D1" s="218"/>
      <c r="E1" s="218"/>
      <c r="F1" s="367" t="s">
        <v>22</v>
      </c>
      <c r="G1" s="367"/>
      <c r="H1" s="36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7" t="s">
        <v>21</v>
      </c>
      <c r="G2" s="367"/>
      <c r="H2" s="367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370" t="s">
        <v>4</v>
      </c>
      <c r="I6" s="427" t="s">
        <v>5</v>
      </c>
      <c r="J6" s="372" t="s">
        <v>6</v>
      </c>
      <c r="L6" s="219"/>
      <c r="M6" s="219"/>
      <c r="N6" s="219"/>
      <c r="O6" s="219"/>
      <c r="P6" s="219"/>
      <c r="Q6" s="219"/>
    </row>
    <row r="7" spans="1:17" x14ac:dyDescent="0.25">
      <c r="A7" s="369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370"/>
      <c r="I7" s="427"/>
      <c r="J7" s="372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99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99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99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99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99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99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99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99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164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79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6" t="s">
        <v>12</v>
      </c>
      <c r="H32" s="366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6" t="s">
        <v>13</v>
      </c>
      <c r="H33" s="366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366" t="s">
        <v>14</v>
      </c>
      <c r="H34" s="366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366" t="s">
        <v>15</v>
      </c>
      <c r="H35" s="366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6" t="s">
        <v>16</v>
      </c>
      <c r="H36" s="366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366" t="s">
        <v>5</v>
      </c>
      <c r="H37" s="366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366" t="s">
        <v>32</v>
      </c>
      <c r="H38" s="366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67" t="s">
        <v>22</v>
      </c>
      <c r="G1" s="367"/>
      <c r="H1" s="367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J38*-1</f>
        <v>80589</v>
      </c>
      <c r="J2" s="20"/>
    </row>
    <row r="3" spans="1:19" s="233" customFormat="1" x14ac:dyDescent="0.25">
      <c r="A3" s="218" t="s">
        <v>116</v>
      </c>
      <c r="B3" s="218"/>
      <c r="C3" s="221" t="s">
        <v>117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68" t="s">
        <v>63</v>
      </c>
      <c r="B5" s="368"/>
      <c r="C5" s="368"/>
      <c r="D5" s="368"/>
      <c r="E5" s="368"/>
      <c r="F5" s="368"/>
      <c r="G5" s="368"/>
      <c r="H5" s="368"/>
      <c r="I5" s="368"/>
      <c r="J5" s="368"/>
    </row>
    <row r="6" spans="1:19" x14ac:dyDescent="0.25">
      <c r="A6" s="373" t="s">
        <v>2</v>
      </c>
      <c r="B6" s="370" t="s">
        <v>3</v>
      </c>
      <c r="C6" s="370"/>
      <c r="D6" s="370"/>
      <c r="E6" s="370"/>
      <c r="F6" s="370"/>
      <c r="G6" s="370"/>
      <c r="H6" s="370" t="s">
        <v>4</v>
      </c>
      <c r="I6" s="371" t="s">
        <v>5</v>
      </c>
      <c r="J6" s="372" t="s">
        <v>6</v>
      </c>
    </row>
    <row r="7" spans="1:19" x14ac:dyDescent="0.25">
      <c r="A7" s="37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0"/>
      <c r="I7" s="371"/>
      <c r="J7" s="372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66" t="s">
        <v>12</v>
      </c>
      <c r="H32" s="366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66" t="s">
        <v>13</v>
      </c>
      <c r="H33" s="366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66" t="s">
        <v>14</v>
      </c>
      <c r="H34" s="366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66" t="s">
        <v>15</v>
      </c>
      <c r="H35" s="366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66" t="s">
        <v>16</v>
      </c>
      <c r="H36" s="366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66" t="s">
        <v>5</v>
      </c>
      <c r="H37" s="366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66" t="s">
        <v>32</v>
      </c>
      <c r="H38" s="366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82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3" x14ac:dyDescent="0.25">
      <c r="A2" s="20" t="s">
        <v>1</v>
      </c>
      <c r="B2" s="20"/>
      <c r="C2" s="78" t="s">
        <v>71</v>
      </c>
      <c r="D2" s="20"/>
      <c r="E2" s="20"/>
      <c r="F2" s="367" t="s">
        <v>21</v>
      </c>
      <c r="G2" s="367"/>
      <c r="H2" s="367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116</v>
      </c>
      <c r="B3" s="218"/>
      <c r="C3" s="221" t="s">
        <v>130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3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3" x14ac:dyDescent="0.25">
      <c r="A7" s="402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76"/>
      <c r="I7" s="409"/>
      <c r="J7" s="380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83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83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83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83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83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99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101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83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99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99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99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99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99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99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99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99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99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99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99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78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78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99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99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83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83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99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164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164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164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164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164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164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99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164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164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164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164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164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164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164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171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171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171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172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66" t="s">
        <v>12</v>
      </c>
      <c r="H73" s="366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66" t="s">
        <v>13</v>
      </c>
      <c r="H74" s="366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66" t="s">
        <v>14</v>
      </c>
      <c r="H75" s="366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66" t="s">
        <v>15</v>
      </c>
      <c r="H76" s="366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66" t="s">
        <v>16</v>
      </c>
      <c r="H77" s="366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66" t="s">
        <v>5</v>
      </c>
      <c r="H78" s="366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66" t="s">
        <v>32</v>
      </c>
      <c r="H79" s="366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121</v>
      </c>
      <c r="G1" s="72"/>
      <c r="H1" s="72"/>
      <c r="I1" s="20" t="s">
        <v>98</v>
      </c>
    </row>
    <row r="2" spans="1:15" x14ac:dyDescent="0.25">
      <c r="A2" s="155" t="s">
        <v>1</v>
      </c>
      <c r="B2" s="22"/>
      <c r="C2" s="78" t="s">
        <v>97</v>
      </c>
      <c r="D2" s="20"/>
      <c r="E2" s="22"/>
      <c r="F2" s="367" t="s">
        <v>120</v>
      </c>
      <c r="G2" s="367"/>
      <c r="H2" s="367"/>
      <c r="I2" s="21">
        <f>J25*-1</f>
        <v>57975</v>
      </c>
    </row>
    <row r="3" spans="1:15" s="233" customFormat="1" x14ac:dyDescent="0.25">
      <c r="A3" s="218" t="s">
        <v>116</v>
      </c>
      <c r="B3" s="22"/>
      <c r="C3" s="221" t="s">
        <v>119</v>
      </c>
      <c r="D3" s="218"/>
      <c r="E3" s="22"/>
      <c r="F3" s="265" t="s">
        <v>118</v>
      </c>
      <c r="G3" s="265"/>
      <c r="H3" s="265" t="s">
        <v>122</v>
      </c>
      <c r="I3" s="21" t="s">
        <v>123</v>
      </c>
      <c r="J3" s="70"/>
    </row>
    <row r="4" spans="1:15" x14ac:dyDescent="0.25">
      <c r="L4" s="18"/>
      <c r="N4" s="18"/>
      <c r="O4" s="37"/>
    </row>
    <row r="5" spans="1:15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L5" s="18"/>
      <c r="N5" s="18"/>
      <c r="O5" s="37"/>
    </row>
    <row r="6" spans="1:15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431" t="s">
        <v>4</v>
      </c>
      <c r="I6" s="433" t="s">
        <v>5</v>
      </c>
      <c r="J6" s="434" t="s">
        <v>6</v>
      </c>
      <c r="L6" s="18"/>
      <c r="N6" s="18"/>
      <c r="O6" s="37"/>
    </row>
    <row r="7" spans="1:15" x14ac:dyDescent="0.25">
      <c r="A7" s="369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32"/>
      <c r="I7" s="433"/>
      <c r="J7" s="43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30" t="s">
        <v>12</v>
      </c>
      <c r="H19" s="43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30" t="s">
        <v>13</v>
      </c>
      <c r="H20" s="43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30" t="s">
        <v>14</v>
      </c>
      <c r="H21" s="43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30" t="s">
        <v>15</v>
      </c>
      <c r="H22" s="43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30" t="s">
        <v>16</v>
      </c>
      <c r="H23" s="43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30" t="s">
        <v>5</v>
      </c>
      <c r="H24" s="43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30" t="s">
        <v>32</v>
      </c>
      <c r="H25" s="43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67" t="s">
        <v>22</v>
      </c>
      <c r="G1" s="367"/>
      <c r="H1" s="367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67" t="s">
        <v>21</v>
      </c>
      <c r="G2" s="367"/>
      <c r="H2" s="367"/>
      <c r="I2" s="38">
        <f>J59*-1</f>
        <v>0</v>
      </c>
      <c r="J2" s="20"/>
    </row>
    <row r="3" spans="1:15" s="233" customFormat="1" x14ac:dyDescent="0.25">
      <c r="A3" s="218" t="s">
        <v>116</v>
      </c>
      <c r="B3" s="218"/>
      <c r="C3" s="28" t="s">
        <v>124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5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5" x14ac:dyDescent="0.25">
      <c r="A7" s="402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7"/>
      <c r="I7" s="409"/>
      <c r="J7" s="380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67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165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66" t="s">
        <v>12</v>
      </c>
      <c r="H53" s="366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66" t="s">
        <v>13</v>
      </c>
      <c r="H54" s="366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66" t="s">
        <v>14</v>
      </c>
      <c r="H55" s="366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66" t="s">
        <v>15</v>
      </c>
      <c r="H56" s="366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66" t="s">
        <v>16</v>
      </c>
      <c r="H57" s="366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66" t="s">
        <v>5</v>
      </c>
      <c r="H58" s="366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66" t="s">
        <v>32</v>
      </c>
      <c r="H59" s="366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94</v>
      </c>
      <c r="D1" s="20"/>
      <c r="E1" s="20"/>
      <c r="F1" s="367" t="s">
        <v>22</v>
      </c>
      <c r="G1" s="367"/>
      <c r="H1" s="367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J41*-1</f>
        <v>514</v>
      </c>
      <c r="J2" s="20"/>
    </row>
    <row r="3" spans="1:10" s="233" customFormat="1" x14ac:dyDescent="0.25">
      <c r="A3" s="218" t="s">
        <v>116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0" x14ac:dyDescent="0.25">
      <c r="A7" s="402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76"/>
      <c r="I7" s="409"/>
      <c r="J7" s="380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6" t="s">
        <v>12</v>
      </c>
      <c r="H35" s="366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66" t="s">
        <v>13</v>
      </c>
      <c r="H36" s="366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66" t="s">
        <v>14</v>
      </c>
      <c r="H37" s="366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66" t="s">
        <v>15</v>
      </c>
      <c r="H38" s="366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66" t="s">
        <v>16</v>
      </c>
      <c r="H39" s="366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66" t="s">
        <v>5</v>
      </c>
      <c r="H40" s="366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66" t="s">
        <v>32</v>
      </c>
      <c r="H41" s="366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112</v>
      </c>
      <c r="D1" s="218"/>
      <c r="E1" s="218"/>
      <c r="F1" s="367" t="s">
        <v>22</v>
      </c>
      <c r="G1" s="367"/>
      <c r="H1" s="367"/>
      <c r="I1" s="220" t="s">
        <v>77</v>
      </c>
      <c r="J1" s="218"/>
    </row>
    <row r="2" spans="1:10" x14ac:dyDescent="0.25">
      <c r="A2" s="218" t="s">
        <v>1</v>
      </c>
      <c r="B2" s="218"/>
      <c r="C2" s="221" t="s">
        <v>71</v>
      </c>
      <c r="D2" s="218"/>
      <c r="E2" s="218"/>
      <c r="F2" s="367" t="s">
        <v>21</v>
      </c>
      <c r="G2" s="367"/>
      <c r="H2" s="367"/>
      <c r="I2" s="220">
        <f>J41*-1</f>
        <v>0</v>
      </c>
      <c r="J2" s="218"/>
    </row>
    <row r="3" spans="1:10" x14ac:dyDescent="0.25">
      <c r="A3" s="218" t="s">
        <v>116</v>
      </c>
      <c r="B3" s="218"/>
      <c r="C3" s="221" t="s">
        <v>141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0" x14ac:dyDescent="0.25">
      <c r="A7" s="402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376"/>
      <c r="I7" s="409"/>
      <c r="J7" s="380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366" t="s">
        <v>12</v>
      </c>
      <c r="H35" s="366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366" t="s">
        <v>13</v>
      </c>
      <c r="H36" s="366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366" t="s">
        <v>14</v>
      </c>
      <c r="H37" s="366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366" t="s">
        <v>15</v>
      </c>
      <c r="H38" s="366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366" t="s">
        <v>16</v>
      </c>
      <c r="H39" s="366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366" t="s">
        <v>5</v>
      </c>
      <c r="H40" s="366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366" t="s">
        <v>32</v>
      </c>
      <c r="H41" s="366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95</v>
      </c>
      <c r="D1" s="20"/>
      <c r="E1" s="20"/>
      <c r="F1" s="367" t="s">
        <v>22</v>
      </c>
      <c r="G1" s="367"/>
      <c r="H1" s="367"/>
      <c r="I1" s="38"/>
      <c r="J1" s="20"/>
    </row>
    <row r="2" spans="1:17" x14ac:dyDescent="0.25">
      <c r="A2" s="20" t="s">
        <v>1</v>
      </c>
      <c r="B2" s="20"/>
      <c r="C2" s="78" t="s">
        <v>138</v>
      </c>
      <c r="D2" s="20"/>
      <c r="E2" s="20"/>
      <c r="F2" s="367" t="s">
        <v>21</v>
      </c>
      <c r="G2" s="367"/>
      <c r="H2" s="367"/>
      <c r="I2" s="38">
        <f>J41*-1</f>
        <v>413478</v>
      </c>
      <c r="J2" s="20"/>
    </row>
    <row r="3" spans="1:17" s="233" customFormat="1" x14ac:dyDescent="0.25">
      <c r="A3" s="218" t="s">
        <v>116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7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7" x14ac:dyDescent="0.25">
      <c r="A7" s="402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76"/>
      <c r="I7" s="409"/>
      <c r="J7" s="380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72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72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99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101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6" t="s">
        <v>12</v>
      </c>
      <c r="H35" s="366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66" t="s">
        <v>13</v>
      </c>
      <c r="H36" s="366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66" t="s">
        <v>14</v>
      </c>
      <c r="H37" s="366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66" t="s">
        <v>15</v>
      </c>
      <c r="H38" s="36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6" t="s">
        <v>16</v>
      </c>
      <c r="H39" s="366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66" t="s">
        <v>5</v>
      </c>
      <c r="H40" s="366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66" t="s">
        <v>32</v>
      </c>
      <c r="H41" s="366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0"/>
  <sheetViews>
    <sheetView workbookViewId="0">
      <pane ySplit="7" topLeftCell="A985" activePane="bottomLeft" state="frozen"/>
      <selection pane="bottomLeft" activeCell="B996" sqref="B996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195</v>
      </c>
      <c r="D1" s="218"/>
      <c r="E1" s="22"/>
      <c r="F1" s="72" t="s">
        <v>196</v>
      </c>
      <c r="G1" s="72"/>
      <c r="H1" s="72" t="s">
        <v>197</v>
      </c>
      <c r="I1" s="42" t="s">
        <v>27</v>
      </c>
      <c r="J1" s="218"/>
      <c r="L1" s="219">
        <f>SUM(D972:D980)</f>
        <v>5906251</v>
      </c>
      <c r="M1" s="219">
        <f>SUM(D981:D989)</f>
        <v>9624826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198</v>
      </c>
      <c r="G2" s="72"/>
      <c r="H2" s="72" t="s">
        <v>197</v>
      </c>
      <c r="I2" s="220">
        <f>J1010*-1</f>
        <v>3379514</v>
      </c>
      <c r="J2" s="218"/>
      <c r="L2" s="219">
        <f>SUM(G972:G980)</f>
        <v>1224388</v>
      </c>
      <c r="M2" s="219">
        <f>SUM(G981:G989)</f>
        <v>175263</v>
      </c>
    </row>
    <row r="3" spans="1:18" x14ac:dyDescent="0.25">
      <c r="A3" s="218" t="s">
        <v>116</v>
      </c>
      <c r="B3" s="218"/>
      <c r="C3" s="221" t="s">
        <v>199</v>
      </c>
      <c r="D3" s="218"/>
      <c r="E3" s="22"/>
      <c r="F3" s="319" t="s">
        <v>118</v>
      </c>
      <c r="G3" s="319"/>
      <c r="H3" s="319" t="s">
        <v>197</v>
      </c>
      <c r="I3" s="278" t="s">
        <v>200</v>
      </c>
      <c r="J3" s="218"/>
      <c r="L3" s="219">
        <f>L1-L2</f>
        <v>4681863</v>
      </c>
      <c r="M3" s="219">
        <f>M1-M2</f>
        <v>9449563</v>
      </c>
      <c r="N3" s="219">
        <f>L3+M3</f>
        <v>14131426</v>
      </c>
    </row>
    <row r="4" spans="1:18" x14ac:dyDescent="0.25">
      <c r="L4" s="233"/>
    </row>
    <row r="5" spans="1:18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</row>
    <row r="6" spans="1:18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375" t="s">
        <v>4</v>
      </c>
      <c r="I6" s="377" t="s">
        <v>5</v>
      </c>
      <c r="J6" s="379" t="s">
        <v>6</v>
      </c>
    </row>
    <row r="7" spans="1:18" x14ac:dyDescent="0.25">
      <c r="A7" s="369"/>
      <c r="B7" s="320" t="s">
        <v>7</v>
      </c>
      <c r="C7" s="322" t="s">
        <v>8</v>
      </c>
      <c r="D7" s="321" t="s">
        <v>9</v>
      </c>
      <c r="E7" s="320" t="s">
        <v>10</v>
      </c>
      <c r="F7" s="322" t="s">
        <v>8</v>
      </c>
      <c r="G7" s="321" t="s">
        <v>9</v>
      </c>
      <c r="H7" s="376"/>
      <c r="I7" s="378"/>
      <c r="J7" s="380"/>
    </row>
    <row r="8" spans="1:18" s="134" customFormat="1" x14ac:dyDescent="0.25">
      <c r="A8" s="241">
        <v>43126</v>
      </c>
      <c r="B8" s="242">
        <v>180152391</v>
      </c>
      <c r="C8" s="247">
        <v>8</v>
      </c>
      <c r="D8" s="246">
        <v>832563</v>
      </c>
      <c r="E8" s="242">
        <v>180040055</v>
      </c>
      <c r="F8" s="247">
        <v>3</v>
      </c>
      <c r="G8" s="246">
        <v>401538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43126</v>
      </c>
      <c r="B9" s="242">
        <v>180152396</v>
      </c>
      <c r="C9" s="247">
        <v>4</v>
      </c>
      <c r="D9" s="246">
        <v>520800</v>
      </c>
      <c r="E9" s="242">
        <v>180040060</v>
      </c>
      <c r="F9" s="247">
        <v>1</v>
      </c>
      <c r="G9" s="246">
        <v>103775</v>
      </c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43126</v>
      </c>
      <c r="B10" s="242">
        <v>180152416</v>
      </c>
      <c r="C10" s="247">
        <v>10</v>
      </c>
      <c r="D10" s="246">
        <v>1171363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43126</v>
      </c>
      <c r="B11" s="242">
        <v>180152437</v>
      </c>
      <c r="C11" s="247">
        <v>2</v>
      </c>
      <c r="D11" s="246">
        <v>267313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43126</v>
      </c>
      <c r="B12" s="242">
        <v>180152444</v>
      </c>
      <c r="C12" s="247">
        <v>3</v>
      </c>
      <c r="D12" s="246">
        <v>348950</v>
      </c>
      <c r="E12" s="242"/>
      <c r="F12" s="247"/>
      <c r="G12" s="246"/>
      <c r="H12" s="245"/>
      <c r="I12" s="245"/>
      <c r="J12" s="246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43126</v>
      </c>
      <c r="B13" s="242">
        <v>180152451</v>
      </c>
      <c r="C13" s="247">
        <v>2</v>
      </c>
      <c r="D13" s="246">
        <v>231788</v>
      </c>
      <c r="E13" s="242"/>
      <c r="F13" s="247"/>
      <c r="G13" s="246"/>
      <c r="H13" s="245"/>
      <c r="I13" s="245">
        <v>2867464</v>
      </c>
      <c r="J13" s="246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43127</v>
      </c>
      <c r="B14" s="242">
        <v>180152463</v>
      </c>
      <c r="C14" s="247">
        <v>17</v>
      </c>
      <c r="D14" s="246">
        <v>1894900</v>
      </c>
      <c r="E14" s="242">
        <v>180040070</v>
      </c>
      <c r="F14" s="247">
        <v>3</v>
      </c>
      <c r="G14" s="246">
        <v>348950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43127</v>
      </c>
      <c r="B15" s="242">
        <v>180152468</v>
      </c>
      <c r="C15" s="247">
        <v>4</v>
      </c>
      <c r="D15" s="246">
        <v>450625</v>
      </c>
      <c r="E15" s="242"/>
      <c r="F15" s="247"/>
      <c r="G15" s="246"/>
      <c r="H15" s="245"/>
      <c r="I15" s="245"/>
      <c r="J15" s="246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43127</v>
      </c>
      <c r="B16" s="242">
        <v>180152469</v>
      </c>
      <c r="C16" s="247">
        <v>2</v>
      </c>
      <c r="D16" s="246">
        <v>229250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43127</v>
      </c>
      <c r="B17" s="242">
        <v>180152476</v>
      </c>
      <c r="C17" s="247">
        <v>6</v>
      </c>
      <c r="D17" s="246">
        <v>737188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43127</v>
      </c>
      <c r="B18" s="242">
        <v>180152489</v>
      </c>
      <c r="C18" s="247">
        <v>5</v>
      </c>
      <c r="D18" s="246">
        <v>594475</v>
      </c>
      <c r="E18" s="242"/>
      <c r="F18" s="247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43127</v>
      </c>
      <c r="B19" s="242">
        <v>180152495</v>
      </c>
      <c r="C19" s="247">
        <v>2</v>
      </c>
      <c r="D19" s="246">
        <v>241413</v>
      </c>
      <c r="E19" s="242"/>
      <c r="F19" s="247"/>
      <c r="G19" s="246"/>
      <c r="H19" s="245"/>
      <c r="I19" s="245">
        <v>3798901</v>
      </c>
      <c r="J19" s="246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43129</v>
      </c>
      <c r="B20" s="242">
        <v>180152596</v>
      </c>
      <c r="C20" s="247">
        <v>18</v>
      </c>
      <c r="D20" s="246">
        <v>2131850</v>
      </c>
      <c r="E20" s="242">
        <v>180040113</v>
      </c>
      <c r="F20" s="247">
        <v>6</v>
      </c>
      <c r="G20" s="246">
        <v>755650</v>
      </c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43129</v>
      </c>
      <c r="B21" s="242">
        <v>180152602</v>
      </c>
      <c r="C21" s="247">
        <v>32</v>
      </c>
      <c r="D21" s="246">
        <v>3684713</v>
      </c>
      <c r="E21" s="242"/>
      <c r="F21" s="247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43129</v>
      </c>
      <c r="B22" s="242">
        <v>180152630</v>
      </c>
      <c r="C22" s="247">
        <v>5</v>
      </c>
      <c r="D22" s="246">
        <v>492713</v>
      </c>
      <c r="E22" s="242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43129</v>
      </c>
      <c r="B23" s="242">
        <v>180152647</v>
      </c>
      <c r="C23" s="247">
        <v>14</v>
      </c>
      <c r="D23" s="246">
        <v>1406125</v>
      </c>
      <c r="E23" s="242"/>
      <c r="F23" s="247"/>
      <c r="G23" s="246"/>
      <c r="H23" s="245"/>
      <c r="I23" s="245">
        <v>6959751</v>
      </c>
      <c r="J23" s="246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43130</v>
      </c>
      <c r="B24" s="242">
        <v>180152674</v>
      </c>
      <c r="C24" s="247">
        <v>9</v>
      </c>
      <c r="D24" s="246">
        <v>984638</v>
      </c>
      <c r="E24" s="242">
        <v>180040127</v>
      </c>
      <c r="F24" s="247">
        <v>2</v>
      </c>
      <c r="G24" s="246">
        <v>244738</v>
      </c>
      <c r="H24" s="245"/>
      <c r="I24" s="245"/>
      <c r="J24" s="246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43130</v>
      </c>
      <c r="B25" s="242">
        <v>180152675</v>
      </c>
      <c r="C25" s="247">
        <v>27</v>
      </c>
      <c r="D25" s="246">
        <v>2902988</v>
      </c>
      <c r="E25" s="242"/>
      <c r="F25" s="247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43130</v>
      </c>
      <c r="B26" s="242">
        <v>180152680</v>
      </c>
      <c r="C26" s="247">
        <v>5</v>
      </c>
      <c r="D26" s="246">
        <v>579250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43130</v>
      </c>
      <c r="B27" s="242">
        <v>180152692</v>
      </c>
      <c r="C27" s="247">
        <v>3</v>
      </c>
      <c r="D27" s="246">
        <v>287963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43130</v>
      </c>
      <c r="B28" s="242">
        <v>180152703</v>
      </c>
      <c r="C28" s="247">
        <v>2</v>
      </c>
      <c r="D28" s="246">
        <v>173688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43130</v>
      </c>
      <c r="B29" s="242">
        <v>180152707</v>
      </c>
      <c r="C29" s="247">
        <v>1</v>
      </c>
      <c r="D29" s="246">
        <v>137375</v>
      </c>
      <c r="E29" s="242"/>
      <c r="F29" s="247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43130</v>
      </c>
      <c r="B30" s="242">
        <v>180152733</v>
      </c>
      <c r="C30" s="247">
        <v>5</v>
      </c>
      <c r="D30" s="246">
        <v>428750</v>
      </c>
      <c r="E30" s="242"/>
      <c r="F30" s="247"/>
      <c r="G30" s="246"/>
      <c r="H30" s="245"/>
      <c r="I30" s="245">
        <v>5249914</v>
      </c>
      <c r="J30" s="246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43131</v>
      </c>
      <c r="B31" s="242">
        <v>180152747</v>
      </c>
      <c r="C31" s="247">
        <v>7</v>
      </c>
      <c r="D31" s="246">
        <v>876925</v>
      </c>
      <c r="E31" s="242">
        <v>180040131</v>
      </c>
      <c r="F31" s="247">
        <v>2</v>
      </c>
      <c r="G31" s="246">
        <v>203000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43131</v>
      </c>
      <c r="B32" s="242">
        <v>180152753</v>
      </c>
      <c r="C32" s="247">
        <v>19</v>
      </c>
      <c r="D32" s="246">
        <v>2152325</v>
      </c>
      <c r="E32" s="242">
        <v>180040132</v>
      </c>
      <c r="F32" s="247">
        <v>4</v>
      </c>
      <c r="G32" s="246">
        <v>516163</v>
      </c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43131</v>
      </c>
      <c r="B33" s="242">
        <v>180152757</v>
      </c>
      <c r="C33" s="247">
        <v>1</v>
      </c>
      <c r="D33" s="246">
        <v>141400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43131</v>
      </c>
      <c r="B34" s="242">
        <v>180152759</v>
      </c>
      <c r="C34" s="247">
        <v>4</v>
      </c>
      <c r="D34" s="246">
        <v>547138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43131</v>
      </c>
      <c r="B35" s="242">
        <v>180152779</v>
      </c>
      <c r="C35" s="247">
        <v>6</v>
      </c>
      <c r="D35" s="246">
        <v>756175</v>
      </c>
      <c r="E35" s="242"/>
      <c r="F35" s="247"/>
      <c r="G35" s="246"/>
      <c r="H35" s="245"/>
      <c r="I35" s="245"/>
      <c r="J35" s="246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43131</v>
      </c>
      <c r="B36" s="242">
        <v>180152783</v>
      </c>
      <c r="C36" s="247">
        <v>2</v>
      </c>
      <c r="D36" s="246">
        <v>137200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43131</v>
      </c>
      <c r="B37" s="242">
        <v>180152785</v>
      </c>
      <c r="C37" s="247">
        <v>1</v>
      </c>
      <c r="D37" s="246">
        <v>93013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43131</v>
      </c>
      <c r="B38" s="242">
        <v>180152795</v>
      </c>
      <c r="C38" s="247">
        <v>1</v>
      </c>
      <c r="D38" s="246">
        <v>91438</v>
      </c>
      <c r="E38" s="242"/>
      <c r="F38" s="247"/>
      <c r="G38" s="246"/>
      <c r="H38" s="245"/>
      <c r="I38" s="245">
        <v>4076451</v>
      </c>
      <c r="J38" s="246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1">
        <v>43132</v>
      </c>
      <c r="B39" s="242">
        <v>180152818</v>
      </c>
      <c r="C39" s="247">
        <v>20</v>
      </c>
      <c r="D39" s="246">
        <v>2321638</v>
      </c>
      <c r="E39" s="242">
        <v>180040146</v>
      </c>
      <c r="F39" s="247">
        <v>2</v>
      </c>
      <c r="G39" s="246">
        <v>219013</v>
      </c>
      <c r="H39" s="244"/>
      <c r="I39" s="245"/>
      <c r="J39" s="246"/>
      <c r="K39" s="233"/>
      <c r="L39" s="233"/>
      <c r="M39" s="233"/>
      <c r="N39" s="233"/>
      <c r="O39" s="233"/>
      <c r="P39" s="233"/>
      <c r="Q39" s="233"/>
      <c r="R39" s="233"/>
    </row>
    <row r="40" spans="1:18" x14ac:dyDescent="0.25">
      <c r="A40" s="241">
        <v>43132</v>
      </c>
      <c r="B40" s="242">
        <v>180152819</v>
      </c>
      <c r="C40" s="247">
        <v>4</v>
      </c>
      <c r="D40" s="246">
        <v>383075</v>
      </c>
      <c r="E40" s="242"/>
      <c r="F40" s="247"/>
      <c r="G40" s="246"/>
      <c r="H40" s="244"/>
      <c r="I40" s="245"/>
      <c r="J40" s="246"/>
      <c r="K40" s="233"/>
      <c r="L40" s="233"/>
      <c r="M40" s="233"/>
      <c r="N40" s="233"/>
      <c r="O40" s="233"/>
      <c r="P40" s="233"/>
      <c r="Q40" s="233"/>
      <c r="R40" s="233"/>
    </row>
    <row r="41" spans="1:18" x14ac:dyDescent="0.25">
      <c r="A41" s="241">
        <v>43132</v>
      </c>
      <c r="B41" s="242">
        <v>180152832</v>
      </c>
      <c r="C41" s="247">
        <v>7</v>
      </c>
      <c r="D41" s="246">
        <v>821188</v>
      </c>
      <c r="E41" s="242"/>
      <c r="F41" s="247"/>
      <c r="G41" s="246"/>
      <c r="H41" s="244"/>
      <c r="I41" s="245"/>
      <c r="J41" s="246"/>
      <c r="K41" s="233"/>
      <c r="L41" s="233"/>
      <c r="M41" s="233"/>
      <c r="N41" s="233"/>
      <c r="O41" s="233"/>
      <c r="P41" s="233"/>
      <c r="Q41" s="233"/>
      <c r="R41" s="233"/>
    </row>
    <row r="42" spans="1:18" x14ac:dyDescent="0.25">
      <c r="A42" s="241">
        <v>43132</v>
      </c>
      <c r="B42" s="242">
        <v>180152849</v>
      </c>
      <c r="C42" s="247">
        <v>6</v>
      </c>
      <c r="D42" s="246">
        <v>680313</v>
      </c>
      <c r="E42" s="242"/>
      <c r="F42" s="247"/>
      <c r="G42" s="246"/>
      <c r="H42" s="244"/>
      <c r="I42" s="245"/>
      <c r="J42" s="246"/>
      <c r="K42" s="233"/>
      <c r="L42" s="233"/>
      <c r="M42" s="233"/>
      <c r="N42" s="233"/>
      <c r="O42" s="233"/>
      <c r="P42" s="233"/>
      <c r="Q42" s="233"/>
      <c r="R42" s="233"/>
    </row>
    <row r="43" spans="1:18" x14ac:dyDescent="0.25">
      <c r="A43" s="241">
        <v>43132</v>
      </c>
      <c r="B43" s="242">
        <v>180152857</v>
      </c>
      <c r="C43" s="247">
        <v>5</v>
      </c>
      <c r="D43" s="246">
        <v>499800</v>
      </c>
      <c r="E43" s="242"/>
      <c r="F43" s="247"/>
      <c r="G43" s="246"/>
      <c r="H43" s="244"/>
      <c r="I43" s="245"/>
      <c r="J43" s="246"/>
      <c r="K43" s="233"/>
      <c r="L43" s="233"/>
      <c r="M43" s="233"/>
      <c r="N43" s="233"/>
      <c r="O43" s="233"/>
      <c r="P43" s="233"/>
      <c r="Q43" s="233"/>
      <c r="R43" s="233"/>
    </row>
    <row r="44" spans="1:18" x14ac:dyDescent="0.25">
      <c r="A44" s="241">
        <v>43132</v>
      </c>
      <c r="B44" s="242">
        <v>180152864</v>
      </c>
      <c r="C44" s="247">
        <v>2</v>
      </c>
      <c r="D44" s="246">
        <v>182263</v>
      </c>
      <c r="E44" s="242"/>
      <c r="F44" s="247"/>
      <c r="G44" s="246"/>
      <c r="H44" s="244"/>
      <c r="I44" s="245">
        <v>4669264</v>
      </c>
      <c r="J44" s="246" t="s">
        <v>17</v>
      </c>
      <c r="K44" s="233"/>
      <c r="L44" s="233"/>
      <c r="M44" s="233"/>
      <c r="N44" s="233"/>
      <c r="O44" s="233"/>
      <c r="P44" s="233"/>
      <c r="Q44" s="233"/>
      <c r="R44" s="233"/>
    </row>
    <row r="45" spans="1:18" s="134" customFormat="1" x14ac:dyDescent="0.25">
      <c r="A45" s="241">
        <v>43133</v>
      </c>
      <c r="B45" s="242">
        <v>180152887</v>
      </c>
      <c r="C45" s="247">
        <v>18</v>
      </c>
      <c r="D45" s="246">
        <v>1837150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43133</v>
      </c>
      <c r="B46" s="242">
        <v>180152892</v>
      </c>
      <c r="C46" s="247">
        <v>11</v>
      </c>
      <c r="D46" s="246">
        <v>1324663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43133</v>
      </c>
      <c r="B47" s="242">
        <v>180152909</v>
      </c>
      <c r="C47" s="247">
        <v>10</v>
      </c>
      <c r="D47" s="246">
        <v>1171275</v>
      </c>
      <c r="E47" s="242"/>
      <c r="F47" s="247"/>
      <c r="G47" s="246"/>
      <c r="H47" s="245"/>
      <c r="I47" s="245"/>
      <c r="J47" s="246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43133</v>
      </c>
      <c r="B48" s="242">
        <v>180152922</v>
      </c>
      <c r="C48" s="247">
        <v>3</v>
      </c>
      <c r="D48" s="246">
        <v>284900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43133</v>
      </c>
      <c r="B49" s="242">
        <v>180152936</v>
      </c>
      <c r="C49" s="247">
        <v>4</v>
      </c>
      <c r="D49" s="246">
        <v>391825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43133</v>
      </c>
      <c r="B50" s="242">
        <v>180152952</v>
      </c>
      <c r="C50" s="247">
        <v>4</v>
      </c>
      <c r="D50" s="246">
        <v>478363</v>
      </c>
      <c r="E50" s="242"/>
      <c r="F50" s="247"/>
      <c r="G50" s="246"/>
      <c r="H50" s="245"/>
      <c r="I50" s="245">
        <v>5488176</v>
      </c>
      <c r="J50" s="246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43134</v>
      </c>
      <c r="B51" s="242">
        <v>180152972</v>
      </c>
      <c r="C51" s="247">
        <v>4</v>
      </c>
      <c r="D51" s="246">
        <v>378525</v>
      </c>
      <c r="E51" s="242">
        <v>180040180</v>
      </c>
      <c r="F51" s="247">
        <v>7</v>
      </c>
      <c r="G51" s="246">
        <v>790650</v>
      </c>
      <c r="H51" s="245"/>
      <c r="I51" s="245"/>
      <c r="J51" s="246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43134</v>
      </c>
      <c r="B52" s="242">
        <v>180152979</v>
      </c>
      <c r="C52" s="247">
        <v>51</v>
      </c>
      <c r="D52" s="246">
        <v>5518100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43134</v>
      </c>
      <c r="B53" s="242">
        <v>180152984</v>
      </c>
      <c r="C53" s="247">
        <v>11</v>
      </c>
      <c r="D53" s="246">
        <v>1091213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43134</v>
      </c>
      <c r="B54" s="242">
        <v>180153013</v>
      </c>
      <c r="C54" s="247">
        <v>8</v>
      </c>
      <c r="D54" s="246">
        <v>823113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43134</v>
      </c>
      <c r="B55" s="242">
        <v>180153032</v>
      </c>
      <c r="C55" s="247">
        <v>4</v>
      </c>
      <c r="D55" s="246">
        <v>438463</v>
      </c>
      <c r="E55" s="242"/>
      <c r="F55" s="247"/>
      <c r="G55" s="246"/>
      <c r="H55" s="245"/>
      <c r="I55" s="245">
        <v>7458764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43136</v>
      </c>
      <c r="B56" s="242">
        <v>180153138</v>
      </c>
      <c r="C56" s="247">
        <v>43</v>
      </c>
      <c r="D56" s="246">
        <v>4597163</v>
      </c>
      <c r="E56" s="242">
        <v>180040201</v>
      </c>
      <c r="F56" s="247">
        <v>6</v>
      </c>
      <c r="G56" s="246">
        <v>755650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43136</v>
      </c>
      <c r="B57" s="242">
        <v>180153140</v>
      </c>
      <c r="C57" s="247">
        <v>18</v>
      </c>
      <c r="D57" s="246">
        <v>2041988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43136</v>
      </c>
      <c r="B58" s="242">
        <v>180153162</v>
      </c>
      <c r="C58" s="247">
        <v>14</v>
      </c>
      <c r="D58" s="246">
        <v>1381800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43136</v>
      </c>
      <c r="B59" s="242">
        <v>180153172</v>
      </c>
      <c r="C59" s="247">
        <v>7</v>
      </c>
      <c r="D59" s="246">
        <v>663950</v>
      </c>
      <c r="E59" s="242"/>
      <c r="F59" s="247"/>
      <c r="G59" s="246"/>
      <c r="H59" s="245"/>
      <c r="I59" s="245">
        <v>7929251</v>
      </c>
      <c r="J59" s="246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43137</v>
      </c>
      <c r="B60" s="242">
        <v>180153223</v>
      </c>
      <c r="C60" s="247">
        <v>19</v>
      </c>
      <c r="D60" s="246">
        <v>1917825</v>
      </c>
      <c r="E60" s="242">
        <v>180040218</v>
      </c>
      <c r="F60" s="247">
        <v>4</v>
      </c>
      <c r="G60" s="246">
        <v>474250</v>
      </c>
      <c r="H60" s="245"/>
      <c r="I60" s="245"/>
      <c r="J60" s="246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43137</v>
      </c>
      <c r="B61" s="242">
        <v>180153226</v>
      </c>
      <c r="C61" s="247">
        <v>3</v>
      </c>
      <c r="D61" s="246">
        <v>271338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43137</v>
      </c>
      <c r="B62" s="242">
        <v>180153237</v>
      </c>
      <c r="C62" s="247">
        <v>13</v>
      </c>
      <c r="D62" s="246">
        <v>1415575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43137</v>
      </c>
      <c r="B63" s="242">
        <v>180153244</v>
      </c>
      <c r="C63" s="247">
        <v>3</v>
      </c>
      <c r="D63" s="246">
        <v>310275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43137</v>
      </c>
      <c r="B64" s="242">
        <v>180153264</v>
      </c>
      <c r="C64" s="247">
        <v>12</v>
      </c>
      <c r="D64" s="246">
        <v>1510600</v>
      </c>
      <c r="E64" s="242"/>
      <c r="F64" s="247"/>
      <c r="G64" s="246"/>
      <c r="H64" s="245"/>
      <c r="I64" s="245"/>
      <c r="J64" s="246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43137</v>
      </c>
      <c r="B65" s="242">
        <v>180153273</v>
      </c>
      <c r="C65" s="247">
        <v>8</v>
      </c>
      <c r="D65" s="246">
        <v>946750</v>
      </c>
      <c r="E65" s="242"/>
      <c r="F65" s="247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43137</v>
      </c>
      <c r="B66" s="242">
        <v>180153280</v>
      </c>
      <c r="C66" s="247">
        <v>3</v>
      </c>
      <c r="D66" s="246">
        <v>243600</v>
      </c>
      <c r="E66" s="242"/>
      <c r="F66" s="247"/>
      <c r="G66" s="246"/>
      <c r="H66" s="245"/>
      <c r="I66" s="245">
        <v>6141713</v>
      </c>
      <c r="J66" s="246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43138</v>
      </c>
      <c r="B67" s="242">
        <v>180153314</v>
      </c>
      <c r="C67" s="247">
        <v>24</v>
      </c>
      <c r="D67" s="246">
        <v>2359700</v>
      </c>
      <c r="E67" s="242">
        <v>180040234</v>
      </c>
      <c r="F67" s="247">
        <v>1</v>
      </c>
      <c r="G67" s="246">
        <v>137375</v>
      </c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43138</v>
      </c>
      <c r="B68" s="242">
        <v>180153317</v>
      </c>
      <c r="C68" s="247">
        <v>4</v>
      </c>
      <c r="D68" s="246">
        <v>455263</v>
      </c>
      <c r="E68" s="242">
        <v>180040239</v>
      </c>
      <c r="F68" s="247">
        <v>1</v>
      </c>
      <c r="G68" s="246">
        <v>103775</v>
      </c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43138</v>
      </c>
      <c r="B69" s="242">
        <v>180153328</v>
      </c>
      <c r="C69" s="247">
        <v>6</v>
      </c>
      <c r="D69" s="246">
        <v>616613</v>
      </c>
      <c r="E69" s="242"/>
      <c r="F69" s="247"/>
      <c r="G69" s="246"/>
      <c r="H69" s="245"/>
      <c r="I69" s="245"/>
      <c r="J69" s="246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43138</v>
      </c>
      <c r="B70" s="242">
        <v>180153336</v>
      </c>
      <c r="C70" s="247">
        <v>3</v>
      </c>
      <c r="D70" s="246">
        <v>334600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43138</v>
      </c>
      <c r="B71" s="242">
        <v>180153347</v>
      </c>
      <c r="C71" s="247">
        <v>3</v>
      </c>
      <c r="D71" s="246">
        <v>357875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43138</v>
      </c>
      <c r="B72" s="242">
        <v>180153352</v>
      </c>
      <c r="C72" s="247">
        <v>7</v>
      </c>
      <c r="D72" s="246">
        <v>712075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43138</v>
      </c>
      <c r="B73" s="242">
        <v>180153359</v>
      </c>
      <c r="C73" s="247">
        <v>1</v>
      </c>
      <c r="D73" s="246">
        <v>121975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43138</v>
      </c>
      <c r="B74" s="242">
        <v>180153377</v>
      </c>
      <c r="C74" s="247">
        <v>1</v>
      </c>
      <c r="D74" s="246">
        <v>37713</v>
      </c>
      <c r="E74" s="242"/>
      <c r="F74" s="247"/>
      <c r="G74" s="246"/>
      <c r="H74" s="245"/>
      <c r="I74" s="245">
        <v>4754664</v>
      </c>
      <c r="J74" s="246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43139</v>
      </c>
      <c r="B75" s="242">
        <v>180153404</v>
      </c>
      <c r="C75" s="247">
        <v>40</v>
      </c>
      <c r="D75" s="246">
        <v>3955788</v>
      </c>
      <c r="E75" s="242"/>
      <c r="F75" s="247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43139</v>
      </c>
      <c r="B76" s="242">
        <v>180153414</v>
      </c>
      <c r="C76" s="247">
        <v>7</v>
      </c>
      <c r="D76" s="246">
        <v>714350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43139</v>
      </c>
      <c r="B77" s="242">
        <v>180153452</v>
      </c>
      <c r="C77" s="247">
        <v>5</v>
      </c>
      <c r="D77" s="246">
        <v>573300</v>
      </c>
      <c r="E77" s="242"/>
      <c r="F77" s="247"/>
      <c r="G77" s="246"/>
      <c r="H77" s="245"/>
      <c r="I77" s="245"/>
      <c r="J77" s="246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43139</v>
      </c>
      <c r="B78" s="242">
        <v>180153462</v>
      </c>
      <c r="C78" s="247">
        <v>12</v>
      </c>
      <c r="D78" s="246">
        <v>1194025</v>
      </c>
      <c r="E78" s="242"/>
      <c r="F78" s="247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43139</v>
      </c>
      <c r="B79" s="242">
        <v>180153479</v>
      </c>
      <c r="C79" s="247">
        <v>1</v>
      </c>
      <c r="D79" s="246">
        <v>94413</v>
      </c>
      <c r="E79" s="242"/>
      <c r="F79" s="247"/>
      <c r="G79" s="246"/>
      <c r="H79" s="245"/>
      <c r="I79" s="245">
        <v>6531876</v>
      </c>
      <c r="J79" s="246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43140</v>
      </c>
      <c r="B80" s="242">
        <v>180153499</v>
      </c>
      <c r="C80" s="247">
        <v>9</v>
      </c>
      <c r="D80" s="246">
        <v>765800</v>
      </c>
      <c r="E80" s="242">
        <v>180040282</v>
      </c>
      <c r="F80" s="247">
        <v>1</v>
      </c>
      <c r="G80" s="246">
        <v>72538</v>
      </c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43140</v>
      </c>
      <c r="B81" s="242">
        <v>180153527</v>
      </c>
      <c r="C81" s="247">
        <v>20</v>
      </c>
      <c r="D81" s="246">
        <v>2083813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43140</v>
      </c>
      <c r="B82" s="242">
        <v>180153529</v>
      </c>
      <c r="C82" s="247">
        <v>17</v>
      </c>
      <c r="D82" s="246">
        <v>1905925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43140</v>
      </c>
      <c r="B83" s="242">
        <v>180153544</v>
      </c>
      <c r="C83" s="247">
        <v>11</v>
      </c>
      <c r="D83" s="246">
        <v>1042038</v>
      </c>
      <c r="E83" s="242"/>
      <c r="F83" s="247"/>
      <c r="G83" s="246"/>
      <c r="H83" s="245"/>
      <c r="I83" s="245"/>
      <c r="J83" s="246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43140</v>
      </c>
      <c r="B84" s="242">
        <v>180153556</v>
      </c>
      <c r="C84" s="247">
        <v>1</v>
      </c>
      <c r="D84" s="246">
        <v>72538</v>
      </c>
      <c r="E84" s="242"/>
      <c r="F84" s="247"/>
      <c r="G84" s="246"/>
      <c r="H84" s="245"/>
      <c r="I84" s="245">
        <v>5797576</v>
      </c>
      <c r="J84" s="246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43141</v>
      </c>
      <c r="B85" s="242">
        <v>180153583</v>
      </c>
      <c r="C85" s="247">
        <v>14</v>
      </c>
      <c r="D85" s="246">
        <v>1519613</v>
      </c>
      <c r="E85" s="242">
        <v>180040290</v>
      </c>
      <c r="F85" s="247">
        <v>11</v>
      </c>
      <c r="G85" s="246">
        <v>1055250</v>
      </c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43141</v>
      </c>
      <c r="B86" s="242">
        <v>180153591</v>
      </c>
      <c r="C86" s="247">
        <v>6</v>
      </c>
      <c r="D86" s="246">
        <v>698425</v>
      </c>
      <c r="E86" s="242">
        <v>180040302</v>
      </c>
      <c r="F86" s="247">
        <v>3</v>
      </c>
      <c r="G86" s="246">
        <v>283063</v>
      </c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43141</v>
      </c>
      <c r="B87" s="242">
        <v>180153608</v>
      </c>
      <c r="C87" s="247">
        <v>7</v>
      </c>
      <c r="D87" s="246">
        <v>802463</v>
      </c>
      <c r="E87" s="242"/>
      <c r="F87" s="247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43141</v>
      </c>
      <c r="B88" s="242">
        <v>180153629</v>
      </c>
      <c r="C88" s="247">
        <v>7</v>
      </c>
      <c r="D88" s="246">
        <v>818388</v>
      </c>
      <c r="E88" s="242"/>
      <c r="F88" s="247"/>
      <c r="G88" s="246"/>
      <c r="H88" s="245"/>
      <c r="I88" s="245">
        <v>2500576</v>
      </c>
      <c r="J88" s="246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43143</v>
      </c>
      <c r="B89" s="242">
        <v>180153744</v>
      </c>
      <c r="C89" s="247">
        <v>40</v>
      </c>
      <c r="D89" s="246">
        <v>4340875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43143</v>
      </c>
      <c r="B90" s="242">
        <v>180153762</v>
      </c>
      <c r="C90" s="247">
        <v>10</v>
      </c>
      <c r="D90" s="246">
        <v>1135225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43143</v>
      </c>
      <c r="B91" s="242">
        <v>180153798</v>
      </c>
      <c r="C91" s="247">
        <v>32</v>
      </c>
      <c r="D91" s="246">
        <v>3829963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43143</v>
      </c>
      <c r="B92" s="242">
        <v>180153807</v>
      </c>
      <c r="C92" s="247">
        <v>8</v>
      </c>
      <c r="D92" s="246">
        <v>857150</v>
      </c>
      <c r="E92" s="242"/>
      <c r="F92" s="247"/>
      <c r="G92" s="246"/>
      <c r="H92" s="245"/>
      <c r="I92" s="245">
        <v>10163213</v>
      </c>
      <c r="J92" s="246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43144</v>
      </c>
      <c r="B93" s="242">
        <v>180153850</v>
      </c>
      <c r="C93" s="247">
        <v>20</v>
      </c>
      <c r="D93" s="246">
        <v>2268613</v>
      </c>
      <c r="E93" s="242">
        <v>180040376</v>
      </c>
      <c r="F93" s="247">
        <v>11</v>
      </c>
      <c r="G93" s="246">
        <v>1194375</v>
      </c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43144</v>
      </c>
      <c r="B94" s="242">
        <v>180153858</v>
      </c>
      <c r="C94" s="247">
        <v>9</v>
      </c>
      <c r="D94" s="246">
        <v>1094888</v>
      </c>
      <c r="E94" s="242"/>
      <c r="F94" s="247"/>
      <c r="G94" s="246"/>
      <c r="H94" s="245"/>
      <c r="I94" s="245"/>
      <c r="J94" s="246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43144</v>
      </c>
      <c r="B95" s="242">
        <v>180153868</v>
      </c>
      <c r="C95" s="247">
        <v>10</v>
      </c>
      <c r="D95" s="246">
        <v>1177575</v>
      </c>
      <c r="E95" s="242"/>
      <c r="F95" s="247"/>
      <c r="G95" s="246"/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43144</v>
      </c>
      <c r="B96" s="242">
        <v>180153908</v>
      </c>
      <c r="C96" s="247">
        <v>18</v>
      </c>
      <c r="D96" s="246">
        <v>1844238</v>
      </c>
      <c r="E96" s="242"/>
      <c r="F96" s="247"/>
      <c r="G96" s="246"/>
      <c r="H96" s="245"/>
      <c r="I96" s="245">
        <v>5190939</v>
      </c>
      <c r="J96" s="246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43145</v>
      </c>
      <c r="B97" s="242">
        <v>180153947</v>
      </c>
      <c r="C97" s="247">
        <v>16</v>
      </c>
      <c r="D97" s="246">
        <v>1703538</v>
      </c>
      <c r="E97" s="242">
        <v>180040391</v>
      </c>
      <c r="F97" s="247">
        <v>3</v>
      </c>
      <c r="G97" s="246">
        <v>336088</v>
      </c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43145</v>
      </c>
      <c r="B98" s="242">
        <v>180153958</v>
      </c>
      <c r="C98" s="247">
        <v>6</v>
      </c>
      <c r="D98" s="246">
        <v>654325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43145</v>
      </c>
      <c r="B99" s="242">
        <v>180153965</v>
      </c>
      <c r="C99" s="247">
        <v>9</v>
      </c>
      <c r="D99" s="246">
        <v>1010713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43145</v>
      </c>
      <c r="B100" s="242">
        <v>180154004</v>
      </c>
      <c r="C100" s="247">
        <v>16</v>
      </c>
      <c r="D100" s="246">
        <v>1812825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43145</v>
      </c>
      <c r="B101" s="242">
        <v>180154010</v>
      </c>
      <c r="C101" s="247">
        <v>4</v>
      </c>
      <c r="D101" s="246">
        <v>471450</v>
      </c>
      <c r="E101" s="242"/>
      <c r="F101" s="247"/>
      <c r="G101" s="246"/>
      <c r="H101" s="245"/>
      <c r="I101" s="245">
        <v>5316763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43146</v>
      </c>
      <c r="B102" s="242">
        <v>180154057</v>
      </c>
      <c r="C102" s="247">
        <v>23</v>
      </c>
      <c r="D102" s="246">
        <v>2443263</v>
      </c>
      <c r="E102" s="242">
        <v>180040411</v>
      </c>
      <c r="F102" s="247">
        <v>5</v>
      </c>
      <c r="G102" s="246">
        <v>502600</v>
      </c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43146</v>
      </c>
      <c r="B103" s="242">
        <v>180154060</v>
      </c>
      <c r="C103" s="247">
        <v>3</v>
      </c>
      <c r="D103" s="246">
        <v>367413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43146</v>
      </c>
      <c r="B104" s="242">
        <v>180154066</v>
      </c>
      <c r="C104" s="247">
        <v>7</v>
      </c>
      <c r="D104" s="246">
        <v>717500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43146</v>
      </c>
      <c r="B105" s="242">
        <v>180154080</v>
      </c>
      <c r="C105" s="247">
        <v>4</v>
      </c>
      <c r="D105" s="246">
        <v>448350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43146</v>
      </c>
      <c r="B106" s="242">
        <v>180154087</v>
      </c>
      <c r="C106" s="247">
        <v>7</v>
      </c>
      <c r="D106" s="246">
        <v>776913</v>
      </c>
      <c r="E106" s="242"/>
      <c r="F106" s="247"/>
      <c r="G106" s="246"/>
      <c r="H106" s="245"/>
      <c r="I106" s="245"/>
      <c r="J106" s="246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43146</v>
      </c>
      <c r="B107" s="242">
        <v>180154096</v>
      </c>
      <c r="C107" s="247">
        <v>2</v>
      </c>
      <c r="D107" s="246">
        <v>207638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43146</v>
      </c>
      <c r="B108" s="242">
        <v>180154111</v>
      </c>
      <c r="C108" s="247">
        <v>4</v>
      </c>
      <c r="D108" s="246">
        <v>470225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43146</v>
      </c>
      <c r="B109" s="242">
        <v>180154118</v>
      </c>
      <c r="C109" s="247">
        <v>1</v>
      </c>
      <c r="D109" s="246">
        <v>119963</v>
      </c>
      <c r="E109" s="242"/>
      <c r="F109" s="247"/>
      <c r="G109" s="246"/>
      <c r="H109" s="245"/>
      <c r="I109" s="245">
        <v>5048665</v>
      </c>
      <c r="J109" s="246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1">
        <v>43147</v>
      </c>
      <c r="B110" s="242">
        <v>180154133</v>
      </c>
      <c r="C110" s="247">
        <v>22</v>
      </c>
      <c r="D110" s="246">
        <v>2670238</v>
      </c>
      <c r="E110" s="242"/>
      <c r="F110" s="247"/>
      <c r="G110" s="246"/>
      <c r="H110" s="245"/>
      <c r="I110" s="245"/>
      <c r="J110" s="246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1">
        <v>43147</v>
      </c>
      <c r="B111" s="242">
        <v>180154147</v>
      </c>
      <c r="C111" s="247">
        <v>3</v>
      </c>
      <c r="D111" s="246">
        <v>314825</v>
      </c>
      <c r="E111" s="242"/>
      <c r="F111" s="247"/>
      <c r="G111" s="246"/>
      <c r="H111" s="245"/>
      <c r="I111" s="245"/>
      <c r="J111" s="246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1">
        <v>43147</v>
      </c>
      <c r="B112" s="242">
        <v>180154159</v>
      </c>
      <c r="C112" s="247">
        <v>11</v>
      </c>
      <c r="D112" s="246">
        <v>1092175</v>
      </c>
      <c r="E112" s="242"/>
      <c r="F112" s="247"/>
      <c r="G112" s="246"/>
      <c r="H112" s="245"/>
      <c r="I112" s="245"/>
      <c r="J112" s="246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1">
        <v>43147</v>
      </c>
      <c r="B113" s="242">
        <v>180154165</v>
      </c>
      <c r="C113" s="247">
        <v>2</v>
      </c>
      <c r="D113" s="246">
        <v>136150</v>
      </c>
      <c r="E113" s="242"/>
      <c r="F113" s="247"/>
      <c r="G113" s="246"/>
      <c r="H113" s="245"/>
      <c r="I113" s="245"/>
      <c r="J113" s="246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1">
        <v>43147</v>
      </c>
      <c r="B114" s="242">
        <v>180154189</v>
      </c>
      <c r="C114" s="247">
        <v>2</v>
      </c>
      <c r="D114" s="246">
        <v>234238</v>
      </c>
      <c r="E114" s="242"/>
      <c r="F114" s="247"/>
      <c r="G114" s="246"/>
      <c r="H114" s="245"/>
      <c r="I114" s="245"/>
      <c r="J114" s="246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1">
        <v>43147</v>
      </c>
      <c r="B115" s="242">
        <v>180154193</v>
      </c>
      <c r="C115" s="247">
        <v>2</v>
      </c>
      <c r="D115" s="246">
        <v>207900</v>
      </c>
      <c r="E115" s="242"/>
      <c r="F115" s="247"/>
      <c r="G115" s="246"/>
      <c r="H115" s="245"/>
      <c r="I115" s="245"/>
      <c r="J115" s="246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43147</v>
      </c>
      <c r="B116" s="242">
        <v>180154196</v>
      </c>
      <c r="C116" s="247">
        <v>3</v>
      </c>
      <c r="D116" s="246">
        <v>296188</v>
      </c>
      <c r="E116" s="242"/>
      <c r="F116" s="247"/>
      <c r="G116" s="246"/>
      <c r="H116" s="245"/>
      <c r="I116" s="245">
        <v>4951714</v>
      </c>
      <c r="J116" s="246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43148</v>
      </c>
      <c r="B117" s="242">
        <v>180154228</v>
      </c>
      <c r="C117" s="247">
        <v>15</v>
      </c>
      <c r="D117" s="246">
        <v>1650075</v>
      </c>
      <c r="E117" s="242">
        <v>180040444</v>
      </c>
      <c r="F117" s="247">
        <v>7</v>
      </c>
      <c r="G117" s="246">
        <v>886113</v>
      </c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43148</v>
      </c>
      <c r="B118" s="242">
        <v>180154230</v>
      </c>
      <c r="C118" s="247">
        <v>4</v>
      </c>
      <c r="D118" s="246">
        <v>335563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43148</v>
      </c>
      <c r="B119" s="242">
        <v>180154243</v>
      </c>
      <c r="C119" s="247">
        <v>5</v>
      </c>
      <c r="D119" s="246">
        <v>505663</v>
      </c>
      <c r="E119" s="242"/>
      <c r="F119" s="247"/>
      <c r="G119" s="246"/>
      <c r="H119" s="245"/>
      <c r="I119" s="245"/>
      <c r="J119" s="246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43148</v>
      </c>
      <c r="B120" s="242">
        <v>180154257</v>
      </c>
      <c r="C120" s="247">
        <v>12</v>
      </c>
      <c r="D120" s="246">
        <v>1241625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43148</v>
      </c>
      <c r="B121" s="242">
        <v>180154268</v>
      </c>
      <c r="C121" s="247">
        <v>6</v>
      </c>
      <c r="D121" s="246">
        <v>626938</v>
      </c>
      <c r="E121" s="242"/>
      <c r="F121" s="247"/>
      <c r="G121" s="246"/>
      <c r="H121" s="245"/>
      <c r="I121" s="245">
        <v>3473751</v>
      </c>
      <c r="J121" s="246" t="s">
        <v>17</v>
      </c>
      <c r="K121" s="138"/>
      <c r="L121" s="323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43150</v>
      </c>
      <c r="B122" s="242">
        <v>180154374</v>
      </c>
      <c r="C122" s="247">
        <v>50</v>
      </c>
      <c r="D122" s="246">
        <v>5728888</v>
      </c>
      <c r="E122" s="242">
        <v>180040483</v>
      </c>
      <c r="F122" s="247">
        <v>4</v>
      </c>
      <c r="G122" s="246">
        <v>463575</v>
      </c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43150</v>
      </c>
      <c r="B123" s="242">
        <v>180154391</v>
      </c>
      <c r="C123" s="247">
        <v>19</v>
      </c>
      <c r="D123" s="246">
        <v>2242713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43150</v>
      </c>
      <c r="B124" s="242">
        <v>180154417</v>
      </c>
      <c r="C124" s="247">
        <v>14</v>
      </c>
      <c r="D124" s="246">
        <v>1388188</v>
      </c>
      <c r="E124" s="242"/>
      <c r="F124" s="247"/>
      <c r="G124" s="246"/>
      <c r="H124" s="245"/>
      <c r="I124" s="245"/>
      <c r="J124" s="246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43150</v>
      </c>
      <c r="B125" s="242">
        <v>180154425</v>
      </c>
      <c r="C125" s="247">
        <v>9</v>
      </c>
      <c r="D125" s="246">
        <v>806925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43150</v>
      </c>
      <c r="B126" s="242">
        <v>180154433</v>
      </c>
      <c r="C126" s="247">
        <v>3</v>
      </c>
      <c r="D126" s="246">
        <v>422450</v>
      </c>
      <c r="E126" s="242"/>
      <c r="F126" s="247"/>
      <c r="G126" s="246"/>
      <c r="H126" s="245"/>
      <c r="I126" s="245">
        <v>10125589</v>
      </c>
      <c r="J126" s="246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43151</v>
      </c>
      <c r="B127" s="242">
        <v>180154481</v>
      </c>
      <c r="C127" s="247">
        <v>17</v>
      </c>
      <c r="D127" s="246">
        <v>1647363</v>
      </c>
      <c r="E127" s="242">
        <v>180040512</v>
      </c>
      <c r="F127" s="247">
        <v>1</v>
      </c>
      <c r="G127" s="246">
        <v>102025</v>
      </c>
      <c r="H127" s="245"/>
      <c r="I127" s="245"/>
      <c r="J127" s="246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43151</v>
      </c>
      <c r="B128" s="242">
        <v>180154490</v>
      </c>
      <c r="C128" s="247">
        <v>12</v>
      </c>
      <c r="D128" s="246">
        <v>1306988</v>
      </c>
      <c r="E128" s="242"/>
      <c r="F128" s="247"/>
      <c r="G128" s="246"/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43151</v>
      </c>
      <c r="B129" s="242">
        <v>180154504</v>
      </c>
      <c r="C129" s="247">
        <v>9</v>
      </c>
      <c r="D129" s="246">
        <v>1082813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43151</v>
      </c>
      <c r="B130" s="242">
        <v>180154509</v>
      </c>
      <c r="C130" s="247">
        <v>6</v>
      </c>
      <c r="D130" s="246">
        <v>723538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43151</v>
      </c>
      <c r="B131" s="242">
        <v>180154521</v>
      </c>
      <c r="C131" s="247">
        <v>4</v>
      </c>
      <c r="D131" s="246">
        <v>436013</v>
      </c>
      <c r="E131" s="242"/>
      <c r="F131" s="247"/>
      <c r="G131" s="246"/>
      <c r="H131" s="245"/>
      <c r="I131" s="245"/>
      <c r="J131" s="246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43151</v>
      </c>
      <c r="B132" s="242">
        <v>180154544</v>
      </c>
      <c r="C132" s="247">
        <v>5</v>
      </c>
      <c r="D132" s="246">
        <v>489300</v>
      </c>
      <c r="E132" s="242"/>
      <c r="F132" s="247"/>
      <c r="G132" s="246"/>
      <c r="H132" s="245"/>
      <c r="I132" s="245">
        <v>5583990</v>
      </c>
      <c r="J132" s="246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43152</v>
      </c>
      <c r="B133" s="242">
        <v>180154567</v>
      </c>
      <c r="C133" s="247">
        <v>3</v>
      </c>
      <c r="D133" s="246">
        <v>308000</v>
      </c>
      <c r="E133" s="242">
        <v>180040528</v>
      </c>
      <c r="F133" s="247">
        <v>11</v>
      </c>
      <c r="G133" s="246">
        <v>1185188</v>
      </c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43152</v>
      </c>
      <c r="B134" s="242">
        <v>180154569</v>
      </c>
      <c r="C134" s="247">
        <v>14</v>
      </c>
      <c r="D134" s="246">
        <v>1578325</v>
      </c>
      <c r="E134" s="242"/>
      <c r="F134" s="247"/>
      <c r="G134" s="246"/>
      <c r="H134" s="245"/>
      <c r="I134" s="245"/>
      <c r="J134" s="246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43152</v>
      </c>
      <c r="B135" s="242">
        <v>180154576</v>
      </c>
      <c r="C135" s="247">
        <v>5</v>
      </c>
      <c r="D135" s="246">
        <v>595000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43152</v>
      </c>
      <c r="B136" s="242">
        <v>180154612</v>
      </c>
      <c r="C136" s="247">
        <v>15</v>
      </c>
      <c r="D136" s="246">
        <v>1528100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43152</v>
      </c>
      <c r="B137" s="242">
        <v>180154617</v>
      </c>
      <c r="C137" s="247">
        <v>3</v>
      </c>
      <c r="D137" s="246">
        <v>371088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43152</v>
      </c>
      <c r="B138" s="242">
        <v>180154624</v>
      </c>
      <c r="C138" s="247">
        <v>3</v>
      </c>
      <c r="D138" s="246">
        <v>272300</v>
      </c>
      <c r="E138" s="242"/>
      <c r="F138" s="247"/>
      <c r="G138" s="246"/>
      <c r="H138" s="245"/>
      <c r="I138" s="245"/>
      <c r="J138" s="246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43152</v>
      </c>
      <c r="B139" s="242">
        <v>180154632</v>
      </c>
      <c r="C139" s="247">
        <v>3</v>
      </c>
      <c r="D139" s="246">
        <v>372400</v>
      </c>
      <c r="E139" s="242"/>
      <c r="F139" s="247"/>
      <c r="G139" s="246"/>
      <c r="H139" s="245"/>
      <c r="I139" s="245">
        <v>3840025</v>
      </c>
      <c r="J139" s="246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43153</v>
      </c>
      <c r="B140" s="242">
        <v>180154666</v>
      </c>
      <c r="C140" s="247">
        <v>13</v>
      </c>
      <c r="D140" s="246">
        <v>1454338</v>
      </c>
      <c r="E140" s="242">
        <v>180040584</v>
      </c>
      <c r="F140" s="247">
        <v>6</v>
      </c>
      <c r="G140" s="246">
        <v>548800</v>
      </c>
      <c r="H140" s="245"/>
      <c r="I140" s="245"/>
      <c r="J140" s="246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43153</v>
      </c>
      <c r="B141" s="242">
        <v>180154669</v>
      </c>
      <c r="C141" s="247">
        <v>5</v>
      </c>
      <c r="D141" s="246">
        <v>583188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43153</v>
      </c>
      <c r="B142" s="242">
        <v>180154681</v>
      </c>
      <c r="C142" s="247">
        <v>7</v>
      </c>
      <c r="D142" s="246">
        <v>854613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43153</v>
      </c>
      <c r="B143" s="242">
        <v>180154690</v>
      </c>
      <c r="C143" s="247">
        <v>5</v>
      </c>
      <c r="D143" s="246">
        <v>459463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43153</v>
      </c>
      <c r="B144" s="242">
        <v>180154707</v>
      </c>
      <c r="C144" s="247">
        <v>8</v>
      </c>
      <c r="D144" s="246">
        <v>898275</v>
      </c>
      <c r="E144" s="242"/>
      <c r="F144" s="247"/>
      <c r="G144" s="246"/>
      <c r="H144" s="245"/>
      <c r="I144" s="245"/>
      <c r="J144" s="246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43153</v>
      </c>
      <c r="B145" s="242">
        <v>180154715</v>
      </c>
      <c r="C145" s="247">
        <v>7</v>
      </c>
      <c r="D145" s="246">
        <v>857763</v>
      </c>
      <c r="E145" s="242"/>
      <c r="F145" s="247"/>
      <c r="G145" s="246"/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43153</v>
      </c>
      <c r="B146" s="242">
        <v>180154724</v>
      </c>
      <c r="C146" s="247">
        <v>3</v>
      </c>
      <c r="D146" s="246">
        <v>381238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43153</v>
      </c>
      <c r="B147" s="242">
        <v>180154731</v>
      </c>
      <c r="C147" s="247">
        <v>1</v>
      </c>
      <c r="D147" s="246">
        <v>148575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43153</v>
      </c>
      <c r="B148" s="242">
        <v>180154739</v>
      </c>
      <c r="C148" s="247">
        <v>1</v>
      </c>
      <c r="D148" s="246">
        <v>93013</v>
      </c>
      <c r="E148" s="242"/>
      <c r="F148" s="247"/>
      <c r="G148" s="246"/>
      <c r="H148" s="245"/>
      <c r="I148" s="245">
        <v>5181666</v>
      </c>
      <c r="J148" s="246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43154</v>
      </c>
      <c r="B149" s="242">
        <v>180154763</v>
      </c>
      <c r="C149" s="247">
        <v>26</v>
      </c>
      <c r="D149" s="246">
        <v>2976750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43154</v>
      </c>
      <c r="B150" s="242">
        <v>180154772</v>
      </c>
      <c r="C150" s="247">
        <v>5</v>
      </c>
      <c r="D150" s="246">
        <v>636038</v>
      </c>
      <c r="E150" s="242"/>
      <c r="F150" s="247"/>
      <c r="G150" s="246"/>
      <c r="H150" s="245"/>
      <c r="I150" s="245"/>
      <c r="J150" s="246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43154</v>
      </c>
      <c r="B151" s="242">
        <v>180154786</v>
      </c>
      <c r="C151" s="247">
        <v>11</v>
      </c>
      <c r="D151" s="246">
        <v>1272688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43154</v>
      </c>
      <c r="B152" s="242">
        <v>180154798</v>
      </c>
      <c r="C152" s="247">
        <v>5</v>
      </c>
      <c r="D152" s="246">
        <v>618713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43154</v>
      </c>
      <c r="B153" s="242">
        <v>180154816</v>
      </c>
      <c r="C153" s="247">
        <v>2</v>
      </c>
      <c r="D153" s="246">
        <v>243513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43154</v>
      </c>
      <c r="B154" s="242">
        <v>180154828</v>
      </c>
      <c r="C154" s="247">
        <v>5</v>
      </c>
      <c r="D154" s="246">
        <v>472150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43154</v>
      </c>
      <c r="B155" s="242">
        <v>180154831</v>
      </c>
      <c r="C155" s="247">
        <v>5</v>
      </c>
      <c r="D155" s="246">
        <v>540138</v>
      </c>
      <c r="E155" s="242"/>
      <c r="F155" s="247"/>
      <c r="G155" s="246"/>
      <c r="H155" s="245"/>
      <c r="I155" s="245">
        <v>6759990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43155</v>
      </c>
      <c r="B156" s="242">
        <v>180154849</v>
      </c>
      <c r="C156" s="247">
        <v>19</v>
      </c>
      <c r="D156" s="246">
        <v>2033588</v>
      </c>
      <c r="E156" s="242">
        <v>180040613</v>
      </c>
      <c r="F156" s="247">
        <v>8</v>
      </c>
      <c r="G156" s="246">
        <v>804475</v>
      </c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43155</v>
      </c>
      <c r="B157" s="242">
        <v>180154878</v>
      </c>
      <c r="C157" s="247">
        <v>11</v>
      </c>
      <c r="D157" s="246">
        <v>1162350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43155</v>
      </c>
      <c r="B158" s="242">
        <v>180154904</v>
      </c>
      <c r="C158" s="247">
        <v>8</v>
      </c>
      <c r="D158" s="246">
        <v>829763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43155</v>
      </c>
      <c r="B159" s="242">
        <v>180154920</v>
      </c>
      <c r="C159" s="247">
        <v>6</v>
      </c>
      <c r="D159" s="246">
        <v>695100</v>
      </c>
      <c r="E159" s="242"/>
      <c r="F159" s="247"/>
      <c r="G159" s="246"/>
      <c r="H159" s="245"/>
      <c r="I159" s="245">
        <v>3916326</v>
      </c>
      <c r="J159" s="246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43157</v>
      </c>
      <c r="B160" s="242">
        <v>180155035</v>
      </c>
      <c r="C160" s="247">
        <v>46</v>
      </c>
      <c r="D160" s="246">
        <v>5173525</v>
      </c>
      <c r="E160" s="242">
        <v>180040655</v>
      </c>
      <c r="F160" s="247">
        <v>4</v>
      </c>
      <c r="G160" s="246">
        <v>477400</v>
      </c>
      <c r="H160" s="245"/>
      <c r="I160" s="245"/>
      <c r="J160" s="246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43157</v>
      </c>
      <c r="B161" s="242">
        <v>180155043</v>
      </c>
      <c r="C161" s="247">
        <v>4</v>
      </c>
      <c r="D161" s="246">
        <v>337138</v>
      </c>
      <c r="E161" s="242"/>
      <c r="F161" s="247"/>
      <c r="G161" s="246"/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43157</v>
      </c>
      <c r="B162" s="242">
        <v>180155052</v>
      </c>
      <c r="C162" s="247">
        <v>5</v>
      </c>
      <c r="D162" s="246">
        <v>614338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43157</v>
      </c>
      <c r="B163" s="242">
        <v>180155063</v>
      </c>
      <c r="C163" s="247">
        <v>6</v>
      </c>
      <c r="D163" s="246">
        <v>724413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43157</v>
      </c>
      <c r="B164" s="242">
        <v>180155101</v>
      </c>
      <c r="C164" s="247">
        <v>19</v>
      </c>
      <c r="D164" s="246">
        <v>2094138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43157</v>
      </c>
      <c r="B165" s="242">
        <v>180155123</v>
      </c>
      <c r="C165" s="247">
        <v>9</v>
      </c>
      <c r="D165" s="246">
        <v>1035913</v>
      </c>
      <c r="E165" s="242"/>
      <c r="F165" s="247"/>
      <c r="G165" s="246"/>
      <c r="H165" s="245"/>
      <c r="I165" s="245">
        <v>9502065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43158</v>
      </c>
      <c r="B166" s="242">
        <v>180155163</v>
      </c>
      <c r="C166" s="247">
        <v>6</v>
      </c>
      <c r="D166" s="246">
        <v>718725</v>
      </c>
      <c r="E166" s="242"/>
      <c r="F166" s="247"/>
      <c r="G166" s="246"/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43158</v>
      </c>
      <c r="B167" s="242">
        <v>180155164</v>
      </c>
      <c r="C167" s="247">
        <v>29</v>
      </c>
      <c r="D167" s="246">
        <v>2997225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43158</v>
      </c>
      <c r="B168" s="242">
        <v>180155172</v>
      </c>
      <c r="C168" s="247">
        <v>7</v>
      </c>
      <c r="D168" s="246">
        <v>948850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43158</v>
      </c>
      <c r="B169" s="242">
        <v>180155179</v>
      </c>
      <c r="C169" s="247">
        <v>5</v>
      </c>
      <c r="D169" s="246">
        <v>507500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43158</v>
      </c>
      <c r="B170" s="242">
        <v>180155186</v>
      </c>
      <c r="C170" s="247">
        <v>4</v>
      </c>
      <c r="D170" s="246">
        <v>455788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43158</v>
      </c>
      <c r="B171" s="242">
        <v>180155203</v>
      </c>
      <c r="C171" s="247">
        <v>10</v>
      </c>
      <c r="D171" s="246">
        <v>1057788</v>
      </c>
      <c r="E171" s="242"/>
      <c r="F171" s="247"/>
      <c r="G171" s="246"/>
      <c r="H171" s="245"/>
      <c r="I171" s="245"/>
      <c r="J171" s="246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43158</v>
      </c>
      <c r="B172" s="242">
        <v>180155209</v>
      </c>
      <c r="C172" s="247">
        <v>6</v>
      </c>
      <c r="D172" s="246">
        <v>665350</v>
      </c>
      <c r="E172" s="242"/>
      <c r="F172" s="247"/>
      <c r="G172" s="246"/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43158</v>
      </c>
      <c r="B173" s="242">
        <v>180155216</v>
      </c>
      <c r="C173" s="247">
        <v>1</v>
      </c>
      <c r="D173" s="246">
        <v>88900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43158</v>
      </c>
      <c r="B174" s="242">
        <v>180155225</v>
      </c>
      <c r="C174" s="247">
        <v>2</v>
      </c>
      <c r="D174" s="246">
        <v>254888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43158</v>
      </c>
      <c r="B175" s="242">
        <v>180155238</v>
      </c>
      <c r="C175" s="247">
        <v>5</v>
      </c>
      <c r="D175" s="246">
        <v>480550</v>
      </c>
      <c r="E175" s="242"/>
      <c r="F175" s="247"/>
      <c r="G175" s="246"/>
      <c r="H175" s="245"/>
      <c r="I175" s="245">
        <v>8175564</v>
      </c>
      <c r="J175" s="246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43159</v>
      </c>
      <c r="B176" s="242">
        <v>180155262</v>
      </c>
      <c r="C176" s="247">
        <v>28</v>
      </c>
      <c r="D176" s="246">
        <v>2986900</v>
      </c>
      <c r="E176" s="242">
        <v>180040707</v>
      </c>
      <c r="F176" s="247">
        <v>11</v>
      </c>
      <c r="G176" s="246">
        <v>1165500</v>
      </c>
      <c r="H176" s="245"/>
      <c r="I176" s="245"/>
      <c r="J176" s="246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43159</v>
      </c>
      <c r="B177" s="242">
        <v>180155267</v>
      </c>
      <c r="C177" s="247">
        <v>3</v>
      </c>
      <c r="D177" s="246">
        <v>351225</v>
      </c>
      <c r="E177" s="242">
        <v>180040713</v>
      </c>
      <c r="F177" s="247">
        <v>1</v>
      </c>
      <c r="G177" s="246">
        <v>101500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43159</v>
      </c>
      <c r="B178" s="242">
        <v>180155275</v>
      </c>
      <c r="C178" s="247">
        <v>4</v>
      </c>
      <c r="D178" s="246">
        <v>392613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43159</v>
      </c>
      <c r="B179" s="242">
        <v>180155291</v>
      </c>
      <c r="C179" s="247">
        <v>10</v>
      </c>
      <c r="D179" s="246">
        <v>1169350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43159</v>
      </c>
      <c r="B180" s="242">
        <v>180155298</v>
      </c>
      <c r="C180" s="247">
        <v>14</v>
      </c>
      <c r="D180" s="246">
        <v>1390638</v>
      </c>
      <c r="E180" s="242"/>
      <c r="F180" s="247"/>
      <c r="G180" s="246"/>
      <c r="H180" s="245"/>
      <c r="I180" s="245"/>
      <c r="J180" s="246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43159</v>
      </c>
      <c r="B181" s="242">
        <v>180155306</v>
      </c>
      <c r="C181" s="247">
        <v>1</v>
      </c>
      <c r="D181" s="246">
        <v>96513</v>
      </c>
      <c r="E181" s="242"/>
      <c r="F181" s="247"/>
      <c r="G181" s="246"/>
      <c r="H181" s="245"/>
      <c r="I181" s="245">
        <v>5120239</v>
      </c>
      <c r="J181" s="246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43160</v>
      </c>
      <c r="B182" s="242">
        <v>180155381</v>
      </c>
      <c r="C182" s="247">
        <v>18</v>
      </c>
      <c r="D182" s="246">
        <v>2035775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43160</v>
      </c>
      <c r="B183" s="242">
        <v>180155396</v>
      </c>
      <c r="C183" s="247">
        <v>6</v>
      </c>
      <c r="D183" s="246">
        <v>757750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43160</v>
      </c>
      <c r="B184" s="242">
        <v>180155406</v>
      </c>
      <c r="C184" s="247">
        <v>6</v>
      </c>
      <c r="D184" s="246">
        <v>563413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43160</v>
      </c>
      <c r="B185" s="242">
        <v>180155418</v>
      </c>
      <c r="C185" s="247">
        <v>4</v>
      </c>
      <c r="D185" s="246">
        <v>412825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43160</v>
      </c>
      <c r="B186" s="242">
        <v>180155428</v>
      </c>
      <c r="C186" s="247">
        <v>16</v>
      </c>
      <c r="D186" s="246">
        <v>1464313</v>
      </c>
      <c r="E186" s="242"/>
      <c r="F186" s="247"/>
      <c r="G186" s="246"/>
      <c r="H186" s="245"/>
      <c r="I186" s="245"/>
      <c r="J186" s="246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43160</v>
      </c>
      <c r="B187" s="242">
        <v>180155440</v>
      </c>
      <c r="C187" s="247">
        <v>4</v>
      </c>
      <c r="D187" s="246">
        <v>405388</v>
      </c>
      <c r="E187" s="242"/>
      <c r="F187" s="247"/>
      <c r="G187" s="246"/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43160</v>
      </c>
      <c r="B188" s="242">
        <v>180155464</v>
      </c>
      <c r="C188" s="247">
        <v>4</v>
      </c>
      <c r="D188" s="246">
        <v>286388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43160</v>
      </c>
      <c r="B189" s="242">
        <v>180155477</v>
      </c>
      <c r="C189" s="247">
        <v>3</v>
      </c>
      <c r="D189" s="246">
        <v>293300</v>
      </c>
      <c r="E189" s="242"/>
      <c r="F189" s="247"/>
      <c r="G189" s="246"/>
      <c r="H189" s="245"/>
      <c r="I189" s="245">
        <v>6219152</v>
      </c>
      <c r="J189" s="246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43161</v>
      </c>
      <c r="B190" s="242">
        <v>180155506</v>
      </c>
      <c r="C190" s="247">
        <v>26</v>
      </c>
      <c r="D190" s="246">
        <v>2876650</v>
      </c>
      <c r="E190" s="242">
        <v>180040749</v>
      </c>
      <c r="F190" s="247">
        <v>6</v>
      </c>
      <c r="G190" s="246">
        <v>573825</v>
      </c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43161</v>
      </c>
      <c r="B191" s="242">
        <v>180155514</v>
      </c>
      <c r="C191" s="247">
        <v>17</v>
      </c>
      <c r="D191" s="246">
        <v>2076988</v>
      </c>
      <c r="E191" s="242"/>
      <c r="F191" s="247"/>
      <c r="G191" s="246"/>
      <c r="H191" s="245"/>
      <c r="I191" s="245"/>
      <c r="J191" s="246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43161</v>
      </c>
      <c r="B192" s="242">
        <v>180155520</v>
      </c>
      <c r="C192" s="247">
        <v>15</v>
      </c>
      <c r="D192" s="246">
        <v>1751663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43161</v>
      </c>
      <c r="B193" s="242">
        <v>180155561</v>
      </c>
      <c r="C193" s="247">
        <v>8</v>
      </c>
      <c r="D193" s="246">
        <v>766938</v>
      </c>
      <c r="E193" s="242"/>
      <c r="F193" s="247"/>
      <c r="G193" s="246"/>
      <c r="H193" s="245"/>
      <c r="I193" s="245">
        <v>6898414</v>
      </c>
      <c r="J193" s="246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43162</v>
      </c>
      <c r="B194" s="242">
        <v>180155616</v>
      </c>
      <c r="C194" s="247">
        <v>36</v>
      </c>
      <c r="D194" s="246">
        <v>4133675</v>
      </c>
      <c r="E194" s="242">
        <v>180040776</v>
      </c>
      <c r="F194" s="247">
        <v>9</v>
      </c>
      <c r="G194" s="246">
        <v>962150</v>
      </c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43162</v>
      </c>
      <c r="B195" s="242">
        <v>180155620</v>
      </c>
      <c r="C195" s="247">
        <v>4</v>
      </c>
      <c r="D195" s="246">
        <v>389550</v>
      </c>
      <c r="E195" s="242">
        <v>180040785</v>
      </c>
      <c r="F195" s="247">
        <v>2</v>
      </c>
      <c r="G195" s="246">
        <v>210088</v>
      </c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43162</v>
      </c>
      <c r="B196" s="242">
        <v>180155642</v>
      </c>
      <c r="C196" s="247">
        <v>6</v>
      </c>
      <c r="D196" s="246">
        <v>638488</v>
      </c>
      <c r="E196" s="242"/>
      <c r="F196" s="247"/>
      <c r="G196" s="246"/>
      <c r="H196" s="245"/>
      <c r="I196" s="245">
        <v>3989475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43164</v>
      </c>
      <c r="B197" s="242">
        <v>180155809</v>
      </c>
      <c r="C197" s="247">
        <v>57</v>
      </c>
      <c r="D197" s="246">
        <v>5939850</v>
      </c>
      <c r="E197" s="242">
        <v>180040836</v>
      </c>
      <c r="F197" s="247">
        <v>7</v>
      </c>
      <c r="G197" s="246">
        <v>859338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43164</v>
      </c>
      <c r="B198" s="242">
        <v>180155828</v>
      </c>
      <c r="C198" s="247">
        <v>19</v>
      </c>
      <c r="D198" s="246">
        <v>2205788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43164</v>
      </c>
      <c r="B199" s="242">
        <v>180155850</v>
      </c>
      <c r="C199" s="247">
        <v>14</v>
      </c>
      <c r="D199" s="246">
        <v>1531425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43164</v>
      </c>
      <c r="B200" s="242">
        <v>180155870</v>
      </c>
      <c r="C200" s="247">
        <v>15</v>
      </c>
      <c r="D200" s="246">
        <v>1609738</v>
      </c>
      <c r="E200" s="242"/>
      <c r="F200" s="247"/>
      <c r="G200" s="246"/>
      <c r="H200" s="245"/>
      <c r="I200" s="245">
        <v>10427463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43165</v>
      </c>
      <c r="B201" s="242">
        <v>180155918</v>
      </c>
      <c r="C201" s="247">
        <v>42</v>
      </c>
      <c r="D201" s="246">
        <v>4572925</v>
      </c>
      <c r="E201" s="242">
        <v>180040868</v>
      </c>
      <c r="F201" s="247">
        <v>6</v>
      </c>
      <c r="G201" s="246">
        <v>651438</v>
      </c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43165</v>
      </c>
      <c r="B202" s="242">
        <v>180155949</v>
      </c>
      <c r="C202" s="247">
        <v>30</v>
      </c>
      <c r="D202" s="246">
        <v>3190425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43165</v>
      </c>
      <c r="B203" s="242">
        <v>180155965</v>
      </c>
      <c r="C203" s="247">
        <v>6</v>
      </c>
      <c r="D203" s="246">
        <v>620113</v>
      </c>
      <c r="E203" s="242"/>
      <c r="F203" s="247"/>
      <c r="G203" s="246"/>
      <c r="H203" s="245"/>
      <c r="I203" s="245"/>
      <c r="J203" s="246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43165</v>
      </c>
      <c r="B204" s="242">
        <v>180155982</v>
      </c>
      <c r="C204" s="247">
        <v>2</v>
      </c>
      <c r="D204" s="246">
        <v>248675</v>
      </c>
      <c r="E204" s="242"/>
      <c r="F204" s="247"/>
      <c r="G204" s="246"/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43165</v>
      </c>
      <c r="B205" s="242">
        <v>180156008</v>
      </c>
      <c r="C205" s="247">
        <v>12</v>
      </c>
      <c r="D205" s="246">
        <v>1324663</v>
      </c>
      <c r="E205" s="242"/>
      <c r="F205" s="247"/>
      <c r="G205" s="246"/>
      <c r="H205" s="245"/>
      <c r="I205" s="245">
        <v>9305363</v>
      </c>
      <c r="J205" s="246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43166</v>
      </c>
      <c r="B206" s="242">
        <v>180156044</v>
      </c>
      <c r="C206" s="247">
        <v>24</v>
      </c>
      <c r="D206" s="246">
        <v>2695263</v>
      </c>
      <c r="E206" s="242">
        <v>180040891</v>
      </c>
      <c r="F206" s="247">
        <v>11</v>
      </c>
      <c r="G206" s="246">
        <v>1148525</v>
      </c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43166</v>
      </c>
      <c r="B207" s="242">
        <v>180156053</v>
      </c>
      <c r="C207" s="247">
        <v>9</v>
      </c>
      <c r="D207" s="246">
        <v>1008875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43166</v>
      </c>
      <c r="B208" s="242">
        <v>180156069</v>
      </c>
      <c r="C208" s="247">
        <v>10</v>
      </c>
      <c r="D208" s="246">
        <v>1001175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43166</v>
      </c>
      <c r="B209" s="242">
        <v>180156077</v>
      </c>
      <c r="C209" s="247">
        <v>8</v>
      </c>
      <c r="D209" s="246">
        <v>851025</v>
      </c>
      <c r="E209" s="242"/>
      <c r="F209" s="247"/>
      <c r="G209" s="246"/>
      <c r="H209" s="245"/>
      <c r="I209" s="245"/>
      <c r="J209" s="246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43166</v>
      </c>
      <c r="B210" s="242">
        <v>180156100</v>
      </c>
      <c r="C210" s="247">
        <v>9</v>
      </c>
      <c r="D210" s="246">
        <v>927588</v>
      </c>
      <c r="E210" s="242"/>
      <c r="F210" s="247"/>
      <c r="G210" s="246"/>
      <c r="H210" s="245"/>
      <c r="I210" s="245">
        <v>5335401</v>
      </c>
      <c r="J210" s="246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43167</v>
      </c>
      <c r="B211" s="242">
        <v>180156126</v>
      </c>
      <c r="C211" s="247">
        <v>35</v>
      </c>
      <c r="D211" s="246">
        <v>3941263</v>
      </c>
      <c r="E211" s="242">
        <v>180040914</v>
      </c>
      <c r="F211" s="247">
        <v>8</v>
      </c>
      <c r="G211" s="246">
        <v>871325</v>
      </c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43167</v>
      </c>
      <c r="B212" s="242">
        <v>180156149</v>
      </c>
      <c r="C212" s="247">
        <v>17</v>
      </c>
      <c r="D212" s="246">
        <v>1999638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43167</v>
      </c>
      <c r="B213" s="242">
        <v>180156184</v>
      </c>
      <c r="C213" s="247">
        <v>11</v>
      </c>
      <c r="D213" s="246">
        <v>1185363</v>
      </c>
      <c r="E213" s="242"/>
      <c r="F213" s="247"/>
      <c r="G213" s="246"/>
      <c r="H213" s="245"/>
      <c r="I213" s="245"/>
      <c r="J213" s="246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43167</v>
      </c>
      <c r="B214" s="242">
        <v>180156197</v>
      </c>
      <c r="C214" s="247">
        <v>3</v>
      </c>
      <c r="D214" s="246">
        <v>355425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43167</v>
      </c>
      <c r="B215" s="242">
        <v>180156202</v>
      </c>
      <c r="C215" s="247">
        <v>1</v>
      </c>
      <c r="D215" s="246">
        <v>95025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43167</v>
      </c>
      <c r="B216" s="242">
        <v>180156220</v>
      </c>
      <c r="C216" s="247">
        <v>5</v>
      </c>
      <c r="D216" s="246">
        <v>570325</v>
      </c>
      <c r="E216" s="242"/>
      <c r="F216" s="247"/>
      <c r="G216" s="246"/>
      <c r="H216" s="245"/>
      <c r="I216" s="245">
        <v>7275714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43168</v>
      </c>
      <c r="B217" s="242">
        <v>180156240</v>
      </c>
      <c r="C217" s="247">
        <v>27</v>
      </c>
      <c r="D217" s="246">
        <v>2907013</v>
      </c>
      <c r="E217" s="242">
        <v>180040934</v>
      </c>
      <c r="F217" s="247">
        <v>6</v>
      </c>
      <c r="G217" s="246">
        <v>715488</v>
      </c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43168</v>
      </c>
      <c r="B218" s="242">
        <v>180156246</v>
      </c>
      <c r="C218" s="247">
        <v>7</v>
      </c>
      <c r="D218" s="246">
        <v>844638</v>
      </c>
      <c r="E218" s="242">
        <v>180040941</v>
      </c>
      <c r="F218" s="247">
        <v>1</v>
      </c>
      <c r="G218" s="246">
        <v>79625</v>
      </c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43168</v>
      </c>
      <c r="B219" s="242">
        <v>180156264</v>
      </c>
      <c r="C219" s="247">
        <v>8</v>
      </c>
      <c r="D219" s="246">
        <v>1027775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43168</v>
      </c>
      <c r="B220" s="242">
        <v>180156288</v>
      </c>
      <c r="C220" s="247">
        <v>23</v>
      </c>
      <c r="D220" s="246">
        <v>2637688</v>
      </c>
      <c r="E220" s="242"/>
      <c r="F220" s="247"/>
      <c r="G220" s="246"/>
      <c r="H220" s="245"/>
      <c r="I220" s="245">
        <v>6622001</v>
      </c>
      <c r="J220" s="246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43169</v>
      </c>
      <c r="B221" s="242">
        <v>180156349</v>
      </c>
      <c r="C221" s="247">
        <v>31</v>
      </c>
      <c r="D221" s="246">
        <v>3296038</v>
      </c>
      <c r="E221" s="242"/>
      <c r="F221" s="247"/>
      <c r="G221" s="246"/>
      <c r="H221" s="245"/>
      <c r="I221" s="245"/>
      <c r="J221" s="246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43169</v>
      </c>
      <c r="B222" s="242">
        <v>180156371</v>
      </c>
      <c r="C222" s="247">
        <v>10</v>
      </c>
      <c r="D222" s="246">
        <v>1251950</v>
      </c>
      <c r="E222" s="242"/>
      <c r="F222" s="247"/>
      <c r="G222" s="246"/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43169</v>
      </c>
      <c r="B223" s="242">
        <v>180156394</v>
      </c>
      <c r="C223" s="247">
        <v>10</v>
      </c>
      <c r="D223" s="246">
        <v>1145288</v>
      </c>
      <c r="E223" s="242"/>
      <c r="F223" s="247"/>
      <c r="G223" s="246"/>
      <c r="H223" s="245"/>
      <c r="I223" s="245">
        <v>5693276</v>
      </c>
      <c r="J223" s="246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43171</v>
      </c>
      <c r="B224" s="242">
        <v>180156570</v>
      </c>
      <c r="C224" s="247">
        <v>44</v>
      </c>
      <c r="D224" s="246">
        <v>4955825</v>
      </c>
      <c r="E224" s="242">
        <v>180041029</v>
      </c>
      <c r="F224" s="247">
        <v>10</v>
      </c>
      <c r="G224" s="246">
        <v>1246438</v>
      </c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43171</v>
      </c>
      <c r="B225" s="242">
        <v>180156582</v>
      </c>
      <c r="C225" s="247">
        <v>11</v>
      </c>
      <c r="D225" s="246">
        <v>1262713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43171</v>
      </c>
      <c r="B226" s="242">
        <v>180156626</v>
      </c>
      <c r="C226" s="247">
        <v>24</v>
      </c>
      <c r="D226" s="246">
        <v>2960825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43171</v>
      </c>
      <c r="B227" s="242">
        <v>180156635</v>
      </c>
      <c r="C227" s="247">
        <v>11</v>
      </c>
      <c r="D227" s="246">
        <v>1189475</v>
      </c>
      <c r="E227" s="242"/>
      <c r="F227" s="247"/>
      <c r="G227" s="246"/>
      <c r="H227" s="245"/>
      <c r="I227" s="245"/>
      <c r="J227" s="246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43171</v>
      </c>
      <c r="B228" s="242">
        <v>180156640</v>
      </c>
      <c r="C228" s="247">
        <v>4</v>
      </c>
      <c r="D228" s="246">
        <v>522813</v>
      </c>
      <c r="E228" s="242"/>
      <c r="F228" s="247"/>
      <c r="G228" s="246"/>
      <c r="H228" s="245"/>
      <c r="I228" s="245">
        <v>9645213</v>
      </c>
      <c r="J228" s="246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43172</v>
      </c>
      <c r="B229" s="242">
        <v>180156686</v>
      </c>
      <c r="C229" s="247">
        <v>32</v>
      </c>
      <c r="D229" s="246">
        <v>3885963</v>
      </c>
      <c r="E229" s="242">
        <v>180041048</v>
      </c>
      <c r="F229" s="247">
        <v>7</v>
      </c>
      <c r="G229" s="246">
        <v>845775</v>
      </c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43172</v>
      </c>
      <c r="B230" s="242">
        <v>180156708</v>
      </c>
      <c r="C230" s="247">
        <v>10</v>
      </c>
      <c r="D230" s="246">
        <v>1166550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43172</v>
      </c>
      <c r="B231" s="242">
        <v>180156732</v>
      </c>
      <c r="C231" s="247">
        <v>10</v>
      </c>
      <c r="D231" s="246">
        <v>1169788</v>
      </c>
      <c r="E231" s="242"/>
      <c r="F231" s="247"/>
      <c r="G231" s="246"/>
      <c r="H231" s="245"/>
      <c r="I231" s="245"/>
      <c r="J231" s="246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43172</v>
      </c>
      <c r="B232" s="242">
        <v>180156742</v>
      </c>
      <c r="C232" s="247">
        <v>3</v>
      </c>
      <c r="D232" s="246">
        <v>442225</v>
      </c>
      <c r="E232" s="242"/>
      <c r="F232" s="247"/>
      <c r="G232" s="246"/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43172</v>
      </c>
      <c r="B233" s="242">
        <v>180156765</v>
      </c>
      <c r="C233" s="247">
        <v>2</v>
      </c>
      <c r="D233" s="246">
        <v>204488</v>
      </c>
      <c r="E233" s="242"/>
      <c r="F233" s="247"/>
      <c r="G233" s="246"/>
      <c r="H233" s="245"/>
      <c r="I233" s="245">
        <v>6023239</v>
      </c>
      <c r="J233" s="246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43173</v>
      </c>
      <c r="B234" s="242">
        <v>180156784</v>
      </c>
      <c r="C234" s="247">
        <v>23</v>
      </c>
      <c r="D234" s="246">
        <v>2665688</v>
      </c>
      <c r="E234" s="242">
        <v>180041070</v>
      </c>
      <c r="F234" s="247">
        <v>7</v>
      </c>
      <c r="G234" s="246">
        <v>699038</v>
      </c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43173</v>
      </c>
      <c r="B235" s="242">
        <v>180156802</v>
      </c>
      <c r="C235" s="247">
        <v>6</v>
      </c>
      <c r="D235" s="246">
        <v>739375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43173</v>
      </c>
      <c r="B236" s="242">
        <v>180156812</v>
      </c>
      <c r="C236" s="247">
        <v>6</v>
      </c>
      <c r="D236" s="246">
        <v>618100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43173</v>
      </c>
      <c r="B237" s="242">
        <v>180156848</v>
      </c>
      <c r="C237" s="247">
        <v>7</v>
      </c>
      <c r="D237" s="246">
        <v>765188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43173</v>
      </c>
      <c r="B238" s="242">
        <v>180156856</v>
      </c>
      <c r="C238" s="247">
        <v>6</v>
      </c>
      <c r="D238" s="246">
        <v>601388</v>
      </c>
      <c r="E238" s="242"/>
      <c r="F238" s="247"/>
      <c r="G238" s="246"/>
      <c r="H238" s="245"/>
      <c r="I238" s="245"/>
      <c r="J238" s="246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43173</v>
      </c>
      <c r="B239" s="242">
        <v>180156862</v>
      </c>
      <c r="C239" s="247">
        <v>4</v>
      </c>
      <c r="D239" s="246">
        <v>542413</v>
      </c>
      <c r="E239" s="242"/>
      <c r="F239" s="247"/>
      <c r="G239" s="246"/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43173</v>
      </c>
      <c r="B240" s="242">
        <v>180156892</v>
      </c>
      <c r="C240" s="247">
        <v>7</v>
      </c>
      <c r="D240" s="246">
        <v>783475</v>
      </c>
      <c r="E240" s="242"/>
      <c r="F240" s="247"/>
      <c r="G240" s="246"/>
      <c r="H240" s="245"/>
      <c r="I240" s="245">
        <v>6016589</v>
      </c>
      <c r="J240" s="246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43174</v>
      </c>
      <c r="B241" s="242">
        <v>180156918</v>
      </c>
      <c r="C241" s="247">
        <v>24</v>
      </c>
      <c r="D241" s="246">
        <v>2540825</v>
      </c>
      <c r="E241" s="242">
        <v>180041096</v>
      </c>
      <c r="F241" s="247">
        <v>1</v>
      </c>
      <c r="G241" s="246">
        <v>75075</v>
      </c>
      <c r="H241" s="245"/>
      <c r="I241" s="245"/>
      <c r="J241" s="246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43174</v>
      </c>
      <c r="B242" s="242">
        <v>180156829</v>
      </c>
      <c r="C242" s="247">
        <v>2</v>
      </c>
      <c r="D242" s="246">
        <v>217963</v>
      </c>
      <c r="E242" s="242">
        <v>180041119</v>
      </c>
      <c r="F242" s="247">
        <v>5</v>
      </c>
      <c r="G242" s="246">
        <v>504263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43174</v>
      </c>
      <c r="B243" s="242">
        <v>180156940</v>
      </c>
      <c r="C243" s="247">
        <v>4</v>
      </c>
      <c r="D243" s="246">
        <v>404513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43174</v>
      </c>
      <c r="B244" s="242">
        <v>180156957</v>
      </c>
      <c r="C244" s="247">
        <v>10</v>
      </c>
      <c r="D244" s="246">
        <v>936163</v>
      </c>
      <c r="E244" s="242"/>
      <c r="F244" s="247"/>
      <c r="G244" s="246"/>
      <c r="H244" s="245"/>
      <c r="I244" s="245"/>
      <c r="J244" s="246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43174</v>
      </c>
      <c r="B245" s="242">
        <v>180156061</v>
      </c>
      <c r="C245" s="247">
        <v>4</v>
      </c>
      <c r="D245" s="246">
        <v>436450</v>
      </c>
      <c r="E245" s="242"/>
      <c r="F245" s="247"/>
      <c r="G245" s="246"/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43174</v>
      </c>
      <c r="B246" s="242">
        <v>180156973</v>
      </c>
      <c r="C246" s="247">
        <v>4</v>
      </c>
      <c r="D246" s="246">
        <v>405738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43174</v>
      </c>
      <c r="B247" s="242">
        <v>180157014</v>
      </c>
      <c r="C247" s="247">
        <v>7</v>
      </c>
      <c r="D247" s="246">
        <v>867213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43174</v>
      </c>
      <c r="B248" s="242">
        <v>180157018</v>
      </c>
      <c r="C248" s="247">
        <v>4</v>
      </c>
      <c r="D248" s="246">
        <v>488163</v>
      </c>
      <c r="E248" s="242"/>
      <c r="F248" s="247"/>
      <c r="G248" s="246"/>
      <c r="H248" s="245"/>
      <c r="I248" s="245">
        <v>5717690</v>
      </c>
      <c r="J248" s="246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43175</v>
      </c>
      <c r="B249" s="242">
        <v>180157040</v>
      </c>
      <c r="C249" s="247">
        <v>20</v>
      </c>
      <c r="D249" s="246">
        <v>2419025</v>
      </c>
      <c r="E249" s="242">
        <v>180041130</v>
      </c>
      <c r="F249" s="247">
        <v>4</v>
      </c>
      <c r="G249" s="246">
        <v>426300</v>
      </c>
      <c r="H249" s="245"/>
      <c r="I249" s="245"/>
      <c r="J249" s="246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43175</v>
      </c>
      <c r="B250" s="242">
        <v>180157057</v>
      </c>
      <c r="C250" s="247">
        <v>8</v>
      </c>
      <c r="D250" s="246">
        <v>833613</v>
      </c>
      <c r="E250" s="242"/>
      <c r="F250" s="247"/>
      <c r="G250" s="246"/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43175</v>
      </c>
      <c r="B251" s="242">
        <v>180157062</v>
      </c>
      <c r="C251" s="247">
        <v>3</v>
      </c>
      <c r="D251" s="246">
        <v>378963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43175</v>
      </c>
      <c r="B252" s="242">
        <v>180157090</v>
      </c>
      <c r="C252" s="247">
        <v>16</v>
      </c>
      <c r="D252" s="246">
        <v>1721913</v>
      </c>
      <c r="E252" s="242"/>
      <c r="F252" s="247"/>
      <c r="G252" s="246"/>
      <c r="H252" s="245"/>
      <c r="I252" s="245"/>
      <c r="J252" s="246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43175</v>
      </c>
      <c r="B253" s="242">
        <v>180157092</v>
      </c>
      <c r="C253" s="247">
        <v>7</v>
      </c>
      <c r="D253" s="246">
        <v>735525</v>
      </c>
      <c r="E253" s="242"/>
      <c r="F253" s="247"/>
      <c r="G253" s="246"/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43175</v>
      </c>
      <c r="B254" s="242">
        <v>180157108</v>
      </c>
      <c r="C254" s="247">
        <v>2</v>
      </c>
      <c r="D254" s="246">
        <v>263988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43175</v>
      </c>
      <c r="B255" s="242">
        <v>180157120</v>
      </c>
      <c r="C255" s="247">
        <v>4</v>
      </c>
      <c r="D255" s="246">
        <v>420175</v>
      </c>
      <c r="E255" s="242"/>
      <c r="F255" s="247"/>
      <c r="G255" s="246"/>
      <c r="H255" s="245"/>
      <c r="I255" s="245">
        <v>6346902</v>
      </c>
      <c r="J255" s="246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43176</v>
      </c>
      <c r="B256" s="242">
        <v>180157146</v>
      </c>
      <c r="C256" s="247">
        <v>14</v>
      </c>
      <c r="D256" s="246">
        <v>1493450</v>
      </c>
      <c r="E256" s="242">
        <v>180041158</v>
      </c>
      <c r="F256" s="247">
        <v>3</v>
      </c>
      <c r="G256" s="246">
        <v>386750</v>
      </c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43176</v>
      </c>
      <c r="B257" s="242">
        <v>180157154</v>
      </c>
      <c r="C257" s="247">
        <v>5</v>
      </c>
      <c r="D257" s="246">
        <v>575838</v>
      </c>
      <c r="E257" s="242"/>
      <c r="F257" s="247"/>
      <c r="G257" s="246"/>
      <c r="H257" s="245"/>
      <c r="I257" s="245"/>
      <c r="J257" s="246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43176</v>
      </c>
      <c r="B258" s="242">
        <v>180157165</v>
      </c>
      <c r="C258" s="247">
        <v>1</v>
      </c>
      <c r="D258" s="246">
        <v>121888</v>
      </c>
      <c r="E258" s="242"/>
      <c r="F258" s="247"/>
      <c r="G258" s="246"/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43176</v>
      </c>
      <c r="B259" s="242">
        <v>180157175</v>
      </c>
      <c r="C259" s="247">
        <v>4</v>
      </c>
      <c r="D259" s="246">
        <v>474775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43176</v>
      </c>
      <c r="B260" s="242">
        <v>180157202</v>
      </c>
      <c r="C260" s="247">
        <v>8</v>
      </c>
      <c r="D260" s="246">
        <v>1052625</v>
      </c>
      <c r="E260" s="242"/>
      <c r="F260" s="247"/>
      <c r="G260" s="246"/>
      <c r="H260" s="245"/>
      <c r="I260" s="245"/>
      <c r="J260" s="246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43176</v>
      </c>
      <c r="B261" s="242">
        <v>180157216</v>
      </c>
      <c r="C261" s="247">
        <v>5</v>
      </c>
      <c r="D261" s="246">
        <v>625975</v>
      </c>
      <c r="E261" s="242"/>
      <c r="F261" s="247"/>
      <c r="G261" s="246"/>
      <c r="H261" s="245"/>
      <c r="I261" s="245">
        <v>3957801</v>
      </c>
      <c r="J261" s="246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43178</v>
      </c>
      <c r="B262" s="242">
        <v>180157373</v>
      </c>
      <c r="C262" s="247">
        <v>43</v>
      </c>
      <c r="D262" s="246">
        <v>4369313</v>
      </c>
      <c r="E262" s="242">
        <v>180041219</v>
      </c>
      <c r="F262" s="247">
        <v>18</v>
      </c>
      <c r="G262" s="246">
        <v>2132900</v>
      </c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43178</v>
      </c>
      <c r="B263" s="242">
        <v>180157390</v>
      </c>
      <c r="C263" s="247">
        <v>8</v>
      </c>
      <c r="D263" s="246">
        <v>1029350</v>
      </c>
      <c r="E263" s="242">
        <v>180041222</v>
      </c>
      <c r="F263" s="247">
        <v>5</v>
      </c>
      <c r="G263" s="246">
        <v>536113</v>
      </c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43178</v>
      </c>
      <c r="B264" s="242">
        <v>180157396</v>
      </c>
      <c r="C264" s="247">
        <v>5</v>
      </c>
      <c r="D264" s="246">
        <v>639275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43178</v>
      </c>
      <c r="B265" s="242">
        <v>180157401</v>
      </c>
      <c r="C265" s="247">
        <v>2</v>
      </c>
      <c r="D265" s="246">
        <v>227413</v>
      </c>
      <c r="E265" s="242"/>
      <c r="F265" s="247"/>
      <c r="G265" s="246"/>
      <c r="H265" s="245"/>
      <c r="I265" s="245"/>
      <c r="J265" s="246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43178</v>
      </c>
      <c r="B266" s="242">
        <v>180157429</v>
      </c>
      <c r="C266" s="247">
        <v>6</v>
      </c>
      <c r="D266" s="246">
        <v>652488</v>
      </c>
      <c r="E266" s="242"/>
      <c r="F266" s="247"/>
      <c r="G266" s="246"/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43178</v>
      </c>
      <c r="B267" s="242">
        <v>180157451</v>
      </c>
      <c r="C267" s="247">
        <v>10</v>
      </c>
      <c r="D267" s="246">
        <v>1158238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43178</v>
      </c>
      <c r="B268" s="242">
        <v>180157466</v>
      </c>
      <c r="C268" s="247">
        <v>9</v>
      </c>
      <c r="D268" s="246">
        <v>1018150</v>
      </c>
      <c r="E268" s="242"/>
      <c r="F268" s="247"/>
      <c r="G268" s="246"/>
      <c r="H268" s="245"/>
      <c r="I268" s="245">
        <v>6425214</v>
      </c>
      <c r="J268" s="246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43179</v>
      </c>
      <c r="B269" s="242">
        <v>180157503</v>
      </c>
      <c r="C269" s="247">
        <v>24</v>
      </c>
      <c r="D269" s="246">
        <v>2498650</v>
      </c>
      <c r="E269" s="242">
        <v>180041247</v>
      </c>
      <c r="F269" s="247">
        <v>3</v>
      </c>
      <c r="G269" s="246">
        <v>398650</v>
      </c>
      <c r="H269" s="245"/>
      <c r="I269" s="245"/>
      <c r="J269" s="246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43179</v>
      </c>
      <c r="B270" s="242">
        <v>180157504</v>
      </c>
      <c r="C270" s="247">
        <v>9</v>
      </c>
      <c r="D270" s="246">
        <v>968713</v>
      </c>
      <c r="E270" s="242">
        <v>180041260</v>
      </c>
      <c r="F270" s="247">
        <v>3</v>
      </c>
      <c r="G270" s="246">
        <v>412475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43179</v>
      </c>
      <c r="B271" s="242">
        <v>180157555</v>
      </c>
      <c r="C271" s="247">
        <v>6</v>
      </c>
      <c r="D271" s="246">
        <v>632363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43179</v>
      </c>
      <c r="B272" s="242">
        <v>180157569</v>
      </c>
      <c r="C272" s="247">
        <v>27</v>
      </c>
      <c r="D272" s="246">
        <v>2982438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43179</v>
      </c>
      <c r="B273" s="242">
        <v>180157574</v>
      </c>
      <c r="C273" s="247">
        <v>2</v>
      </c>
      <c r="D273" s="246">
        <v>197488</v>
      </c>
      <c r="E273" s="242"/>
      <c r="F273" s="247"/>
      <c r="G273" s="246"/>
      <c r="H273" s="245"/>
      <c r="I273" s="245">
        <v>6468527</v>
      </c>
      <c r="J273" s="246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43180</v>
      </c>
      <c r="B274" s="242">
        <v>180157604</v>
      </c>
      <c r="C274" s="247">
        <v>22</v>
      </c>
      <c r="D274" s="246">
        <v>2293200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43180</v>
      </c>
      <c r="B275" s="242">
        <v>180157614</v>
      </c>
      <c r="C275" s="247">
        <v>13</v>
      </c>
      <c r="D275" s="246">
        <v>1359838</v>
      </c>
      <c r="E275" s="242"/>
      <c r="F275" s="247"/>
      <c r="G275" s="246"/>
      <c r="H275" s="245"/>
      <c r="I275" s="245"/>
      <c r="J275" s="246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43180</v>
      </c>
      <c r="B276" s="242">
        <v>180157617</v>
      </c>
      <c r="C276" s="247">
        <v>3</v>
      </c>
      <c r="D276" s="246">
        <v>328475</v>
      </c>
      <c r="E276" s="242"/>
      <c r="F276" s="247"/>
      <c r="G276" s="246"/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43180</v>
      </c>
      <c r="B277" s="242">
        <v>180157644</v>
      </c>
      <c r="C277" s="247">
        <v>14</v>
      </c>
      <c r="D277" s="246">
        <v>1498613</v>
      </c>
      <c r="E277" s="242"/>
      <c r="F277" s="247"/>
      <c r="G277" s="246"/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43180</v>
      </c>
      <c r="B278" s="242">
        <v>180157664</v>
      </c>
      <c r="C278" s="247">
        <v>6</v>
      </c>
      <c r="D278" s="246">
        <v>583450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43180</v>
      </c>
      <c r="B279" s="242">
        <v>180157669</v>
      </c>
      <c r="C279" s="247">
        <v>2</v>
      </c>
      <c r="D279" s="246">
        <v>201425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43180</v>
      </c>
      <c r="B280" s="242">
        <v>180157685</v>
      </c>
      <c r="C280" s="247">
        <v>3</v>
      </c>
      <c r="D280" s="246">
        <v>320250</v>
      </c>
      <c r="E280" s="242"/>
      <c r="F280" s="247"/>
      <c r="G280" s="246"/>
      <c r="H280" s="245"/>
      <c r="I280" s="245">
        <v>6585251</v>
      </c>
      <c r="J280" s="246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43181</v>
      </c>
      <c r="B281" s="242">
        <v>180157704</v>
      </c>
      <c r="C281" s="247">
        <v>21</v>
      </c>
      <c r="D281" s="246">
        <v>2335900</v>
      </c>
      <c r="E281" s="242">
        <v>180041287</v>
      </c>
      <c r="F281" s="247">
        <v>9</v>
      </c>
      <c r="G281" s="246">
        <v>968450</v>
      </c>
      <c r="H281" s="245"/>
      <c r="I281" s="245"/>
      <c r="J281" s="246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43181</v>
      </c>
      <c r="B282" s="242">
        <v>180157707</v>
      </c>
      <c r="C282" s="247">
        <v>5</v>
      </c>
      <c r="D282" s="246">
        <v>445463</v>
      </c>
      <c r="E282" s="242"/>
      <c r="F282" s="247"/>
      <c r="G282" s="246"/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43181</v>
      </c>
      <c r="B283" s="242">
        <v>180157719</v>
      </c>
      <c r="C283" s="247">
        <v>2</v>
      </c>
      <c r="D283" s="246">
        <v>315875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43181</v>
      </c>
      <c r="B284" s="242">
        <v>180157728</v>
      </c>
      <c r="C284" s="247">
        <v>3</v>
      </c>
      <c r="D284" s="246">
        <v>439513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43181</v>
      </c>
      <c r="B285" s="242">
        <v>180157746</v>
      </c>
      <c r="C285" s="247">
        <v>8</v>
      </c>
      <c r="D285" s="246">
        <v>859600</v>
      </c>
      <c r="E285" s="242"/>
      <c r="F285" s="247"/>
      <c r="G285" s="246"/>
      <c r="H285" s="245"/>
      <c r="I285" s="245"/>
      <c r="J285" s="246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43181</v>
      </c>
      <c r="B286" s="242">
        <v>180157751</v>
      </c>
      <c r="C286" s="247">
        <v>9</v>
      </c>
      <c r="D286" s="246">
        <v>956200</v>
      </c>
      <c r="E286" s="242"/>
      <c r="F286" s="247"/>
      <c r="G286" s="246"/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43181</v>
      </c>
      <c r="B287" s="242">
        <v>180157757</v>
      </c>
      <c r="C287" s="247">
        <v>2</v>
      </c>
      <c r="D287" s="246">
        <v>240450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43181</v>
      </c>
      <c r="B288" s="242">
        <v>180157767</v>
      </c>
      <c r="C288" s="247">
        <v>2</v>
      </c>
      <c r="D288" s="246">
        <v>225050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43181</v>
      </c>
      <c r="B289" s="242">
        <v>180157776</v>
      </c>
      <c r="C289" s="247">
        <v>2</v>
      </c>
      <c r="D289" s="246">
        <v>181563</v>
      </c>
      <c r="E289" s="242"/>
      <c r="F289" s="247"/>
      <c r="G289" s="246"/>
      <c r="H289" s="245"/>
      <c r="I289" s="245"/>
      <c r="J289" s="246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43181</v>
      </c>
      <c r="B290" s="242">
        <v>180157789</v>
      </c>
      <c r="C290" s="247">
        <v>1</v>
      </c>
      <c r="D290" s="246">
        <v>141838</v>
      </c>
      <c r="E290" s="242"/>
      <c r="F290" s="247"/>
      <c r="G290" s="246"/>
      <c r="H290" s="245"/>
      <c r="I290" s="245">
        <v>5173002</v>
      </c>
      <c r="J290" s="246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43182</v>
      </c>
      <c r="B291" s="242">
        <v>180157817</v>
      </c>
      <c r="C291" s="247">
        <v>25</v>
      </c>
      <c r="D291" s="246">
        <v>2878225</v>
      </c>
      <c r="E291" s="242">
        <v>180041321</v>
      </c>
      <c r="F291" s="247">
        <v>1</v>
      </c>
      <c r="G291" s="246">
        <v>141838</v>
      </c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43182</v>
      </c>
      <c r="B292" s="242">
        <v>180157823</v>
      </c>
      <c r="C292" s="247">
        <v>14</v>
      </c>
      <c r="D292" s="246">
        <v>1547788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43182</v>
      </c>
      <c r="B293" s="242">
        <v>180157844</v>
      </c>
      <c r="C293" s="247">
        <v>16</v>
      </c>
      <c r="D293" s="246">
        <v>1754550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43182</v>
      </c>
      <c r="B294" s="242">
        <v>180157854</v>
      </c>
      <c r="C294" s="247">
        <v>3</v>
      </c>
      <c r="D294" s="246">
        <v>377913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43182</v>
      </c>
      <c r="B295" s="242">
        <v>180157858</v>
      </c>
      <c r="C295" s="247">
        <v>2</v>
      </c>
      <c r="D295" s="246">
        <v>141663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43182</v>
      </c>
      <c r="B296" s="242">
        <v>180127876</v>
      </c>
      <c r="C296" s="247">
        <v>2</v>
      </c>
      <c r="D296" s="246">
        <v>194163</v>
      </c>
      <c r="E296" s="242"/>
      <c r="F296" s="247"/>
      <c r="G296" s="246"/>
      <c r="H296" s="245"/>
      <c r="I296" s="245">
        <v>6752464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43183</v>
      </c>
      <c r="B297" s="242">
        <v>180127902</v>
      </c>
      <c r="C297" s="247">
        <v>16</v>
      </c>
      <c r="D297" s="246">
        <v>1744313</v>
      </c>
      <c r="E297" s="242"/>
      <c r="F297" s="247"/>
      <c r="G297" s="246"/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43183</v>
      </c>
      <c r="B298" s="242">
        <v>180157915</v>
      </c>
      <c r="C298" s="247">
        <v>4</v>
      </c>
      <c r="D298" s="246">
        <v>479325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43183</v>
      </c>
      <c r="B299" s="242">
        <v>180157927</v>
      </c>
      <c r="C299" s="247">
        <v>7</v>
      </c>
      <c r="D299" s="246">
        <v>472500</v>
      </c>
      <c r="E299" s="242"/>
      <c r="F299" s="247"/>
      <c r="G299" s="246"/>
      <c r="H299" s="245"/>
      <c r="I299" s="245"/>
      <c r="J299" s="246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43183</v>
      </c>
      <c r="B300" s="242">
        <v>180157946</v>
      </c>
      <c r="C300" s="247">
        <v>6</v>
      </c>
      <c r="D300" s="246">
        <v>647763</v>
      </c>
      <c r="E300" s="242"/>
      <c r="F300" s="247"/>
      <c r="G300" s="246"/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43183</v>
      </c>
      <c r="B301" s="242">
        <v>180157955</v>
      </c>
      <c r="C301" s="247">
        <v>3</v>
      </c>
      <c r="D301" s="246">
        <v>285513</v>
      </c>
      <c r="E301" s="242"/>
      <c r="F301" s="247"/>
      <c r="G301" s="246"/>
      <c r="H301" s="245"/>
      <c r="I301" s="245">
        <v>3629414</v>
      </c>
      <c r="J301" s="246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43185</v>
      </c>
      <c r="B302" s="242">
        <v>180158110</v>
      </c>
      <c r="C302" s="247">
        <v>24</v>
      </c>
      <c r="D302" s="246">
        <v>2751438</v>
      </c>
      <c r="E302" s="242">
        <v>180041409</v>
      </c>
      <c r="F302" s="247">
        <v>7</v>
      </c>
      <c r="G302" s="246">
        <v>737625</v>
      </c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43185</v>
      </c>
      <c r="B303" s="242">
        <v>180158115</v>
      </c>
      <c r="C303" s="247">
        <v>17</v>
      </c>
      <c r="D303" s="246">
        <v>1573338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43185</v>
      </c>
      <c r="B304" s="242">
        <v>180158140</v>
      </c>
      <c r="C304" s="247">
        <v>10</v>
      </c>
      <c r="D304" s="246">
        <v>1160425</v>
      </c>
      <c r="E304" s="242"/>
      <c r="F304" s="247"/>
      <c r="G304" s="246"/>
      <c r="H304" s="245"/>
      <c r="I304" s="245"/>
      <c r="J304" s="246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43185</v>
      </c>
      <c r="B305" s="242">
        <v>180158142</v>
      </c>
      <c r="C305" s="247">
        <v>5</v>
      </c>
      <c r="D305" s="246">
        <v>465500</v>
      </c>
      <c r="E305" s="242"/>
      <c r="F305" s="247"/>
      <c r="G305" s="246"/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43185</v>
      </c>
      <c r="B306" s="242">
        <v>180158165</v>
      </c>
      <c r="C306" s="247">
        <v>5</v>
      </c>
      <c r="D306" s="246">
        <v>554488</v>
      </c>
      <c r="E306" s="242"/>
      <c r="F306" s="247"/>
      <c r="G306" s="246"/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43185</v>
      </c>
      <c r="B307" s="242">
        <v>180158173</v>
      </c>
      <c r="C307" s="247">
        <v>1</v>
      </c>
      <c r="D307" s="246">
        <v>148575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43185</v>
      </c>
      <c r="B308" s="242">
        <v>180158181</v>
      </c>
      <c r="C308" s="247">
        <v>14</v>
      </c>
      <c r="D308" s="246">
        <v>1620325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43185</v>
      </c>
      <c r="B309" s="242">
        <v>180158197</v>
      </c>
      <c r="C309" s="247">
        <v>4</v>
      </c>
      <c r="D309" s="246">
        <v>435400</v>
      </c>
      <c r="E309" s="242"/>
      <c r="F309" s="247"/>
      <c r="G309" s="246"/>
      <c r="H309" s="245"/>
      <c r="I309" s="245">
        <v>7971864</v>
      </c>
      <c r="J309" s="246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43186</v>
      </c>
      <c r="B310" s="242">
        <v>180158218</v>
      </c>
      <c r="C310" s="247">
        <v>21</v>
      </c>
      <c r="D310" s="246">
        <v>2288125</v>
      </c>
      <c r="E310" s="242">
        <v>180041433</v>
      </c>
      <c r="F310" s="247">
        <v>5</v>
      </c>
      <c r="G310" s="246">
        <v>537688</v>
      </c>
      <c r="H310" s="245"/>
      <c r="I310" s="245"/>
      <c r="J310" s="246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43186</v>
      </c>
      <c r="B311" s="242">
        <v>180158228</v>
      </c>
      <c r="C311" s="247">
        <v>4</v>
      </c>
      <c r="D311" s="246">
        <v>483000</v>
      </c>
      <c r="E311" s="242">
        <v>180041445</v>
      </c>
      <c r="F311" s="247">
        <v>3</v>
      </c>
      <c r="G311" s="246">
        <v>313163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43186</v>
      </c>
      <c r="B312" s="242">
        <v>180158232</v>
      </c>
      <c r="C312" s="247">
        <v>5</v>
      </c>
      <c r="D312" s="246">
        <v>646538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43186</v>
      </c>
      <c r="B313" s="242">
        <v>180158244</v>
      </c>
      <c r="C313" s="247">
        <v>7</v>
      </c>
      <c r="D313" s="246">
        <v>1002750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43186</v>
      </c>
      <c r="B314" s="242">
        <v>180158257</v>
      </c>
      <c r="C314" s="247">
        <v>5</v>
      </c>
      <c r="D314" s="246">
        <v>611800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43186</v>
      </c>
      <c r="B315" s="242">
        <v>180158261</v>
      </c>
      <c r="C315" s="247">
        <v>7</v>
      </c>
      <c r="D315" s="246">
        <v>846125</v>
      </c>
      <c r="E315" s="242"/>
      <c r="F315" s="247"/>
      <c r="G315" s="246"/>
      <c r="H315" s="245"/>
      <c r="I315" s="245"/>
      <c r="J315" s="246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43186</v>
      </c>
      <c r="B316" s="242">
        <v>180158270</v>
      </c>
      <c r="C316" s="247">
        <v>8</v>
      </c>
      <c r="D316" s="246">
        <v>843588</v>
      </c>
      <c r="E316" s="242"/>
      <c r="F316" s="247"/>
      <c r="G316" s="246"/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43186</v>
      </c>
      <c r="B317" s="242">
        <v>180158286</v>
      </c>
      <c r="C317" s="247">
        <v>1</v>
      </c>
      <c r="D317" s="246">
        <v>124338</v>
      </c>
      <c r="E317" s="242"/>
      <c r="F317" s="247"/>
      <c r="G317" s="246"/>
      <c r="H317" s="245"/>
      <c r="I317" s="245">
        <v>5995413</v>
      </c>
      <c r="J317" s="246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43187</v>
      </c>
      <c r="B318" s="242">
        <v>180158304</v>
      </c>
      <c r="C318" s="247">
        <v>14</v>
      </c>
      <c r="D318" s="246">
        <v>1396325</v>
      </c>
      <c r="E318" s="242">
        <v>180041460</v>
      </c>
      <c r="F318" s="247">
        <v>11</v>
      </c>
      <c r="G318" s="246">
        <v>1327375</v>
      </c>
      <c r="H318" s="245"/>
      <c r="I318" s="245"/>
      <c r="J318" s="246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43187</v>
      </c>
      <c r="B319" s="242">
        <v>180158316</v>
      </c>
      <c r="C319" s="247">
        <v>6</v>
      </c>
      <c r="D319" s="246">
        <v>661413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43187</v>
      </c>
      <c r="B320" s="242">
        <v>180158327</v>
      </c>
      <c r="C320" s="247">
        <v>5</v>
      </c>
      <c r="D320" s="246">
        <v>688625</v>
      </c>
      <c r="E320" s="242"/>
      <c r="F320" s="247"/>
      <c r="G320" s="246"/>
      <c r="H320" s="245"/>
      <c r="I320" s="245"/>
      <c r="J320" s="246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43187</v>
      </c>
      <c r="B321" s="242">
        <v>180158356</v>
      </c>
      <c r="C321" s="247">
        <v>4</v>
      </c>
      <c r="D321" s="246">
        <v>420175</v>
      </c>
      <c r="E321" s="242"/>
      <c r="F321" s="247"/>
      <c r="G321" s="246"/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43187</v>
      </c>
      <c r="B322" s="242">
        <v>180158364</v>
      </c>
      <c r="C322" s="247">
        <v>8</v>
      </c>
      <c r="D322" s="246">
        <v>905275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43187</v>
      </c>
      <c r="B323" s="242">
        <v>180158382</v>
      </c>
      <c r="C323" s="247">
        <v>5</v>
      </c>
      <c r="D323" s="246">
        <v>620200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43187</v>
      </c>
      <c r="B324" s="242">
        <v>180158394</v>
      </c>
      <c r="C324" s="247">
        <v>4</v>
      </c>
      <c r="D324" s="246">
        <v>352450</v>
      </c>
      <c r="E324" s="242"/>
      <c r="F324" s="247"/>
      <c r="G324" s="246"/>
      <c r="H324" s="245"/>
      <c r="I324" s="245">
        <v>3717088</v>
      </c>
      <c r="J324" s="246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43188</v>
      </c>
      <c r="B325" s="242">
        <v>180158425</v>
      </c>
      <c r="C325" s="247">
        <v>11</v>
      </c>
      <c r="D325" s="246">
        <v>1278200</v>
      </c>
      <c r="E325" s="242">
        <v>180041484</v>
      </c>
      <c r="F325" s="247">
        <v>2</v>
      </c>
      <c r="G325" s="246">
        <v>216125</v>
      </c>
      <c r="H325" s="245"/>
      <c r="I325" s="245"/>
      <c r="J325" s="246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43188</v>
      </c>
      <c r="B326" s="242">
        <v>180158433</v>
      </c>
      <c r="C326" s="247">
        <v>10</v>
      </c>
      <c r="D326" s="246">
        <v>1232438</v>
      </c>
      <c r="E326" s="242">
        <v>180041493</v>
      </c>
      <c r="F326" s="247">
        <v>3</v>
      </c>
      <c r="G326" s="246">
        <v>318938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43188</v>
      </c>
      <c r="B327" s="242">
        <v>180158438</v>
      </c>
      <c r="C327" s="247">
        <v>4</v>
      </c>
      <c r="D327" s="246">
        <v>637088</v>
      </c>
      <c r="E327" s="242">
        <v>180041501</v>
      </c>
      <c r="F327" s="247">
        <v>1</v>
      </c>
      <c r="G327" s="246">
        <v>110075</v>
      </c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43188</v>
      </c>
      <c r="B328" s="242">
        <v>180158447</v>
      </c>
      <c r="C328" s="247">
        <v>5</v>
      </c>
      <c r="D328" s="246">
        <v>592900</v>
      </c>
      <c r="E328" s="242"/>
      <c r="F328" s="247"/>
      <c r="G328" s="246"/>
      <c r="H328" s="245"/>
      <c r="I328" s="245"/>
      <c r="J328" s="246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43188</v>
      </c>
      <c r="B329" s="242">
        <v>180158463</v>
      </c>
      <c r="C329" s="247">
        <v>5</v>
      </c>
      <c r="D329" s="246">
        <v>555275</v>
      </c>
      <c r="E329" s="242"/>
      <c r="F329" s="247"/>
      <c r="G329" s="246"/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43188</v>
      </c>
      <c r="B330" s="242">
        <v>180158480</v>
      </c>
      <c r="C330" s="247">
        <v>9</v>
      </c>
      <c r="D330" s="246">
        <v>983763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43188</v>
      </c>
      <c r="B331" s="242">
        <v>180158481</v>
      </c>
      <c r="C331" s="247">
        <v>4</v>
      </c>
      <c r="D331" s="246">
        <v>413350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43188</v>
      </c>
      <c r="B332" s="242">
        <v>180158504</v>
      </c>
      <c r="C332" s="247">
        <v>8</v>
      </c>
      <c r="D332" s="246">
        <v>1001350</v>
      </c>
      <c r="E332" s="242"/>
      <c r="F332" s="247"/>
      <c r="G332" s="246"/>
      <c r="H332" s="245"/>
      <c r="I332" s="245">
        <v>6049226</v>
      </c>
      <c r="J332" s="246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43189</v>
      </c>
      <c r="B333" s="242">
        <v>180158353</v>
      </c>
      <c r="C333" s="247">
        <v>14</v>
      </c>
      <c r="D333" s="246">
        <v>1348900</v>
      </c>
      <c r="E333" s="242">
        <v>180041527</v>
      </c>
      <c r="F333" s="247">
        <v>4</v>
      </c>
      <c r="G333" s="246">
        <v>675675</v>
      </c>
      <c r="H333" s="245"/>
      <c r="I333" s="245"/>
      <c r="J333" s="246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43189</v>
      </c>
      <c r="B334" s="242">
        <v>180158560</v>
      </c>
      <c r="C334" s="247">
        <v>7</v>
      </c>
      <c r="D334" s="246">
        <v>858375</v>
      </c>
      <c r="E334" s="242"/>
      <c r="F334" s="247"/>
      <c r="G334" s="246"/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43189</v>
      </c>
      <c r="B335" s="242">
        <v>180158585</v>
      </c>
      <c r="C335" s="247">
        <v>6</v>
      </c>
      <c r="D335" s="246">
        <v>590538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43189</v>
      </c>
      <c r="B336" s="242">
        <v>180158597</v>
      </c>
      <c r="C336" s="247">
        <v>7</v>
      </c>
      <c r="D336" s="246">
        <v>761863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43189</v>
      </c>
      <c r="B337" s="242">
        <v>180158603</v>
      </c>
      <c r="C337" s="247">
        <v>4</v>
      </c>
      <c r="D337" s="246">
        <v>512050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43189</v>
      </c>
      <c r="B338" s="242">
        <v>180158613</v>
      </c>
      <c r="C338" s="247">
        <v>3</v>
      </c>
      <c r="D338" s="246">
        <v>260575</v>
      </c>
      <c r="E338" s="242"/>
      <c r="F338" s="247"/>
      <c r="G338" s="246"/>
      <c r="H338" s="245"/>
      <c r="I338" s="245">
        <v>3656626</v>
      </c>
      <c r="J338" s="246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43190</v>
      </c>
      <c r="B339" s="242">
        <v>180158645</v>
      </c>
      <c r="C339" s="247">
        <v>22</v>
      </c>
      <c r="D339" s="246">
        <v>2600325</v>
      </c>
      <c r="E339" s="242"/>
      <c r="F339" s="247"/>
      <c r="G339" s="246"/>
      <c r="H339" s="245"/>
      <c r="I339" s="245"/>
      <c r="J339" s="246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43190</v>
      </c>
      <c r="B340" s="242">
        <v>180158657</v>
      </c>
      <c r="C340" s="247">
        <v>5</v>
      </c>
      <c r="D340" s="246">
        <v>443363</v>
      </c>
      <c r="E340" s="242"/>
      <c r="F340" s="247"/>
      <c r="G340" s="246"/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43190</v>
      </c>
      <c r="B341" s="242">
        <v>180158709</v>
      </c>
      <c r="C341" s="247">
        <v>13</v>
      </c>
      <c r="D341" s="246">
        <v>1432288</v>
      </c>
      <c r="E341" s="242"/>
      <c r="F341" s="247"/>
      <c r="G341" s="246"/>
      <c r="H341" s="245"/>
      <c r="I341" s="245">
        <v>4475976</v>
      </c>
      <c r="J341" s="246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43192</v>
      </c>
      <c r="B342" s="242">
        <v>180158845</v>
      </c>
      <c r="C342" s="247">
        <v>28</v>
      </c>
      <c r="D342" s="246">
        <v>3173363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43192</v>
      </c>
      <c r="B343" s="242">
        <v>180158846</v>
      </c>
      <c r="C343" s="247">
        <v>16</v>
      </c>
      <c r="D343" s="246">
        <v>1727775</v>
      </c>
      <c r="E343" s="242"/>
      <c r="F343" s="247"/>
      <c r="G343" s="246"/>
      <c r="H343" s="245"/>
      <c r="I343" s="245"/>
      <c r="J343" s="246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43192</v>
      </c>
      <c r="B344" s="242">
        <v>180158856</v>
      </c>
      <c r="C344" s="247">
        <v>16</v>
      </c>
      <c r="D344" s="246">
        <v>1863050</v>
      </c>
      <c r="E344" s="242"/>
      <c r="F344" s="247"/>
      <c r="G344" s="246"/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43192</v>
      </c>
      <c r="B345" s="242">
        <v>180158876</v>
      </c>
      <c r="C345" s="247">
        <v>14</v>
      </c>
      <c r="D345" s="246">
        <v>1485750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43192</v>
      </c>
      <c r="B346" s="242">
        <v>180158898</v>
      </c>
      <c r="C346" s="247">
        <v>20</v>
      </c>
      <c r="D346" s="246">
        <v>2286375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43192</v>
      </c>
      <c r="B347" s="242">
        <v>180158900</v>
      </c>
      <c r="C347" s="247">
        <v>5</v>
      </c>
      <c r="D347" s="246">
        <v>526925</v>
      </c>
      <c r="E347" s="242"/>
      <c r="F347" s="247"/>
      <c r="G347" s="246"/>
      <c r="H347" s="245"/>
      <c r="I347" s="245">
        <v>11063238</v>
      </c>
      <c r="J347" s="246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43193</v>
      </c>
      <c r="B348" s="242">
        <v>180158960</v>
      </c>
      <c r="C348" s="247">
        <v>37</v>
      </c>
      <c r="D348" s="246">
        <v>4122738</v>
      </c>
      <c r="E348" s="242">
        <v>180041639</v>
      </c>
      <c r="F348" s="247">
        <v>13</v>
      </c>
      <c r="G348" s="246">
        <v>1096988</v>
      </c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43193</v>
      </c>
      <c r="B349" s="242">
        <v>180158982</v>
      </c>
      <c r="C349" s="247">
        <v>32</v>
      </c>
      <c r="D349" s="246">
        <v>3710963</v>
      </c>
      <c r="E349" s="242"/>
      <c r="F349" s="247"/>
      <c r="G349" s="246"/>
      <c r="H349" s="245"/>
      <c r="I349" s="245"/>
      <c r="J349" s="246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43193</v>
      </c>
      <c r="B350" s="242">
        <v>180158999</v>
      </c>
      <c r="C350" s="247">
        <v>7</v>
      </c>
      <c r="D350" s="246">
        <v>793100</v>
      </c>
      <c r="E350" s="242"/>
      <c r="F350" s="247"/>
      <c r="G350" s="246"/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43193</v>
      </c>
      <c r="B351" s="242">
        <v>180159005</v>
      </c>
      <c r="C351" s="247">
        <v>26</v>
      </c>
      <c r="D351" s="246">
        <v>2931163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43193</v>
      </c>
      <c r="B352" s="242">
        <v>180159042</v>
      </c>
      <c r="C352" s="247">
        <v>15</v>
      </c>
      <c r="D352" s="246">
        <v>1747725</v>
      </c>
      <c r="E352" s="242"/>
      <c r="F352" s="247"/>
      <c r="G352" s="246"/>
      <c r="H352" s="245"/>
      <c r="I352" s="245">
        <v>12208701</v>
      </c>
      <c r="J352" s="246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43194</v>
      </c>
      <c r="B353" s="242">
        <v>180159056</v>
      </c>
      <c r="C353" s="247">
        <v>19</v>
      </c>
      <c r="D353" s="246">
        <v>2461200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43194</v>
      </c>
      <c r="B354" s="242">
        <v>180159058</v>
      </c>
      <c r="C354" s="247">
        <v>18</v>
      </c>
      <c r="D354" s="246">
        <v>1759450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43194</v>
      </c>
      <c r="B355" s="242">
        <v>180159080</v>
      </c>
      <c r="C355" s="247">
        <v>17</v>
      </c>
      <c r="D355" s="246">
        <v>2000688</v>
      </c>
      <c r="E355" s="242"/>
      <c r="F355" s="247"/>
      <c r="G355" s="246"/>
      <c r="H355" s="245"/>
      <c r="I355" s="245"/>
      <c r="J355" s="246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43194</v>
      </c>
      <c r="B356" s="242">
        <v>180159140</v>
      </c>
      <c r="C356" s="247">
        <v>15</v>
      </c>
      <c r="D356" s="246">
        <v>1418550</v>
      </c>
      <c r="E356" s="242"/>
      <c r="F356" s="247"/>
      <c r="G356" s="246"/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43194</v>
      </c>
      <c r="B357" s="242">
        <v>180159159</v>
      </c>
      <c r="C357" s="247">
        <v>7</v>
      </c>
      <c r="D357" s="246">
        <v>714525</v>
      </c>
      <c r="E357" s="242"/>
      <c r="F357" s="247"/>
      <c r="G357" s="246"/>
      <c r="H357" s="245"/>
      <c r="I357" s="245">
        <v>8354413</v>
      </c>
      <c r="J357" s="246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43195</v>
      </c>
      <c r="B358" s="242">
        <v>180159197</v>
      </c>
      <c r="C358" s="247">
        <v>28</v>
      </c>
      <c r="D358" s="246">
        <v>3148075</v>
      </c>
      <c r="E358" s="242">
        <v>180041700</v>
      </c>
      <c r="F358" s="247">
        <v>19</v>
      </c>
      <c r="G358" s="246">
        <v>2294863</v>
      </c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43195</v>
      </c>
      <c r="B359" s="242">
        <v>180159207</v>
      </c>
      <c r="C359" s="247">
        <v>18</v>
      </c>
      <c r="D359" s="246">
        <v>2189513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43195</v>
      </c>
      <c r="B360" s="242">
        <v>180159242</v>
      </c>
      <c r="C360" s="247">
        <v>24</v>
      </c>
      <c r="D360" s="246">
        <v>2708738</v>
      </c>
      <c r="E360" s="242"/>
      <c r="F360" s="247"/>
      <c r="G360" s="246"/>
      <c r="H360" s="245"/>
      <c r="I360" s="245"/>
      <c r="J360" s="246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43195</v>
      </c>
      <c r="B361" s="242">
        <v>180159276</v>
      </c>
      <c r="C361" s="247">
        <v>4</v>
      </c>
      <c r="D361" s="246">
        <v>373275</v>
      </c>
      <c r="E361" s="242"/>
      <c r="F361" s="247"/>
      <c r="G361" s="246"/>
      <c r="H361" s="245"/>
      <c r="I361" s="245">
        <v>6124738</v>
      </c>
      <c r="J361" s="246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43196</v>
      </c>
      <c r="B362" s="242">
        <v>180159301</v>
      </c>
      <c r="C362" s="247">
        <v>11</v>
      </c>
      <c r="D362" s="246">
        <v>1101188</v>
      </c>
      <c r="E362" s="242">
        <v>180041723</v>
      </c>
      <c r="F362" s="247">
        <v>4</v>
      </c>
      <c r="G362" s="246">
        <v>410288</v>
      </c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43196</v>
      </c>
      <c r="B363" s="242">
        <v>180159302</v>
      </c>
      <c r="C363" s="247">
        <v>20</v>
      </c>
      <c r="D363" s="246">
        <v>1758838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43196</v>
      </c>
      <c r="B364" s="242">
        <v>180159314</v>
      </c>
      <c r="C364" s="247">
        <v>10</v>
      </c>
      <c r="D364" s="246">
        <v>1102938</v>
      </c>
      <c r="E364" s="242"/>
      <c r="F364" s="247"/>
      <c r="G364" s="246"/>
      <c r="H364" s="245"/>
      <c r="I364" s="245"/>
      <c r="J364" s="246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43196</v>
      </c>
      <c r="B365" s="242">
        <v>180159331</v>
      </c>
      <c r="C365" s="247">
        <v>13</v>
      </c>
      <c r="D365" s="246">
        <v>1447775</v>
      </c>
      <c r="E365" s="242"/>
      <c r="F365" s="247"/>
      <c r="G365" s="246"/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43196</v>
      </c>
      <c r="B366" s="242">
        <v>180159351</v>
      </c>
      <c r="C366" s="247">
        <v>8</v>
      </c>
      <c r="D366" s="246">
        <v>810950</v>
      </c>
      <c r="E366" s="242"/>
      <c r="F366" s="247"/>
      <c r="G366" s="246"/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43196</v>
      </c>
      <c r="B367" s="242">
        <v>180159391</v>
      </c>
      <c r="C367" s="247">
        <v>4</v>
      </c>
      <c r="D367" s="246">
        <v>463400</v>
      </c>
      <c r="E367" s="242"/>
      <c r="F367" s="247"/>
      <c r="G367" s="246"/>
      <c r="H367" s="245"/>
      <c r="I367" s="245">
        <v>6274801</v>
      </c>
      <c r="J367" s="246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43197</v>
      </c>
      <c r="B368" s="242">
        <v>180159424</v>
      </c>
      <c r="C368" s="247">
        <v>27</v>
      </c>
      <c r="D368" s="246">
        <v>2685813</v>
      </c>
      <c r="E368" s="242">
        <v>180041774</v>
      </c>
      <c r="F368" s="247">
        <v>4</v>
      </c>
      <c r="G368" s="246">
        <v>499713</v>
      </c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43197</v>
      </c>
      <c r="B369" s="242">
        <v>180159448</v>
      </c>
      <c r="C369" s="247">
        <v>10</v>
      </c>
      <c r="D369" s="246">
        <v>1255450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43197</v>
      </c>
      <c r="B370" s="242">
        <v>180159474</v>
      </c>
      <c r="C370" s="247">
        <v>13</v>
      </c>
      <c r="D370" s="246">
        <v>1276625</v>
      </c>
      <c r="E370" s="242"/>
      <c r="F370" s="247"/>
      <c r="G370" s="246"/>
      <c r="H370" s="245"/>
      <c r="I370" s="245"/>
      <c r="J370" s="246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43197</v>
      </c>
      <c r="B371" s="242">
        <v>180159488</v>
      </c>
      <c r="C371" s="247">
        <v>3</v>
      </c>
      <c r="D371" s="246">
        <v>296363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43197</v>
      </c>
      <c r="B372" s="242">
        <v>180159502</v>
      </c>
      <c r="C372" s="247">
        <v>10</v>
      </c>
      <c r="D372" s="246">
        <v>1011150</v>
      </c>
      <c r="E372" s="242"/>
      <c r="F372" s="247"/>
      <c r="G372" s="246"/>
      <c r="H372" s="245"/>
      <c r="I372" s="245">
        <v>6025688</v>
      </c>
      <c r="J372" s="246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43199</v>
      </c>
      <c r="B373" s="242">
        <v>180159646</v>
      </c>
      <c r="C373" s="247">
        <v>39</v>
      </c>
      <c r="D373" s="246">
        <v>4417438</v>
      </c>
      <c r="E373" s="242">
        <v>180041830</v>
      </c>
      <c r="F373" s="247">
        <v>5</v>
      </c>
      <c r="G373" s="246">
        <v>402150</v>
      </c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43199</v>
      </c>
      <c r="B374" s="242">
        <v>180159687</v>
      </c>
      <c r="C374" s="247">
        <v>35</v>
      </c>
      <c r="D374" s="246">
        <v>4123175</v>
      </c>
      <c r="E374" s="242"/>
      <c r="F374" s="247"/>
      <c r="G374" s="246"/>
      <c r="H374" s="245"/>
      <c r="I374" s="245"/>
      <c r="J374" s="246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1">
        <v>43199</v>
      </c>
      <c r="B375" s="242">
        <v>180159720</v>
      </c>
      <c r="C375" s="247">
        <v>7</v>
      </c>
      <c r="D375" s="246">
        <v>825650</v>
      </c>
      <c r="E375" s="242"/>
      <c r="F375" s="247"/>
      <c r="G375" s="246"/>
      <c r="H375" s="245"/>
      <c r="I375" s="245">
        <v>8964113</v>
      </c>
      <c r="J375" s="246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1">
        <v>43200</v>
      </c>
      <c r="B376" s="242">
        <v>180159757</v>
      </c>
      <c r="C376" s="247">
        <v>32</v>
      </c>
      <c r="D376" s="246">
        <v>3194188</v>
      </c>
      <c r="E376" s="242">
        <v>180041850</v>
      </c>
      <c r="F376" s="247">
        <v>5</v>
      </c>
      <c r="G376" s="246">
        <v>556850</v>
      </c>
      <c r="H376" s="245"/>
      <c r="I376" s="245"/>
      <c r="J376" s="246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1">
        <v>43200</v>
      </c>
      <c r="B377" s="242">
        <v>180159786</v>
      </c>
      <c r="C377" s="247">
        <v>5</v>
      </c>
      <c r="D377" s="246">
        <v>546788</v>
      </c>
      <c r="E377" s="242"/>
      <c r="F377" s="247"/>
      <c r="G377" s="246"/>
      <c r="H377" s="245"/>
      <c r="I377" s="245"/>
      <c r="J377" s="246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1">
        <v>43200</v>
      </c>
      <c r="B378" s="242">
        <v>180159817</v>
      </c>
      <c r="C378" s="247">
        <v>25</v>
      </c>
      <c r="D378" s="246">
        <v>2790200</v>
      </c>
      <c r="E378" s="242"/>
      <c r="F378" s="247"/>
      <c r="G378" s="246"/>
      <c r="H378" s="245"/>
      <c r="I378" s="245"/>
      <c r="J378" s="246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1">
        <v>43200</v>
      </c>
      <c r="B379" s="242">
        <v>180159819</v>
      </c>
      <c r="C379" s="247">
        <v>11</v>
      </c>
      <c r="D379" s="246">
        <v>1230425</v>
      </c>
      <c r="E379" s="242"/>
      <c r="F379" s="247"/>
      <c r="G379" s="246"/>
      <c r="H379" s="245"/>
      <c r="I379" s="245">
        <v>7204751</v>
      </c>
      <c r="J379" s="246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1">
        <v>43201</v>
      </c>
      <c r="B380" s="242">
        <v>180159883</v>
      </c>
      <c r="C380" s="247">
        <v>19</v>
      </c>
      <c r="D380" s="246">
        <v>2133075</v>
      </c>
      <c r="E380" s="242">
        <v>180041885</v>
      </c>
      <c r="F380" s="247">
        <v>12</v>
      </c>
      <c r="G380" s="246">
        <v>1449525</v>
      </c>
      <c r="H380" s="245"/>
      <c r="I380" s="245"/>
      <c r="J380" s="246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1">
        <v>43201</v>
      </c>
      <c r="B381" s="242">
        <v>180159888</v>
      </c>
      <c r="C381" s="247">
        <v>16</v>
      </c>
      <c r="D381" s="246">
        <v>1592938</v>
      </c>
      <c r="E381" s="242">
        <v>180041901</v>
      </c>
      <c r="F381" s="247">
        <v>9</v>
      </c>
      <c r="G381" s="246">
        <v>985513</v>
      </c>
      <c r="H381" s="245"/>
      <c r="I381" s="245"/>
      <c r="J381" s="246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1">
        <v>43201</v>
      </c>
      <c r="B382" s="242">
        <v>180159901</v>
      </c>
      <c r="C382" s="247">
        <v>6</v>
      </c>
      <c r="D382" s="246">
        <v>595263</v>
      </c>
      <c r="E382" s="242"/>
      <c r="F382" s="247"/>
      <c r="G382" s="246"/>
      <c r="H382" s="245"/>
      <c r="I382" s="245"/>
      <c r="J382" s="246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1">
        <v>43201</v>
      </c>
      <c r="B383" s="242">
        <v>180159927</v>
      </c>
      <c r="C383" s="247">
        <v>25</v>
      </c>
      <c r="D383" s="246">
        <v>2760275</v>
      </c>
      <c r="E383" s="242"/>
      <c r="F383" s="247"/>
      <c r="G383" s="246"/>
      <c r="H383" s="245"/>
      <c r="I383" s="245"/>
      <c r="J383" s="246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1">
        <v>43201</v>
      </c>
      <c r="B384" s="242">
        <v>180159941</v>
      </c>
      <c r="C384" s="247">
        <v>4</v>
      </c>
      <c r="D384" s="246">
        <v>354463</v>
      </c>
      <c r="E384" s="242"/>
      <c r="F384" s="247"/>
      <c r="G384" s="246"/>
      <c r="H384" s="245"/>
      <c r="I384" s="245"/>
      <c r="J384" s="246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1">
        <v>43201</v>
      </c>
      <c r="B385" s="242">
        <v>180159967</v>
      </c>
      <c r="C385" s="247">
        <v>1</v>
      </c>
      <c r="D385" s="246">
        <v>74288</v>
      </c>
      <c r="E385" s="242"/>
      <c r="F385" s="247"/>
      <c r="G385" s="246"/>
      <c r="H385" s="245"/>
      <c r="I385" s="245">
        <v>5075264</v>
      </c>
      <c r="J385" s="246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1">
        <v>43202</v>
      </c>
      <c r="B386" s="242">
        <v>180160000</v>
      </c>
      <c r="C386" s="247">
        <v>25</v>
      </c>
      <c r="D386" s="246">
        <v>2831763</v>
      </c>
      <c r="E386" s="242">
        <v>180041910</v>
      </c>
      <c r="F386" s="247">
        <v>2</v>
      </c>
      <c r="G386" s="246">
        <v>222950</v>
      </c>
      <c r="H386" s="245"/>
      <c r="I386" s="245"/>
      <c r="J386" s="246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1">
        <v>43202</v>
      </c>
      <c r="B387" s="242">
        <v>180160001</v>
      </c>
      <c r="C387" s="247">
        <v>9</v>
      </c>
      <c r="D387" s="246">
        <v>1141263</v>
      </c>
      <c r="E387" s="242">
        <v>180041927</v>
      </c>
      <c r="F387" s="247">
        <v>1</v>
      </c>
      <c r="G387" s="246">
        <v>199063</v>
      </c>
      <c r="H387" s="245"/>
      <c r="I387" s="245"/>
      <c r="J387" s="246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1">
        <v>43202</v>
      </c>
      <c r="B388" s="242">
        <v>180160029</v>
      </c>
      <c r="C388" s="247">
        <v>15</v>
      </c>
      <c r="D388" s="246">
        <v>1288700</v>
      </c>
      <c r="E388" s="242">
        <v>180041929</v>
      </c>
      <c r="F388" s="247">
        <v>1</v>
      </c>
      <c r="G388" s="246">
        <v>150500</v>
      </c>
      <c r="H388" s="245"/>
      <c r="I388" s="245"/>
      <c r="J388" s="246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1">
        <v>43202</v>
      </c>
      <c r="B389" s="242">
        <v>180160045</v>
      </c>
      <c r="C389" s="247">
        <v>11</v>
      </c>
      <c r="D389" s="246">
        <v>1182738</v>
      </c>
      <c r="E389" s="242"/>
      <c r="F389" s="247"/>
      <c r="G389" s="246"/>
      <c r="H389" s="245"/>
      <c r="I389" s="245"/>
      <c r="J389" s="246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1">
        <v>43202</v>
      </c>
      <c r="B390" s="242">
        <v>180160071</v>
      </c>
      <c r="C390" s="247">
        <v>13</v>
      </c>
      <c r="D390" s="246">
        <v>1468863</v>
      </c>
      <c r="E390" s="242"/>
      <c r="F390" s="247"/>
      <c r="G390" s="246"/>
      <c r="H390" s="245"/>
      <c r="I390" s="245">
        <v>7340814</v>
      </c>
      <c r="J390" s="246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1">
        <v>43203</v>
      </c>
      <c r="B391" s="242">
        <v>180160125</v>
      </c>
      <c r="C391" s="247">
        <v>25</v>
      </c>
      <c r="D391" s="246">
        <v>2677150</v>
      </c>
      <c r="E391" s="242">
        <v>180041947</v>
      </c>
      <c r="F391" s="247">
        <v>7</v>
      </c>
      <c r="G391" s="246">
        <v>662900</v>
      </c>
      <c r="H391" s="245"/>
      <c r="I391" s="245"/>
      <c r="J391" s="246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1">
        <v>43203</v>
      </c>
      <c r="B392" s="242">
        <v>180160156</v>
      </c>
      <c r="C392" s="247">
        <v>3</v>
      </c>
      <c r="D392" s="246">
        <v>387363</v>
      </c>
      <c r="E392" s="242"/>
      <c r="F392" s="247"/>
      <c r="G392" s="246"/>
      <c r="H392" s="245"/>
      <c r="I392" s="245"/>
      <c r="J392" s="246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1">
        <v>43203</v>
      </c>
      <c r="B393" s="242">
        <v>180160166</v>
      </c>
      <c r="C393" s="247">
        <v>3</v>
      </c>
      <c r="D393" s="246">
        <v>326463</v>
      </c>
      <c r="E393" s="242"/>
      <c r="F393" s="247"/>
      <c r="G393" s="246"/>
      <c r="H393" s="245"/>
      <c r="I393" s="245"/>
      <c r="J393" s="246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1">
        <v>43203</v>
      </c>
      <c r="B394" s="242">
        <v>180160167</v>
      </c>
      <c r="C394" s="247">
        <v>19</v>
      </c>
      <c r="D394" s="246">
        <v>2062988</v>
      </c>
      <c r="E394" s="242"/>
      <c r="F394" s="247"/>
      <c r="G394" s="246"/>
      <c r="H394" s="245"/>
      <c r="I394" s="245"/>
      <c r="J394" s="246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1">
        <v>43203</v>
      </c>
      <c r="B395" s="242">
        <v>180160180</v>
      </c>
      <c r="C395" s="247">
        <v>6</v>
      </c>
      <c r="D395" s="246">
        <v>687575</v>
      </c>
      <c r="E395" s="242"/>
      <c r="F395" s="247"/>
      <c r="G395" s="246"/>
      <c r="H395" s="245"/>
      <c r="I395" s="245">
        <v>5478639</v>
      </c>
      <c r="J395" s="246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1">
        <v>43204</v>
      </c>
      <c r="B396" s="242">
        <v>180160213</v>
      </c>
      <c r="C396" s="247">
        <v>17</v>
      </c>
      <c r="D396" s="246">
        <v>1897088</v>
      </c>
      <c r="E396" s="242">
        <v>180041962</v>
      </c>
      <c r="F396" s="247">
        <v>4</v>
      </c>
      <c r="G396" s="246">
        <v>413788</v>
      </c>
      <c r="H396" s="245"/>
      <c r="I396" s="245"/>
      <c r="J396" s="246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1">
        <v>43204</v>
      </c>
      <c r="B397" s="242">
        <v>180160237</v>
      </c>
      <c r="C397" s="247">
        <v>3</v>
      </c>
      <c r="D397" s="246">
        <v>342038</v>
      </c>
      <c r="E397" s="242">
        <v>180041968</v>
      </c>
      <c r="F397" s="247">
        <v>1</v>
      </c>
      <c r="G397" s="246">
        <v>118650</v>
      </c>
      <c r="H397" s="245"/>
      <c r="I397" s="245"/>
      <c r="J397" s="246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1">
        <v>43204</v>
      </c>
      <c r="B398" s="242">
        <v>180160274</v>
      </c>
      <c r="C398" s="247">
        <v>5</v>
      </c>
      <c r="D398" s="246">
        <v>648025</v>
      </c>
      <c r="E398" s="242">
        <v>180041993</v>
      </c>
      <c r="F398" s="247">
        <v>2</v>
      </c>
      <c r="G398" s="246">
        <v>288575</v>
      </c>
      <c r="H398" s="245"/>
      <c r="I398" s="245"/>
      <c r="J398" s="246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1">
        <v>43204</v>
      </c>
      <c r="B399" s="242">
        <v>180160310</v>
      </c>
      <c r="C399" s="247">
        <v>7</v>
      </c>
      <c r="D399" s="246">
        <v>694838</v>
      </c>
      <c r="E399" s="242"/>
      <c r="F399" s="247"/>
      <c r="G399" s="246"/>
      <c r="H399" s="245"/>
      <c r="I399" s="245">
        <v>2760976</v>
      </c>
      <c r="J399" s="246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1">
        <v>43206</v>
      </c>
      <c r="B400" s="242">
        <v>180160464</v>
      </c>
      <c r="C400" s="247">
        <v>54</v>
      </c>
      <c r="D400" s="246">
        <v>6245400</v>
      </c>
      <c r="E400" s="242"/>
      <c r="F400" s="247"/>
      <c r="G400" s="246"/>
      <c r="H400" s="245"/>
      <c r="I400" s="245"/>
      <c r="J400" s="246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1">
        <v>43206</v>
      </c>
      <c r="B401" s="242">
        <v>180160503</v>
      </c>
      <c r="C401" s="247">
        <v>16</v>
      </c>
      <c r="D401" s="246">
        <v>1829888</v>
      </c>
      <c r="E401" s="242"/>
      <c r="F401" s="247"/>
      <c r="G401" s="246"/>
      <c r="H401" s="245"/>
      <c r="I401" s="245"/>
      <c r="J401" s="246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1">
        <v>43206</v>
      </c>
      <c r="B402" s="242">
        <v>180160521</v>
      </c>
      <c r="C402" s="247">
        <v>1</v>
      </c>
      <c r="D402" s="246">
        <v>93013</v>
      </c>
      <c r="E402" s="242"/>
      <c r="F402" s="247"/>
      <c r="G402" s="246"/>
      <c r="H402" s="245"/>
      <c r="I402" s="245">
        <v>8168301</v>
      </c>
      <c r="J402" s="246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1">
        <v>43207</v>
      </c>
      <c r="B403" s="242">
        <v>180160555</v>
      </c>
      <c r="C403" s="247">
        <v>26</v>
      </c>
      <c r="D403" s="246">
        <v>2607063</v>
      </c>
      <c r="E403" s="242">
        <v>180042084</v>
      </c>
      <c r="F403" s="247">
        <v>8</v>
      </c>
      <c r="G403" s="246">
        <v>887513</v>
      </c>
      <c r="H403" s="245"/>
      <c r="I403" s="245"/>
      <c r="J403" s="246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1">
        <v>43207</v>
      </c>
      <c r="B404" s="242">
        <v>180160562</v>
      </c>
      <c r="C404" s="247">
        <v>3</v>
      </c>
      <c r="D404" s="246">
        <v>350350</v>
      </c>
      <c r="E404" s="242"/>
      <c r="F404" s="247"/>
      <c r="G404" s="246"/>
      <c r="H404" s="245"/>
      <c r="I404" s="245"/>
      <c r="J404" s="246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1">
        <v>43207</v>
      </c>
      <c r="B405" s="242">
        <v>180160575</v>
      </c>
      <c r="C405" s="247">
        <v>12</v>
      </c>
      <c r="D405" s="246">
        <v>1450225</v>
      </c>
      <c r="E405" s="242"/>
      <c r="F405" s="247"/>
      <c r="G405" s="246"/>
      <c r="H405" s="245"/>
      <c r="I405" s="245"/>
      <c r="J405" s="246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1">
        <v>43207</v>
      </c>
      <c r="B406" s="242">
        <v>180160605</v>
      </c>
      <c r="C406" s="247">
        <v>19</v>
      </c>
      <c r="D406" s="246">
        <v>1917388</v>
      </c>
      <c r="E406" s="242"/>
      <c r="F406" s="247"/>
      <c r="G406" s="246"/>
      <c r="H406" s="245"/>
      <c r="I406" s="245"/>
      <c r="J406" s="246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1">
        <v>43207</v>
      </c>
      <c r="B407" s="242">
        <v>180160628</v>
      </c>
      <c r="C407" s="247">
        <v>3</v>
      </c>
      <c r="D407" s="246">
        <v>318325</v>
      </c>
      <c r="E407" s="242"/>
      <c r="F407" s="247"/>
      <c r="G407" s="246"/>
      <c r="H407" s="245"/>
      <c r="I407" s="245">
        <v>5755838</v>
      </c>
      <c r="J407" s="246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1">
        <v>43208</v>
      </c>
      <c r="B408" s="242">
        <v>180160661</v>
      </c>
      <c r="C408" s="247">
        <v>11</v>
      </c>
      <c r="D408" s="246">
        <v>1252563</v>
      </c>
      <c r="E408" s="242">
        <v>180042106</v>
      </c>
      <c r="F408" s="247">
        <v>5</v>
      </c>
      <c r="G408" s="246">
        <v>555625</v>
      </c>
      <c r="H408" s="245"/>
      <c r="I408" s="245"/>
      <c r="J408" s="246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1">
        <v>43208</v>
      </c>
      <c r="B409" s="242">
        <v>180160666</v>
      </c>
      <c r="C409" s="247">
        <v>9</v>
      </c>
      <c r="D409" s="246">
        <v>1236463</v>
      </c>
      <c r="E409" s="242"/>
      <c r="F409" s="247"/>
      <c r="G409" s="246"/>
      <c r="H409" s="245"/>
      <c r="I409" s="245"/>
      <c r="J409" s="246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1">
        <v>43208</v>
      </c>
      <c r="B410" s="242">
        <v>180160671</v>
      </c>
      <c r="C410" s="247">
        <v>5</v>
      </c>
      <c r="D410" s="246">
        <v>467688</v>
      </c>
      <c r="E410" s="242"/>
      <c r="F410" s="247"/>
      <c r="G410" s="246"/>
      <c r="H410" s="245"/>
      <c r="I410" s="245"/>
      <c r="J410" s="246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1">
        <v>43208</v>
      </c>
      <c r="B411" s="242">
        <v>180160689</v>
      </c>
      <c r="C411" s="247">
        <v>2</v>
      </c>
      <c r="D411" s="246">
        <v>203875</v>
      </c>
      <c r="E411" s="242"/>
      <c r="F411" s="247"/>
      <c r="G411" s="246"/>
      <c r="H411" s="245"/>
      <c r="I411" s="245"/>
      <c r="J411" s="246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1">
        <v>43208</v>
      </c>
      <c r="B412" s="242">
        <v>180160709</v>
      </c>
      <c r="C412" s="247">
        <v>2</v>
      </c>
      <c r="D412" s="246">
        <v>155838</v>
      </c>
      <c r="E412" s="242"/>
      <c r="F412" s="247"/>
      <c r="G412" s="246"/>
      <c r="H412" s="245"/>
      <c r="I412" s="245"/>
      <c r="J412" s="246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1">
        <v>43208</v>
      </c>
      <c r="B413" s="242">
        <v>180160714</v>
      </c>
      <c r="C413" s="247">
        <v>11</v>
      </c>
      <c r="D413" s="246">
        <v>1327813</v>
      </c>
      <c r="E413" s="242"/>
      <c r="F413" s="247"/>
      <c r="G413" s="246"/>
      <c r="H413" s="245"/>
      <c r="I413" s="245"/>
      <c r="J413" s="246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1">
        <v>43208</v>
      </c>
      <c r="B414" s="242">
        <v>180160752</v>
      </c>
      <c r="C414" s="247">
        <v>3</v>
      </c>
      <c r="D414" s="246">
        <v>377650</v>
      </c>
      <c r="E414" s="242"/>
      <c r="F414" s="247"/>
      <c r="G414" s="246"/>
      <c r="H414" s="245"/>
      <c r="I414" s="245">
        <v>4466265</v>
      </c>
      <c r="J414" s="246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1">
        <v>43209</v>
      </c>
      <c r="B415" s="242">
        <v>180160787</v>
      </c>
      <c r="C415" s="247">
        <v>10</v>
      </c>
      <c r="D415" s="246">
        <v>1161300</v>
      </c>
      <c r="E415" s="242">
        <v>180042135</v>
      </c>
      <c r="F415" s="247">
        <v>4</v>
      </c>
      <c r="G415" s="246">
        <v>398388</v>
      </c>
      <c r="H415" s="245"/>
      <c r="I415" s="245"/>
      <c r="J415" s="246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1">
        <v>43209</v>
      </c>
      <c r="B416" s="242">
        <v>180160798</v>
      </c>
      <c r="C416" s="247">
        <v>3</v>
      </c>
      <c r="D416" s="246">
        <v>287438</v>
      </c>
      <c r="E416" s="242"/>
      <c r="F416" s="247"/>
      <c r="G416" s="246"/>
      <c r="H416" s="245"/>
      <c r="I416" s="245"/>
      <c r="J416" s="246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1">
        <v>43209</v>
      </c>
      <c r="B417" s="242">
        <v>180160804</v>
      </c>
      <c r="C417" s="247">
        <v>13</v>
      </c>
      <c r="D417" s="246">
        <v>1575613</v>
      </c>
      <c r="E417" s="242"/>
      <c r="F417" s="247"/>
      <c r="G417" s="246"/>
      <c r="H417" s="245"/>
      <c r="I417" s="245"/>
      <c r="J417" s="246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1">
        <v>43209</v>
      </c>
      <c r="B418" s="242">
        <v>180160829</v>
      </c>
      <c r="C418" s="247">
        <v>20</v>
      </c>
      <c r="D418" s="246">
        <v>2039888</v>
      </c>
      <c r="E418" s="242"/>
      <c r="F418" s="247"/>
      <c r="G418" s="246"/>
      <c r="H418" s="245"/>
      <c r="I418" s="245"/>
      <c r="J418" s="246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1">
        <v>43209</v>
      </c>
      <c r="B419" s="242">
        <v>180160831</v>
      </c>
      <c r="C419" s="247">
        <v>3</v>
      </c>
      <c r="D419" s="246">
        <v>341513</v>
      </c>
      <c r="E419" s="242"/>
      <c r="F419" s="247"/>
      <c r="G419" s="246"/>
      <c r="H419" s="245"/>
      <c r="I419" s="245"/>
      <c r="J419" s="246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1">
        <v>43209</v>
      </c>
      <c r="B420" s="242">
        <v>180160873</v>
      </c>
      <c r="C420" s="247">
        <v>3</v>
      </c>
      <c r="D420" s="246">
        <v>336613</v>
      </c>
      <c r="E420" s="242"/>
      <c r="F420" s="247"/>
      <c r="G420" s="246"/>
      <c r="H420" s="245"/>
      <c r="I420" s="245">
        <v>5343977</v>
      </c>
      <c r="J420" s="246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1">
        <v>43210</v>
      </c>
      <c r="B421" s="242">
        <v>180160903</v>
      </c>
      <c r="C421" s="247">
        <v>24</v>
      </c>
      <c r="D421" s="246">
        <v>2451225</v>
      </c>
      <c r="E421" s="242"/>
      <c r="F421" s="247"/>
      <c r="G421" s="246"/>
      <c r="H421" s="245"/>
      <c r="I421" s="245"/>
      <c r="J421" s="246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1">
        <v>43210</v>
      </c>
      <c r="B422" s="242">
        <v>180160916</v>
      </c>
      <c r="C422" s="247">
        <v>13</v>
      </c>
      <c r="D422" s="246">
        <v>1201375</v>
      </c>
      <c r="E422" s="242"/>
      <c r="F422" s="247"/>
      <c r="G422" s="246"/>
      <c r="H422" s="245"/>
      <c r="I422" s="245"/>
      <c r="J422" s="246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1">
        <v>43210</v>
      </c>
      <c r="B423" s="242">
        <v>180160941</v>
      </c>
      <c r="C423" s="247">
        <v>28</v>
      </c>
      <c r="D423" s="246">
        <v>2951988</v>
      </c>
      <c r="E423" s="242"/>
      <c r="F423" s="247"/>
      <c r="G423" s="246"/>
      <c r="H423" s="245"/>
      <c r="I423" s="245"/>
      <c r="J423" s="246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1">
        <v>43210</v>
      </c>
      <c r="B424" s="242">
        <v>180160945</v>
      </c>
      <c r="C424" s="247">
        <v>8</v>
      </c>
      <c r="D424" s="246">
        <v>918838</v>
      </c>
      <c r="E424" s="242"/>
      <c r="F424" s="247"/>
      <c r="G424" s="246"/>
      <c r="H424" s="245"/>
      <c r="I424" s="245"/>
      <c r="J424" s="246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1">
        <v>43210</v>
      </c>
      <c r="B425" s="242">
        <v>180160988</v>
      </c>
      <c r="C425" s="247">
        <v>4</v>
      </c>
      <c r="D425" s="246">
        <v>425600</v>
      </c>
      <c r="E425" s="242"/>
      <c r="F425" s="247"/>
      <c r="G425" s="246"/>
      <c r="H425" s="245"/>
      <c r="I425" s="245">
        <v>7949026</v>
      </c>
      <c r="J425" s="246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1">
        <v>43211</v>
      </c>
      <c r="B426" s="242">
        <v>180161001</v>
      </c>
      <c r="C426" s="247">
        <v>9</v>
      </c>
      <c r="D426" s="246">
        <v>840613</v>
      </c>
      <c r="E426" s="242">
        <v>180042180</v>
      </c>
      <c r="F426" s="247">
        <v>6</v>
      </c>
      <c r="G426" s="246">
        <v>557025</v>
      </c>
      <c r="H426" s="245"/>
      <c r="I426" s="245"/>
      <c r="J426" s="246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1">
        <v>43211</v>
      </c>
      <c r="B427" s="242">
        <v>180161030</v>
      </c>
      <c r="C427" s="247">
        <v>4</v>
      </c>
      <c r="D427" s="246">
        <v>513625</v>
      </c>
      <c r="E427" s="242">
        <v>180042204</v>
      </c>
      <c r="F427" s="247">
        <v>1</v>
      </c>
      <c r="G427" s="246">
        <v>121888</v>
      </c>
      <c r="H427" s="245"/>
      <c r="I427" s="245"/>
      <c r="J427" s="246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1">
        <v>43211</v>
      </c>
      <c r="B428" s="242">
        <v>180161064</v>
      </c>
      <c r="C428" s="247">
        <v>6</v>
      </c>
      <c r="D428" s="246">
        <v>711025</v>
      </c>
      <c r="E428" s="242"/>
      <c r="F428" s="247"/>
      <c r="G428" s="246"/>
      <c r="H428" s="245"/>
      <c r="I428" s="245"/>
      <c r="J428" s="246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1">
        <v>43211</v>
      </c>
      <c r="B429" s="242">
        <v>180161078</v>
      </c>
      <c r="C429" s="247">
        <v>3</v>
      </c>
      <c r="D429" s="246">
        <v>338450</v>
      </c>
      <c r="E429" s="242"/>
      <c r="F429" s="247"/>
      <c r="G429" s="246"/>
      <c r="H429" s="245"/>
      <c r="I429" s="245"/>
      <c r="J429" s="246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1">
        <v>43212</v>
      </c>
      <c r="B430" s="242">
        <v>180161140</v>
      </c>
      <c r="C430" s="247">
        <v>1</v>
      </c>
      <c r="D430" s="246">
        <v>132388</v>
      </c>
      <c r="E430" s="242"/>
      <c r="F430" s="247"/>
      <c r="G430" s="246"/>
      <c r="H430" s="245"/>
      <c r="I430" s="245">
        <v>1857188</v>
      </c>
      <c r="J430" s="246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1">
        <v>43213</v>
      </c>
      <c r="B431" s="242">
        <v>180161207</v>
      </c>
      <c r="C431" s="247">
        <v>50</v>
      </c>
      <c r="D431" s="246">
        <v>5294713</v>
      </c>
      <c r="E431" s="242">
        <v>180042241</v>
      </c>
      <c r="F431" s="247">
        <v>1</v>
      </c>
      <c r="G431" s="246">
        <v>78488</v>
      </c>
      <c r="H431" s="245"/>
      <c r="I431" s="245"/>
      <c r="J431" s="246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1">
        <v>43213</v>
      </c>
      <c r="B432" s="242">
        <v>180161211</v>
      </c>
      <c r="C432" s="247">
        <v>11</v>
      </c>
      <c r="D432" s="246">
        <v>1311625</v>
      </c>
      <c r="E432" s="242"/>
      <c r="F432" s="247"/>
      <c r="G432" s="246"/>
      <c r="H432" s="245"/>
      <c r="I432" s="245"/>
      <c r="J432" s="246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1">
        <v>43213</v>
      </c>
      <c r="B433" s="242">
        <v>180161223</v>
      </c>
      <c r="C433" s="247">
        <v>12</v>
      </c>
      <c r="D433" s="246">
        <v>1375238</v>
      </c>
      <c r="E433" s="242"/>
      <c r="F433" s="247"/>
      <c r="G433" s="246"/>
      <c r="H433" s="245"/>
      <c r="I433" s="245"/>
      <c r="J433" s="246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1">
        <v>43213</v>
      </c>
      <c r="B434" s="242">
        <v>180161245</v>
      </c>
      <c r="C434" s="247">
        <v>11</v>
      </c>
      <c r="D434" s="246">
        <v>914288</v>
      </c>
      <c r="E434" s="242"/>
      <c r="F434" s="247"/>
      <c r="G434" s="246"/>
      <c r="H434" s="245"/>
      <c r="I434" s="245"/>
      <c r="J434" s="246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1">
        <v>43213</v>
      </c>
      <c r="B435" s="242">
        <v>180161267</v>
      </c>
      <c r="C435" s="247">
        <v>13</v>
      </c>
      <c r="D435" s="246">
        <v>1421613</v>
      </c>
      <c r="E435" s="242"/>
      <c r="F435" s="247"/>
      <c r="G435" s="246"/>
      <c r="H435" s="245"/>
      <c r="I435" s="245">
        <v>10238989</v>
      </c>
      <c r="J435" s="246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1">
        <v>43214</v>
      </c>
      <c r="B436" s="242">
        <v>180161313</v>
      </c>
      <c r="C436" s="247">
        <v>21</v>
      </c>
      <c r="D436" s="246">
        <v>2252425</v>
      </c>
      <c r="E436" s="242">
        <v>180042284</v>
      </c>
      <c r="F436" s="247">
        <v>14</v>
      </c>
      <c r="G436" s="246">
        <v>1718150</v>
      </c>
      <c r="H436" s="245"/>
      <c r="I436" s="245"/>
      <c r="J436" s="246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1">
        <v>43214</v>
      </c>
      <c r="B437" s="242">
        <v>180161362</v>
      </c>
      <c r="C437" s="247">
        <v>17</v>
      </c>
      <c r="D437" s="246">
        <v>1922025</v>
      </c>
      <c r="E437" s="242"/>
      <c r="F437" s="247"/>
      <c r="G437" s="246"/>
      <c r="H437" s="245"/>
      <c r="I437" s="245"/>
      <c r="J437" s="246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1">
        <v>43214</v>
      </c>
      <c r="B438" s="242">
        <v>180161366</v>
      </c>
      <c r="C438" s="247">
        <v>8</v>
      </c>
      <c r="D438" s="246">
        <v>868875</v>
      </c>
      <c r="E438" s="242"/>
      <c r="F438" s="247"/>
      <c r="G438" s="246"/>
      <c r="H438" s="245"/>
      <c r="I438" s="245"/>
      <c r="J438" s="246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1">
        <v>43214</v>
      </c>
      <c r="B439" s="242">
        <v>180161392</v>
      </c>
      <c r="C439" s="247">
        <v>2</v>
      </c>
      <c r="D439" s="246">
        <v>119438</v>
      </c>
      <c r="E439" s="242"/>
      <c r="F439" s="247"/>
      <c r="G439" s="246"/>
      <c r="H439" s="245"/>
      <c r="I439" s="245">
        <v>3444613</v>
      </c>
      <c r="J439" s="246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1">
        <v>43215</v>
      </c>
      <c r="B440" s="242">
        <v>180161408</v>
      </c>
      <c r="C440" s="247">
        <v>29</v>
      </c>
      <c r="D440" s="246">
        <v>2668663</v>
      </c>
      <c r="E440" s="242">
        <v>180042302</v>
      </c>
      <c r="F440" s="247">
        <v>3</v>
      </c>
      <c r="G440" s="246">
        <v>318413</v>
      </c>
      <c r="H440" s="245"/>
      <c r="I440" s="245"/>
      <c r="J440" s="246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1">
        <v>43215</v>
      </c>
      <c r="B441" s="242">
        <v>180161432</v>
      </c>
      <c r="C441" s="247">
        <v>10</v>
      </c>
      <c r="D441" s="246">
        <v>1246875</v>
      </c>
      <c r="E441" s="242"/>
      <c r="F441" s="247"/>
      <c r="G441" s="246"/>
      <c r="H441" s="245"/>
      <c r="I441" s="245"/>
      <c r="J441" s="246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1">
        <v>43215</v>
      </c>
      <c r="B442" s="242">
        <v>180161472</v>
      </c>
      <c r="C442" s="247">
        <v>17</v>
      </c>
      <c r="D442" s="246">
        <v>1585850</v>
      </c>
      <c r="E442" s="242"/>
      <c r="F442" s="247"/>
      <c r="G442" s="246"/>
      <c r="H442" s="245"/>
      <c r="I442" s="245"/>
      <c r="J442" s="246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1">
        <v>43215</v>
      </c>
      <c r="B443" s="242">
        <v>180161485</v>
      </c>
      <c r="C443" s="247">
        <v>3</v>
      </c>
      <c r="D443" s="246">
        <v>302488</v>
      </c>
      <c r="E443" s="242"/>
      <c r="F443" s="247"/>
      <c r="G443" s="246"/>
      <c r="H443" s="245"/>
      <c r="I443" s="245"/>
      <c r="J443" s="246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1">
        <v>43215</v>
      </c>
      <c r="B444" s="242">
        <v>180161499</v>
      </c>
      <c r="C444" s="247">
        <v>2</v>
      </c>
      <c r="D444" s="246">
        <v>261188</v>
      </c>
      <c r="E444" s="242"/>
      <c r="F444" s="247"/>
      <c r="G444" s="246"/>
      <c r="H444" s="245"/>
      <c r="I444" s="245">
        <v>5746651</v>
      </c>
      <c r="J444" s="246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1">
        <v>43216</v>
      </c>
      <c r="B445" s="242">
        <v>180161529</v>
      </c>
      <c r="C445" s="247">
        <v>39</v>
      </c>
      <c r="D445" s="246">
        <v>4243400</v>
      </c>
      <c r="E445" s="242">
        <v>180042333</v>
      </c>
      <c r="F445" s="247">
        <v>4</v>
      </c>
      <c r="G445" s="246">
        <v>408188</v>
      </c>
      <c r="H445" s="245"/>
      <c r="I445" s="245"/>
      <c r="J445" s="246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1">
        <v>43216</v>
      </c>
      <c r="B446" s="242">
        <v>180161544</v>
      </c>
      <c r="C446" s="247">
        <v>7</v>
      </c>
      <c r="D446" s="246">
        <v>817950</v>
      </c>
      <c r="E446" s="242">
        <v>180042346</v>
      </c>
      <c r="F446" s="247">
        <v>6</v>
      </c>
      <c r="G446" s="246">
        <v>635600</v>
      </c>
      <c r="H446" s="245"/>
      <c r="I446" s="245"/>
      <c r="J446" s="246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1">
        <v>43216</v>
      </c>
      <c r="B447" s="242">
        <v>180161576</v>
      </c>
      <c r="C447" s="247">
        <v>24</v>
      </c>
      <c r="D447" s="246">
        <v>2678200</v>
      </c>
      <c r="E447" s="242"/>
      <c r="F447" s="247"/>
      <c r="G447" s="246"/>
      <c r="H447" s="245"/>
      <c r="I447" s="245"/>
      <c r="J447" s="246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1">
        <v>43216</v>
      </c>
      <c r="B448" s="242">
        <v>180161595</v>
      </c>
      <c r="C448" s="247">
        <v>9</v>
      </c>
      <c r="D448" s="246">
        <v>994000</v>
      </c>
      <c r="E448" s="242"/>
      <c r="F448" s="247"/>
      <c r="G448" s="246"/>
      <c r="H448" s="245"/>
      <c r="I448" s="245"/>
      <c r="J448" s="246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1">
        <v>43216</v>
      </c>
      <c r="B449" s="242">
        <v>180161620</v>
      </c>
      <c r="C449" s="247">
        <v>5</v>
      </c>
      <c r="D449" s="246">
        <v>514938</v>
      </c>
      <c r="E449" s="242"/>
      <c r="F449" s="247"/>
      <c r="G449" s="246"/>
      <c r="H449" s="245"/>
      <c r="I449" s="245">
        <v>8204700</v>
      </c>
      <c r="J449" s="246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1">
        <v>43217</v>
      </c>
      <c r="B450" s="242">
        <v>180161638</v>
      </c>
      <c r="C450" s="247">
        <v>22</v>
      </c>
      <c r="D450" s="246">
        <v>2408875</v>
      </c>
      <c r="E450" s="242">
        <v>180042360</v>
      </c>
      <c r="F450" s="247">
        <v>7</v>
      </c>
      <c r="G450" s="246">
        <v>861263</v>
      </c>
      <c r="H450" s="245"/>
      <c r="I450" s="245"/>
      <c r="J450" s="246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1">
        <v>43217</v>
      </c>
      <c r="B451" s="242">
        <v>180161674</v>
      </c>
      <c r="C451" s="247">
        <v>31</v>
      </c>
      <c r="D451" s="246">
        <v>3250975</v>
      </c>
      <c r="E451" s="242"/>
      <c r="F451" s="247"/>
      <c r="G451" s="246"/>
      <c r="H451" s="245"/>
      <c r="I451" s="245"/>
      <c r="J451" s="246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1">
        <v>43217</v>
      </c>
      <c r="B452" s="242">
        <v>180161697</v>
      </c>
      <c r="C452" s="247">
        <v>6</v>
      </c>
      <c r="D452" s="246">
        <v>702713</v>
      </c>
      <c r="E452" s="242"/>
      <c r="F452" s="247"/>
      <c r="G452" s="246"/>
      <c r="H452" s="245"/>
      <c r="I452" s="245"/>
      <c r="J452" s="246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1">
        <v>43217</v>
      </c>
      <c r="B453" s="242">
        <v>180161713</v>
      </c>
      <c r="C453" s="247">
        <v>5</v>
      </c>
      <c r="D453" s="246">
        <v>494550</v>
      </c>
      <c r="E453" s="242"/>
      <c r="F453" s="247"/>
      <c r="G453" s="246"/>
      <c r="H453" s="245"/>
      <c r="I453" s="245">
        <v>5995850</v>
      </c>
      <c r="J453" s="246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1">
        <v>43218</v>
      </c>
      <c r="B454" s="242">
        <v>180161751</v>
      </c>
      <c r="C454" s="247">
        <v>39</v>
      </c>
      <c r="D454" s="246">
        <v>4276825</v>
      </c>
      <c r="E454" s="242"/>
      <c r="F454" s="247"/>
      <c r="G454" s="246"/>
      <c r="H454" s="245"/>
      <c r="I454" s="245"/>
      <c r="J454" s="246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1">
        <v>43218</v>
      </c>
      <c r="B455" s="242">
        <v>180161784</v>
      </c>
      <c r="C455" s="247">
        <v>28</v>
      </c>
      <c r="D455" s="246">
        <v>3043600</v>
      </c>
      <c r="E455" s="242"/>
      <c r="F455" s="247"/>
      <c r="G455" s="246"/>
      <c r="H455" s="245"/>
      <c r="I455" s="245"/>
      <c r="J455" s="246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1">
        <v>43218</v>
      </c>
      <c r="B456" s="242">
        <v>180161814</v>
      </c>
      <c r="C456" s="247">
        <v>11</v>
      </c>
      <c r="D456" s="246">
        <v>1307688</v>
      </c>
      <c r="E456" s="242"/>
      <c r="F456" s="247"/>
      <c r="G456" s="246"/>
      <c r="H456" s="245"/>
      <c r="I456" s="245">
        <v>8628113</v>
      </c>
      <c r="J456" s="246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1">
        <v>43220</v>
      </c>
      <c r="B457" s="242">
        <v>180161980</v>
      </c>
      <c r="C457" s="247">
        <v>45</v>
      </c>
      <c r="D457" s="246">
        <v>4642313</v>
      </c>
      <c r="E457" s="242"/>
      <c r="F457" s="247"/>
      <c r="G457" s="246"/>
      <c r="H457" s="245"/>
      <c r="I457" s="245"/>
      <c r="J457" s="246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1">
        <v>43220</v>
      </c>
      <c r="B458" s="242">
        <v>180161990</v>
      </c>
      <c r="C458" s="247">
        <v>26</v>
      </c>
      <c r="D458" s="246">
        <v>2585450</v>
      </c>
      <c r="E458" s="242"/>
      <c r="F458" s="247"/>
      <c r="G458" s="246"/>
      <c r="H458" s="245"/>
      <c r="I458" s="245"/>
      <c r="J458" s="246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1">
        <v>43220</v>
      </c>
      <c r="B459" s="242">
        <v>180162041</v>
      </c>
      <c r="C459" s="247">
        <v>24</v>
      </c>
      <c r="D459" s="246">
        <v>2587288</v>
      </c>
      <c r="E459" s="242"/>
      <c r="F459" s="247"/>
      <c r="G459" s="246"/>
      <c r="H459" s="245"/>
      <c r="I459" s="245"/>
      <c r="J459" s="246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1">
        <v>43220</v>
      </c>
      <c r="B460" s="242">
        <v>180162058</v>
      </c>
      <c r="C460" s="247">
        <v>1</v>
      </c>
      <c r="D460" s="246">
        <v>112875</v>
      </c>
      <c r="E460" s="242"/>
      <c r="F460" s="247"/>
      <c r="G460" s="246"/>
      <c r="H460" s="245"/>
      <c r="I460" s="245">
        <v>9927926</v>
      </c>
      <c r="J460" s="246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1">
        <v>43221</v>
      </c>
      <c r="B461" s="242">
        <v>180162101</v>
      </c>
      <c r="C461" s="247">
        <v>29</v>
      </c>
      <c r="D461" s="246">
        <v>3144925</v>
      </c>
      <c r="E461" s="242">
        <v>180042465</v>
      </c>
      <c r="F461" s="247">
        <v>16</v>
      </c>
      <c r="G461" s="246">
        <v>1668450</v>
      </c>
      <c r="H461" s="245"/>
      <c r="I461" s="245"/>
      <c r="J461" s="246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1">
        <v>43221</v>
      </c>
      <c r="B462" s="242">
        <v>180162126</v>
      </c>
      <c r="C462" s="247">
        <v>7</v>
      </c>
      <c r="D462" s="246">
        <v>725900</v>
      </c>
      <c r="E462" s="242">
        <v>180042483</v>
      </c>
      <c r="F462" s="247">
        <v>3</v>
      </c>
      <c r="G462" s="246">
        <v>351750</v>
      </c>
      <c r="H462" s="245"/>
      <c r="I462" s="245"/>
      <c r="J462" s="246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1">
        <v>43221</v>
      </c>
      <c r="B463" s="242">
        <v>180162149</v>
      </c>
      <c r="C463" s="247">
        <v>17</v>
      </c>
      <c r="D463" s="246">
        <v>1848175</v>
      </c>
      <c r="E463" s="242"/>
      <c r="F463" s="247"/>
      <c r="G463" s="246"/>
      <c r="H463" s="245"/>
      <c r="I463" s="245"/>
      <c r="J463" s="246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1">
        <v>43221</v>
      </c>
      <c r="B464" s="242">
        <v>180162174</v>
      </c>
      <c r="C464" s="247">
        <v>8</v>
      </c>
      <c r="D464" s="246">
        <v>916300</v>
      </c>
      <c r="E464" s="242"/>
      <c r="F464" s="247"/>
      <c r="G464" s="246"/>
      <c r="H464" s="245"/>
      <c r="I464" s="245"/>
      <c r="J464" s="246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1">
        <v>43221</v>
      </c>
      <c r="B465" s="242">
        <v>180162182</v>
      </c>
      <c r="C465" s="247">
        <v>3</v>
      </c>
      <c r="D465" s="246">
        <v>388063</v>
      </c>
      <c r="E465" s="242"/>
      <c r="F465" s="247"/>
      <c r="G465" s="246"/>
      <c r="H465" s="245"/>
      <c r="I465" s="245">
        <v>5003163</v>
      </c>
      <c r="J465" s="246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1">
        <v>43222</v>
      </c>
      <c r="B466" s="242">
        <v>180162205</v>
      </c>
      <c r="C466" s="247">
        <v>21</v>
      </c>
      <c r="D466" s="246">
        <v>2357688</v>
      </c>
      <c r="E466" s="242">
        <v>180042493</v>
      </c>
      <c r="F466" s="247">
        <v>3</v>
      </c>
      <c r="G466" s="246">
        <v>253838</v>
      </c>
      <c r="H466" s="245"/>
      <c r="I466" s="245"/>
      <c r="J466" s="246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1">
        <v>43222</v>
      </c>
      <c r="B467" s="242">
        <v>180162219</v>
      </c>
      <c r="C467" s="247">
        <v>8</v>
      </c>
      <c r="D467" s="246">
        <v>831775</v>
      </c>
      <c r="E467" s="242"/>
      <c r="F467" s="247"/>
      <c r="G467" s="246"/>
      <c r="H467" s="245"/>
      <c r="I467" s="245"/>
      <c r="J467" s="246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1">
        <v>43222</v>
      </c>
      <c r="B468" s="242">
        <v>180162230</v>
      </c>
      <c r="C468" s="247">
        <v>13</v>
      </c>
      <c r="D468" s="246">
        <v>1652263</v>
      </c>
      <c r="E468" s="242"/>
      <c r="F468" s="247"/>
      <c r="G468" s="246"/>
      <c r="H468" s="245"/>
      <c r="I468" s="245"/>
      <c r="J468" s="246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1">
        <v>43222</v>
      </c>
      <c r="B469" s="242">
        <v>180162242</v>
      </c>
      <c r="C469" s="247">
        <v>11</v>
      </c>
      <c r="D469" s="246">
        <v>1222463</v>
      </c>
      <c r="E469" s="242"/>
      <c r="F469" s="247"/>
      <c r="G469" s="246"/>
      <c r="H469" s="245"/>
      <c r="I469" s="245"/>
      <c r="J469" s="246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1">
        <v>43222</v>
      </c>
      <c r="B470" s="242">
        <v>180162291</v>
      </c>
      <c r="C470" s="247">
        <v>13</v>
      </c>
      <c r="D470" s="246">
        <v>1238038</v>
      </c>
      <c r="E470" s="242"/>
      <c r="F470" s="247"/>
      <c r="G470" s="246"/>
      <c r="H470" s="245"/>
      <c r="I470" s="245"/>
      <c r="J470" s="246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1">
        <v>43222</v>
      </c>
      <c r="B471" s="242">
        <v>180162037</v>
      </c>
      <c r="C471" s="247">
        <v>8</v>
      </c>
      <c r="D471" s="246">
        <v>879638</v>
      </c>
      <c r="E471" s="242"/>
      <c r="F471" s="247"/>
      <c r="G471" s="246"/>
      <c r="H471" s="245"/>
      <c r="I471" s="245">
        <v>7928027</v>
      </c>
      <c r="J471" s="246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1">
        <v>43223</v>
      </c>
      <c r="B472" s="242">
        <v>180162326</v>
      </c>
      <c r="C472" s="247">
        <v>30</v>
      </c>
      <c r="D472" s="246">
        <v>3049725</v>
      </c>
      <c r="E472" s="242">
        <v>180042514</v>
      </c>
      <c r="F472" s="247">
        <v>4</v>
      </c>
      <c r="G472" s="246">
        <v>440125</v>
      </c>
      <c r="H472" s="245"/>
      <c r="I472" s="245"/>
      <c r="J472" s="246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1">
        <v>43223</v>
      </c>
      <c r="B473" s="242">
        <v>180162334</v>
      </c>
      <c r="C473" s="247">
        <v>9</v>
      </c>
      <c r="D473" s="246">
        <v>1113438</v>
      </c>
      <c r="E473" s="242"/>
      <c r="F473" s="247"/>
      <c r="G473" s="246"/>
      <c r="H473" s="245"/>
      <c r="I473" s="245"/>
      <c r="J473" s="246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1">
        <v>43223</v>
      </c>
      <c r="B474" s="242">
        <v>180162344</v>
      </c>
      <c r="C474" s="247">
        <v>6</v>
      </c>
      <c r="D474" s="246">
        <v>486588</v>
      </c>
      <c r="E474" s="242"/>
      <c r="F474" s="247"/>
      <c r="G474" s="246"/>
      <c r="H474" s="245"/>
      <c r="I474" s="245"/>
      <c r="J474" s="246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1">
        <v>43223</v>
      </c>
      <c r="B475" s="242">
        <v>180162391</v>
      </c>
      <c r="C475" s="247">
        <v>11</v>
      </c>
      <c r="D475" s="246">
        <v>1113613</v>
      </c>
      <c r="E475" s="242"/>
      <c r="F475" s="247"/>
      <c r="G475" s="246"/>
      <c r="H475" s="245"/>
      <c r="I475" s="245"/>
      <c r="J475" s="246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1">
        <v>43223</v>
      </c>
      <c r="B476" s="242">
        <v>180162402</v>
      </c>
      <c r="C476" s="247">
        <v>2</v>
      </c>
      <c r="D476" s="246">
        <v>227325</v>
      </c>
      <c r="E476" s="242"/>
      <c r="F476" s="247"/>
      <c r="G476" s="246"/>
      <c r="H476" s="245"/>
      <c r="I476" s="245"/>
      <c r="J476" s="246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1">
        <v>43223</v>
      </c>
      <c r="B477" s="242">
        <v>180162431</v>
      </c>
      <c r="C477" s="247">
        <v>4</v>
      </c>
      <c r="D477" s="246">
        <v>432338</v>
      </c>
      <c r="E477" s="242"/>
      <c r="F477" s="247"/>
      <c r="G477" s="246"/>
      <c r="H477" s="245"/>
      <c r="I477" s="245">
        <v>5982902</v>
      </c>
      <c r="J477" s="246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1">
        <v>43224</v>
      </c>
      <c r="B478" s="242">
        <v>180162455</v>
      </c>
      <c r="C478" s="247">
        <v>26</v>
      </c>
      <c r="D478" s="246">
        <v>2698763</v>
      </c>
      <c r="E478" s="242">
        <v>180042536</v>
      </c>
      <c r="F478" s="247">
        <v>6</v>
      </c>
      <c r="G478" s="246">
        <v>676813</v>
      </c>
      <c r="H478" s="245"/>
      <c r="I478" s="245"/>
      <c r="J478" s="246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1">
        <v>43224</v>
      </c>
      <c r="B479" s="242">
        <v>180162457</v>
      </c>
      <c r="C479" s="247">
        <v>11</v>
      </c>
      <c r="D479" s="246">
        <v>1337525</v>
      </c>
      <c r="E479" s="242"/>
      <c r="F479" s="247"/>
      <c r="G479" s="246"/>
      <c r="H479" s="245"/>
      <c r="I479" s="245"/>
      <c r="J479" s="246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1">
        <v>43224</v>
      </c>
      <c r="B480" s="242">
        <v>180162488</v>
      </c>
      <c r="C480" s="247">
        <v>26</v>
      </c>
      <c r="D480" s="246">
        <v>2491913</v>
      </c>
      <c r="E480" s="242"/>
      <c r="F480" s="247"/>
      <c r="G480" s="246"/>
      <c r="H480" s="245"/>
      <c r="I480" s="245"/>
      <c r="J480" s="246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1">
        <v>43224</v>
      </c>
      <c r="B481" s="242">
        <v>180162503</v>
      </c>
      <c r="C481" s="247">
        <v>10</v>
      </c>
      <c r="D481" s="246">
        <v>882700</v>
      </c>
      <c r="E481" s="242"/>
      <c r="F481" s="247"/>
      <c r="G481" s="246"/>
      <c r="H481" s="245"/>
      <c r="I481" s="245">
        <v>6734088</v>
      </c>
      <c r="J481" s="246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1">
        <v>43225</v>
      </c>
      <c r="B482" s="242">
        <v>180162564</v>
      </c>
      <c r="C482" s="247">
        <v>17</v>
      </c>
      <c r="D482" s="246">
        <v>1972513</v>
      </c>
      <c r="E482" s="242">
        <v>180042583</v>
      </c>
      <c r="F482" s="247">
        <v>5</v>
      </c>
      <c r="G482" s="246">
        <v>507763</v>
      </c>
      <c r="H482" s="245"/>
      <c r="I482" s="245"/>
      <c r="J482" s="246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1">
        <v>43225</v>
      </c>
      <c r="B483" s="242">
        <v>180162578</v>
      </c>
      <c r="C483" s="247">
        <v>7</v>
      </c>
      <c r="D483" s="246">
        <v>928988</v>
      </c>
      <c r="E483" s="242"/>
      <c r="F483" s="247"/>
      <c r="G483" s="246"/>
      <c r="H483" s="245"/>
      <c r="I483" s="245"/>
      <c r="J483" s="246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1">
        <v>43225</v>
      </c>
      <c r="B484" s="242">
        <v>180162591</v>
      </c>
      <c r="C484" s="247">
        <v>17</v>
      </c>
      <c r="D484" s="246">
        <v>1683763</v>
      </c>
      <c r="E484" s="242"/>
      <c r="F484" s="247"/>
      <c r="G484" s="246"/>
      <c r="H484" s="245"/>
      <c r="I484" s="245"/>
      <c r="J484" s="246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1">
        <v>43225</v>
      </c>
      <c r="B485" s="242">
        <v>180162614</v>
      </c>
      <c r="C485" s="247">
        <v>5</v>
      </c>
      <c r="D485" s="246">
        <v>599463</v>
      </c>
      <c r="E485" s="242"/>
      <c r="F485" s="247"/>
      <c r="G485" s="246"/>
      <c r="H485" s="245"/>
      <c r="I485" s="245"/>
      <c r="J485" s="246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1">
        <v>43225</v>
      </c>
      <c r="B486" s="242">
        <v>180162645</v>
      </c>
      <c r="C486" s="247">
        <v>1</v>
      </c>
      <c r="D486" s="246">
        <v>103863</v>
      </c>
      <c r="E486" s="242"/>
      <c r="F486" s="247"/>
      <c r="G486" s="246"/>
      <c r="H486" s="245"/>
      <c r="I486" s="245">
        <v>4780827</v>
      </c>
      <c r="J486" s="246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1">
        <v>43227</v>
      </c>
      <c r="B487" s="242">
        <v>180162804</v>
      </c>
      <c r="C487" s="247">
        <v>24</v>
      </c>
      <c r="D487" s="246">
        <v>2331875</v>
      </c>
      <c r="E487" s="242">
        <v>180042650</v>
      </c>
      <c r="F487" s="247">
        <v>1</v>
      </c>
      <c r="G487" s="246">
        <v>103863</v>
      </c>
      <c r="H487" s="245"/>
      <c r="I487" s="245"/>
      <c r="J487" s="246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1">
        <v>43227</v>
      </c>
      <c r="B488" s="242">
        <v>180162815</v>
      </c>
      <c r="C488" s="247">
        <v>33</v>
      </c>
      <c r="D488" s="246">
        <v>3445838</v>
      </c>
      <c r="E488" s="242"/>
      <c r="F488" s="247"/>
      <c r="G488" s="246"/>
      <c r="H488" s="245"/>
      <c r="I488" s="245"/>
      <c r="J488" s="246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1">
        <v>43227</v>
      </c>
      <c r="B489" s="242">
        <v>180162820</v>
      </c>
      <c r="C489" s="247">
        <v>15</v>
      </c>
      <c r="D489" s="246">
        <v>1517775</v>
      </c>
      <c r="E489" s="242"/>
      <c r="F489" s="247"/>
      <c r="G489" s="246"/>
      <c r="H489" s="245"/>
      <c r="I489" s="245"/>
      <c r="J489" s="246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1">
        <v>43227</v>
      </c>
      <c r="B490" s="242">
        <v>180162847</v>
      </c>
      <c r="C490" s="247">
        <v>10</v>
      </c>
      <c r="D490" s="246">
        <v>1175038</v>
      </c>
      <c r="E490" s="242"/>
      <c r="F490" s="247"/>
      <c r="G490" s="246"/>
      <c r="H490" s="245"/>
      <c r="I490" s="245"/>
      <c r="J490" s="246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1">
        <v>43227</v>
      </c>
      <c r="B491" s="242">
        <v>180162885</v>
      </c>
      <c r="C491" s="247">
        <v>20</v>
      </c>
      <c r="D491" s="246">
        <v>2017575</v>
      </c>
      <c r="E491" s="242"/>
      <c r="F491" s="247"/>
      <c r="G491" s="246"/>
      <c r="H491" s="245"/>
      <c r="I491" s="245">
        <v>10384238</v>
      </c>
      <c r="J491" s="246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1">
        <v>43228</v>
      </c>
      <c r="B492" s="242">
        <v>180162927</v>
      </c>
      <c r="C492" s="247">
        <v>22</v>
      </c>
      <c r="D492" s="246">
        <v>2220663</v>
      </c>
      <c r="E492" s="242">
        <v>180042696</v>
      </c>
      <c r="F492" s="247">
        <v>9</v>
      </c>
      <c r="G492" s="246">
        <v>947450</v>
      </c>
      <c r="H492" s="245"/>
      <c r="I492" s="245"/>
      <c r="J492" s="246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1">
        <v>43228</v>
      </c>
      <c r="B493" s="242">
        <v>180162949</v>
      </c>
      <c r="C493" s="247">
        <v>21</v>
      </c>
      <c r="D493" s="246">
        <v>2153550</v>
      </c>
      <c r="E493" s="242"/>
      <c r="F493" s="247"/>
      <c r="G493" s="246"/>
      <c r="H493" s="245"/>
      <c r="I493" s="245"/>
      <c r="J493" s="246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1">
        <v>43228</v>
      </c>
      <c r="B494" s="242">
        <v>180162988</v>
      </c>
      <c r="C494" s="247">
        <v>17</v>
      </c>
      <c r="D494" s="246">
        <v>1655588</v>
      </c>
      <c r="E494" s="242"/>
      <c r="F494" s="247"/>
      <c r="G494" s="246"/>
      <c r="H494" s="245"/>
      <c r="I494" s="245"/>
      <c r="J494" s="246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1">
        <v>43228</v>
      </c>
      <c r="B495" s="242">
        <v>180163008</v>
      </c>
      <c r="C495" s="247">
        <v>5</v>
      </c>
      <c r="D495" s="246">
        <v>539350</v>
      </c>
      <c r="E495" s="242"/>
      <c r="F495" s="247"/>
      <c r="G495" s="246"/>
      <c r="H495" s="245"/>
      <c r="I495" s="245"/>
      <c r="J495" s="246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1">
        <v>43228</v>
      </c>
      <c r="B496" s="242">
        <v>180163020</v>
      </c>
      <c r="C496" s="247">
        <v>5</v>
      </c>
      <c r="D496" s="246">
        <v>481338</v>
      </c>
      <c r="E496" s="242"/>
      <c r="F496" s="247"/>
      <c r="G496" s="246"/>
      <c r="H496" s="245"/>
      <c r="I496" s="245">
        <v>6103039</v>
      </c>
      <c r="J496" s="246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1">
        <v>43229</v>
      </c>
      <c r="B497" s="242">
        <v>180163041</v>
      </c>
      <c r="C497" s="247">
        <v>17</v>
      </c>
      <c r="D497" s="246">
        <v>1721825</v>
      </c>
      <c r="E497" s="242">
        <v>180042708</v>
      </c>
      <c r="F497" s="247">
        <v>3</v>
      </c>
      <c r="G497" s="246">
        <v>324975</v>
      </c>
      <c r="H497" s="245"/>
      <c r="I497" s="245"/>
      <c r="J497" s="246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1">
        <v>43229</v>
      </c>
      <c r="B498" s="242">
        <v>180163077</v>
      </c>
      <c r="C498" s="247">
        <v>10</v>
      </c>
      <c r="D498" s="246">
        <v>1217213</v>
      </c>
      <c r="E498" s="242"/>
      <c r="F498" s="247"/>
      <c r="G498" s="246"/>
      <c r="H498" s="245"/>
      <c r="I498" s="245"/>
      <c r="J498" s="246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1">
        <v>43229</v>
      </c>
      <c r="B499" s="242">
        <v>180163110</v>
      </c>
      <c r="C499" s="247">
        <v>12</v>
      </c>
      <c r="D499" s="246">
        <v>1241888</v>
      </c>
      <c r="E499" s="242"/>
      <c r="F499" s="247"/>
      <c r="G499" s="246"/>
      <c r="H499" s="245"/>
      <c r="I499" s="245"/>
      <c r="J499" s="246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1">
        <v>43229</v>
      </c>
      <c r="B500" s="242">
        <v>180163119</v>
      </c>
      <c r="C500" s="247">
        <v>4</v>
      </c>
      <c r="D500" s="246">
        <v>453338</v>
      </c>
      <c r="E500" s="242"/>
      <c r="F500" s="247"/>
      <c r="G500" s="246"/>
      <c r="H500" s="245"/>
      <c r="I500" s="245">
        <v>4309289</v>
      </c>
      <c r="J500" s="246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1">
        <v>43230</v>
      </c>
      <c r="B501" s="242">
        <v>180163173</v>
      </c>
      <c r="C501" s="247">
        <v>14</v>
      </c>
      <c r="D501" s="246">
        <v>1542975</v>
      </c>
      <c r="E501" s="242">
        <v>180042739</v>
      </c>
      <c r="F501" s="247">
        <v>3</v>
      </c>
      <c r="G501" s="246">
        <v>358838</v>
      </c>
      <c r="H501" s="245"/>
      <c r="I501" s="245"/>
      <c r="J501" s="246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1">
        <v>43230</v>
      </c>
      <c r="B502" s="242">
        <v>180163195</v>
      </c>
      <c r="C502" s="247">
        <v>5</v>
      </c>
      <c r="D502" s="246">
        <v>451238</v>
      </c>
      <c r="E502" s="242">
        <v>180042771</v>
      </c>
      <c r="F502" s="247">
        <v>3</v>
      </c>
      <c r="G502" s="246">
        <v>311938</v>
      </c>
      <c r="H502" s="245"/>
      <c r="I502" s="245"/>
      <c r="J502" s="246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1">
        <v>43230</v>
      </c>
      <c r="B503" s="242">
        <v>180163251</v>
      </c>
      <c r="C503" s="247">
        <v>27</v>
      </c>
      <c r="D503" s="246">
        <v>3397975</v>
      </c>
      <c r="E503" s="242"/>
      <c r="F503" s="247"/>
      <c r="G503" s="246"/>
      <c r="H503" s="245"/>
      <c r="I503" s="245"/>
      <c r="J503" s="246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1">
        <v>43230</v>
      </c>
      <c r="B504" s="242">
        <v>180163262</v>
      </c>
      <c r="C504" s="247">
        <v>3</v>
      </c>
      <c r="D504" s="246">
        <v>402763</v>
      </c>
      <c r="E504" s="242"/>
      <c r="F504" s="247"/>
      <c r="G504" s="246"/>
      <c r="H504" s="245"/>
      <c r="I504" s="245">
        <v>5124175</v>
      </c>
      <c r="J504" s="246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1">
        <v>43231</v>
      </c>
      <c r="B505" s="242">
        <v>180163302</v>
      </c>
      <c r="C505" s="247">
        <v>14</v>
      </c>
      <c r="D505" s="246">
        <v>1515675</v>
      </c>
      <c r="E505" s="242">
        <v>180042790</v>
      </c>
      <c r="F505" s="247">
        <v>16</v>
      </c>
      <c r="G505" s="246">
        <v>1264200</v>
      </c>
      <c r="H505" s="245"/>
      <c r="I505" s="245"/>
      <c r="J505" s="246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1">
        <v>43231</v>
      </c>
      <c r="B506" s="242">
        <v>180163304</v>
      </c>
      <c r="C506" s="247">
        <v>1</v>
      </c>
      <c r="D506" s="246">
        <v>102375</v>
      </c>
      <c r="E506" s="242">
        <v>180042794</v>
      </c>
      <c r="F506" s="247">
        <v>18</v>
      </c>
      <c r="G506" s="246">
        <v>2056950</v>
      </c>
      <c r="H506" s="245"/>
      <c r="I506" s="245"/>
      <c r="J506" s="246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1">
        <v>43231</v>
      </c>
      <c r="B507" s="242">
        <v>180163310</v>
      </c>
      <c r="C507" s="247">
        <v>7</v>
      </c>
      <c r="D507" s="246">
        <v>780500</v>
      </c>
      <c r="E507" s="242">
        <v>180042802</v>
      </c>
      <c r="F507" s="247">
        <v>3</v>
      </c>
      <c r="G507" s="246">
        <v>317975</v>
      </c>
      <c r="H507" s="245"/>
      <c r="I507" s="245"/>
      <c r="J507" s="246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1">
        <v>43231</v>
      </c>
      <c r="B508" s="242">
        <v>180163333</v>
      </c>
      <c r="C508" s="247">
        <v>22</v>
      </c>
      <c r="D508" s="246">
        <v>2645475</v>
      </c>
      <c r="E508" s="242"/>
      <c r="F508" s="247"/>
      <c r="G508" s="246"/>
      <c r="H508" s="245"/>
      <c r="I508" s="245"/>
      <c r="J508" s="246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1">
        <v>43231</v>
      </c>
      <c r="B509" s="242">
        <v>180163346</v>
      </c>
      <c r="C509" s="247">
        <v>10</v>
      </c>
      <c r="D509" s="246">
        <v>905713</v>
      </c>
      <c r="E509" s="242"/>
      <c r="F509" s="247"/>
      <c r="G509" s="246"/>
      <c r="H509" s="245"/>
      <c r="I509" s="245"/>
      <c r="J509" s="246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1">
        <v>43231</v>
      </c>
      <c r="B510" s="242">
        <v>180163363</v>
      </c>
      <c r="C510" s="247">
        <v>2</v>
      </c>
      <c r="D510" s="246">
        <v>240888</v>
      </c>
      <c r="E510" s="242"/>
      <c r="F510" s="247"/>
      <c r="G510" s="246"/>
      <c r="H510" s="245"/>
      <c r="I510" s="245"/>
      <c r="J510" s="246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1">
        <v>43231</v>
      </c>
      <c r="B511" s="242">
        <v>180163385</v>
      </c>
      <c r="C511" s="247">
        <v>4</v>
      </c>
      <c r="D511" s="246">
        <v>334688</v>
      </c>
      <c r="E511" s="242"/>
      <c r="F511" s="247"/>
      <c r="G511" s="246"/>
      <c r="H511" s="245"/>
      <c r="I511" s="245">
        <v>2886189</v>
      </c>
      <c r="J511" s="246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1">
        <v>43232</v>
      </c>
      <c r="B512" s="242">
        <v>180163433</v>
      </c>
      <c r="C512" s="247">
        <v>32</v>
      </c>
      <c r="D512" s="246">
        <v>3311963</v>
      </c>
      <c r="E512" s="242"/>
      <c r="F512" s="247"/>
      <c r="G512" s="246"/>
      <c r="H512" s="245"/>
      <c r="I512" s="245"/>
      <c r="J512" s="246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1">
        <v>43232</v>
      </c>
      <c r="B513" s="242">
        <v>180163468</v>
      </c>
      <c r="C513" s="247">
        <v>10</v>
      </c>
      <c r="D513" s="246">
        <v>1105475</v>
      </c>
      <c r="E513" s="242"/>
      <c r="F513" s="247"/>
      <c r="G513" s="246"/>
      <c r="H513" s="245"/>
      <c r="I513" s="245">
        <v>4417438</v>
      </c>
      <c r="J513" s="246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1">
        <v>43234</v>
      </c>
      <c r="B514" s="242">
        <v>180163658</v>
      </c>
      <c r="C514" s="247">
        <v>10</v>
      </c>
      <c r="D514" s="246">
        <v>1092700</v>
      </c>
      <c r="E514" s="242">
        <v>180042891</v>
      </c>
      <c r="F514" s="247">
        <v>1</v>
      </c>
      <c r="G514" s="246">
        <v>87150</v>
      </c>
      <c r="H514" s="245"/>
      <c r="I514" s="245"/>
      <c r="J514" s="246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1">
        <v>43234</v>
      </c>
      <c r="B515" s="242">
        <v>180163661</v>
      </c>
      <c r="C515" s="247">
        <v>49</v>
      </c>
      <c r="D515" s="246">
        <v>4875763</v>
      </c>
      <c r="E515" s="242">
        <v>180042892</v>
      </c>
      <c r="F515" s="247">
        <v>1</v>
      </c>
      <c r="G515" s="246">
        <v>52938</v>
      </c>
      <c r="H515" s="245"/>
      <c r="I515" s="245"/>
      <c r="J515" s="246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1">
        <v>43234</v>
      </c>
      <c r="B516" s="242">
        <v>180163676</v>
      </c>
      <c r="C516" s="247">
        <v>5</v>
      </c>
      <c r="D516" s="246">
        <v>653275</v>
      </c>
      <c r="E516" s="242">
        <v>180042900</v>
      </c>
      <c r="F516" s="247">
        <v>2</v>
      </c>
      <c r="G516" s="246">
        <v>174300</v>
      </c>
      <c r="H516" s="245"/>
      <c r="I516" s="245"/>
      <c r="J516" s="246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1">
        <v>43234</v>
      </c>
      <c r="B517" s="242">
        <v>180163729</v>
      </c>
      <c r="C517" s="247">
        <v>21</v>
      </c>
      <c r="D517" s="246">
        <v>2254088</v>
      </c>
      <c r="E517" s="242"/>
      <c r="F517" s="247"/>
      <c r="G517" s="246"/>
      <c r="H517" s="245"/>
      <c r="I517" s="245"/>
      <c r="J517" s="246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1">
        <v>43234</v>
      </c>
      <c r="B518" s="242">
        <v>180163732</v>
      </c>
      <c r="C518" s="247">
        <v>4</v>
      </c>
      <c r="D518" s="246">
        <v>454300</v>
      </c>
      <c r="E518" s="242"/>
      <c r="F518" s="247"/>
      <c r="G518" s="246"/>
      <c r="H518" s="245"/>
      <c r="I518" s="245"/>
      <c r="J518" s="246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1">
        <v>43234</v>
      </c>
      <c r="B519" s="242">
        <v>180163745</v>
      </c>
      <c r="C519" s="247">
        <v>6</v>
      </c>
      <c r="D519" s="246">
        <v>665963</v>
      </c>
      <c r="E519" s="242"/>
      <c r="F519" s="247"/>
      <c r="G519" s="246"/>
      <c r="H519" s="245"/>
      <c r="I519" s="245">
        <v>9681701</v>
      </c>
      <c r="J519" s="246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1">
        <v>43235</v>
      </c>
      <c r="B520" s="242">
        <v>180163786</v>
      </c>
      <c r="C520" s="247">
        <v>26</v>
      </c>
      <c r="D520" s="246">
        <v>2951550</v>
      </c>
      <c r="E520" s="242">
        <v>180042925</v>
      </c>
      <c r="F520" s="247">
        <v>1</v>
      </c>
      <c r="G520" s="246">
        <v>115063</v>
      </c>
      <c r="H520" s="245"/>
      <c r="I520" s="245"/>
      <c r="J520" s="246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1">
        <v>43235</v>
      </c>
      <c r="B521" s="242">
        <v>180163802</v>
      </c>
      <c r="C521" s="247">
        <v>3</v>
      </c>
      <c r="D521" s="246">
        <v>220325</v>
      </c>
      <c r="E521" s="242">
        <v>180042930</v>
      </c>
      <c r="F521" s="247">
        <v>16</v>
      </c>
      <c r="G521" s="246">
        <v>690463</v>
      </c>
      <c r="H521" s="245"/>
      <c r="I521" s="245"/>
      <c r="J521" s="246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1">
        <v>43235</v>
      </c>
      <c r="B522" s="242">
        <v>180163803</v>
      </c>
      <c r="C522" s="247">
        <v>1</v>
      </c>
      <c r="D522" s="246">
        <v>79013</v>
      </c>
      <c r="E522" s="242"/>
      <c r="F522" s="247"/>
      <c r="G522" s="246"/>
      <c r="H522" s="245"/>
      <c r="I522" s="245"/>
      <c r="J522" s="246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1">
        <v>43235</v>
      </c>
      <c r="B523" s="242">
        <v>180163806</v>
      </c>
      <c r="C523" s="247">
        <v>5</v>
      </c>
      <c r="D523" s="246">
        <v>468825</v>
      </c>
      <c r="E523" s="242"/>
      <c r="F523" s="247"/>
      <c r="G523" s="246"/>
      <c r="H523" s="245"/>
      <c r="I523" s="245"/>
      <c r="J523" s="246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1">
        <v>43235</v>
      </c>
      <c r="B524" s="242">
        <v>180163807</v>
      </c>
      <c r="C524" s="247">
        <v>7</v>
      </c>
      <c r="D524" s="246">
        <v>603313</v>
      </c>
      <c r="E524" s="242"/>
      <c r="F524" s="247"/>
      <c r="G524" s="246"/>
      <c r="H524" s="245"/>
      <c r="I524" s="245"/>
      <c r="J524" s="246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1">
        <v>43235</v>
      </c>
      <c r="B525" s="242">
        <v>180163814</v>
      </c>
      <c r="C525" s="247">
        <v>5</v>
      </c>
      <c r="D525" s="246">
        <v>410813</v>
      </c>
      <c r="E525" s="242"/>
      <c r="F525" s="247"/>
      <c r="G525" s="246"/>
      <c r="H525" s="245"/>
      <c r="I525" s="245"/>
      <c r="J525" s="246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1">
        <v>43235</v>
      </c>
      <c r="B526" s="242">
        <v>180163850</v>
      </c>
      <c r="C526" s="247">
        <v>13</v>
      </c>
      <c r="D526" s="246">
        <v>1266738</v>
      </c>
      <c r="E526" s="242"/>
      <c r="F526" s="247"/>
      <c r="G526" s="246"/>
      <c r="H526" s="245"/>
      <c r="I526" s="245"/>
      <c r="J526" s="246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1">
        <v>43235</v>
      </c>
      <c r="B527" s="242">
        <v>180163859</v>
      </c>
      <c r="C527" s="247">
        <v>5</v>
      </c>
      <c r="D527" s="246">
        <v>466288</v>
      </c>
      <c r="E527" s="242"/>
      <c r="F527" s="247"/>
      <c r="G527" s="246"/>
      <c r="H527" s="245"/>
      <c r="I527" s="245"/>
      <c r="J527" s="246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1">
        <v>43235</v>
      </c>
      <c r="B528" s="242">
        <v>180163874</v>
      </c>
      <c r="C528" s="247">
        <v>4</v>
      </c>
      <c r="D528" s="246">
        <v>517038</v>
      </c>
      <c r="E528" s="242"/>
      <c r="F528" s="247"/>
      <c r="G528" s="246"/>
      <c r="H528" s="245"/>
      <c r="I528" s="245"/>
      <c r="J528" s="246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1">
        <v>43235</v>
      </c>
      <c r="B529" s="242">
        <v>180163893</v>
      </c>
      <c r="C529" s="247">
        <v>2</v>
      </c>
      <c r="D529" s="246">
        <v>249288</v>
      </c>
      <c r="E529" s="242"/>
      <c r="F529" s="247"/>
      <c r="G529" s="246"/>
      <c r="H529" s="245"/>
      <c r="I529" s="245">
        <v>6427665</v>
      </c>
      <c r="J529" s="246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1">
        <v>43236</v>
      </c>
      <c r="B530" s="242">
        <v>180163931</v>
      </c>
      <c r="C530" s="247">
        <v>25</v>
      </c>
      <c r="D530" s="246">
        <v>2580025</v>
      </c>
      <c r="E530" s="242">
        <v>180042971</v>
      </c>
      <c r="F530" s="247">
        <v>1</v>
      </c>
      <c r="G530" s="246">
        <v>56963</v>
      </c>
      <c r="H530" s="245"/>
      <c r="I530" s="245"/>
      <c r="J530" s="246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1">
        <v>43236</v>
      </c>
      <c r="B531" s="242">
        <v>180163933</v>
      </c>
      <c r="C531" s="247">
        <v>2</v>
      </c>
      <c r="D531" s="246">
        <v>206500</v>
      </c>
      <c r="E531" s="242"/>
      <c r="F531" s="247"/>
      <c r="G531" s="246"/>
      <c r="H531" s="245"/>
      <c r="I531" s="245"/>
      <c r="J531" s="246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1">
        <v>43236</v>
      </c>
      <c r="B532" s="242">
        <v>180163942</v>
      </c>
      <c r="C532" s="247">
        <v>7</v>
      </c>
      <c r="D532" s="246">
        <v>625450</v>
      </c>
      <c r="E532" s="242"/>
      <c r="F532" s="247"/>
      <c r="G532" s="246"/>
      <c r="H532" s="245"/>
      <c r="I532" s="245"/>
      <c r="J532" s="246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1">
        <v>43236</v>
      </c>
      <c r="B533" s="242">
        <v>180163968</v>
      </c>
      <c r="C533" s="247">
        <v>12</v>
      </c>
      <c r="D533" s="246">
        <v>1284675</v>
      </c>
      <c r="E533" s="242"/>
      <c r="F533" s="247"/>
      <c r="G533" s="246"/>
      <c r="H533" s="245"/>
      <c r="I533" s="245"/>
      <c r="J533" s="246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1">
        <v>43236</v>
      </c>
      <c r="B534" s="242">
        <v>180163973</v>
      </c>
      <c r="C534" s="247">
        <v>6</v>
      </c>
      <c r="D534" s="246">
        <v>525000</v>
      </c>
      <c r="E534" s="242"/>
      <c r="F534" s="247"/>
      <c r="G534" s="246"/>
      <c r="H534" s="245"/>
      <c r="I534" s="245"/>
      <c r="J534" s="246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1">
        <v>43236</v>
      </c>
      <c r="B535" s="242">
        <v>180163989</v>
      </c>
      <c r="C535" s="247">
        <v>2</v>
      </c>
      <c r="D535" s="246">
        <v>184100</v>
      </c>
      <c r="E535" s="242"/>
      <c r="F535" s="247"/>
      <c r="G535" s="246"/>
      <c r="H535" s="245"/>
      <c r="I535" s="245"/>
      <c r="J535" s="246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1">
        <v>43236</v>
      </c>
      <c r="B536" s="242">
        <v>180164000</v>
      </c>
      <c r="C536" s="247">
        <v>1</v>
      </c>
      <c r="D536" s="246">
        <v>126000</v>
      </c>
      <c r="E536" s="242"/>
      <c r="F536" s="247"/>
      <c r="G536" s="246"/>
      <c r="H536" s="245"/>
      <c r="I536" s="245"/>
      <c r="J536" s="246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1">
        <v>43236</v>
      </c>
      <c r="B537" s="242">
        <v>180164018</v>
      </c>
      <c r="C537" s="247">
        <v>1</v>
      </c>
      <c r="D537" s="246">
        <v>95725</v>
      </c>
      <c r="E537" s="242"/>
      <c r="F537" s="247"/>
      <c r="G537" s="246"/>
      <c r="H537" s="245"/>
      <c r="I537" s="245">
        <v>5570512</v>
      </c>
      <c r="J537" s="246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1">
        <v>43237</v>
      </c>
      <c r="B538" s="242">
        <v>180164032</v>
      </c>
      <c r="C538" s="247">
        <v>25</v>
      </c>
      <c r="D538" s="246">
        <v>2451138</v>
      </c>
      <c r="E538" s="242">
        <v>180042991</v>
      </c>
      <c r="F538" s="247">
        <v>3</v>
      </c>
      <c r="G538" s="246">
        <v>355513</v>
      </c>
      <c r="H538" s="245"/>
      <c r="I538" s="245"/>
      <c r="J538" s="246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1">
        <v>43237</v>
      </c>
      <c r="B539" s="242">
        <v>180164040</v>
      </c>
      <c r="C539" s="247">
        <v>4</v>
      </c>
      <c r="D539" s="246">
        <v>440300</v>
      </c>
      <c r="E539" s="242"/>
      <c r="F539" s="247"/>
      <c r="G539" s="246"/>
      <c r="H539" s="245"/>
      <c r="I539" s="245"/>
      <c r="J539" s="246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1">
        <v>43237</v>
      </c>
      <c r="B540" s="242">
        <v>180164043</v>
      </c>
      <c r="C540" s="247">
        <v>1</v>
      </c>
      <c r="D540" s="246">
        <v>99225</v>
      </c>
      <c r="E540" s="242"/>
      <c r="F540" s="247"/>
      <c r="G540" s="246"/>
      <c r="H540" s="245"/>
      <c r="I540" s="245"/>
      <c r="J540" s="246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1">
        <v>43237</v>
      </c>
      <c r="B541" s="242">
        <v>180164052</v>
      </c>
      <c r="C541" s="247">
        <v>2</v>
      </c>
      <c r="D541" s="246">
        <v>117163</v>
      </c>
      <c r="E541" s="242"/>
      <c r="F541" s="247"/>
      <c r="G541" s="246"/>
      <c r="H541" s="245"/>
      <c r="I541" s="245"/>
      <c r="J541" s="246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1">
        <v>43237</v>
      </c>
      <c r="B542" s="242">
        <v>180164057</v>
      </c>
      <c r="C542" s="247">
        <v>3</v>
      </c>
      <c r="D542" s="246">
        <v>231000</v>
      </c>
      <c r="E542" s="242"/>
      <c r="F542" s="247"/>
      <c r="G542" s="246"/>
      <c r="H542" s="245"/>
      <c r="I542" s="245"/>
      <c r="J542" s="246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1">
        <v>43237</v>
      </c>
      <c r="B543" s="242">
        <v>180164073</v>
      </c>
      <c r="C543" s="247">
        <v>3</v>
      </c>
      <c r="D543" s="246">
        <v>333638</v>
      </c>
      <c r="E543" s="242"/>
      <c r="F543" s="247"/>
      <c r="G543" s="246"/>
      <c r="H543" s="245"/>
      <c r="I543" s="245"/>
      <c r="J543" s="246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1">
        <v>43237</v>
      </c>
      <c r="B544" s="242">
        <v>180164090</v>
      </c>
      <c r="C544" s="247">
        <v>6</v>
      </c>
      <c r="D544" s="246">
        <v>580563</v>
      </c>
      <c r="E544" s="242"/>
      <c r="F544" s="247"/>
      <c r="G544" s="246"/>
      <c r="H544" s="245"/>
      <c r="I544" s="245"/>
      <c r="J544" s="246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1">
        <v>43237</v>
      </c>
      <c r="B545" s="242">
        <v>180164098</v>
      </c>
      <c r="C545" s="247">
        <v>2</v>
      </c>
      <c r="D545" s="246">
        <v>222338</v>
      </c>
      <c r="E545" s="242"/>
      <c r="F545" s="247"/>
      <c r="G545" s="246"/>
      <c r="H545" s="245"/>
      <c r="I545" s="245"/>
      <c r="J545" s="246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1">
        <v>43237</v>
      </c>
      <c r="B546" s="242">
        <v>180164113</v>
      </c>
      <c r="C546" s="247">
        <v>3</v>
      </c>
      <c r="D546" s="246">
        <v>322175</v>
      </c>
      <c r="E546" s="242"/>
      <c r="F546" s="247"/>
      <c r="G546" s="246"/>
      <c r="H546" s="245"/>
      <c r="I546" s="245">
        <v>4442027</v>
      </c>
      <c r="J546" s="246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1">
        <v>43238</v>
      </c>
      <c r="B547" s="242">
        <v>180164151</v>
      </c>
      <c r="C547" s="247">
        <v>20</v>
      </c>
      <c r="D547" s="246">
        <v>2113738</v>
      </c>
      <c r="E547" s="242">
        <v>180043034</v>
      </c>
      <c r="F547" s="247">
        <v>11</v>
      </c>
      <c r="G547" s="246">
        <v>1244425</v>
      </c>
      <c r="H547" s="245"/>
      <c r="I547" s="245"/>
      <c r="J547" s="246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1">
        <v>43238</v>
      </c>
      <c r="B548" s="242">
        <v>180164162</v>
      </c>
      <c r="C548" s="247">
        <v>13</v>
      </c>
      <c r="D548" s="246">
        <v>1452150</v>
      </c>
      <c r="E548" s="242"/>
      <c r="F548" s="247"/>
      <c r="G548" s="246"/>
      <c r="H548" s="245"/>
      <c r="I548" s="245"/>
      <c r="J548" s="246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1">
        <v>43238</v>
      </c>
      <c r="B549" s="242">
        <v>180164172</v>
      </c>
      <c r="C549" s="247">
        <v>4</v>
      </c>
      <c r="D549" s="246">
        <v>462788</v>
      </c>
      <c r="E549" s="242"/>
      <c r="F549" s="247"/>
      <c r="G549" s="246"/>
      <c r="H549" s="245"/>
      <c r="I549" s="245"/>
      <c r="J549" s="246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1">
        <v>43238</v>
      </c>
      <c r="B550" s="242">
        <v>180164195</v>
      </c>
      <c r="C550" s="247">
        <v>12</v>
      </c>
      <c r="D550" s="246">
        <v>1246263</v>
      </c>
      <c r="E550" s="242"/>
      <c r="F550" s="247"/>
      <c r="G550" s="246"/>
      <c r="H550" s="245"/>
      <c r="I550" s="245"/>
      <c r="J550" s="246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1">
        <v>43238</v>
      </c>
      <c r="B551" s="242">
        <v>180164219</v>
      </c>
      <c r="C551" s="247">
        <v>6</v>
      </c>
      <c r="D551" s="246">
        <v>593425</v>
      </c>
      <c r="E551" s="242"/>
      <c r="F551" s="247"/>
      <c r="G551" s="246"/>
      <c r="H551" s="245"/>
      <c r="I551" s="245"/>
      <c r="J551" s="246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1">
        <v>43238</v>
      </c>
      <c r="B552" s="242">
        <v>180164230</v>
      </c>
      <c r="C552" s="247">
        <v>2</v>
      </c>
      <c r="D552" s="246">
        <v>124950</v>
      </c>
      <c r="E552" s="242"/>
      <c r="F552" s="247"/>
      <c r="G552" s="246"/>
      <c r="H552" s="245"/>
      <c r="I552" s="245"/>
      <c r="J552" s="246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1">
        <v>43238</v>
      </c>
      <c r="B553" s="242">
        <v>180164248</v>
      </c>
      <c r="C553" s="247">
        <v>4</v>
      </c>
      <c r="D553" s="246">
        <v>487025</v>
      </c>
      <c r="E553" s="242"/>
      <c r="F553" s="247"/>
      <c r="G553" s="246"/>
      <c r="H553" s="245"/>
      <c r="I553" s="245"/>
      <c r="J553" s="246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1">
        <v>43238</v>
      </c>
      <c r="B554" s="242">
        <v>180164252</v>
      </c>
      <c r="C554" s="247">
        <v>6</v>
      </c>
      <c r="D554" s="246">
        <v>955413</v>
      </c>
      <c r="E554" s="242"/>
      <c r="F554" s="247"/>
      <c r="G554" s="246"/>
      <c r="H554" s="245"/>
      <c r="I554" s="245">
        <v>6191327</v>
      </c>
      <c r="J554" s="246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1">
        <v>43239</v>
      </c>
      <c r="B555" s="242">
        <v>180164302</v>
      </c>
      <c r="C555" s="247">
        <v>21</v>
      </c>
      <c r="D555" s="246">
        <v>2312625</v>
      </c>
      <c r="E555" s="242">
        <v>180043058</v>
      </c>
      <c r="F555" s="247">
        <v>3</v>
      </c>
      <c r="G555" s="246">
        <v>327863</v>
      </c>
      <c r="H555" s="245"/>
      <c r="I555" s="245"/>
      <c r="J555" s="246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1">
        <v>43239</v>
      </c>
      <c r="B556" s="242">
        <v>180164305</v>
      </c>
      <c r="C556" s="247">
        <v>4</v>
      </c>
      <c r="D556" s="246">
        <v>335825</v>
      </c>
      <c r="E556" s="242"/>
      <c r="F556" s="247"/>
      <c r="G556" s="246"/>
      <c r="H556" s="245"/>
      <c r="I556" s="245"/>
      <c r="J556" s="246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1">
        <v>43239</v>
      </c>
      <c r="B557" s="242">
        <v>180164333</v>
      </c>
      <c r="C557" s="247">
        <v>10</v>
      </c>
      <c r="D557" s="246">
        <v>1004325</v>
      </c>
      <c r="E557" s="242"/>
      <c r="F557" s="247"/>
      <c r="G557" s="246"/>
      <c r="H557" s="245"/>
      <c r="I557" s="245"/>
      <c r="J557" s="246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1">
        <v>43239</v>
      </c>
      <c r="B558" s="242">
        <v>180164363</v>
      </c>
      <c r="C558" s="247">
        <v>14</v>
      </c>
      <c r="D558" s="246">
        <v>1281350</v>
      </c>
      <c r="E558" s="242"/>
      <c r="F558" s="247"/>
      <c r="G558" s="246"/>
      <c r="H558" s="245"/>
      <c r="I558" s="245"/>
      <c r="J558" s="246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1">
        <v>43239</v>
      </c>
      <c r="B559" s="242">
        <v>180164407</v>
      </c>
      <c r="C559" s="247">
        <v>8</v>
      </c>
      <c r="D559" s="246">
        <v>812000</v>
      </c>
      <c r="E559" s="242"/>
      <c r="F559" s="247"/>
      <c r="G559" s="246"/>
      <c r="H559" s="245"/>
      <c r="I559" s="245">
        <v>5418262</v>
      </c>
      <c r="J559" s="246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1">
        <v>43240</v>
      </c>
      <c r="B560" s="242">
        <v>180164427</v>
      </c>
      <c r="C560" s="247">
        <v>31</v>
      </c>
      <c r="D560" s="246">
        <v>3425625</v>
      </c>
      <c r="E560" s="242">
        <v>180043088</v>
      </c>
      <c r="F560" s="247">
        <v>4</v>
      </c>
      <c r="G560" s="246">
        <v>399788</v>
      </c>
      <c r="H560" s="245"/>
      <c r="I560" s="245"/>
      <c r="J560" s="246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1">
        <v>43240</v>
      </c>
      <c r="B561" s="242">
        <v>180164430</v>
      </c>
      <c r="C561" s="247">
        <v>2</v>
      </c>
      <c r="D561" s="246">
        <v>209738</v>
      </c>
      <c r="E561" s="242"/>
      <c r="F561" s="247"/>
      <c r="G561" s="246"/>
      <c r="H561" s="245"/>
      <c r="I561" s="245"/>
      <c r="J561" s="246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1">
        <v>43240</v>
      </c>
      <c r="B562" s="242">
        <v>180164442</v>
      </c>
      <c r="C562" s="247">
        <v>2</v>
      </c>
      <c r="D562" s="246">
        <v>201513</v>
      </c>
      <c r="E562" s="242"/>
      <c r="F562" s="247"/>
      <c r="G562" s="246"/>
      <c r="H562" s="245"/>
      <c r="I562" s="245"/>
      <c r="J562" s="246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1">
        <v>43240</v>
      </c>
      <c r="B563" s="242">
        <v>180164460</v>
      </c>
      <c r="C563" s="247">
        <v>4</v>
      </c>
      <c r="D563" s="246">
        <v>425688</v>
      </c>
      <c r="E563" s="242"/>
      <c r="F563" s="247"/>
      <c r="G563" s="246"/>
      <c r="H563" s="245"/>
      <c r="I563" s="245"/>
      <c r="J563" s="246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1">
        <v>43240</v>
      </c>
      <c r="B564" s="242">
        <v>180164470</v>
      </c>
      <c r="C564" s="247">
        <v>1</v>
      </c>
      <c r="D564" s="246">
        <v>57750</v>
      </c>
      <c r="E564" s="242"/>
      <c r="F564" s="247"/>
      <c r="G564" s="246"/>
      <c r="H564" s="245"/>
      <c r="I564" s="245"/>
      <c r="J564" s="246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1">
        <v>43240</v>
      </c>
      <c r="B565" s="242">
        <v>180164497</v>
      </c>
      <c r="C565" s="247">
        <v>2</v>
      </c>
      <c r="D565" s="246">
        <v>227238</v>
      </c>
      <c r="E565" s="242"/>
      <c r="F565" s="247"/>
      <c r="G565" s="246"/>
      <c r="H565" s="245"/>
      <c r="I565" s="245"/>
      <c r="J565" s="246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1">
        <v>43240</v>
      </c>
      <c r="B566" s="242">
        <v>180164513</v>
      </c>
      <c r="C566" s="247">
        <v>2</v>
      </c>
      <c r="D566" s="246">
        <v>245613</v>
      </c>
      <c r="E566" s="242"/>
      <c r="F566" s="247"/>
      <c r="G566" s="246"/>
      <c r="H566" s="245"/>
      <c r="I566" s="245"/>
      <c r="J566" s="246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1">
        <v>43240</v>
      </c>
      <c r="B567" s="242">
        <v>180164527</v>
      </c>
      <c r="C567" s="247">
        <v>2</v>
      </c>
      <c r="D567" s="246">
        <v>145950</v>
      </c>
      <c r="E567" s="242"/>
      <c r="F567" s="247"/>
      <c r="G567" s="246"/>
      <c r="H567" s="245"/>
      <c r="I567" s="245"/>
      <c r="J567" s="246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1">
        <v>43240</v>
      </c>
      <c r="B568" s="242">
        <v>180164535</v>
      </c>
      <c r="C568" s="247">
        <v>4</v>
      </c>
      <c r="D568" s="246">
        <v>338363</v>
      </c>
      <c r="E568" s="242"/>
      <c r="F568" s="247"/>
      <c r="G568" s="246"/>
      <c r="H568" s="245"/>
      <c r="I568" s="245">
        <v>4877690</v>
      </c>
      <c r="J568" s="246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1">
        <v>43241</v>
      </c>
      <c r="B569" s="242">
        <v>180164548</v>
      </c>
      <c r="C569" s="247">
        <v>30</v>
      </c>
      <c r="D569" s="246">
        <v>3561600</v>
      </c>
      <c r="E569" s="242">
        <v>180043131</v>
      </c>
      <c r="F569" s="247">
        <v>2</v>
      </c>
      <c r="G569" s="246">
        <v>238350</v>
      </c>
      <c r="H569" s="245"/>
      <c r="I569" s="245"/>
      <c r="J569" s="246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1">
        <v>43241</v>
      </c>
      <c r="B570" s="242">
        <v>180164564</v>
      </c>
      <c r="C570" s="247">
        <v>10</v>
      </c>
      <c r="D570" s="246">
        <v>1035300</v>
      </c>
      <c r="E570" s="242"/>
      <c r="F570" s="247"/>
      <c r="G570" s="246"/>
      <c r="H570" s="245"/>
      <c r="I570" s="245"/>
      <c r="J570" s="246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1">
        <v>43241</v>
      </c>
      <c r="B571" s="242">
        <v>180164574</v>
      </c>
      <c r="C571" s="247">
        <v>6</v>
      </c>
      <c r="D571" s="246">
        <v>612150</v>
      </c>
      <c r="E571" s="242"/>
      <c r="F571" s="247"/>
      <c r="G571" s="246"/>
      <c r="H571" s="245"/>
      <c r="I571" s="245"/>
      <c r="J571" s="246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1">
        <v>43241</v>
      </c>
      <c r="B572" s="242">
        <v>180164579</v>
      </c>
      <c r="C572" s="247">
        <v>6</v>
      </c>
      <c r="D572" s="246">
        <v>544425</v>
      </c>
      <c r="E572" s="242"/>
      <c r="F572" s="247"/>
      <c r="G572" s="246"/>
      <c r="H572" s="245"/>
      <c r="I572" s="245"/>
      <c r="J572" s="246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1">
        <v>43241</v>
      </c>
      <c r="B573" s="242">
        <v>180164603</v>
      </c>
      <c r="C573" s="247">
        <v>10</v>
      </c>
      <c r="D573" s="246">
        <v>965300</v>
      </c>
      <c r="E573" s="242"/>
      <c r="F573" s="247"/>
      <c r="G573" s="246"/>
      <c r="H573" s="245"/>
      <c r="I573" s="245"/>
      <c r="J573" s="246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1">
        <v>43241</v>
      </c>
      <c r="B574" s="242">
        <v>180164621</v>
      </c>
      <c r="C574" s="247">
        <v>15</v>
      </c>
      <c r="D574" s="246">
        <v>1616913</v>
      </c>
      <c r="E574" s="242"/>
      <c r="F574" s="247"/>
      <c r="G574" s="246"/>
      <c r="H574" s="245"/>
      <c r="I574" s="245"/>
      <c r="J574" s="246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1">
        <v>43241</v>
      </c>
      <c r="B575" s="242">
        <v>180164641</v>
      </c>
      <c r="C575" s="247">
        <v>5</v>
      </c>
      <c r="D575" s="246">
        <v>753988</v>
      </c>
      <c r="E575" s="242"/>
      <c r="F575" s="247"/>
      <c r="G575" s="246"/>
      <c r="H575" s="245"/>
      <c r="I575" s="245"/>
      <c r="J575" s="246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1">
        <v>43241</v>
      </c>
      <c r="B576" s="242">
        <v>180164650</v>
      </c>
      <c r="C576" s="247">
        <v>13</v>
      </c>
      <c r="D576" s="246">
        <v>1299813</v>
      </c>
      <c r="E576" s="242"/>
      <c r="F576" s="247"/>
      <c r="G576" s="246"/>
      <c r="H576" s="245"/>
      <c r="I576" s="245">
        <v>10151139</v>
      </c>
      <c r="J576" s="246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1">
        <v>43242</v>
      </c>
      <c r="B577" s="242">
        <v>180164663</v>
      </c>
      <c r="C577" s="247">
        <v>30</v>
      </c>
      <c r="D577" s="246">
        <v>3089538</v>
      </c>
      <c r="E577" s="242">
        <v>180043164</v>
      </c>
      <c r="F577" s="247">
        <v>4</v>
      </c>
      <c r="G577" s="246">
        <v>402588</v>
      </c>
      <c r="H577" s="245"/>
      <c r="I577" s="245"/>
      <c r="J577" s="246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1">
        <v>43242</v>
      </c>
      <c r="B578" s="242">
        <v>180164697</v>
      </c>
      <c r="C578" s="247">
        <v>18</v>
      </c>
      <c r="D578" s="246">
        <v>2058000</v>
      </c>
      <c r="E578" s="242"/>
      <c r="F578" s="247"/>
      <c r="G578" s="246"/>
      <c r="H578" s="245"/>
      <c r="I578" s="245"/>
      <c r="J578" s="246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1">
        <v>43242</v>
      </c>
      <c r="B579" s="242">
        <v>180164714</v>
      </c>
      <c r="C579" s="247">
        <v>9</v>
      </c>
      <c r="D579" s="246">
        <v>969063</v>
      </c>
      <c r="E579" s="242"/>
      <c r="F579" s="247"/>
      <c r="G579" s="246"/>
      <c r="H579" s="245"/>
      <c r="I579" s="245"/>
      <c r="J579" s="246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1">
        <v>43242</v>
      </c>
      <c r="B580" s="242">
        <v>180164727</v>
      </c>
      <c r="C580" s="247">
        <v>5</v>
      </c>
      <c r="D580" s="246">
        <v>587738</v>
      </c>
      <c r="E580" s="242"/>
      <c r="F580" s="247"/>
      <c r="G580" s="246"/>
      <c r="H580" s="245"/>
      <c r="I580" s="245"/>
      <c r="J580" s="246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1">
        <v>43242</v>
      </c>
      <c r="B581" s="242">
        <v>180164743</v>
      </c>
      <c r="C581" s="247">
        <v>2</v>
      </c>
      <c r="D581" s="246">
        <v>171063</v>
      </c>
      <c r="E581" s="242"/>
      <c r="F581" s="247"/>
      <c r="G581" s="246"/>
      <c r="H581" s="245"/>
      <c r="I581" s="245"/>
      <c r="J581" s="246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1">
        <v>43242</v>
      </c>
      <c r="B582" s="242">
        <v>180164762</v>
      </c>
      <c r="C582" s="247">
        <v>4</v>
      </c>
      <c r="D582" s="246">
        <v>452288</v>
      </c>
      <c r="E582" s="242"/>
      <c r="F582" s="247"/>
      <c r="G582" s="246"/>
      <c r="H582" s="245"/>
      <c r="I582" s="245"/>
      <c r="J582" s="246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1">
        <v>43242</v>
      </c>
      <c r="B583" s="242">
        <v>180164770</v>
      </c>
      <c r="C583" s="247">
        <v>1</v>
      </c>
      <c r="D583" s="246">
        <v>100100</v>
      </c>
      <c r="E583" s="242"/>
      <c r="F583" s="247"/>
      <c r="G583" s="246"/>
      <c r="H583" s="245"/>
      <c r="I583" s="245"/>
      <c r="J583" s="246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1">
        <v>43242</v>
      </c>
      <c r="B584" s="242">
        <v>180164772</v>
      </c>
      <c r="C584" s="247">
        <v>1</v>
      </c>
      <c r="D584" s="246">
        <v>120575</v>
      </c>
      <c r="E584" s="242"/>
      <c r="F584" s="247"/>
      <c r="G584" s="246"/>
      <c r="H584" s="245"/>
      <c r="I584" s="245">
        <v>7145777</v>
      </c>
      <c r="J584" s="246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1">
        <v>43243</v>
      </c>
      <c r="B585" s="242">
        <v>180164798</v>
      </c>
      <c r="C585" s="247">
        <v>23</v>
      </c>
      <c r="D585" s="246">
        <v>2282000</v>
      </c>
      <c r="E585" s="242">
        <v>180043192</v>
      </c>
      <c r="F585" s="247">
        <v>9</v>
      </c>
      <c r="G585" s="246">
        <v>1147475</v>
      </c>
      <c r="H585" s="245"/>
      <c r="I585" s="245"/>
      <c r="J585" s="246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1">
        <v>43243</v>
      </c>
      <c r="B586" s="242">
        <v>180164823</v>
      </c>
      <c r="C586" s="247">
        <v>5</v>
      </c>
      <c r="D586" s="246">
        <v>522288</v>
      </c>
      <c r="E586" s="242">
        <v>180043212</v>
      </c>
      <c r="F586" s="247">
        <v>3</v>
      </c>
      <c r="G586" s="246">
        <v>304150</v>
      </c>
      <c r="H586" s="245"/>
      <c r="I586" s="245"/>
      <c r="J586" s="246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1">
        <v>43243</v>
      </c>
      <c r="B587" s="242">
        <v>180164831</v>
      </c>
      <c r="C587" s="247">
        <v>7</v>
      </c>
      <c r="D587" s="246">
        <v>615388</v>
      </c>
      <c r="E587" s="242"/>
      <c r="F587" s="247"/>
      <c r="G587" s="246"/>
      <c r="H587" s="245"/>
      <c r="I587" s="245"/>
      <c r="J587" s="246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1">
        <v>43243</v>
      </c>
      <c r="B588" s="242">
        <v>180164853</v>
      </c>
      <c r="C588" s="247">
        <v>12</v>
      </c>
      <c r="D588" s="246">
        <v>1304275</v>
      </c>
      <c r="E588" s="242"/>
      <c r="F588" s="247"/>
      <c r="G588" s="246"/>
      <c r="H588" s="245"/>
      <c r="I588" s="245"/>
      <c r="J588" s="246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1">
        <v>43243</v>
      </c>
      <c r="B589" s="242">
        <v>180164868</v>
      </c>
      <c r="C589" s="247">
        <v>6</v>
      </c>
      <c r="D589" s="246">
        <v>683900</v>
      </c>
      <c r="E589" s="242"/>
      <c r="F589" s="247"/>
      <c r="G589" s="246"/>
      <c r="H589" s="245"/>
      <c r="I589" s="245"/>
      <c r="J589" s="246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1">
        <v>43243</v>
      </c>
      <c r="B590" s="242">
        <v>180164902</v>
      </c>
      <c r="C590" s="247">
        <v>6</v>
      </c>
      <c r="D590" s="246">
        <v>599025</v>
      </c>
      <c r="E590" s="242"/>
      <c r="F590" s="247"/>
      <c r="G590" s="246"/>
      <c r="H590" s="245"/>
      <c r="I590" s="245"/>
      <c r="J590" s="246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1">
        <v>43243</v>
      </c>
      <c r="B591" s="242">
        <v>180164903</v>
      </c>
      <c r="C591" s="247">
        <v>4</v>
      </c>
      <c r="D591" s="246">
        <v>468388</v>
      </c>
      <c r="E591" s="242"/>
      <c r="F591" s="247"/>
      <c r="G591" s="246"/>
      <c r="H591" s="245"/>
      <c r="I591" s="245">
        <v>5023639</v>
      </c>
      <c r="J591" s="246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1">
        <v>43244</v>
      </c>
      <c r="B592" s="242">
        <v>180164925</v>
      </c>
      <c r="C592" s="247">
        <v>35</v>
      </c>
      <c r="D592" s="246">
        <v>4101738</v>
      </c>
      <c r="E592" s="242">
        <v>180043227</v>
      </c>
      <c r="F592" s="247">
        <v>3</v>
      </c>
      <c r="G592" s="246">
        <v>389200</v>
      </c>
      <c r="H592" s="245"/>
      <c r="I592" s="245"/>
      <c r="J592" s="246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1">
        <v>43244</v>
      </c>
      <c r="B593" s="242">
        <v>180164937</v>
      </c>
      <c r="C593" s="247">
        <v>8</v>
      </c>
      <c r="D593" s="246">
        <v>1010713</v>
      </c>
      <c r="E593" s="242">
        <v>180043236</v>
      </c>
      <c r="F593" s="247">
        <v>7</v>
      </c>
      <c r="G593" s="246">
        <v>865638</v>
      </c>
      <c r="H593" s="245"/>
      <c r="I593" s="245"/>
      <c r="J593" s="246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1">
        <v>43244</v>
      </c>
      <c r="B594" s="242">
        <v>180164942</v>
      </c>
      <c r="C594" s="247">
        <v>3</v>
      </c>
      <c r="D594" s="246">
        <v>223213</v>
      </c>
      <c r="E594" s="242"/>
      <c r="F594" s="247"/>
      <c r="G594" s="246"/>
      <c r="H594" s="245"/>
      <c r="I594" s="245"/>
      <c r="J594" s="246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1">
        <v>43244</v>
      </c>
      <c r="B595" s="242">
        <v>180164953</v>
      </c>
      <c r="C595" s="247">
        <v>2</v>
      </c>
      <c r="D595" s="246">
        <v>140525</v>
      </c>
      <c r="E595" s="242"/>
      <c r="F595" s="247"/>
      <c r="G595" s="246"/>
      <c r="H595" s="245"/>
      <c r="I595" s="245"/>
      <c r="J595" s="246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1">
        <v>43244</v>
      </c>
      <c r="B596" s="242">
        <v>180164972</v>
      </c>
      <c r="C596" s="247">
        <v>5</v>
      </c>
      <c r="D596" s="246">
        <v>527888</v>
      </c>
      <c r="E596" s="242"/>
      <c r="F596" s="247"/>
      <c r="G596" s="246"/>
      <c r="H596" s="245"/>
      <c r="I596" s="245"/>
      <c r="J596" s="246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1">
        <v>43244</v>
      </c>
      <c r="B597" s="242">
        <v>180164994</v>
      </c>
      <c r="C597" s="247">
        <v>8</v>
      </c>
      <c r="D597" s="246">
        <v>996450</v>
      </c>
      <c r="E597" s="242"/>
      <c r="F597" s="247"/>
      <c r="G597" s="246"/>
      <c r="H597" s="245"/>
      <c r="I597" s="245"/>
      <c r="J597" s="246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1">
        <v>43244</v>
      </c>
      <c r="B598" s="242">
        <v>180165016</v>
      </c>
      <c r="C598" s="247">
        <v>5</v>
      </c>
      <c r="D598" s="246">
        <v>537513</v>
      </c>
      <c r="E598" s="242"/>
      <c r="F598" s="247"/>
      <c r="G598" s="246"/>
      <c r="H598" s="245"/>
      <c r="I598" s="245"/>
      <c r="J598" s="246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1">
        <v>43244</v>
      </c>
      <c r="B599" s="242">
        <v>180165027</v>
      </c>
      <c r="C599" s="247">
        <v>5</v>
      </c>
      <c r="D599" s="246">
        <v>491050</v>
      </c>
      <c r="E599" s="242"/>
      <c r="F599" s="247"/>
      <c r="G599" s="246"/>
      <c r="H599" s="245"/>
      <c r="I599" s="245">
        <v>6774252</v>
      </c>
      <c r="J599" s="246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1">
        <v>43245</v>
      </c>
      <c r="B600" s="242">
        <v>180165055</v>
      </c>
      <c r="C600" s="247">
        <v>7</v>
      </c>
      <c r="D600" s="246">
        <v>759500</v>
      </c>
      <c r="E600" s="242">
        <v>180043263</v>
      </c>
      <c r="F600" s="247">
        <v>4</v>
      </c>
      <c r="G600" s="246">
        <v>370038</v>
      </c>
      <c r="H600" s="245"/>
      <c r="I600" s="245"/>
      <c r="J600" s="246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1">
        <v>43245</v>
      </c>
      <c r="B601" s="242">
        <v>180165056</v>
      </c>
      <c r="C601" s="247">
        <v>41</v>
      </c>
      <c r="D601" s="246">
        <v>4078113</v>
      </c>
      <c r="E601" s="242">
        <v>180043268</v>
      </c>
      <c r="F601" s="247">
        <v>5</v>
      </c>
      <c r="G601" s="246">
        <v>638750</v>
      </c>
      <c r="H601" s="245"/>
      <c r="I601" s="245"/>
      <c r="J601" s="246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1">
        <v>43245</v>
      </c>
      <c r="B602" s="242">
        <v>180165081</v>
      </c>
      <c r="C602" s="247">
        <v>10</v>
      </c>
      <c r="D602" s="246">
        <v>977988</v>
      </c>
      <c r="E602" s="242"/>
      <c r="F602" s="247"/>
      <c r="G602" s="246"/>
      <c r="H602" s="245"/>
      <c r="I602" s="245"/>
      <c r="J602" s="246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1">
        <v>43245</v>
      </c>
      <c r="B603" s="242">
        <v>180165099</v>
      </c>
      <c r="C603" s="247">
        <v>24</v>
      </c>
      <c r="D603" s="246">
        <v>2362938</v>
      </c>
      <c r="E603" s="242"/>
      <c r="F603" s="247"/>
      <c r="G603" s="246"/>
      <c r="H603" s="245"/>
      <c r="I603" s="245"/>
      <c r="J603" s="246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1">
        <v>43245</v>
      </c>
      <c r="B604" s="242">
        <v>180165109</v>
      </c>
      <c r="C604" s="247">
        <v>7</v>
      </c>
      <c r="D604" s="246">
        <v>803513</v>
      </c>
      <c r="E604" s="242"/>
      <c r="F604" s="247"/>
      <c r="G604" s="246"/>
      <c r="H604" s="245"/>
      <c r="I604" s="245"/>
      <c r="J604" s="246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1">
        <v>43245</v>
      </c>
      <c r="B605" s="242">
        <v>180165414</v>
      </c>
      <c r="C605" s="247">
        <v>7</v>
      </c>
      <c r="D605" s="246">
        <v>796863</v>
      </c>
      <c r="E605" s="242"/>
      <c r="F605" s="247"/>
      <c r="G605" s="246"/>
      <c r="H605" s="245"/>
      <c r="I605" s="245"/>
      <c r="J605" s="246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1">
        <v>43245</v>
      </c>
      <c r="B606" s="242">
        <v>180165160</v>
      </c>
      <c r="C606" s="247">
        <v>4</v>
      </c>
      <c r="D606" s="246">
        <v>335388</v>
      </c>
      <c r="E606" s="242"/>
      <c r="F606" s="247"/>
      <c r="G606" s="246"/>
      <c r="H606" s="245"/>
      <c r="I606" s="245">
        <v>9105515</v>
      </c>
      <c r="J606" s="246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1">
        <v>43246</v>
      </c>
      <c r="B607" s="242">
        <v>180165201</v>
      </c>
      <c r="C607" s="247">
        <v>45</v>
      </c>
      <c r="D607" s="246">
        <v>5473475</v>
      </c>
      <c r="E607" s="242"/>
      <c r="F607" s="247"/>
      <c r="G607" s="246"/>
      <c r="H607" s="245"/>
      <c r="I607" s="245"/>
      <c r="J607" s="246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1">
        <v>43246</v>
      </c>
      <c r="B608" s="242">
        <v>180165236</v>
      </c>
      <c r="C608" s="247">
        <v>8</v>
      </c>
      <c r="D608" s="246">
        <v>912450</v>
      </c>
      <c r="E608" s="242"/>
      <c r="F608" s="247"/>
      <c r="G608" s="246"/>
      <c r="H608" s="245"/>
      <c r="I608" s="245"/>
      <c r="J608" s="246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1">
        <v>43246</v>
      </c>
      <c r="B609" s="242">
        <v>180165265</v>
      </c>
      <c r="C609" s="247">
        <v>12</v>
      </c>
      <c r="D609" s="246">
        <v>1251425</v>
      </c>
      <c r="E609" s="242"/>
      <c r="F609" s="247"/>
      <c r="G609" s="246"/>
      <c r="H609" s="245"/>
      <c r="I609" s="245"/>
      <c r="J609" s="246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1">
        <v>43246</v>
      </c>
      <c r="B610" s="242">
        <v>180165331</v>
      </c>
      <c r="C610" s="247">
        <v>21</v>
      </c>
      <c r="D610" s="246">
        <v>2065438</v>
      </c>
      <c r="E610" s="242"/>
      <c r="F610" s="247"/>
      <c r="G610" s="246"/>
      <c r="H610" s="245"/>
      <c r="I610" s="245"/>
      <c r="J610" s="246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1">
        <v>43246</v>
      </c>
      <c r="B611" s="242">
        <v>180165338</v>
      </c>
      <c r="C611" s="247">
        <v>6</v>
      </c>
      <c r="D611" s="246">
        <v>566650</v>
      </c>
      <c r="E611" s="242"/>
      <c r="F611" s="247"/>
      <c r="G611" s="246"/>
      <c r="H611" s="245"/>
      <c r="I611" s="245">
        <v>10269438</v>
      </c>
      <c r="J611" s="246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1">
        <v>43247</v>
      </c>
      <c r="B612" s="242">
        <v>180165382</v>
      </c>
      <c r="C612" s="247">
        <v>30</v>
      </c>
      <c r="D612" s="246">
        <v>3226738</v>
      </c>
      <c r="E612" s="242">
        <v>180043338</v>
      </c>
      <c r="F612" s="247">
        <v>4</v>
      </c>
      <c r="G612" s="246">
        <v>367325</v>
      </c>
      <c r="H612" s="245"/>
      <c r="I612" s="245"/>
      <c r="J612" s="246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1">
        <v>43247</v>
      </c>
      <c r="B613" s="242">
        <v>180165412</v>
      </c>
      <c r="C613" s="247">
        <v>12</v>
      </c>
      <c r="D613" s="246">
        <v>1182563</v>
      </c>
      <c r="E613" s="242"/>
      <c r="F613" s="247"/>
      <c r="G613" s="246"/>
      <c r="H613" s="245"/>
      <c r="I613" s="245"/>
      <c r="J613" s="246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1">
        <v>43247</v>
      </c>
      <c r="B614" s="242">
        <v>180165479</v>
      </c>
      <c r="C614" s="247">
        <v>11</v>
      </c>
      <c r="D614" s="246">
        <v>1366138</v>
      </c>
      <c r="E614" s="242"/>
      <c r="F614" s="247"/>
      <c r="G614" s="246"/>
      <c r="H614" s="245"/>
      <c r="I614" s="245"/>
      <c r="J614" s="246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1">
        <v>43247</v>
      </c>
      <c r="B615" s="242">
        <v>180165497</v>
      </c>
      <c r="C615" s="247">
        <v>7</v>
      </c>
      <c r="D615" s="246">
        <v>720475</v>
      </c>
      <c r="E615" s="242"/>
      <c r="F615" s="247"/>
      <c r="G615" s="246"/>
      <c r="H615" s="245"/>
      <c r="I615" s="245">
        <v>6128589</v>
      </c>
      <c r="J615" s="246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1">
        <v>43248</v>
      </c>
      <c r="B616" s="242">
        <v>180165540</v>
      </c>
      <c r="C616" s="247">
        <v>61</v>
      </c>
      <c r="D616" s="246">
        <v>6394413</v>
      </c>
      <c r="E616" s="242"/>
      <c r="F616" s="247"/>
      <c r="G616" s="246"/>
      <c r="H616" s="245"/>
      <c r="I616" s="245"/>
      <c r="J616" s="246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1">
        <v>43248</v>
      </c>
      <c r="B617" s="242">
        <v>180165560</v>
      </c>
      <c r="C617" s="247">
        <v>34</v>
      </c>
      <c r="D617" s="246">
        <v>3525288</v>
      </c>
      <c r="E617" s="242"/>
      <c r="F617" s="247"/>
      <c r="G617" s="246"/>
      <c r="H617" s="245"/>
      <c r="I617" s="245"/>
      <c r="J617" s="246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1">
        <v>43248</v>
      </c>
      <c r="B618" s="242">
        <v>180165627</v>
      </c>
      <c r="C618" s="247">
        <v>10</v>
      </c>
      <c r="D618" s="246">
        <v>901425</v>
      </c>
      <c r="E618" s="242"/>
      <c r="F618" s="247"/>
      <c r="G618" s="246"/>
      <c r="H618" s="245"/>
      <c r="I618" s="245"/>
      <c r="J618" s="246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1">
        <v>43248</v>
      </c>
      <c r="B619" s="242">
        <v>180165630</v>
      </c>
      <c r="C619" s="247">
        <v>21</v>
      </c>
      <c r="D619" s="246">
        <v>2300638</v>
      </c>
      <c r="E619" s="242"/>
      <c r="F619" s="247"/>
      <c r="G619" s="246"/>
      <c r="H619" s="245"/>
      <c r="I619" s="245">
        <v>13121764</v>
      </c>
      <c r="J619" s="246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1">
        <v>43249</v>
      </c>
      <c r="B620" s="242">
        <v>180165681</v>
      </c>
      <c r="C620" s="247">
        <v>50</v>
      </c>
      <c r="D620" s="246">
        <v>5717338</v>
      </c>
      <c r="E620" s="242">
        <v>180043415</v>
      </c>
      <c r="F620" s="247">
        <v>16</v>
      </c>
      <c r="G620" s="246">
        <v>1798825</v>
      </c>
      <c r="H620" s="245"/>
      <c r="I620" s="245"/>
      <c r="J620" s="246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1">
        <v>43249</v>
      </c>
      <c r="B621" s="242">
        <v>180165727</v>
      </c>
      <c r="C621" s="247">
        <v>5</v>
      </c>
      <c r="D621" s="246">
        <v>500675</v>
      </c>
      <c r="E621" s="242"/>
      <c r="F621" s="247"/>
      <c r="G621" s="246"/>
      <c r="H621" s="245"/>
      <c r="I621" s="245"/>
      <c r="J621" s="246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1">
        <v>43249</v>
      </c>
      <c r="B622" s="242">
        <v>180165729</v>
      </c>
      <c r="C622" s="247">
        <v>16</v>
      </c>
      <c r="D622" s="246">
        <v>1859025</v>
      </c>
      <c r="E622" s="242"/>
      <c r="F622" s="247"/>
      <c r="G622" s="246"/>
      <c r="H622" s="245"/>
      <c r="I622" s="245"/>
      <c r="J622" s="246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1">
        <v>43249</v>
      </c>
      <c r="B623" s="242">
        <v>180165791</v>
      </c>
      <c r="C623" s="247">
        <v>35</v>
      </c>
      <c r="D623" s="246">
        <v>3536575</v>
      </c>
      <c r="E623" s="242"/>
      <c r="F623" s="247"/>
      <c r="G623" s="246"/>
      <c r="H623" s="245"/>
      <c r="I623" s="245">
        <v>9814788</v>
      </c>
      <c r="J623" s="246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1">
        <v>43250</v>
      </c>
      <c r="B624" s="242">
        <v>180165844</v>
      </c>
      <c r="C624" s="247">
        <v>53</v>
      </c>
      <c r="D624" s="246">
        <v>6185988</v>
      </c>
      <c r="E624" s="242"/>
      <c r="F624" s="247"/>
      <c r="G624" s="246"/>
      <c r="H624" s="245"/>
      <c r="I624" s="245"/>
      <c r="J624" s="246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1">
        <v>43250</v>
      </c>
      <c r="B625" s="242">
        <v>180165905</v>
      </c>
      <c r="C625" s="247">
        <v>56</v>
      </c>
      <c r="D625" s="246">
        <v>6621475</v>
      </c>
      <c r="E625" s="242"/>
      <c r="F625" s="247"/>
      <c r="G625" s="246"/>
      <c r="H625" s="245"/>
      <c r="I625" s="245"/>
      <c r="J625" s="246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1">
        <v>43250</v>
      </c>
      <c r="B626" s="242">
        <v>180165911</v>
      </c>
      <c r="C626" s="247">
        <v>9</v>
      </c>
      <c r="D626" s="246">
        <v>1176875</v>
      </c>
      <c r="E626" s="242"/>
      <c r="F626" s="247"/>
      <c r="G626" s="246"/>
      <c r="H626" s="245"/>
      <c r="I626" s="245">
        <v>13984338</v>
      </c>
      <c r="J626" s="246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1">
        <v>43251</v>
      </c>
      <c r="B627" s="242">
        <v>180165984</v>
      </c>
      <c r="C627" s="247">
        <v>20</v>
      </c>
      <c r="D627" s="246">
        <v>2466013</v>
      </c>
      <c r="E627" s="242">
        <v>180043495</v>
      </c>
      <c r="F627" s="247">
        <v>28</v>
      </c>
      <c r="G627" s="246">
        <v>2998363</v>
      </c>
      <c r="H627" s="245"/>
      <c r="I627" s="245"/>
      <c r="J627" s="246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1">
        <v>43251</v>
      </c>
      <c r="B628" s="242">
        <v>180165986</v>
      </c>
      <c r="C628" s="247">
        <v>74</v>
      </c>
      <c r="D628" s="246">
        <v>7760550</v>
      </c>
      <c r="E628" s="242"/>
      <c r="F628" s="247"/>
      <c r="G628" s="246"/>
      <c r="H628" s="245"/>
      <c r="I628" s="245"/>
      <c r="J628" s="246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1">
        <v>43251</v>
      </c>
      <c r="B629" s="242">
        <v>180166087</v>
      </c>
      <c r="C629" s="247">
        <v>53</v>
      </c>
      <c r="D629" s="246">
        <v>6286525</v>
      </c>
      <c r="E629" s="242"/>
      <c r="F629" s="247"/>
      <c r="G629" s="246"/>
      <c r="H629" s="245"/>
      <c r="I629" s="245"/>
      <c r="J629" s="246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1">
        <v>43251</v>
      </c>
      <c r="B630" s="242">
        <v>180166120</v>
      </c>
      <c r="C630" s="247">
        <v>16</v>
      </c>
      <c r="D630" s="246">
        <v>1666788</v>
      </c>
      <c r="E630" s="242"/>
      <c r="F630" s="247"/>
      <c r="G630" s="246"/>
      <c r="H630" s="245"/>
      <c r="I630" s="245">
        <v>15181513</v>
      </c>
      <c r="J630" s="246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1">
        <v>43252</v>
      </c>
      <c r="B631" s="242">
        <v>180166160</v>
      </c>
      <c r="C631" s="247">
        <v>56</v>
      </c>
      <c r="D631" s="246">
        <v>5979488</v>
      </c>
      <c r="E631" s="242"/>
      <c r="F631" s="247"/>
      <c r="G631" s="246"/>
      <c r="H631" s="245"/>
      <c r="I631" s="245"/>
      <c r="J631" s="246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1">
        <v>43252</v>
      </c>
      <c r="B632" s="242">
        <v>180166223</v>
      </c>
      <c r="C632" s="247">
        <v>1</v>
      </c>
      <c r="D632" s="246">
        <v>107275</v>
      </c>
      <c r="E632" s="242"/>
      <c r="F632" s="247"/>
      <c r="G632" s="246"/>
      <c r="H632" s="245"/>
      <c r="I632" s="245"/>
      <c r="J632" s="246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1">
        <v>43252</v>
      </c>
      <c r="B633" s="242">
        <v>180166247</v>
      </c>
      <c r="C633" s="247">
        <v>54</v>
      </c>
      <c r="D633" s="246">
        <v>5886825</v>
      </c>
      <c r="E633" s="242"/>
      <c r="F633" s="247"/>
      <c r="G633" s="246"/>
      <c r="H633" s="245"/>
      <c r="I633" s="245">
        <v>11973588</v>
      </c>
      <c r="J633" s="246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1">
        <v>43253</v>
      </c>
      <c r="B634" s="242">
        <v>180166330</v>
      </c>
      <c r="C634" s="247">
        <v>58</v>
      </c>
      <c r="D634" s="246">
        <v>6266138</v>
      </c>
      <c r="E634" s="242">
        <v>180043577</v>
      </c>
      <c r="F634" s="247">
        <v>15</v>
      </c>
      <c r="G634" s="246">
        <v>1486450</v>
      </c>
      <c r="H634" s="245"/>
      <c r="I634" s="245"/>
      <c r="J634" s="246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1">
        <v>43253</v>
      </c>
      <c r="B635" s="242">
        <v>180166418</v>
      </c>
      <c r="C635" s="247">
        <v>65</v>
      </c>
      <c r="D635" s="246">
        <v>7137813</v>
      </c>
      <c r="E635" s="242"/>
      <c r="F635" s="247"/>
      <c r="G635" s="246"/>
      <c r="H635" s="245"/>
      <c r="I635" s="245"/>
      <c r="J635" s="246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1">
        <v>43253</v>
      </c>
      <c r="B636" s="242">
        <v>180166446</v>
      </c>
      <c r="C636" s="247">
        <v>18</v>
      </c>
      <c r="D636" s="246">
        <v>1877750</v>
      </c>
      <c r="E636" s="242"/>
      <c r="F636" s="247"/>
      <c r="G636" s="246"/>
      <c r="H636" s="245"/>
      <c r="I636" s="245">
        <v>13795251</v>
      </c>
      <c r="J636" s="246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1">
        <v>43254</v>
      </c>
      <c r="B637" s="242">
        <v>180166479</v>
      </c>
      <c r="C637" s="247">
        <v>21</v>
      </c>
      <c r="D637" s="246">
        <v>2466888</v>
      </c>
      <c r="E637" s="242"/>
      <c r="F637" s="247"/>
      <c r="G637" s="246"/>
      <c r="H637" s="245"/>
      <c r="I637" s="245"/>
      <c r="J637" s="246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1">
        <v>43254</v>
      </c>
      <c r="B638" s="242">
        <v>180166526</v>
      </c>
      <c r="C638" s="247">
        <v>45</v>
      </c>
      <c r="D638" s="246">
        <v>4688600</v>
      </c>
      <c r="E638" s="242"/>
      <c r="F638" s="247"/>
      <c r="G638" s="246"/>
      <c r="H638" s="245"/>
      <c r="I638" s="245"/>
      <c r="J638" s="246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1">
        <v>43254</v>
      </c>
      <c r="B639" s="242">
        <v>180166600</v>
      </c>
      <c r="C639" s="247">
        <v>18</v>
      </c>
      <c r="D639" s="246">
        <v>2172100</v>
      </c>
      <c r="E639" s="242"/>
      <c r="F639" s="247"/>
      <c r="G639" s="246"/>
      <c r="H639" s="245"/>
      <c r="I639" s="245">
        <v>9327588</v>
      </c>
      <c r="J639" s="246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1">
        <v>43255</v>
      </c>
      <c r="B640" s="242">
        <v>180166689</v>
      </c>
      <c r="C640" s="247">
        <v>72</v>
      </c>
      <c r="D640" s="246">
        <v>7547925</v>
      </c>
      <c r="E640" s="242"/>
      <c r="F640" s="247"/>
      <c r="G640" s="246"/>
      <c r="H640" s="245"/>
      <c r="I640" s="245"/>
      <c r="J640" s="246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1">
        <v>43255</v>
      </c>
      <c r="B641" s="242">
        <v>180166763</v>
      </c>
      <c r="C641" s="247">
        <v>57</v>
      </c>
      <c r="D641" s="246">
        <v>6474388</v>
      </c>
      <c r="E641" s="242"/>
      <c r="F641" s="247"/>
      <c r="G641" s="246"/>
      <c r="H641" s="245"/>
      <c r="I641" s="245">
        <v>14022313</v>
      </c>
      <c r="J641" s="246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1">
        <v>43256</v>
      </c>
      <c r="B642" s="242">
        <v>180166826</v>
      </c>
      <c r="C642" s="247">
        <v>37</v>
      </c>
      <c r="D642" s="246">
        <v>3949313</v>
      </c>
      <c r="E642" s="242">
        <v>180043650</v>
      </c>
      <c r="F642" s="247">
        <v>68</v>
      </c>
      <c r="G642" s="246">
        <v>7875175</v>
      </c>
      <c r="H642" s="245"/>
      <c r="I642" s="245"/>
      <c r="J642" s="246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1">
        <v>43256</v>
      </c>
      <c r="B643" s="242">
        <v>180166834</v>
      </c>
      <c r="C643" s="247">
        <v>4</v>
      </c>
      <c r="D643" s="246">
        <v>317188</v>
      </c>
      <c r="E643" s="242"/>
      <c r="F643" s="247"/>
      <c r="G643" s="246"/>
      <c r="H643" s="245"/>
      <c r="I643" s="245"/>
      <c r="J643" s="246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1">
        <v>43256</v>
      </c>
      <c r="B644" s="242">
        <v>180166939</v>
      </c>
      <c r="C644" s="247">
        <v>11</v>
      </c>
      <c r="D644" s="246">
        <v>1248188</v>
      </c>
      <c r="E644" s="242"/>
      <c r="F644" s="247"/>
      <c r="G644" s="246"/>
      <c r="H644" s="245"/>
      <c r="I644" s="245"/>
      <c r="J644" s="246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1">
        <v>43256</v>
      </c>
      <c r="B645" s="242">
        <v>180166956</v>
      </c>
      <c r="C645" s="247">
        <v>3</v>
      </c>
      <c r="D645" s="246">
        <v>328913</v>
      </c>
      <c r="E645" s="242"/>
      <c r="F645" s="247"/>
      <c r="G645" s="246"/>
      <c r="H645" s="245"/>
      <c r="I645" s="245"/>
      <c r="J645" s="246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1">
        <v>43256</v>
      </c>
      <c r="B646" s="242">
        <v>180166992</v>
      </c>
      <c r="C646" s="247">
        <v>69</v>
      </c>
      <c r="D646" s="246">
        <v>6864813</v>
      </c>
      <c r="E646" s="242"/>
      <c r="F646" s="247"/>
      <c r="G646" s="246"/>
      <c r="H646" s="245"/>
      <c r="I646" s="245"/>
      <c r="J646" s="246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1">
        <v>43256</v>
      </c>
      <c r="B647" s="242">
        <v>180167034</v>
      </c>
      <c r="C647" s="247">
        <v>71</v>
      </c>
      <c r="D647" s="246">
        <v>8225175</v>
      </c>
      <c r="E647" s="242"/>
      <c r="F647" s="247"/>
      <c r="G647" s="246"/>
      <c r="H647" s="245"/>
      <c r="I647" s="245">
        <v>13058415</v>
      </c>
      <c r="J647" s="246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1">
        <v>43257</v>
      </c>
      <c r="B648" s="242">
        <v>180167077</v>
      </c>
      <c r="C648" s="247">
        <v>48</v>
      </c>
      <c r="D648" s="246">
        <v>5123563</v>
      </c>
      <c r="E648" s="242">
        <v>180043741</v>
      </c>
      <c r="F648" s="247">
        <v>24</v>
      </c>
      <c r="G648" s="246">
        <v>2568300</v>
      </c>
      <c r="H648" s="245"/>
      <c r="I648" s="245"/>
      <c r="J648" s="246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1">
        <v>43257</v>
      </c>
      <c r="B649" s="242">
        <v>180167182</v>
      </c>
      <c r="C649" s="247">
        <v>4</v>
      </c>
      <c r="D649" s="246">
        <v>410550</v>
      </c>
      <c r="E649" s="242"/>
      <c r="F649" s="247"/>
      <c r="G649" s="246"/>
      <c r="H649" s="245"/>
      <c r="I649" s="245">
        <v>2965813</v>
      </c>
      <c r="J649" s="246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1">
        <v>43258</v>
      </c>
      <c r="B650" s="242">
        <v>180167237</v>
      </c>
      <c r="C650" s="247">
        <v>17</v>
      </c>
      <c r="D650" s="246">
        <v>1663463</v>
      </c>
      <c r="E650" s="242">
        <v>180043750</v>
      </c>
      <c r="F650" s="247">
        <v>11</v>
      </c>
      <c r="G650" s="246">
        <v>1336388</v>
      </c>
      <c r="H650" s="245"/>
      <c r="I650" s="245"/>
      <c r="J650" s="246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1">
        <v>43258</v>
      </c>
      <c r="B651" s="242">
        <v>180167249</v>
      </c>
      <c r="C651" s="247">
        <v>6</v>
      </c>
      <c r="D651" s="246">
        <v>891450</v>
      </c>
      <c r="E651" s="242">
        <v>180043758</v>
      </c>
      <c r="F651" s="247">
        <v>1</v>
      </c>
      <c r="G651" s="246">
        <v>50925</v>
      </c>
      <c r="H651" s="245"/>
      <c r="I651" s="245"/>
      <c r="J651" s="246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1">
        <v>43258</v>
      </c>
      <c r="B652" s="242">
        <v>180167257</v>
      </c>
      <c r="C652" s="247">
        <v>2</v>
      </c>
      <c r="D652" s="246">
        <v>314300</v>
      </c>
      <c r="E652" s="242">
        <v>180043782</v>
      </c>
      <c r="F652" s="247">
        <v>2</v>
      </c>
      <c r="G652" s="246">
        <v>188913</v>
      </c>
      <c r="H652" s="245"/>
      <c r="I652" s="245"/>
      <c r="J652" s="246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1">
        <v>43258</v>
      </c>
      <c r="B653" s="242">
        <v>180167273</v>
      </c>
      <c r="C653" s="247">
        <v>47</v>
      </c>
      <c r="D653" s="246">
        <v>5093113</v>
      </c>
      <c r="E653" s="242"/>
      <c r="F653" s="247"/>
      <c r="G653" s="246"/>
      <c r="H653" s="245"/>
      <c r="I653" s="245"/>
      <c r="J653" s="246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1">
        <v>43258</v>
      </c>
      <c r="B654" s="242">
        <v>180167280</v>
      </c>
      <c r="C654" s="247">
        <v>39</v>
      </c>
      <c r="D654" s="246">
        <v>3518025</v>
      </c>
      <c r="E654" s="242"/>
      <c r="F654" s="247"/>
      <c r="G654" s="246"/>
      <c r="H654" s="245"/>
      <c r="I654" s="245"/>
      <c r="J654" s="246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1">
        <v>43258</v>
      </c>
      <c r="B655" s="242">
        <v>180167311</v>
      </c>
      <c r="C655" s="247">
        <v>25</v>
      </c>
      <c r="D655" s="246">
        <v>2456125</v>
      </c>
      <c r="E655" s="242"/>
      <c r="F655" s="247"/>
      <c r="G655" s="246"/>
      <c r="H655" s="245"/>
      <c r="I655" s="245"/>
      <c r="J655" s="246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1">
        <v>43258</v>
      </c>
      <c r="B656" s="242">
        <v>180167316</v>
      </c>
      <c r="C656" s="247">
        <v>14</v>
      </c>
      <c r="D656" s="246">
        <v>1438238</v>
      </c>
      <c r="E656" s="242"/>
      <c r="F656" s="247"/>
      <c r="G656" s="246"/>
      <c r="H656" s="245"/>
      <c r="I656" s="245"/>
      <c r="J656" s="246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1">
        <v>43258</v>
      </c>
      <c r="B657" s="242">
        <v>180167371</v>
      </c>
      <c r="C657" s="247">
        <v>30</v>
      </c>
      <c r="D657" s="246">
        <v>2770863</v>
      </c>
      <c r="E657" s="242"/>
      <c r="F657" s="247"/>
      <c r="G657" s="246"/>
      <c r="H657" s="245"/>
      <c r="I657" s="245"/>
      <c r="J657" s="246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1">
        <v>43258</v>
      </c>
      <c r="B658" s="242">
        <v>180167388</v>
      </c>
      <c r="C658" s="247">
        <v>14</v>
      </c>
      <c r="D658" s="246">
        <v>1316525</v>
      </c>
      <c r="E658" s="242"/>
      <c r="F658" s="247"/>
      <c r="G658" s="246"/>
      <c r="H658" s="245"/>
      <c r="I658" s="245"/>
      <c r="J658" s="246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1">
        <v>43258</v>
      </c>
      <c r="B659" s="242">
        <v>180167410</v>
      </c>
      <c r="C659" s="247">
        <v>4</v>
      </c>
      <c r="D659" s="246">
        <v>395063</v>
      </c>
      <c r="E659" s="242"/>
      <c r="F659" s="247"/>
      <c r="G659" s="246"/>
      <c r="H659" s="245"/>
      <c r="I659" s="245">
        <v>18280939</v>
      </c>
      <c r="J659" s="246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1">
        <v>43259</v>
      </c>
      <c r="B660" s="242">
        <v>180167451</v>
      </c>
      <c r="C660" s="247">
        <v>18</v>
      </c>
      <c r="D660" s="246">
        <v>2349550</v>
      </c>
      <c r="E660" s="242">
        <v>180043794</v>
      </c>
      <c r="F660" s="247">
        <v>17</v>
      </c>
      <c r="G660" s="246">
        <v>1814663</v>
      </c>
      <c r="H660" s="245"/>
      <c r="I660" s="245"/>
      <c r="J660" s="246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1">
        <v>43259</v>
      </c>
      <c r="B661" s="242">
        <v>180167467</v>
      </c>
      <c r="C661" s="247">
        <v>38</v>
      </c>
      <c r="D661" s="246">
        <v>4610725</v>
      </c>
      <c r="E661" s="242"/>
      <c r="F661" s="247"/>
      <c r="G661" s="246"/>
      <c r="H661" s="245"/>
      <c r="I661" s="245"/>
      <c r="J661" s="246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1">
        <v>43259</v>
      </c>
      <c r="B662" s="242">
        <v>180167472</v>
      </c>
      <c r="C662" s="247">
        <v>7</v>
      </c>
      <c r="D662" s="246">
        <v>667713</v>
      </c>
      <c r="E662" s="242"/>
      <c r="F662" s="247"/>
      <c r="G662" s="246"/>
      <c r="H662" s="245"/>
      <c r="I662" s="245"/>
      <c r="J662" s="246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1">
        <v>43259</v>
      </c>
      <c r="B663" s="242">
        <v>180167494</v>
      </c>
      <c r="C663" s="247">
        <v>23</v>
      </c>
      <c r="D663" s="246">
        <v>2140775</v>
      </c>
      <c r="E663" s="242"/>
      <c r="F663" s="247"/>
      <c r="G663" s="246"/>
      <c r="H663" s="245"/>
      <c r="I663" s="245"/>
      <c r="J663" s="246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1">
        <v>43259</v>
      </c>
      <c r="B664" s="242">
        <v>180167544</v>
      </c>
      <c r="C664" s="247">
        <v>21</v>
      </c>
      <c r="D664" s="246">
        <v>2196163</v>
      </c>
      <c r="E664" s="242"/>
      <c r="F664" s="247"/>
      <c r="G664" s="246"/>
      <c r="H664" s="245"/>
      <c r="I664" s="245"/>
      <c r="J664" s="246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1">
        <v>43259</v>
      </c>
      <c r="B665" s="242">
        <v>180167572</v>
      </c>
      <c r="C665" s="247">
        <v>1</v>
      </c>
      <c r="D665" s="246">
        <v>89075</v>
      </c>
      <c r="E665" s="242"/>
      <c r="F665" s="247"/>
      <c r="G665" s="246"/>
      <c r="H665" s="245"/>
      <c r="I665" s="245">
        <v>10239338</v>
      </c>
      <c r="J665" s="246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1">
        <v>43260</v>
      </c>
      <c r="B666" s="242">
        <v>180167601</v>
      </c>
      <c r="C666" s="247">
        <v>3</v>
      </c>
      <c r="D666" s="246">
        <v>312113</v>
      </c>
      <c r="E666" s="242">
        <v>180043839</v>
      </c>
      <c r="F666" s="247">
        <v>5</v>
      </c>
      <c r="G666" s="246">
        <v>586688</v>
      </c>
      <c r="H666" s="245"/>
      <c r="I666" s="245"/>
      <c r="J666" s="246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1">
        <v>43260</v>
      </c>
      <c r="B667" s="242">
        <v>180167636</v>
      </c>
      <c r="C667" s="247">
        <v>24</v>
      </c>
      <c r="D667" s="246">
        <v>2610125</v>
      </c>
      <c r="E667" s="242">
        <v>180043862</v>
      </c>
      <c r="F667" s="247">
        <v>43</v>
      </c>
      <c r="G667" s="246">
        <v>4734888</v>
      </c>
      <c r="H667" s="245"/>
      <c r="I667" s="245"/>
      <c r="J667" s="246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1">
        <v>43260</v>
      </c>
      <c r="B668" s="242">
        <v>180167648</v>
      </c>
      <c r="C668" s="247">
        <v>10</v>
      </c>
      <c r="D668" s="246">
        <v>999775</v>
      </c>
      <c r="E668" s="242"/>
      <c r="F668" s="247"/>
      <c r="G668" s="246"/>
      <c r="H668" s="245"/>
      <c r="I668" s="245"/>
      <c r="J668" s="246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1">
        <v>43260</v>
      </c>
      <c r="B669" s="242">
        <v>180167663</v>
      </c>
      <c r="C669" s="247">
        <v>15</v>
      </c>
      <c r="D669" s="246">
        <v>1610350</v>
      </c>
      <c r="E669" s="242"/>
      <c r="F669" s="247"/>
      <c r="G669" s="246"/>
      <c r="H669" s="245"/>
      <c r="I669" s="245"/>
      <c r="J669" s="246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1">
        <v>43260</v>
      </c>
      <c r="B670" s="242">
        <v>180167703</v>
      </c>
      <c r="C670" s="247">
        <v>9</v>
      </c>
      <c r="D670" s="246">
        <v>936425</v>
      </c>
      <c r="E670" s="242"/>
      <c r="F670" s="247"/>
      <c r="G670" s="246"/>
      <c r="H670" s="245"/>
      <c r="I670" s="245"/>
      <c r="J670" s="246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1">
        <v>43260</v>
      </c>
      <c r="B671" s="242">
        <v>180167728</v>
      </c>
      <c r="C671" s="247">
        <v>2</v>
      </c>
      <c r="D671" s="246">
        <v>151025</v>
      </c>
      <c r="E671" s="242"/>
      <c r="F671" s="247"/>
      <c r="G671" s="246"/>
      <c r="H671" s="245"/>
      <c r="I671" s="245"/>
      <c r="J671" s="246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1">
        <v>43260</v>
      </c>
      <c r="B672" s="242">
        <v>180167753</v>
      </c>
      <c r="C672" s="247">
        <v>1</v>
      </c>
      <c r="D672" s="246">
        <v>97913</v>
      </c>
      <c r="E672" s="242"/>
      <c r="F672" s="247"/>
      <c r="G672" s="246"/>
      <c r="H672" s="245"/>
      <c r="I672" s="245"/>
      <c r="J672" s="246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1">
        <v>43260</v>
      </c>
      <c r="B673" s="242">
        <v>180167761</v>
      </c>
      <c r="C673" s="247">
        <v>2</v>
      </c>
      <c r="D673" s="246">
        <v>291550</v>
      </c>
      <c r="E673" s="242"/>
      <c r="F673" s="247"/>
      <c r="G673" s="246"/>
      <c r="H673" s="245"/>
      <c r="I673" s="245"/>
      <c r="J673" s="246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1">
        <v>43260</v>
      </c>
      <c r="B674" s="242">
        <v>180167765</v>
      </c>
      <c r="C674" s="247">
        <v>1</v>
      </c>
      <c r="D674" s="246">
        <v>98613</v>
      </c>
      <c r="E674" s="242"/>
      <c r="F674" s="247"/>
      <c r="G674" s="246"/>
      <c r="H674" s="245"/>
      <c r="I674" s="245">
        <v>1786313</v>
      </c>
      <c r="J674" s="246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1">
        <v>43261</v>
      </c>
      <c r="B675" s="242">
        <v>180167797</v>
      </c>
      <c r="C675" s="247">
        <v>1</v>
      </c>
      <c r="D675" s="246">
        <v>87150</v>
      </c>
      <c r="E675" s="242">
        <v>180043891</v>
      </c>
      <c r="F675" s="247">
        <v>12</v>
      </c>
      <c r="G675" s="246">
        <v>1467463</v>
      </c>
      <c r="H675" s="245"/>
      <c r="I675" s="245"/>
      <c r="J675" s="246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1">
        <v>43261</v>
      </c>
      <c r="B676" s="242">
        <v>180167824</v>
      </c>
      <c r="C676" s="247">
        <v>6</v>
      </c>
      <c r="D676" s="246">
        <v>691250</v>
      </c>
      <c r="E676" s="242">
        <v>180043932</v>
      </c>
      <c r="F676" s="247">
        <v>15</v>
      </c>
      <c r="G676" s="246">
        <v>1701788</v>
      </c>
      <c r="H676" s="245"/>
      <c r="I676" s="245"/>
      <c r="J676" s="246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1">
        <v>43261</v>
      </c>
      <c r="B677" s="242">
        <v>180167844</v>
      </c>
      <c r="C677" s="247">
        <v>2</v>
      </c>
      <c r="D677" s="246">
        <v>145250</v>
      </c>
      <c r="E677" s="242">
        <v>180043937</v>
      </c>
      <c r="F677" s="247">
        <v>5</v>
      </c>
      <c r="G677" s="246">
        <v>452813</v>
      </c>
      <c r="H677" s="245"/>
      <c r="I677" s="245"/>
      <c r="J677" s="246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1">
        <v>43261</v>
      </c>
      <c r="B678" s="242">
        <v>180167861</v>
      </c>
      <c r="C678" s="247">
        <v>1</v>
      </c>
      <c r="D678" s="246">
        <v>46638</v>
      </c>
      <c r="E678" s="242"/>
      <c r="F678" s="247"/>
      <c r="G678" s="246"/>
      <c r="H678" s="245"/>
      <c r="I678" s="245"/>
      <c r="J678" s="246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1">
        <v>43262</v>
      </c>
      <c r="B679" s="242">
        <v>180168026</v>
      </c>
      <c r="C679" s="247">
        <v>2</v>
      </c>
      <c r="D679" s="246">
        <v>215950</v>
      </c>
      <c r="E679" s="242">
        <v>180043950</v>
      </c>
      <c r="F679" s="247">
        <v>6</v>
      </c>
      <c r="G679" s="246">
        <v>603575</v>
      </c>
      <c r="H679" s="245"/>
      <c r="I679" s="245"/>
      <c r="J679" s="246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1">
        <v>43262</v>
      </c>
      <c r="B680" s="242">
        <v>180168040</v>
      </c>
      <c r="C680" s="247">
        <v>1</v>
      </c>
      <c r="D680" s="246">
        <v>72013</v>
      </c>
      <c r="E680" s="242">
        <v>180043978</v>
      </c>
      <c r="F680" s="247">
        <v>1</v>
      </c>
      <c r="G680" s="246">
        <v>289713</v>
      </c>
      <c r="H680" s="245"/>
      <c r="I680" s="245"/>
      <c r="J680" s="246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1">
        <v>43262</v>
      </c>
      <c r="B681" s="242">
        <v>180168044</v>
      </c>
      <c r="C681" s="247">
        <v>3</v>
      </c>
      <c r="D681" s="246">
        <v>308175</v>
      </c>
      <c r="E681" s="242"/>
      <c r="F681" s="247"/>
      <c r="G681" s="246"/>
      <c r="H681" s="245"/>
      <c r="I681" s="245"/>
      <c r="J681" s="246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1">
        <v>43277</v>
      </c>
      <c r="B682" s="242">
        <v>180168180</v>
      </c>
      <c r="C682" s="247">
        <v>15</v>
      </c>
      <c r="D682" s="246">
        <v>1651125</v>
      </c>
      <c r="E682" s="242">
        <v>180044010</v>
      </c>
      <c r="F682" s="247">
        <v>7</v>
      </c>
      <c r="G682" s="246">
        <v>669813</v>
      </c>
      <c r="H682" s="245"/>
      <c r="I682" s="245"/>
      <c r="J682" s="246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1">
        <v>43277</v>
      </c>
      <c r="B683" s="242">
        <v>180168181</v>
      </c>
      <c r="C683" s="247">
        <v>9</v>
      </c>
      <c r="D683" s="246">
        <v>714263</v>
      </c>
      <c r="E683" s="242">
        <v>180044014</v>
      </c>
      <c r="F683" s="247">
        <v>11</v>
      </c>
      <c r="G683" s="246">
        <v>1360013</v>
      </c>
      <c r="H683" s="245"/>
      <c r="I683" s="245"/>
      <c r="J683" s="246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1">
        <v>43277</v>
      </c>
      <c r="B684" s="242">
        <v>180168183</v>
      </c>
      <c r="C684" s="247">
        <v>2</v>
      </c>
      <c r="D684" s="246">
        <v>291550</v>
      </c>
      <c r="E684" s="242"/>
      <c r="F684" s="247"/>
      <c r="G684" s="246"/>
      <c r="H684" s="245"/>
      <c r="I684" s="245"/>
      <c r="J684" s="246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1">
        <v>43277</v>
      </c>
      <c r="B685" s="242">
        <v>180168188</v>
      </c>
      <c r="C685" s="247">
        <v>53</v>
      </c>
      <c r="D685" s="246">
        <v>5265225</v>
      </c>
      <c r="E685" s="242"/>
      <c r="F685" s="247"/>
      <c r="G685" s="246"/>
      <c r="H685" s="245"/>
      <c r="I685" s="245"/>
      <c r="J685" s="246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1">
        <v>43277</v>
      </c>
      <c r="B686" s="242">
        <v>180168192</v>
      </c>
      <c r="C686" s="247">
        <v>70</v>
      </c>
      <c r="D686" s="246">
        <v>7059763</v>
      </c>
      <c r="E686" s="242"/>
      <c r="F686" s="247"/>
      <c r="G686" s="246"/>
      <c r="H686" s="245"/>
      <c r="I686" s="245"/>
      <c r="J686" s="246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1">
        <v>43277</v>
      </c>
      <c r="B687" s="242">
        <v>180168197</v>
      </c>
      <c r="C687" s="247">
        <v>5</v>
      </c>
      <c r="D687" s="246">
        <v>480288</v>
      </c>
      <c r="E687" s="242"/>
      <c r="F687" s="247"/>
      <c r="G687" s="246"/>
      <c r="H687" s="245"/>
      <c r="I687" s="245">
        <v>10483462</v>
      </c>
      <c r="J687" s="246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1">
        <v>43279</v>
      </c>
      <c r="B688" s="242">
        <v>180168234</v>
      </c>
      <c r="C688" s="247">
        <v>41</v>
      </c>
      <c r="D688" s="246">
        <v>4308850</v>
      </c>
      <c r="E688" s="242">
        <v>180044021</v>
      </c>
      <c r="F688" s="247">
        <v>3</v>
      </c>
      <c r="G688" s="246">
        <v>284025</v>
      </c>
      <c r="H688" s="245"/>
      <c r="I688" s="245"/>
      <c r="J688" s="246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1">
        <v>43279</v>
      </c>
      <c r="B689" s="242">
        <v>180168263</v>
      </c>
      <c r="C689" s="247">
        <v>11</v>
      </c>
      <c r="D689" s="246">
        <v>1054550</v>
      </c>
      <c r="E689" s="242">
        <v>180044032</v>
      </c>
      <c r="F689" s="247">
        <v>4</v>
      </c>
      <c r="G689" s="246">
        <v>489300</v>
      </c>
      <c r="H689" s="245"/>
      <c r="I689" s="245"/>
      <c r="J689" s="246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1">
        <v>43279</v>
      </c>
      <c r="B690" s="242">
        <v>180168286</v>
      </c>
      <c r="C690" s="247">
        <v>38</v>
      </c>
      <c r="D690" s="246">
        <v>3691800</v>
      </c>
      <c r="E690" s="242"/>
      <c r="F690" s="247"/>
      <c r="G690" s="246"/>
      <c r="H690" s="245"/>
      <c r="I690" s="245"/>
      <c r="J690" s="246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1">
        <v>43279</v>
      </c>
      <c r="B691" s="242">
        <v>180168308</v>
      </c>
      <c r="C691" s="247">
        <v>10</v>
      </c>
      <c r="D691" s="246">
        <v>1123500</v>
      </c>
      <c r="E691" s="242"/>
      <c r="F691" s="247"/>
      <c r="G691" s="246"/>
      <c r="H691" s="245"/>
      <c r="I691" s="245"/>
      <c r="J691" s="246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1">
        <v>43279</v>
      </c>
      <c r="B692" s="242">
        <v>180168321</v>
      </c>
      <c r="C692" s="247">
        <v>4</v>
      </c>
      <c r="D692" s="246">
        <v>408888</v>
      </c>
      <c r="E692" s="242"/>
      <c r="F692" s="247"/>
      <c r="G692" s="246"/>
      <c r="H692" s="245"/>
      <c r="I692" s="245">
        <v>9814263</v>
      </c>
      <c r="J692" s="246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1">
        <v>43280</v>
      </c>
      <c r="B693" s="242">
        <v>180168328</v>
      </c>
      <c r="C693" s="247">
        <v>41</v>
      </c>
      <c r="D693" s="246">
        <v>3983175</v>
      </c>
      <c r="E693" s="242">
        <v>180044047</v>
      </c>
      <c r="F693" s="247">
        <v>13</v>
      </c>
      <c r="G693" s="246">
        <v>1432550</v>
      </c>
      <c r="H693" s="245"/>
      <c r="I693" s="245"/>
      <c r="J693" s="246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1">
        <v>43280</v>
      </c>
      <c r="B694" s="242">
        <v>180168339</v>
      </c>
      <c r="C694" s="247">
        <v>6</v>
      </c>
      <c r="D694" s="246">
        <v>546350</v>
      </c>
      <c r="E694" s="242"/>
      <c r="F694" s="247"/>
      <c r="G694" s="246"/>
      <c r="H694" s="245"/>
      <c r="I694" s="245"/>
      <c r="J694" s="246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1">
        <v>43280</v>
      </c>
      <c r="B695" s="242">
        <v>180168350</v>
      </c>
      <c r="C695" s="247">
        <v>13</v>
      </c>
      <c r="D695" s="246">
        <v>1488113</v>
      </c>
      <c r="E695" s="242"/>
      <c r="F695" s="247"/>
      <c r="G695" s="246"/>
      <c r="H695" s="245"/>
      <c r="I695" s="245"/>
      <c r="J695" s="246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1">
        <v>43280</v>
      </c>
      <c r="B696" s="242">
        <v>180168370</v>
      </c>
      <c r="C696" s="247">
        <v>10</v>
      </c>
      <c r="D696" s="246">
        <v>875350</v>
      </c>
      <c r="E696" s="242"/>
      <c r="F696" s="247"/>
      <c r="G696" s="246"/>
      <c r="H696" s="245"/>
      <c r="I696" s="245"/>
      <c r="J696" s="246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1">
        <v>43280</v>
      </c>
      <c r="B697" s="242">
        <v>180168389</v>
      </c>
      <c r="C697" s="247">
        <v>2</v>
      </c>
      <c r="D697" s="246">
        <v>185938</v>
      </c>
      <c r="E697" s="242"/>
      <c r="F697" s="247"/>
      <c r="G697" s="246"/>
      <c r="H697" s="245"/>
      <c r="I697" s="245">
        <v>5646376</v>
      </c>
      <c r="J697" s="246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1">
        <v>43281</v>
      </c>
      <c r="B698" s="242">
        <v>180168406</v>
      </c>
      <c r="C698" s="247">
        <v>7</v>
      </c>
      <c r="D698" s="246">
        <v>671038</v>
      </c>
      <c r="E698" s="242">
        <v>180044058</v>
      </c>
      <c r="F698" s="247">
        <v>2</v>
      </c>
      <c r="G698" s="246">
        <v>208600</v>
      </c>
      <c r="H698" s="245"/>
      <c r="I698" s="245"/>
      <c r="J698" s="246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1">
        <v>43281</v>
      </c>
      <c r="B699" s="242">
        <v>180168415</v>
      </c>
      <c r="C699" s="247">
        <v>17</v>
      </c>
      <c r="D699" s="246">
        <v>1710625</v>
      </c>
      <c r="E699" s="242">
        <v>180044062</v>
      </c>
      <c r="F699" s="247">
        <v>1</v>
      </c>
      <c r="G699" s="246">
        <v>59850</v>
      </c>
      <c r="H699" s="245"/>
      <c r="I699" s="245"/>
      <c r="J699" s="246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1">
        <v>43281</v>
      </c>
      <c r="B700" s="242">
        <v>180168436</v>
      </c>
      <c r="C700" s="247">
        <v>32</v>
      </c>
      <c r="D700" s="246">
        <v>3496938</v>
      </c>
      <c r="E700" s="242"/>
      <c r="F700" s="247"/>
      <c r="G700" s="246"/>
      <c r="H700" s="245"/>
      <c r="I700" s="245">
        <v>5610151</v>
      </c>
      <c r="J700" s="246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1">
        <v>43283</v>
      </c>
      <c r="B701" s="242">
        <v>180168521</v>
      </c>
      <c r="C701" s="247">
        <v>51</v>
      </c>
      <c r="D701" s="246">
        <v>5294363</v>
      </c>
      <c r="E701" s="242"/>
      <c r="F701" s="247"/>
      <c r="G701" s="246"/>
      <c r="H701" s="245"/>
      <c r="I701" s="245"/>
      <c r="J701" s="246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1">
        <v>43283</v>
      </c>
      <c r="B702" s="242">
        <v>180168540</v>
      </c>
      <c r="C702" s="247">
        <v>18</v>
      </c>
      <c r="D702" s="246">
        <v>1881513</v>
      </c>
      <c r="E702" s="242"/>
      <c r="F702" s="247"/>
      <c r="G702" s="246"/>
      <c r="H702" s="245"/>
      <c r="I702" s="245"/>
      <c r="J702" s="246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1">
        <v>43283</v>
      </c>
      <c r="B703" s="242">
        <v>180168569</v>
      </c>
      <c r="C703" s="247">
        <v>30</v>
      </c>
      <c r="D703" s="246">
        <v>3093738</v>
      </c>
      <c r="E703" s="242"/>
      <c r="F703" s="247"/>
      <c r="G703" s="246"/>
      <c r="H703" s="245"/>
      <c r="I703" s="245">
        <v>10269614</v>
      </c>
      <c r="J703" s="246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1">
        <v>43284</v>
      </c>
      <c r="B704" s="242">
        <v>180168608</v>
      </c>
      <c r="C704" s="247">
        <v>42</v>
      </c>
      <c r="D704" s="246">
        <v>4164213</v>
      </c>
      <c r="E704" s="242">
        <v>180044114</v>
      </c>
      <c r="F704" s="247">
        <v>6</v>
      </c>
      <c r="G704" s="246">
        <v>631050</v>
      </c>
      <c r="H704" s="245"/>
      <c r="I704" s="245"/>
      <c r="J704" s="246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1">
        <v>43284</v>
      </c>
      <c r="B705" s="242">
        <v>180168611</v>
      </c>
      <c r="C705" s="247">
        <v>5</v>
      </c>
      <c r="D705" s="246">
        <v>709188</v>
      </c>
      <c r="E705" s="242"/>
      <c r="F705" s="247"/>
      <c r="G705" s="246"/>
      <c r="H705" s="245"/>
      <c r="I705" s="245"/>
      <c r="J705" s="246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1">
        <v>43284</v>
      </c>
      <c r="B706" s="242">
        <v>180168617</v>
      </c>
      <c r="C706" s="247">
        <v>17</v>
      </c>
      <c r="D706" s="246">
        <v>1840650</v>
      </c>
      <c r="E706" s="242"/>
      <c r="F706" s="247"/>
      <c r="G706" s="246"/>
      <c r="H706" s="245"/>
      <c r="I706" s="245"/>
      <c r="J706" s="246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1">
        <v>43284</v>
      </c>
      <c r="B707" s="242">
        <v>180168637</v>
      </c>
      <c r="C707" s="247">
        <v>13</v>
      </c>
      <c r="D707" s="246">
        <v>1452588</v>
      </c>
      <c r="E707" s="242"/>
      <c r="F707" s="247"/>
      <c r="G707" s="246"/>
      <c r="H707" s="245"/>
      <c r="I707" s="245"/>
      <c r="J707" s="246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1">
        <v>43284</v>
      </c>
      <c r="B708" s="242">
        <v>180168650</v>
      </c>
      <c r="C708" s="247">
        <v>9</v>
      </c>
      <c r="D708" s="246">
        <v>1099963</v>
      </c>
      <c r="E708" s="242"/>
      <c r="F708" s="247"/>
      <c r="G708" s="246"/>
      <c r="H708" s="245"/>
      <c r="I708" s="245"/>
      <c r="J708" s="246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1">
        <v>43284</v>
      </c>
      <c r="B709" s="242">
        <v>180168659</v>
      </c>
      <c r="C709" s="247">
        <v>7</v>
      </c>
      <c r="D709" s="246">
        <v>657825</v>
      </c>
      <c r="E709" s="242"/>
      <c r="F709" s="247"/>
      <c r="G709" s="246"/>
      <c r="H709" s="245"/>
      <c r="I709" s="245">
        <v>9293377</v>
      </c>
      <c r="J709" s="246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1">
        <v>43285</v>
      </c>
      <c r="B710" s="242">
        <v>180168680</v>
      </c>
      <c r="C710" s="247">
        <v>27</v>
      </c>
      <c r="D710" s="246">
        <v>2985063</v>
      </c>
      <c r="E710" s="242">
        <v>180044120</v>
      </c>
      <c r="F710" s="247">
        <v>10</v>
      </c>
      <c r="G710" s="246">
        <v>1055338</v>
      </c>
      <c r="H710" s="245"/>
      <c r="I710" s="245"/>
      <c r="J710" s="246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1">
        <v>43285</v>
      </c>
      <c r="B711" s="242">
        <v>180168689</v>
      </c>
      <c r="C711" s="247">
        <v>4</v>
      </c>
      <c r="D711" s="246">
        <v>333200</v>
      </c>
      <c r="E711" s="242">
        <v>180044126</v>
      </c>
      <c r="F711" s="247">
        <v>4</v>
      </c>
      <c r="G711" s="246">
        <v>567350</v>
      </c>
      <c r="H711" s="245"/>
      <c r="I711" s="245"/>
      <c r="J711" s="246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1">
        <v>43285</v>
      </c>
      <c r="B712" s="242">
        <v>180168690</v>
      </c>
      <c r="C712" s="247">
        <v>3</v>
      </c>
      <c r="D712" s="246">
        <v>305550</v>
      </c>
      <c r="E712" s="242"/>
      <c r="F712" s="247"/>
      <c r="G712" s="246"/>
      <c r="H712" s="245"/>
      <c r="I712" s="245"/>
      <c r="J712" s="246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1">
        <v>43285</v>
      </c>
      <c r="B713" s="242">
        <v>180168697</v>
      </c>
      <c r="C713" s="247">
        <v>7</v>
      </c>
      <c r="D713" s="246">
        <v>703675</v>
      </c>
      <c r="E713" s="242"/>
      <c r="F713" s="247"/>
      <c r="G713" s="246"/>
      <c r="H713" s="245"/>
      <c r="I713" s="245"/>
      <c r="J713" s="246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1">
        <v>43285</v>
      </c>
      <c r="B714" s="242">
        <v>180168719</v>
      </c>
      <c r="C714" s="247">
        <v>10</v>
      </c>
      <c r="D714" s="246">
        <v>1042738</v>
      </c>
      <c r="E714" s="242"/>
      <c r="F714" s="247"/>
      <c r="G714" s="246"/>
      <c r="H714" s="245"/>
      <c r="I714" s="245"/>
      <c r="J714" s="246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1">
        <v>43285</v>
      </c>
      <c r="B715" s="242">
        <v>180168729</v>
      </c>
      <c r="C715" s="247">
        <v>3</v>
      </c>
      <c r="D715" s="246">
        <v>239575</v>
      </c>
      <c r="E715" s="242"/>
      <c r="F715" s="247"/>
      <c r="G715" s="246"/>
      <c r="H715" s="245"/>
      <c r="I715" s="245"/>
      <c r="J715" s="246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1">
        <v>43285</v>
      </c>
      <c r="B716" s="242">
        <v>180168738</v>
      </c>
      <c r="C716" s="247">
        <v>1</v>
      </c>
      <c r="D716" s="246">
        <v>112350</v>
      </c>
      <c r="E716" s="242"/>
      <c r="F716" s="247"/>
      <c r="G716" s="246"/>
      <c r="H716" s="245"/>
      <c r="I716" s="245">
        <v>4099463</v>
      </c>
      <c r="J716" s="246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1">
        <v>43286</v>
      </c>
      <c r="B717" s="242">
        <v>180168776</v>
      </c>
      <c r="C717" s="247">
        <v>26</v>
      </c>
      <c r="D717" s="246">
        <v>2317438</v>
      </c>
      <c r="E717" s="242">
        <v>180044140</v>
      </c>
      <c r="F717" s="247">
        <v>4</v>
      </c>
      <c r="G717" s="246">
        <v>443275</v>
      </c>
      <c r="H717" s="245"/>
      <c r="I717" s="245"/>
      <c r="J717" s="246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1">
        <v>43286</v>
      </c>
      <c r="B718" s="242">
        <v>180168780</v>
      </c>
      <c r="C718" s="247">
        <v>4</v>
      </c>
      <c r="D718" s="246">
        <v>479763</v>
      </c>
      <c r="E718" s="242"/>
      <c r="F718" s="247"/>
      <c r="G718" s="246"/>
      <c r="H718" s="245"/>
      <c r="I718" s="245"/>
      <c r="J718" s="246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1">
        <v>43286</v>
      </c>
      <c r="B719" s="242">
        <v>180168795</v>
      </c>
      <c r="C719" s="247">
        <v>7</v>
      </c>
      <c r="D719" s="246">
        <v>752150</v>
      </c>
      <c r="E719" s="242"/>
      <c r="F719" s="247"/>
      <c r="G719" s="246"/>
      <c r="H719" s="245"/>
      <c r="I719" s="245"/>
      <c r="J719" s="246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1">
        <v>43286</v>
      </c>
      <c r="B720" s="242">
        <v>180168809</v>
      </c>
      <c r="C720" s="247">
        <v>5</v>
      </c>
      <c r="D720" s="246">
        <v>588525</v>
      </c>
      <c r="E720" s="242"/>
      <c r="F720" s="247"/>
      <c r="G720" s="246"/>
      <c r="H720" s="245"/>
      <c r="I720" s="245"/>
      <c r="J720" s="246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1">
        <v>43286</v>
      </c>
      <c r="B721" s="242">
        <v>180168813</v>
      </c>
      <c r="C721" s="247">
        <v>4</v>
      </c>
      <c r="D721" s="246">
        <v>451325</v>
      </c>
      <c r="E721" s="242"/>
      <c r="F721" s="247"/>
      <c r="G721" s="246"/>
      <c r="H721" s="245"/>
      <c r="I721" s="245"/>
      <c r="J721" s="246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1">
        <v>43286</v>
      </c>
      <c r="B722" s="242">
        <v>180168832</v>
      </c>
      <c r="C722" s="247">
        <v>3</v>
      </c>
      <c r="D722" s="246">
        <v>294438</v>
      </c>
      <c r="E722" s="242"/>
      <c r="F722" s="247"/>
      <c r="G722" s="246"/>
      <c r="H722" s="245"/>
      <c r="I722" s="245"/>
      <c r="J722" s="246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1">
        <v>43286</v>
      </c>
      <c r="B723" s="242">
        <v>180168842</v>
      </c>
      <c r="C723" s="247">
        <v>1</v>
      </c>
      <c r="D723" s="246">
        <v>95025</v>
      </c>
      <c r="E723" s="242"/>
      <c r="F723" s="247"/>
      <c r="G723" s="246"/>
      <c r="H723" s="245"/>
      <c r="I723" s="245">
        <v>4535389</v>
      </c>
      <c r="J723" s="246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1">
        <v>43287</v>
      </c>
      <c r="B724" s="242">
        <v>180168865</v>
      </c>
      <c r="C724" s="247">
        <v>18</v>
      </c>
      <c r="D724" s="246">
        <v>1977675</v>
      </c>
      <c r="E724" s="242">
        <v>180044156</v>
      </c>
      <c r="F724" s="247">
        <v>7</v>
      </c>
      <c r="G724" s="246">
        <v>853300</v>
      </c>
      <c r="H724" s="245"/>
      <c r="I724" s="245"/>
      <c r="J724" s="246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1">
        <v>43287</v>
      </c>
      <c r="B725" s="242">
        <v>180168875</v>
      </c>
      <c r="C725" s="247">
        <v>4</v>
      </c>
      <c r="D725" s="246">
        <v>410638</v>
      </c>
      <c r="E725" s="242">
        <v>180044162</v>
      </c>
      <c r="F725" s="247">
        <v>2</v>
      </c>
      <c r="G725" s="246">
        <v>208250</v>
      </c>
      <c r="H725" s="245"/>
      <c r="I725" s="245"/>
      <c r="J725" s="246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1">
        <v>43287</v>
      </c>
      <c r="B726" s="242">
        <v>180168883</v>
      </c>
      <c r="C726" s="247">
        <v>6</v>
      </c>
      <c r="D726" s="246">
        <v>600513</v>
      </c>
      <c r="E726" s="242">
        <v>180044166</v>
      </c>
      <c r="F726" s="247">
        <v>2</v>
      </c>
      <c r="G726" s="246">
        <v>216125</v>
      </c>
      <c r="H726" s="245"/>
      <c r="I726" s="245"/>
      <c r="J726" s="246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1">
        <v>43287</v>
      </c>
      <c r="B727" s="242">
        <v>180168900</v>
      </c>
      <c r="C727" s="247">
        <v>23</v>
      </c>
      <c r="D727" s="246">
        <v>2467500</v>
      </c>
      <c r="E727" s="242"/>
      <c r="F727" s="247"/>
      <c r="G727" s="246"/>
      <c r="H727" s="245"/>
      <c r="I727" s="245"/>
      <c r="J727" s="246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1">
        <v>43287</v>
      </c>
      <c r="B728" s="242">
        <v>180168918</v>
      </c>
      <c r="C728" s="247">
        <v>12</v>
      </c>
      <c r="D728" s="246">
        <v>1231913</v>
      </c>
      <c r="E728" s="242"/>
      <c r="F728" s="247"/>
      <c r="G728" s="246"/>
      <c r="H728" s="245"/>
      <c r="I728" s="245"/>
      <c r="J728" s="246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1">
        <v>43287</v>
      </c>
      <c r="B729" s="242">
        <v>180168924</v>
      </c>
      <c r="C729" s="247">
        <v>4</v>
      </c>
      <c r="D729" s="246">
        <v>316663</v>
      </c>
      <c r="E729" s="242"/>
      <c r="F729" s="247"/>
      <c r="G729" s="246"/>
      <c r="H729" s="245"/>
      <c r="I729" s="245"/>
      <c r="J729" s="246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1">
        <v>43287</v>
      </c>
      <c r="B730" s="242">
        <v>180168936</v>
      </c>
      <c r="C730" s="247">
        <v>3</v>
      </c>
      <c r="D730" s="246">
        <v>257950</v>
      </c>
      <c r="E730" s="242"/>
      <c r="F730" s="247"/>
      <c r="G730" s="246"/>
      <c r="H730" s="245"/>
      <c r="I730" s="245">
        <v>5985177</v>
      </c>
      <c r="J730" s="246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1">
        <v>43288</v>
      </c>
      <c r="B731" s="242">
        <v>180168953</v>
      </c>
      <c r="C731" s="247">
        <v>19</v>
      </c>
      <c r="D731" s="246">
        <v>2038138</v>
      </c>
      <c r="E731" s="242">
        <v>180044174</v>
      </c>
      <c r="F731" s="247">
        <v>2</v>
      </c>
      <c r="G731" s="246">
        <v>201863</v>
      </c>
      <c r="H731" s="245"/>
      <c r="I731" s="245"/>
      <c r="J731" s="246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1">
        <v>43288</v>
      </c>
      <c r="B732" s="242">
        <v>180168954</v>
      </c>
      <c r="C732" s="247">
        <v>7</v>
      </c>
      <c r="D732" s="246">
        <v>762300</v>
      </c>
      <c r="E732" s="242"/>
      <c r="F732" s="247"/>
      <c r="G732" s="246"/>
      <c r="H732" s="245"/>
      <c r="I732" s="245"/>
      <c r="J732" s="246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1">
        <v>43288</v>
      </c>
      <c r="B733" s="242">
        <v>180168962</v>
      </c>
      <c r="C733" s="247">
        <v>5</v>
      </c>
      <c r="D733" s="246">
        <v>595700</v>
      </c>
      <c r="E733" s="242"/>
      <c r="F733" s="247"/>
      <c r="G733" s="246"/>
      <c r="H733" s="245"/>
      <c r="I733" s="245"/>
      <c r="J733" s="246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1">
        <v>43288</v>
      </c>
      <c r="B734" s="242">
        <v>180168971</v>
      </c>
      <c r="C734" s="247">
        <v>15</v>
      </c>
      <c r="D734" s="246">
        <v>1508588</v>
      </c>
      <c r="E734" s="242"/>
      <c r="F734" s="247"/>
      <c r="G734" s="246"/>
      <c r="H734" s="245"/>
      <c r="I734" s="245"/>
      <c r="J734" s="246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1">
        <v>43288</v>
      </c>
      <c r="B735" s="242">
        <v>180168993</v>
      </c>
      <c r="C735" s="247">
        <v>5</v>
      </c>
      <c r="D735" s="246">
        <v>589838</v>
      </c>
      <c r="E735" s="242"/>
      <c r="F735" s="247"/>
      <c r="G735" s="246"/>
      <c r="H735" s="245"/>
      <c r="I735" s="245">
        <v>5292701</v>
      </c>
      <c r="J735" s="246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1">
        <v>43290</v>
      </c>
      <c r="B736" s="242">
        <v>180169099</v>
      </c>
      <c r="C736" s="247">
        <v>53</v>
      </c>
      <c r="D736" s="246">
        <v>5332163</v>
      </c>
      <c r="E736" s="242">
        <v>180044216</v>
      </c>
      <c r="F736" s="247">
        <v>2</v>
      </c>
      <c r="G736" s="246">
        <v>184538</v>
      </c>
      <c r="H736" s="245"/>
      <c r="I736" s="245"/>
      <c r="J736" s="246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1">
        <v>43290</v>
      </c>
      <c r="B737" s="242">
        <v>180169109</v>
      </c>
      <c r="C737" s="247">
        <v>12</v>
      </c>
      <c r="D737" s="246">
        <v>1461863</v>
      </c>
      <c r="E737" s="242"/>
      <c r="F737" s="247"/>
      <c r="G737" s="246"/>
      <c r="H737" s="245"/>
      <c r="I737" s="245"/>
      <c r="J737" s="246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1">
        <v>43290</v>
      </c>
      <c r="B738" s="242">
        <v>180169156</v>
      </c>
      <c r="C738" s="247">
        <v>6</v>
      </c>
      <c r="D738" s="246">
        <v>566475</v>
      </c>
      <c r="E738" s="242"/>
      <c r="F738" s="247"/>
      <c r="G738" s="246"/>
      <c r="H738" s="245"/>
      <c r="I738" s="245"/>
      <c r="J738" s="246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1">
        <v>43290</v>
      </c>
      <c r="B739" s="242">
        <v>180169177</v>
      </c>
      <c r="C739" s="247">
        <v>15</v>
      </c>
      <c r="D739" s="246">
        <v>1529675</v>
      </c>
      <c r="E739" s="242"/>
      <c r="F739" s="247"/>
      <c r="G739" s="246"/>
      <c r="H739" s="245"/>
      <c r="I739" s="245"/>
      <c r="J739" s="246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1">
        <v>43290</v>
      </c>
      <c r="B740" s="242">
        <v>180169186</v>
      </c>
      <c r="C740" s="247">
        <v>8</v>
      </c>
      <c r="D740" s="246">
        <v>967838</v>
      </c>
      <c r="E740" s="242"/>
      <c r="F740" s="247"/>
      <c r="G740" s="246"/>
      <c r="H740" s="245"/>
      <c r="I740" s="245">
        <v>9673476</v>
      </c>
      <c r="J740" s="246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1">
        <v>43291</v>
      </c>
      <c r="B741" s="242">
        <v>180169200</v>
      </c>
      <c r="C741" s="247">
        <v>28</v>
      </c>
      <c r="D741" s="246">
        <v>2544588</v>
      </c>
      <c r="E741" s="242">
        <v>180044233</v>
      </c>
      <c r="F741" s="247">
        <v>8</v>
      </c>
      <c r="G741" s="246">
        <v>852075</v>
      </c>
      <c r="H741" s="245"/>
      <c r="I741" s="245"/>
      <c r="J741" s="246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1">
        <v>43291</v>
      </c>
      <c r="B742" s="242">
        <v>180169209</v>
      </c>
      <c r="C742" s="247">
        <v>7</v>
      </c>
      <c r="D742" s="246">
        <v>709275</v>
      </c>
      <c r="E742" s="242"/>
      <c r="F742" s="247"/>
      <c r="G742" s="246"/>
      <c r="H742" s="245"/>
      <c r="I742" s="245"/>
      <c r="J742" s="246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1">
        <v>43291</v>
      </c>
      <c r="B743" s="242">
        <v>180169221</v>
      </c>
      <c r="C743" s="247">
        <v>2</v>
      </c>
      <c r="D743" s="246">
        <v>231525</v>
      </c>
      <c r="E743" s="242"/>
      <c r="F743" s="247"/>
      <c r="G743" s="246"/>
      <c r="H743" s="245"/>
      <c r="I743" s="245"/>
      <c r="J743" s="246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1">
        <v>43291</v>
      </c>
      <c r="B744" s="242">
        <v>180169241</v>
      </c>
      <c r="C744" s="247">
        <v>3</v>
      </c>
      <c r="D744" s="246">
        <v>339238</v>
      </c>
      <c r="E744" s="242"/>
      <c r="F744" s="247"/>
      <c r="G744" s="246"/>
      <c r="H744" s="245"/>
      <c r="I744" s="245"/>
      <c r="J744" s="246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1">
        <v>43291</v>
      </c>
      <c r="B745" s="242">
        <v>180169243</v>
      </c>
      <c r="C745" s="247">
        <v>13</v>
      </c>
      <c r="D745" s="246">
        <v>1383463</v>
      </c>
      <c r="E745" s="242"/>
      <c r="F745" s="247"/>
      <c r="G745" s="246"/>
      <c r="H745" s="245"/>
      <c r="I745" s="245"/>
      <c r="J745" s="246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1">
        <v>43291</v>
      </c>
      <c r="B746" s="242">
        <v>180169254</v>
      </c>
      <c r="C746" s="247">
        <v>1</v>
      </c>
      <c r="D746" s="246">
        <v>108500</v>
      </c>
      <c r="E746" s="242"/>
      <c r="F746" s="247"/>
      <c r="G746" s="246"/>
      <c r="H746" s="245"/>
      <c r="I746" s="245"/>
      <c r="J746" s="246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1">
        <v>43291</v>
      </c>
      <c r="B747" s="242">
        <v>180169268</v>
      </c>
      <c r="C747" s="247">
        <v>5</v>
      </c>
      <c r="D747" s="246">
        <v>578900</v>
      </c>
      <c r="E747" s="242"/>
      <c r="F747" s="247"/>
      <c r="G747" s="246"/>
      <c r="H747" s="245"/>
      <c r="I747" s="245">
        <v>5043414</v>
      </c>
      <c r="J747" s="246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1">
        <v>43292</v>
      </c>
      <c r="B748" s="242">
        <v>180169303</v>
      </c>
      <c r="C748" s="247">
        <v>18</v>
      </c>
      <c r="D748" s="246">
        <v>1818513</v>
      </c>
      <c r="E748" s="242">
        <v>180044251</v>
      </c>
      <c r="F748" s="247">
        <v>7</v>
      </c>
      <c r="G748" s="246">
        <v>661675</v>
      </c>
      <c r="H748" s="245"/>
      <c r="I748" s="245"/>
      <c r="J748" s="246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1">
        <v>43292</v>
      </c>
      <c r="B749" s="242">
        <v>180169306</v>
      </c>
      <c r="C749" s="247">
        <v>6</v>
      </c>
      <c r="D749" s="246">
        <v>617838</v>
      </c>
      <c r="E749" s="242"/>
      <c r="F749" s="247"/>
      <c r="G749" s="246"/>
      <c r="H749" s="245"/>
      <c r="I749" s="245"/>
      <c r="J749" s="246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1">
        <v>43292</v>
      </c>
      <c r="B750" s="242">
        <v>180169315</v>
      </c>
      <c r="C750" s="247">
        <v>3</v>
      </c>
      <c r="D750" s="246">
        <v>398913</v>
      </c>
      <c r="E750" s="242"/>
      <c r="F750" s="247"/>
      <c r="G750" s="246"/>
      <c r="H750" s="245"/>
      <c r="I750" s="245"/>
      <c r="J750" s="246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1">
        <v>43292</v>
      </c>
      <c r="B751" s="242">
        <v>180169347</v>
      </c>
      <c r="C751" s="247">
        <v>14</v>
      </c>
      <c r="D751" s="246">
        <v>1310663</v>
      </c>
      <c r="E751" s="242"/>
      <c r="F751" s="247"/>
      <c r="G751" s="246"/>
      <c r="H751" s="245"/>
      <c r="I751" s="245"/>
      <c r="J751" s="246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1">
        <v>43292</v>
      </c>
      <c r="B752" s="242">
        <v>180169361</v>
      </c>
      <c r="C752" s="247">
        <v>4</v>
      </c>
      <c r="D752" s="246">
        <v>483613</v>
      </c>
      <c r="E752" s="242"/>
      <c r="F752" s="247"/>
      <c r="G752" s="246"/>
      <c r="H752" s="245"/>
      <c r="I752" s="245"/>
      <c r="J752" s="246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1">
        <v>43292</v>
      </c>
      <c r="B753" s="242">
        <v>180169365</v>
      </c>
      <c r="C753" s="247">
        <v>2</v>
      </c>
      <c r="D753" s="246">
        <v>208863</v>
      </c>
      <c r="E753" s="242"/>
      <c r="F753" s="247"/>
      <c r="G753" s="246"/>
      <c r="H753" s="245"/>
      <c r="I753" s="245"/>
      <c r="J753" s="246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1">
        <v>43292</v>
      </c>
      <c r="B754" s="242">
        <v>180169376</v>
      </c>
      <c r="C754" s="247">
        <v>3</v>
      </c>
      <c r="D754" s="246">
        <v>321475</v>
      </c>
      <c r="E754" s="242"/>
      <c r="F754" s="247"/>
      <c r="G754" s="246"/>
      <c r="H754" s="245"/>
      <c r="I754" s="245">
        <v>4498203</v>
      </c>
      <c r="J754" s="246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1">
        <v>43293</v>
      </c>
      <c r="B755" s="242">
        <v>180169398</v>
      </c>
      <c r="C755" s="247">
        <v>18</v>
      </c>
      <c r="D755" s="246">
        <v>1837150</v>
      </c>
      <c r="E755" s="242">
        <v>180044262</v>
      </c>
      <c r="F755" s="247">
        <v>3</v>
      </c>
      <c r="G755" s="246">
        <v>471275</v>
      </c>
      <c r="H755" s="245"/>
      <c r="I755" s="245"/>
      <c r="J755" s="246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1">
        <v>43293</v>
      </c>
      <c r="B756" s="242">
        <v>180169399</v>
      </c>
      <c r="C756" s="247">
        <v>10</v>
      </c>
      <c r="D756" s="246">
        <v>975188</v>
      </c>
      <c r="E756" s="242">
        <v>180044265</v>
      </c>
      <c r="F756" s="247">
        <v>1</v>
      </c>
      <c r="G756" s="246">
        <v>48038</v>
      </c>
      <c r="H756" s="245"/>
      <c r="I756" s="245"/>
      <c r="J756" s="246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1">
        <v>43293</v>
      </c>
      <c r="B757" s="242">
        <v>180169413</v>
      </c>
      <c r="C757" s="247">
        <v>8</v>
      </c>
      <c r="D757" s="246">
        <v>975625</v>
      </c>
      <c r="E757" s="242"/>
      <c r="F757" s="247"/>
      <c r="G757" s="246"/>
      <c r="H757" s="245"/>
      <c r="I757" s="245"/>
      <c r="J757" s="246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1">
        <v>43293</v>
      </c>
      <c r="B758" s="242">
        <v>180169419</v>
      </c>
      <c r="C758" s="247">
        <v>4</v>
      </c>
      <c r="D758" s="246">
        <v>484575</v>
      </c>
      <c r="E758" s="242"/>
      <c r="F758" s="247"/>
      <c r="G758" s="246"/>
      <c r="H758" s="245"/>
      <c r="I758" s="245"/>
      <c r="J758" s="246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1">
        <v>43293</v>
      </c>
      <c r="B759" s="242">
        <v>180169420</v>
      </c>
      <c r="C759" s="247">
        <v>1</v>
      </c>
      <c r="D759" s="246">
        <v>144288</v>
      </c>
      <c r="E759" s="242"/>
      <c r="F759" s="247"/>
      <c r="G759" s="246"/>
      <c r="H759" s="245"/>
      <c r="I759" s="245"/>
      <c r="J759" s="246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1">
        <v>43293</v>
      </c>
      <c r="B760" s="242">
        <v>180169439</v>
      </c>
      <c r="C760" s="247">
        <v>5</v>
      </c>
      <c r="D760" s="246">
        <v>503913</v>
      </c>
      <c r="E760" s="242"/>
      <c r="F760" s="247"/>
      <c r="G760" s="246"/>
      <c r="H760" s="245"/>
      <c r="I760" s="245"/>
      <c r="J760" s="246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1">
        <v>43293</v>
      </c>
      <c r="B761" s="242">
        <v>180169441</v>
      </c>
      <c r="C761" s="247">
        <v>3</v>
      </c>
      <c r="D761" s="246">
        <v>293738</v>
      </c>
      <c r="E761" s="242"/>
      <c r="F761" s="247"/>
      <c r="G761" s="246"/>
      <c r="H761" s="245"/>
      <c r="I761" s="245"/>
      <c r="J761" s="246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1">
        <v>43293</v>
      </c>
      <c r="B762" s="242">
        <v>180169446</v>
      </c>
      <c r="C762" s="247">
        <v>4</v>
      </c>
      <c r="D762" s="246">
        <v>484838</v>
      </c>
      <c r="E762" s="242"/>
      <c r="F762" s="247"/>
      <c r="G762" s="246"/>
      <c r="H762" s="245"/>
      <c r="I762" s="245"/>
      <c r="J762" s="246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1">
        <v>43293</v>
      </c>
      <c r="B763" s="242">
        <v>180169457</v>
      </c>
      <c r="C763" s="247">
        <v>1</v>
      </c>
      <c r="D763" s="246">
        <v>97038</v>
      </c>
      <c r="E763" s="242"/>
      <c r="F763" s="247"/>
      <c r="G763" s="246"/>
      <c r="H763" s="245"/>
      <c r="I763" s="245"/>
      <c r="J763" s="246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1">
        <v>43293</v>
      </c>
      <c r="B764" s="242">
        <v>180169463</v>
      </c>
      <c r="C764" s="247">
        <v>3</v>
      </c>
      <c r="D764" s="246">
        <v>371438</v>
      </c>
      <c r="E764" s="242"/>
      <c r="F764" s="247"/>
      <c r="G764" s="246"/>
      <c r="H764" s="245"/>
      <c r="I764" s="245">
        <v>5648478</v>
      </c>
      <c r="J764" s="246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1">
        <v>43294</v>
      </c>
      <c r="B765" s="242">
        <v>180169503</v>
      </c>
      <c r="C765" s="247">
        <v>9</v>
      </c>
      <c r="D765" s="246">
        <v>1031188</v>
      </c>
      <c r="E765" s="242">
        <v>180044280</v>
      </c>
      <c r="F765" s="247">
        <v>6</v>
      </c>
      <c r="G765" s="246">
        <v>690550</v>
      </c>
      <c r="H765" s="245"/>
      <c r="I765" s="245"/>
      <c r="J765" s="246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1">
        <v>43294</v>
      </c>
      <c r="B766" s="242">
        <v>180169511</v>
      </c>
      <c r="C766" s="247">
        <v>2</v>
      </c>
      <c r="D766" s="246">
        <v>243163</v>
      </c>
      <c r="E766" s="242"/>
      <c r="F766" s="247"/>
      <c r="G766" s="246"/>
      <c r="H766" s="245"/>
      <c r="I766" s="245"/>
      <c r="J766" s="246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1">
        <v>43294</v>
      </c>
      <c r="B767" s="242">
        <v>180169534</v>
      </c>
      <c r="C767" s="247">
        <v>12</v>
      </c>
      <c r="D767" s="246">
        <v>1351788</v>
      </c>
      <c r="E767" s="242"/>
      <c r="F767" s="247"/>
      <c r="G767" s="246"/>
      <c r="H767" s="245"/>
      <c r="I767" s="245"/>
      <c r="J767" s="246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1">
        <v>43294</v>
      </c>
      <c r="B768" s="242">
        <v>180169545</v>
      </c>
      <c r="C768" s="247">
        <v>4</v>
      </c>
      <c r="D768" s="246">
        <v>511438</v>
      </c>
      <c r="E768" s="242"/>
      <c r="F768" s="247"/>
      <c r="G768" s="246"/>
      <c r="H768" s="245"/>
      <c r="I768" s="245"/>
      <c r="J768" s="246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1">
        <v>43294</v>
      </c>
      <c r="B769" s="242">
        <v>180169553</v>
      </c>
      <c r="C769" s="247">
        <v>2</v>
      </c>
      <c r="D769" s="246">
        <v>242113</v>
      </c>
      <c r="E769" s="242"/>
      <c r="F769" s="247"/>
      <c r="G769" s="246"/>
      <c r="H769" s="245"/>
      <c r="I769" s="245"/>
      <c r="J769" s="246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1">
        <v>43294</v>
      </c>
      <c r="B770" s="242">
        <v>180169559</v>
      </c>
      <c r="C770" s="247">
        <v>4</v>
      </c>
      <c r="D770" s="246">
        <v>377738</v>
      </c>
      <c r="E770" s="242"/>
      <c r="F770" s="247"/>
      <c r="G770" s="246"/>
      <c r="H770" s="245"/>
      <c r="I770" s="245"/>
      <c r="J770" s="246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1">
        <v>43294</v>
      </c>
      <c r="B771" s="242">
        <v>180169581</v>
      </c>
      <c r="C771" s="247">
        <v>5</v>
      </c>
      <c r="D771" s="246">
        <v>578375</v>
      </c>
      <c r="E771" s="242"/>
      <c r="F771" s="247"/>
      <c r="G771" s="246"/>
      <c r="H771" s="245"/>
      <c r="I771" s="245">
        <v>3645253</v>
      </c>
      <c r="J771" s="246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1">
        <v>43295</v>
      </c>
      <c r="B772" s="242">
        <v>180169603</v>
      </c>
      <c r="C772" s="247">
        <v>21</v>
      </c>
      <c r="D772" s="246">
        <v>2310175</v>
      </c>
      <c r="E772" s="242">
        <v>180044303</v>
      </c>
      <c r="F772" s="247">
        <v>1</v>
      </c>
      <c r="G772" s="246">
        <v>74288</v>
      </c>
      <c r="H772" s="245"/>
      <c r="I772" s="245"/>
      <c r="J772" s="246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1">
        <v>43295</v>
      </c>
      <c r="B773" s="242">
        <v>180169618</v>
      </c>
      <c r="C773" s="247">
        <v>9</v>
      </c>
      <c r="D773" s="246">
        <v>1144675</v>
      </c>
      <c r="E773" s="242"/>
      <c r="F773" s="247"/>
      <c r="G773" s="246"/>
      <c r="H773" s="245"/>
      <c r="I773" s="245"/>
      <c r="J773" s="246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1">
        <v>43295</v>
      </c>
      <c r="B774" s="242">
        <v>180169640</v>
      </c>
      <c r="C774" s="247">
        <v>11</v>
      </c>
      <c r="D774" s="246">
        <v>1173025</v>
      </c>
      <c r="E774" s="242"/>
      <c r="F774" s="247"/>
      <c r="G774" s="246"/>
      <c r="H774" s="245"/>
      <c r="I774" s="245"/>
      <c r="J774" s="246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1">
        <v>43295</v>
      </c>
      <c r="B775" s="242">
        <v>180169661</v>
      </c>
      <c r="C775" s="247">
        <v>2</v>
      </c>
      <c r="D775" s="246">
        <v>176750</v>
      </c>
      <c r="E775" s="242"/>
      <c r="F775" s="247"/>
      <c r="G775" s="246"/>
      <c r="H775" s="245"/>
      <c r="I775" s="245">
        <v>4730337</v>
      </c>
      <c r="J775" s="246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241">
        <v>43297</v>
      </c>
      <c r="B776" s="242">
        <v>180169784</v>
      </c>
      <c r="C776" s="247">
        <v>23</v>
      </c>
      <c r="D776" s="246">
        <v>2727900</v>
      </c>
      <c r="E776" s="242">
        <v>180044344</v>
      </c>
      <c r="F776" s="247">
        <v>3</v>
      </c>
      <c r="G776" s="246">
        <v>312813</v>
      </c>
      <c r="H776" s="245"/>
      <c r="I776" s="245"/>
      <c r="J776" s="246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241">
        <v>43297</v>
      </c>
      <c r="B777" s="242">
        <v>180169791</v>
      </c>
      <c r="C777" s="247">
        <v>7</v>
      </c>
      <c r="D777" s="246">
        <v>697813</v>
      </c>
      <c r="E777" s="242"/>
      <c r="F777" s="247"/>
      <c r="G777" s="246"/>
      <c r="H777" s="245"/>
      <c r="I777" s="245"/>
      <c r="J777" s="246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241">
        <v>43297</v>
      </c>
      <c r="B778" s="242">
        <v>180169796</v>
      </c>
      <c r="C778" s="247">
        <v>3</v>
      </c>
      <c r="D778" s="246">
        <v>295313</v>
      </c>
      <c r="E778" s="242"/>
      <c r="F778" s="247"/>
      <c r="G778" s="246"/>
      <c r="H778" s="245"/>
      <c r="I778" s="245"/>
      <c r="J778" s="246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241">
        <v>43297</v>
      </c>
      <c r="B779" s="242">
        <v>180169823</v>
      </c>
      <c r="C779" s="247">
        <v>5</v>
      </c>
      <c r="D779" s="246">
        <v>497088</v>
      </c>
      <c r="E779" s="242"/>
      <c r="F779" s="247"/>
      <c r="G779" s="246"/>
      <c r="H779" s="245"/>
      <c r="I779" s="245"/>
      <c r="J779" s="246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241">
        <v>43297</v>
      </c>
      <c r="B780" s="242">
        <v>180169832</v>
      </c>
      <c r="C780" s="247">
        <v>18</v>
      </c>
      <c r="D780" s="246">
        <v>2032275</v>
      </c>
      <c r="E780" s="242"/>
      <c r="F780" s="247"/>
      <c r="G780" s="246"/>
      <c r="H780" s="245"/>
      <c r="I780" s="245"/>
      <c r="J780" s="246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241">
        <v>43297</v>
      </c>
      <c r="B781" s="242">
        <v>180169833</v>
      </c>
      <c r="C781" s="247">
        <v>1</v>
      </c>
      <c r="D781" s="246">
        <v>99488</v>
      </c>
      <c r="E781" s="242"/>
      <c r="F781" s="247"/>
      <c r="G781" s="246"/>
      <c r="H781" s="245"/>
      <c r="I781" s="245"/>
      <c r="J781" s="246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241">
        <v>43297</v>
      </c>
      <c r="B782" s="242">
        <v>180169846</v>
      </c>
      <c r="C782" s="247">
        <v>4</v>
      </c>
      <c r="D782" s="246">
        <v>401800</v>
      </c>
      <c r="E782" s="242"/>
      <c r="F782" s="247"/>
      <c r="G782" s="246"/>
      <c r="H782" s="245"/>
      <c r="I782" s="245">
        <v>6438864</v>
      </c>
      <c r="J782" s="246" t="s">
        <v>17</v>
      </c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241">
        <v>43298</v>
      </c>
      <c r="B783" s="242">
        <v>180169864</v>
      </c>
      <c r="C783" s="247">
        <v>20</v>
      </c>
      <c r="D783" s="246">
        <v>2359088</v>
      </c>
      <c r="E783" s="242">
        <v>180044360</v>
      </c>
      <c r="F783" s="247">
        <v>5</v>
      </c>
      <c r="G783" s="246">
        <v>431288</v>
      </c>
      <c r="H783" s="245"/>
      <c r="I783" s="245"/>
      <c r="J783" s="246"/>
      <c r="K783" s="138"/>
      <c r="L783" s="138"/>
      <c r="M783" s="138"/>
      <c r="N783" s="138"/>
      <c r="O783" s="138"/>
      <c r="P783" s="138"/>
      <c r="Q783" s="138"/>
      <c r="R783" s="138"/>
    </row>
    <row r="784" spans="1:18" s="134" customFormat="1" x14ac:dyDescent="0.25">
      <c r="A784" s="241">
        <v>43298</v>
      </c>
      <c r="B784" s="242">
        <v>180169884</v>
      </c>
      <c r="C784" s="247">
        <v>6</v>
      </c>
      <c r="D784" s="246">
        <v>795550</v>
      </c>
      <c r="E784" s="242"/>
      <c r="F784" s="247"/>
      <c r="G784" s="246"/>
      <c r="H784" s="245"/>
      <c r="I784" s="245"/>
      <c r="J784" s="246"/>
      <c r="K784" s="138"/>
      <c r="L784" s="138"/>
      <c r="M784" s="138"/>
      <c r="N784" s="138"/>
      <c r="O784" s="138"/>
      <c r="P784" s="138"/>
      <c r="Q784" s="138"/>
      <c r="R784" s="138"/>
    </row>
    <row r="785" spans="1:18" s="134" customFormat="1" x14ac:dyDescent="0.25">
      <c r="A785" s="241">
        <v>43298</v>
      </c>
      <c r="B785" s="242">
        <v>180169901</v>
      </c>
      <c r="C785" s="247">
        <v>16</v>
      </c>
      <c r="D785" s="246">
        <v>1538863</v>
      </c>
      <c r="E785" s="242"/>
      <c r="F785" s="247"/>
      <c r="G785" s="246"/>
      <c r="H785" s="245"/>
      <c r="I785" s="245"/>
      <c r="J785" s="246"/>
      <c r="K785" s="138"/>
      <c r="L785" s="138"/>
      <c r="M785" s="138"/>
      <c r="N785" s="138"/>
      <c r="O785" s="138"/>
      <c r="P785" s="138"/>
      <c r="Q785" s="138"/>
      <c r="R785" s="138"/>
    </row>
    <row r="786" spans="1:18" s="134" customFormat="1" x14ac:dyDescent="0.25">
      <c r="A786" s="241">
        <v>43298</v>
      </c>
      <c r="B786" s="242">
        <v>180169910</v>
      </c>
      <c r="C786" s="247">
        <v>4</v>
      </c>
      <c r="D786" s="246">
        <v>421050</v>
      </c>
      <c r="E786" s="242"/>
      <c r="F786" s="247"/>
      <c r="G786" s="246"/>
      <c r="H786" s="245"/>
      <c r="I786" s="245"/>
      <c r="J786" s="246"/>
      <c r="K786" s="138"/>
      <c r="L786" s="138"/>
      <c r="M786" s="138"/>
      <c r="N786" s="138"/>
      <c r="O786" s="138"/>
      <c r="P786" s="138"/>
      <c r="Q786" s="138"/>
      <c r="R786" s="138"/>
    </row>
    <row r="787" spans="1:18" s="134" customFormat="1" x14ac:dyDescent="0.25">
      <c r="A787" s="241">
        <v>43298</v>
      </c>
      <c r="B787" s="242">
        <v>180169914</v>
      </c>
      <c r="C787" s="247">
        <v>2</v>
      </c>
      <c r="D787" s="246">
        <v>287613</v>
      </c>
      <c r="E787" s="242"/>
      <c r="F787" s="247"/>
      <c r="G787" s="246"/>
      <c r="H787" s="245"/>
      <c r="I787" s="245"/>
      <c r="J787" s="246"/>
      <c r="K787" s="138"/>
      <c r="L787" s="138"/>
      <c r="M787" s="138"/>
      <c r="N787" s="138"/>
      <c r="O787" s="138"/>
      <c r="P787" s="138"/>
      <c r="Q787" s="138"/>
      <c r="R787" s="138"/>
    </row>
    <row r="788" spans="1:18" s="134" customFormat="1" x14ac:dyDescent="0.25">
      <c r="A788" s="241">
        <v>43298</v>
      </c>
      <c r="B788" s="242">
        <v>180169916</v>
      </c>
      <c r="C788" s="247">
        <v>2</v>
      </c>
      <c r="D788" s="246">
        <v>243163</v>
      </c>
      <c r="E788" s="242"/>
      <c r="F788" s="247"/>
      <c r="G788" s="246"/>
      <c r="H788" s="245"/>
      <c r="I788" s="245"/>
      <c r="J788" s="246"/>
      <c r="K788" s="138"/>
      <c r="L788" s="138"/>
      <c r="M788" s="138"/>
      <c r="N788" s="138"/>
      <c r="O788" s="138"/>
      <c r="P788" s="138"/>
      <c r="Q788" s="138"/>
      <c r="R788" s="138"/>
    </row>
    <row r="789" spans="1:18" s="134" customFormat="1" x14ac:dyDescent="0.25">
      <c r="A789" s="241">
        <v>43298</v>
      </c>
      <c r="B789" s="242">
        <v>180169923</v>
      </c>
      <c r="C789" s="247">
        <v>6</v>
      </c>
      <c r="D789" s="246">
        <v>374938</v>
      </c>
      <c r="E789" s="242"/>
      <c r="F789" s="247"/>
      <c r="G789" s="246"/>
      <c r="H789" s="245"/>
      <c r="I789" s="245"/>
      <c r="J789" s="246"/>
      <c r="K789" s="138"/>
      <c r="L789" s="138"/>
      <c r="M789" s="138"/>
      <c r="N789" s="138"/>
      <c r="O789" s="138"/>
      <c r="P789" s="138"/>
      <c r="Q789" s="138"/>
      <c r="R789" s="138"/>
    </row>
    <row r="790" spans="1:18" s="134" customFormat="1" x14ac:dyDescent="0.25">
      <c r="A790" s="241">
        <v>43298</v>
      </c>
      <c r="B790" s="242">
        <v>180169924</v>
      </c>
      <c r="C790" s="247">
        <v>1</v>
      </c>
      <c r="D790" s="246">
        <v>104300</v>
      </c>
      <c r="E790" s="242"/>
      <c r="F790" s="247"/>
      <c r="G790" s="246"/>
      <c r="H790" s="245"/>
      <c r="I790" s="245"/>
      <c r="J790" s="246"/>
      <c r="K790" s="138"/>
      <c r="L790" s="138"/>
      <c r="M790" s="138"/>
      <c r="N790" s="138"/>
      <c r="O790" s="138"/>
      <c r="P790" s="138"/>
      <c r="Q790" s="138"/>
      <c r="R790" s="138"/>
    </row>
    <row r="791" spans="1:18" s="134" customFormat="1" x14ac:dyDescent="0.25">
      <c r="A791" s="241">
        <v>43298</v>
      </c>
      <c r="B791" s="242">
        <v>180169926</v>
      </c>
      <c r="C791" s="247">
        <v>1</v>
      </c>
      <c r="D791" s="246">
        <v>81025</v>
      </c>
      <c r="E791" s="242"/>
      <c r="F791" s="247"/>
      <c r="G791" s="246"/>
      <c r="H791" s="245"/>
      <c r="I791" s="245"/>
      <c r="J791" s="246"/>
      <c r="K791" s="138"/>
      <c r="L791" s="138"/>
      <c r="M791" s="138"/>
      <c r="N791" s="138"/>
      <c r="O791" s="138"/>
      <c r="P791" s="138"/>
      <c r="Q791" s="138"/>
      <c r="R791" s="138"/>
    </row>
    <row r="792" spans="1:18" s="134" customFormat="1" x14ac:dyDescent="0.25">
      <c r="A792" s="241">
        <v>43298</v>
      </c>
      <c r="B792" s="242">
        <v>180169934</v>
      </c>
      <c r="C792" s="247">
        <v>2</v>
      </c>
      <c r="D792" s="246">
        <v>248413</v>
      </c>
      <c r="E792" s="242"/>
      <c r="F792" s="247"/>
      <c r="G792" s="246"/>
      <c r="H792" s="245"/>
      <c r="I792" s="245">
        <v>6022715</v>
      </c>
      <c r="J792" s="246" t="s">
        <v>17</v>
      </c>
      <c r="K792" s="138"/>
      <c r="L792" s="138"/>
      <c r="M792" s="138"/>
      <c r="N792" s="138"/>
      <c r="O792" s="138"/>
      <c r="P792" s="138"/>
      <c r="Q792" s="138"/>
      <c r="R792" s="138"/>
    </row>
    <row r="793" spans="1:18" s="134" customFormat="1" x14ac:dyDescent="0.25">
      <c r="A793" s="241">
        <v>43299</v>
      </c>
      <c r="B793" s="242">
        <v>180169946</v>
      </c>
      <c r="C793" s="247">
        <v>33</v>
      </c>
      <c r="D793" s="246">
        <v>3916413</v>
      </c>
      <c r="E793" s="242">
        <v>180044370</v>
      </c>
      <c r="F793" s="247">
        <v>3</v>
      </c>
      <c r="G793" s="246">
        <v>419125</v>
      </c>
      <c r="H793" s="245"/>
      <c r="I793" s="245"/>
      <c r="J793" s="246"/>
      <c r="K793" s="138"/>
      <c r="L793" s="138"/>
      <c r="M793" s="138"/>
      <c r="N793" s="138"/>
      <c r="O793" s="138"/>
      <c r="P793" s="138"/>
      <c r="Q793" s="138"/>
      <c r="R793" s="138"/>
    </row>
    <row r="794" spans="1:18" s="134" customFormat="1" x14ac:dyDescent="0.25">
      <c r="A794" s="241">
        <v>43299</v>
      </c>
      <c r="B794" s="242">
        <v>180169953</v>
      </c>
      <c r="C794" s="247">
        <v>6</v>
      </c>
      <c r="D794" s="246">
        <v>709275</v>
      </c>
      <c r="E794" s="242">
        <v>180044374</v>
      </c>
      <c r="F794" s="247">
        <v>5</v>
      </c>
      <c r="G794" s="246">
        <v>432863</v>
      </c>
      <c r="H794" s="245"/>
      <c r="I794" s="245"/>
      <c r="J794" s="246"/>
      <c r="K794" s="138"/>
      <c r="L794" s="138"/>
      <c r="M794" s="138"/>
      <c r="N794" s="138"/>
      <c r="O794" s="138"/>
      <c r="P794" s="138"/>
      <c r="Q794" s="138"/>
      <c r="R794" s="138"/>
    </row>
    <row r="795" spans="1:18" s="134" customFormat="1" x14ac:dyDescent="0.25">
      <c r="A795" s="241">
        <v>43299</v>
      </c>
      <c r="B795" s="242">
        <v>180169955</v>
      </c>
      <c r="C795" s="247">
        <v>10</v>
      </c>
      <c r="D795" s="246">
        <v>1081063</v>
      </c>
      <c r="E795" s="242"/>
      <c r="F795" s="247"/>
      <c r="G795" s="246"/>
      <c r="H795" s="245"/>
      <c r="I795" s="245"/>
      <c r="J795" s="246"/>
      <c r="K795" s="138"/>
      <c r="L795" s="138"/>
      <c r="M795" s="138"/>
      <c r="N795" s="138"/>
      <c r="O795" s="138"/>
      <c r="P795" s="138"/>
      <c r="Q795" s="138"/>
      <c r="R795" s="138"/>
    </row>
    <row r="796" spans="1:18" s="134" customFormat="1" x14ac:dyDescent="0.25">
      <c r="A796" s="241">
        <v>43299</v>
      </c>
      <c r="B796" s="242">
        <v>180169962</v>
      </c>
      <c r="C796" s="247">
        <v>2</v>
      </c>
      <c r="D796" s="246">
        <v>228638</v>
      </c>
      <c r="E796" s="242"/>
      <c r="F796" s="247"/>
      <c r="G796" s="246"/>
      <c r="H796" s="245"/>
      <c r="I796" s="245"/>
      <c r="J796" s="246"/>
      <c r="K796" s="138"/>
      <c r="L796" s="138"/>
      <c r="M796" s="138"/>
      <c r="N796" s="138"/>
      <c r="O796" s="138"/>
      <c r="P796" s="138"/>
      <c r="Q796" s="138"/>
      <c r="R796" s="138"/>
    </row>
    <row r="797" spans="1:18" s="134" customFormat="1" x14ac:dyDescent="0.25">
      <c r="A797" s="241">
        <v>43299</v>
      </c>
      <c r="B797" s="242">
        <v>180169977</v>
      </c>
      <c r="C797" s="247">
        <v>5</v>
      </c>
      <c r="D797" s="246">
        <v>583975</v>
      </c>
      <c r="E797" s="242"/>
      <c r="F797" s="247"/>
      <c r="G797" s="246"/>
      <c r="H797" s="245"/>
      <c r="I797" s="245"/>
      <c r="J797" s="246"/>
      <c r="K797" s="138"/>
      <c r="L797" s="138"/>
      <c r="M797" s="138"/>
      <c r="N797" s="138"/>
      <c r="O797" s="138"/>
      <c r="P797" s="138"/>
      <c r="Q797" s="138"/>
      <c r="R797" s="138"/>
    </row>
    <row r="798" spans="1:18" s="134" customFormat="1" x14ac:dyDescent="0.25">
      <c r="A798" s="241">
        <v>43299</v>
      </c>
      <c r="B798" s="242">
        <v>180169999</v>
      </c>
      <c r="C798" s="247">
        <v>5</v>
      </c>
      <c r="D798" s="246">
        <v>488950</v>
      </c>
      <c r="E798" s="242"/>
      <c r="F798" s="247"/>
      <c r="G798" s="246"/>
      <c r="H798" s="245"/>
      <c r="I798" s="245"/>
      <c r="J798" s="246"/>
      <c r="K798" s="138"/>
      <c r="L798" s="138"/>
      <c r="M798" s="138"/>
      <c r="N798" s="138"/>
      <c r="O798" s="138"/>
      <c r="P798" s="138"/>
      <c r="Q798" s="138"/>
      <c r="R798" s="138"/>
    </row>
    <row r="799" spans="1:18" s="134" customFormat="1" x14ac:dyDescent="0.25">
      <c r="A799" s="241">
        <v>43299</v>
      </c>
      <c r="B799" s="242">
        <v>180170018</v>
      </c>
      <c r="C799" s="247">
        <v>1</v>
      </c>
      <c r="D799" s="246">
        <v>98613</v>
      </c>
      <c r="E799" s="242"/>
      <c r="F799" s="247"/>
      <c r="G799" s="246"/>
      <c r="H799" s="245"/>
      <c r="I799" s="245">
        <v>6254939</v>
      </c>
      <c r="J799" s="246" t="s">
        <v>17</v>
      </c>
      <c r="K799" s="138"/>
      <c r="L799" s="138"/>
      <c r="M799" s="138"/>
      <c r="N799" s="138"/>
      <c r="O799" s="138"/>
      <c r="P799" s="138"/>
      <c r="Q799" s="138"/>
      <c r="R799" s="138"/>
    </row>
    <row r="800" spans="1:18" s="134" customFormat="1" x14ac:dyDescent="0.25">
      <c r="A800" s="241">
        <v>43300</v>
      </c>
      <c r="B800" s="242">
        <v>180170041</v>
      </c>
      <c r="C800" s="247">
        <v>2</v>
      </c>
      <c r="D800" s="246">
        <v>181388</v>
      </c>
      <c r="E800" s="242">
        <v>180044396</v>
      </c>
      <c r="F800" s="247">
        <v>5</v>
      </c>
      <c r="G800" s="246">
        <v>604450</v>
      </c>
      <c r="H800" s="245"/>
      <c r="I800" s="245"/>
      <c r="J800" s="246"/>
      <c r="K800" s="138"/>
      <c r="L800" s="138"/>
      <c r="M800" s="138"/>
      <c r="N800" s="138"/>
      <c r="O800" s="138"/>
      <c r="P800" s="138"/>
      <c r="Q800" s="138"/>
      <c r="R800" s="138"/>
    </row>
    <row r="801" spans="1:18" s="134" customFormat="1" x14ac:dyDescent="0.25">
      <c r="A801" s="241">
        <v>43300</v>
      </c>
      <c r="B801" s="242">
        <v>180170044</v>
      </c>
      <c r="C801" s="247">
        <v>17</v>
      </c>
      <c r="D801" s="246">
        <v>2005675</v>
      </c>
      <c r="E801" s="242"/>
      <c r="F801" s="247"/>
      <c r="G801" s="246"/>
      <c r="H801" s="245"/>
      <c r="I801" s="245"/>
      <c r="J801" s="246"/>
      <c r="K801" s="138"/>
      <c r="L801" s="138"/>
      <c r="M801" s="138"/>
      <c r="N801" s="138"/>
      <c r="O801" s="138"/>
      <c r="P801" s="138"/>
      <c r="Q801" s="138"/>
      <c r="R801" s="138"/>
    </row>
    <row r="802" spans="1:18" s="134" customFormat="1" x14ac:dyDescent="0.25">
      <c r="A802" s="241">
        <v>43300</v>
      </c>
      <c r="B802" s="242">
        <v>180170045</v>
      </c>
      <c r="C802" s="247">
        <v>1</v>
      </c>
      <c r="D802" s="246">
        <v>132388</v>
      </c>
      <c r="E802" s="242"/>
      <c r="F802" s="247"/>
      <c r="G802" s="246"/>
      <c r="H802" s="245"/>
      <c r="I802" s="245"/>
      <c r="J802" s="246"/>
      <c r="K802" s="138"/>
      <c r="L802" s="138"/>
      <c r="M802" s="138"/>
      <c r="N802" s="138"/>
      <c r="O802" s="138"/>
      <c r="P802" s="138"/>
      <c r="Q802" s="138"/>
      <c r="R802" s="138"/>
    </row>
    <row r="803" spans="1:18" s="134" customFormat="1" x14ac:dyDescent="0.25">
      <c r="A803" s="241">
        <v>43300</v>
      </c>
      <c r="B803" s="242">
        <v>180170048</v>
      </c>
      <c r="C803" s="247">
        <v>4</v>
      </c>
      <c r="D803" s="246">
        <v>509338</v>
      </c>
      <c r="E803" s="242"/>
      <c r="F803" s="247"/>
      <c r="G803" s="246"/>
      <c r="H803" s="245"/>
      <c r="I803" s="245"/>
      <c r="J803" s="246"/>
      <c r="K803" s="138"/>
      <c r="L803" s="138"/>
      <c r="M803" s="138"/>
      <c r="N803" s="138"/>
      <c r="O803" s="138"/>
      <c r="P803" s="138"/>
      <c r="Q803" s="138"/>
      <c r="R803" s="138"/>
    </row>
    <row r="804" spans="1:18" s="134" customFormat="1" x14ac:dyDescent="0.25">
      <c r="A804" s="241">
        <v>43300</v>
      </c>
      <c r="B804" s="242">
        <v>180170070</v>
      </c>
      <c r="C804" s="247">
        <v>3</v>
      </c>
      <c r="D804" s="246">
        <v>391738</v>
      </c>
      <c r="E804" s="242"/>
      <c r="F804" s="247"/>
      <c r="G804" s="246"/>
      <c r="H804" s="245"/>
      <c r="I804" s="245"/>
      <c r="J804" s="246"/>
      <c r="K804" s="138"/>
      <c r="L804" s="138"/>
      <c r="M804" s="138"/>
      <c r="N804" s="138"/>
      <c r="O804" s="138"/>
      <c r="P804" s="138"/>
      <c r="Q804" s="138"/>
      <c r="R804" s="138"/>
    </row>
    <row r="805" spans="1:18" s="134" customFormat="1" x14ac:dyDescent="0.25">
      <c r="A805" s="241">
        <v>43300</v>
      </c>
      <c r="B805" s="242">
        <v>180170076</v>
      </c>
      <c r="C805" s="247">
        <v>3</v>
      </c>
      <c r="D805" s="246">
        <v>444063</v>
      </c>
      <c r="E805" s="242"/>
      <c r="F805" s="247"/>
      <c r="G805" s="246"/>
      <c r="H805" s="245"/>
      <c r="I805" s="245"/>
      <c r="J805" s="246"/>
      <c r="K805" s="138"/>
      <c r="L805" s="138"/>
      <c r="M805" s="138"/>
      <c r="N805" s="138"/>
      <c r="O805" s="138"/>
      <c r="P805" s="138"/>
      <c r="Q805" s="138"/>
      <c r="R805" s="138"/>
    </row>
    <row r="806" spans="1:18" s="134" customFormat="1" x14ac:dyDescent="0.25">
      <c r="A806" s="241">
        <v>43300</v>
      </c>
      <c r="B806" s="242">
        <v>180170090</v>
      </c>
      <c r="C806" s="247">
        <v>3</v>
      </c>
      <c r="D806" s="246">
        <v>416063</v>
      </c>
      <c r="E806" s="242"/>
      <c r="F806" s="247"/>
      <c r="G806" s="246"/>
      <c r="H806" s="245"/>
      <c r="I806" s="245"/>
      <c r="J806" s="246"/>
      <c r="K806" s="138"/>
      <c r="L806" s="138"/>
      <c r="M806" s="138"/>
      <c r="N806" s="138"/>
      <c r="O806" s="138"/>
      <c r="P806" s="138"/>
      <c r="Q806" s="138"/>
      <c r="R806" s="138"/>
    </row>
    <row r="807" spans="1:18" s="134" customFormat="1" x14ac:dyDescent="0.25">
      <c r="A807" s="241">
        <v>43300</v>
      </c>
      <c r="B807" s="242">
        <v>180170100</v>
      </c>
      <c r="C807" s="247">
        <v>2</v>
      </c>
      <c r="D807" s="246">
        <v>267225</v>
      </c>
      <c r="E807" s="242"/>
      <c r="F807" s="247"/>
      <c r="G807" s="246"/>
      <c r="H807" s="245"/>
      <c r="I807" s="245">
        <v>3743428</v>
      </c>
      <c r="J807" s="246" t="s">
        <v>17</v>
      </c>
      <c r="K807" s="138"/>
      <c r="L807" s="138"/>
      <c r="M807" s="138"/>
      <c r="N807" s="138"/>
      <c r="O807" s="138"/>
      <c r="P807" s="138"/>
      <c r="Q807" s="138"/>
      <c r="R807" s="138"/>
    </row>
    <row r="808" spans="1:18" s="134" customFormat="1" x14ac:dyDescent="0.25">
      <c r="A808" s="241">
        <v>43301</v>
      </c>
      <c r="B808" s="242">
        <v>180170114</v>
      </c>
      <c r="C808" s="247">
        <v>13</v>
      </c>
      <c r="D808" s="246">
        <v>1379000</v>
      </c>
      <c r="E808" s="242">
        <v>180044413</v>
      </c>
      <c r="F808" s="247">
        <v>2</v>
      </c>
      <c r="G808" s="246">
        <v>199063</v>
      </c>
      <c r="H808" s="245"/>
      <c r="I808" s="245"/>
      <c r="J808" s="246"/>
      <c r="K808" s="138"/>
      <c r="L808" s="138"/>
      <c r="M808" s="138"/>
      <c r="N808" s="138"/>
      <c r="O808" s="138"/>
      <c r="P808" s="138"/>
      <c r="Q808" s="138"/>
      <c r="R808" s="138"/>
    </row>
    <row r="809" spans="1:18" s="134" customFormat="1" x14ac:dyDescent="0.25">
      <c r="A809" s="241">
        <v>43301</v>
      </c>
      <c r="B809" s="242">
        <v>180170127</v>
      </c>
      <c r="C809" s="247">
        <v>1</v>
      </c>
      <c r="D809" s="246">
        <v>121975</v>
      </c>
      <c r="E809" s="242"/>
      <c r="F809" s="247"/>
      <c r="G809" s="246"/>
      <c r="H809" s="245"/>
      <c r="I809" s="245"/>
      <c r="J809" s="246"/>
      <c r="K809" s="138"/>
      <c r="L809" s="138"/>
      <c r="M809" s="138"/>
      <c r="N809" s="138"/>
      <c r="O809" s="138"/>
      <c r="P809" s="138"/>
      <c r="Q809" s="138"/>
      <c r="R809" s="138"/>
    </row>
    <row r="810" spans="1:18" s="134" customFormat="1" x14ac:dyDescent="0.25">
      <c r="A810" s="241">
        <v>43301</v>
      </c>
      <c r="B810" s="242">
        <v>180170128</v>
      </c>
      <c r="C810" s="247">
        <v>10</v>
      </c>
      <c r="D810" s="246">
        <v>1160250</v>
      </c>
      <c r="E810" s="242"/>
      <c r="F810" s="247"/>
      <c r="G810" s="246"/>
      <c r="H810" s="245"/>
      <c r="I810" s="245"/>
      <c r="J810" s="246"/>
      <c r="K810" s="138"/>
      <c r="L810" s="138"/>
      <c r="M810" s="138"/>
      <c r="N810" s="138"/>
      <c r="O810" s="138"/>
      <c r="P810" s="138"/>
      <c r="Q810" s="138"/>
      <c r="R810" s="138"/>
    </row>
    <row r="811" spans="1:18" s="134" customFormat="1" x14ac:dyDescent="0.25">
      <c r="A811" s="241">
        <v>43301</v>
      </c>
      <c r="B811" s="242">
        <v>180170138</v>
      </c>
      <c r="C811" s="247">
        <v>7</v>
      </c>
      <c r="D811" s="246">
        <v>735613</v>
      </c>
      <c r="E811" s="242"/>
      <c r="F811" s="247"/>
      <c r="G811" s="246"/>
      <c r="H811" s="245"/>
      <c r="I811" s="245"/>
      <c r="J811" s="246"/>
      <c r="K811" s="138"/>
      <c r="L811" s="138"/>
      <c r="M811" s="138"/>
      <c r="N811" s="138"/>
      <c r="O811" s="138"/>
      <c r="P811" s="138"/>
      <c r="Q811" s="138"/>
      <c r="R811" s="138"/>
    </row>
    <row r="812" spans="1:18" s="134" customFormat="1" x14ac:dyDescent="0.25">
      <c r="A812" s="241">
        <v>43301</v>
      </c>
      <c r="B812" s="242">
        <v>180170144</v>
      </c>
      <c r="C812" s="247">
        <v>3</v>
      </c>
      <c r="D812" s="246">
        <v>276938</v>
      </c>
      <c r="E812" s="242"/>
      <c r="F812" s="247"/>
      <c r="G812" s="246"/>
      <c r="H812" s="245"/>
      <c r="I812" s="245"/>
      <c r="J812" s="246"/>
      <c r="K812" s="138"/>
      <c r="L812" s="138"/>
      <c r="M812" s="138"/>
      <c r="N812" s="138"/>
      <c r="O812" s="138"/>
      <c r="P812" s="138"/>
      <c r="Q812" s="138"/>
      <c r="R812" s="138"/>
    </row>
    <row r="813" spans="1:18" s="134" customFormat="1" x14ac:dyDescent="0.25">
      <c r="A813" s="241">
        <v>43301</v>
      </c>
      <c r="B813" s="242">
        <v>180170156</v>
      </c>
      <c r="C813" s="247">
        <v>3</v>
      </c>
      <c r="D813" s="246">
        <v>489213</v>
      </c>
      <c r="E813" s="242"/>
      <c r="F813" s="247"/>
      <c r="G813" s="246"/>
      <c r="H813" s="245"/>
      <c r="I813" s="245"/>
      <c r="J813" s="246"/>
      <c r="K813" s="138"/>
      <c r="L813" s="138"/>
      <c r="M813" s="138"/>
      <c r="N813" s="138"/>
      <c r="O813" s="138"/>
      <c r="P813" s="138"/>
      <c r="Q813" s="138"/>
      <c r="R813" s="138"/>
    </row>
    <row r="814" spans="1:18" s="134" customFormat="1" x14ac:dyDescent="0.25">
      <c r="A814" s="241">
        <v>43301</v>
      </c>
      <c r="B814" s="242">
        <v>180170169</v>
      </c>
      <c r="C814" s="247">
        <v>2</v>
      </c>
      <c r="D814" s="246">
        <v>192150</v>
      </c>
      <c r="E814" s="242"/>
      <c r="F814" s="247"/>
      <c r="G814" s="246"/>
      <c r="H814" s="245"/>
      <c r="I814" s="245">
        <v>4156076</v>
      </c>
      <c r="J814" s="246" t="s">
        <v>17</v>
      </c>
      <c r="K814" s="138"/>
      <c r="L814" s="138"/>
      <c r="M814" s="138"/>
      <c r="N814" s="138"/>
      <c r="O814" s="138"/>
      <c r="P814" s="138"/>
      <c r="Q814" s="138"/>
      <c r="R814" s="138"/>
    </row>
    <row r="815" spans="1:18" s="134" customFormat="1" x14ac:dyDescent="0.25">
      <c r="A815" s="241">
        <v>43302</v>
      </c>
      <c r="B815" s="242">
        <v>180170193</v>
      </c>
      <c r="C815" s="247">
        <v>13</v>
      </c>
      <c r="D815" s="246">
        <v>1428263</v>
      </c>
      <c r="E815" s="242">
        <v>180044426</v>
      </c>
      <c r="F815" s="247">
        <v>7</v>
      </c>
      <c r="G815" s="246">
        <v>757750</v>
      </c>
      <c r="H815" s="245"/>
      <c r="I815" s="245"/>
      <c r="J815" s="246"/>
      <c r="K815" s="138"/>
      <c r="L815" s="138"/>
      <c r="M815" s="138"/>
      <c r="N815" s="138"/>
      <c r="O815" s="138"/>
      <c r="P815" s="138"/>
      <c r="Q815" s="138"/>
      <c r="R815" s="138"/>
    </row>
    <row r="816" spans="1:18" s="134" customFormat="1" x14ac:dyDescent="0.25">
      <c r="A816" s="241">
        <v>43302</v>
      </c>
      <c r="B816" s="242">
        <v>180170212</v>
      </c>
      <c r="C816" s="247">
        <v>7</v>
      </c>
      <c r="D816" s="246">
        <v>892413</v>
      </c>
      <c r="E816" s="242">
        <v>180044436</v>
      </c>
      <c r="F816" s="247">
        <v>1</v>
      </c>
      <c r="G816" s="246">
        <v>77088</v>
      </c>
      <c r="H816" s="245"/>
      <c r="I816" s="245"/>
      <c r="J816" s="246"/>
      <c r="K816" s="138"/>
      <c r="L816" s="138"/>
      <c r="M816" s="138"/>
      <c r="N816" s="138"/>
      <c r="O816" s="138"/>
      <c r="P816" s="138"/>
      <c r="Q816" s="138"/>
      <c r="R816" s="138"/>
    </row>
    <row r="817" spans="1:18" s="134" customFormat="1" x14ac:dyDescent="0.25">
      <c r="A817" s="241">
        <v>43302</v>
      </c>
      <c r="B817" s="242">
        <v>180170221</v>
      </c>
      <c r="C817" s="247">
        <v>3</v>
      </c>
      <c r="D817" s="246">
        <v>315613</v>
      </c>
      <c r="E817" s="242"/>
      <c r="F817" s="247"/>
      <c r="G817" s="246"/>
      <c r="H817" s="245"/>
      <c r="I817" s="245"/>
      <c r="J817" s="246"/>
      <c r="K817" s="138"/>
      <c r="L817" s="138"/>
      <c r="M817" s="138"/>
      <c r="N817" s="138"/>
      <c r="O817" s="138"/>
      <c r="P817" s="138"/>
      <c r="Q817" s="138"/>
      <c r="R817" s="138"/>
    </row>
    <row r="818" spans="1:18" s="134" customFormat="1" x14ac:dyDescent="0.25">
      <c r="A818" s="241">
        <v>43302</v>
      </c>
      <c r="B818" s="242">
        <v>180170233</v>
      </c>
      <c r="C818" s="247">
        <v>4</v>
      </c>
      <c r="D818" s="246">
        <v>467600</v>
      </c>
      <c r="E818" s="242"/>
      <c r="F818" s="247"/>
      <c r="G818" s="246"/>
      <c r="H818" s="245"/>
      <c r="I818" s="245"/>
      <c r="J818" s="246"/>
      <c r="K818" s="138"/>
      <c r="L818" s="138"/>
      <c r="M818" s="138"/>
      <c r="N818" s="138"/>
      <c r="O818" s="138"/>
      <c r="P818" s="138"/>
      <c r="Q818" s="138"/>
      <c r="R818" s="138"/>
    </row>
    <row r="819" spans="1:18" s="134" customFormat="1" x14ac:dyDescent="0.25">
      <c r="A819" s="241">
        <v>43302</v>
      </c>
      <c r="B819" s="242">
        <v>180170244</v>
      </c>
      <c r="C819" s="247">
        <v>1</v>
      </c>
      <c r="D819" s="246">
        <v>46463</v>
      </c>
      <c r="E819" s="242"/>
      <c r="F819" s="247"/>
      <c r="G819" s="246"/>
      <c r="H819" s="245"/>
      <c r="I819" s="245"/>
      <c r="J819" s="246"/>
      <c r="K819" s="138"/>
      <c r="L819" s="138"/>
      <c r="M819" s="138"/>
      <c r="N819" s="138"/>
      <c r="O819" s="138"/>
      <c r="P819" s="138"/>
      <c r="Q819" s="138"/>
      <c r="R819" s="138"/>
    </row>
    <row r="820" spans="1:18" s="134" customFormat="1" x14ac:dyDescent="0.25">
      <c r="A820" s="241">
        <v>43302</v>
      </c>
      <c r="B820" s="242">
        <v>180170247</v>
      </c>
      <c r="C820" s="247">
        <v>2</v>
      </c>
      <c r="D820" s="246">
        <v>280088</v>
      </c>
      <c r="E820" s="242"/>
      <c r="F820" s="247"/>
      <c r="G820" s="246"/>
      <c r="H820" s="245"/>
      <c r="I820" s="245"/>
      <c r="J820" s="246"/>
      <c r="K820" s="138"/>
      <c r="L820" s="138"/>
      <c r="M820" s="138"/>
      <c r="N820" s="138"/>
      <c r="O820" s="138"/>
      <c r="P820" s="138"/>
      <c r="Q820" s="138"/>
      <c r="R820" s="138"/>
    </row>
    <row r="821" spans="1:18" s="134" customFormat="1" x14ac:dyDescent="0.25">
      <c r="A821" s="241">
        <v>43302</v>
      </c>
      <c r="B821" s="242">
        <v>180170256</v>
      </c>
      <c r="C821" s="247">
        <v>2</v>
      </c>
      <c r="D821" s="246">
        <v>195825</v>
      </c>
      <c r="E821" s="242"/>
      <c r="F821" s="247"/>
      <c r="G821" s="246"/>
      <c r="H821" s="245"/>
      <c r="I821" s="245">
        <v>2791427</v>
      </c>
      <c r="J821" s="246" t="s">
        <v>17</v>
      </c>
      <c r="K821" s="138"/>
      <c r="L821" s="138"/>
      <c r="M821" s="138"/>
      <c r="N821" s="138"/>
      <c r="O821" s="138"/>
      <c r="P821" s="138"/>
      <c r="Q821" s="138"/>
      <c r="R821" s="138"/>
    </row>
    <row r="822" spans="1:18" s="134" customFormat="1" x14ac:dyDescent="0.25">
      <c r="A822" s="241">
        <v>43304</v>
      </c>
      <c r="B822" s="242">
        <v>180170341</v>
      </c>
      <c r="C822" s="247">
        <v>39</v>
      </c>
      <c r="D822" s="246">
        <v>4524188</v>
      </c>
      <c r="E822" s="242">
        <v>180044466</v>
      </c>
      <c r="F822" s="247">
        <v>3</v>
      </c>
      <c r="G822" s="246">
        <v>290588</v>
      </c>
      <c r="H822" s="245"/>
      <c r="I822" s="245"/>
      <c r="J822" s="246"/>
      <c r="K822" s="138"/>
      <c r="L822" s="138"/>
      <c r="M822" s="138"/>
      <c r="N822" s="138"/>
      <c r="O822" s="138"/>
      <c r="P822" s="138"/>
      <c r="Q822" s="138"/>
      <c r="R822" s="138"/>
    </row>
    <row r="823" spans="1:18" s="134" customFormat="1" x14ac:dyDescent="0.25">
      <c r="A823" s="241">
        <v>43304</v>
      </c>
      <c r="B823" s="242">
        <v>180170351</v>
      </c>
      <c r="C823" s="247">
        <v>9</v>
      </c>
      <c r="D823" s="246">
        <v>963375</v>
      </c>
      <c r="E823" s="242"/>
      <c r="F823" s="247"/>
      <c r="G823" s="246"/>
      <c r="H823" s="245"/>
      <c r="I823" s="245"/>
      <c r="J823" s="246"/>
      <c r="K823" s="138"/>
      <c r="L823" s="138"/>
      <c r="M823" s="138"/>
      <c r="N823" s="138"/>
      <c r="O823" s="138"/>
      <c r="P823" s="138"/>
      <c r="Q823" s="138"/>
      <c r="R823" s="138"/>
    </row>
    <row r="824" spans="1:18" s="134" customFormat="1" x14ac:dyDescent="0.25">
      <c r="A824" s="241">
        <v>43304</v>
      </c>
      <c r="B824" s="242">
        <v>180170362</v>
      </c>
      <c r="C824" s="247">
        <v>7</v>
      </c>
      <c r="D824" s="246">
        <v>785838</v>
      </c>
      <c r="E824" s="242"/>
      <c r="F824" s="247"/>
      <c r="G824" s="246"/>
      <c r="H824" s="245"/>
      <c r="I824" s="245"/>
      <c r="J824" s="246"/>
      <c r="K824" s="138"/>
      <c r="L824" s="138"/>
      <c r="M824" s="138"/>
      <c r="N824" s="138"/>
      <c r="O824" s="138"/>
      <c r="P824" s="138"/>
      <c r="Q824" s="138"/>
      <c r="R824" s="138"/>
    </row>
    <row r="825" spans="1:18" s="134" customFormat="1" x14ac:dyDescent="0.25">
      <c r="A825" s="241">
        <v>43304</v>
      </c>
      <c r="B825" s="242">
        <v>180170384</v>
      </c>
      <c r="C825" s="247">
        <v>6</v>
      </c>
      <c r="D825" s="246">
        <v>755300</v>
      </c>
      <c r="E825" s="242"/>
      <c r="F825" s="247"/>
      <c r="G825" s="246"/>
      <c r="H825" s="245"/>
      <c r="I825" s="245"/>
      <c r="J825" s="246"/>
      <c r="K825" s="138"/>
      <c r="L825" s="138"/>
      <c r="M825" s="138"/>
      <c r="N825" s="138"/>
      <c r="O825" s="138"/>
      <c r="P825" s="138"/>
      <c r="Q825" s="138"/>
      <c r="R825" s="138"/>
    </row>
    <row r="826" spans="1:18" s="134" customFormat="1" x14ac:dyDescent="0.25">
      <c r="A826" s="241">
        <v>43304</v>
      </c>
      <c r="B826" s="242">
        <v>180170388</v>
      </c>
      <c r="C826" s="247">
        <v>4</v>
      </c>
      <c r="D826" s="246">
        <v>458938</v>
      </c>
      <c r="E826" s="242"/>
      <c r="F826" s="247"/>
      <c r="G826" s="246"/>
      <c r="H826" s="245"/>
      <c r="I826" s="245"/>
      <c r="J826" s="246"/>
      <c r="K826" s="138"/>
      <c r="L826" s="138"/>
      <c r="M826" s="138"/>
      <c r="N826" s="138"/>
      <c r="O826" s="138"/>
      <c r="P826" s="138"/>
      <c r="Q826" s="138"/>
      <c r="R826" s="138"/>
    </row>
    <row r="827" spans="1:18" s="134" customFormat="1" x14ac:dyDescent="0.25">
      <c r="A827" s="241">
        <v>43304</v>
      </c>
      <c r="B827" s="242">
        <v>180170393</v>
      </c>
      <c r="C827" s="247">
        <v>4</v>
      </c>
      <c r="D827" s="246">
        <v>624925</v>
      </c>
      <c r="E827" s="242"/>
      <c r="F827" s="247"/>
      <c r="G827" s="246"/>
      <c r="H827" s="245"/>
      <c r="I827" s="245"/>
      <c r="J827" s="246"/>
      <c r="K827" s="138"/>
      <c r="L827" s="138"/>
      <c r="M827" s="138"/>
      <c r="N827" s="138"/>
      <c r="O827" s="138"/>
      <c r="P827" s="138"/>
      <c r="Q827" s="138"/>
      <c r="R827" s="138"/>
    </row>
    <row r="828" spans="1:18" s="134" customFormat="1" x14ac:dyDescent="0.25">
      <c r="A828" s="241">
        <v>43304</v>
      </c>
      <c r="B828" s="242">
        <v>180170406</v>
      </c>
      <c r="C828" s="247">
        <v>2</v>
      </c>
      <c r="D828" s="246">
        <v>185938</v>
      </c>
      <c r="E828" s="242"/>
      <c r="F828" s="247"/>
      <c r="G828" s="246"/>
      <c r="H828" s="245"/>
      <c r="I828" s="245"/>
      <c r="J828" s="246"/>
      <c r="K828" s="138"/>
      <c r="L828" s="138"/>
      <c r="M828" s="138"/>
      <c r="N828" s="138"/>
      <c r="O828" s="138"/>
      <c r="P828" s="138"/>
      <c r="Q828" s="138"/>
      <c r="R828" s="138"/>
    </row>
    <row r="829" spans="1:18" s="134" customFormat="1" x14ac:dyDescent="0.25">
      <c r="A829" s="241">
        <v>43304</v>
      </c>
      <c r="B829" s="242">
        <v>180170411</v>
      </c>
      <c r="C829" s="247">
        <v>1</v>
      </c>
      <c r="D829" s="246">
        <v>124075</v>
      </c>
      <c r="E829" s="242"/>
      <c r="F829" s="247"/>
      <c r="G829" s="246"/>
      <c r="H829" s="245"/>
      <c r="I829" s="245"/>
      <c r="J829" s="246"/>
      <c r="K829" s="138"/>
      <c r="L829" s="138"/>
      <c r="M829" s="138"/>
      <c r="N829" s="138"/>
      <c r="O829" s="138"/>
      <c r="P829" s="138"/>
      <c r="Q829" s="138"/>
      <c r="R829" s="138"/>
    </row>
    <row r="830" spans="1:18" s="134" customFormat="1" x14ac:dyDescent="0.25">
      <c r="A830" s="241">
        <v>43304</v>
      </c>
      <c r="B830" s="242">
        <v>180170419</v>
      </c>
      <c r="C830" s="247">
        <v>3</v>
      </c>
      <c r="D830" s="246">
        <v>220238</v>
      </c>
      <c r="E830" s="242"/>
      <c r="F830" s="247"/>
      <c r="G830" s="246"/>
      <c r="H830" s="245"/>
      <c r="I830" s="245"/>
      <c r="J830" s="246"/>
      <c r="K830" s="138"/>
      <c r="L830" s="138"/>
      <c r="M830" s="138"/>
      <c r="N830" s="138"/>
      <c r="O830" s="138"/>
      <c r="P830" s="138"/>
      <c r="Q830" s="138"/>
      <c r="R830" s="138"/>
    </row>
    <row r="831" spans="1:18" s="134" customFormat="1" x14ac:dyDescent="0.25">
      <c r="A831" s="241">
        <v>43304</v>
      </c>
      <c r="B831" s="242">
        <v>180170425</v>
      </c>
      <c r="C831" s="247">
        <v>1</v>
      </c>
      <c r="D831" s="246">
        <v>86013</v>
      </c>
      <c r="E831" s="242"/>
      <c r="F831" s="247"/>
      <c r="G831" s="246"/>
      <c r="H831" s="245"/>
      <c r="I831" s="245">
        <v>8438240</v>
      </c>
      <c r="J831" s="246" t="s">
        <v>17</v>
      </c>
      <c r="K831" s="138"/>
      <c r="L831" s="138"/>
      <c r="M831" s="138"/>
      <c r="N831" s="138"/>
      <c r="O831" s="138"/>
      <c r="P831" s="138"/>
      <c r="Q831" s="138"/>
      <c r="R831" s="138"/>
    </row>
    <row r="832" spans="1:18" s="134" customFormat="1" x14ac:dyDescent="0.25">
      <c r="A832" s="241">
        <v>43305</v>
      </c>
      <c r="B832" s="242">
        <v>180170437</v>
      </c>
      <c r="C832" s="247">
        <v>15</v>
      </c>
      <c r="D832" s="246">
        <v>1609913</v>
      </c>
      <c r="E832" s="242">
        <v>180044478</v>
      </c>
      <c r="F832" s="247">
        <v>3</v>
      </c>
      <c r="G832" s="246">
        <v>392000</v>
      </c>
      <c r="H832" s="245"/>
      <c r="I832" s="245"/>
      <c r="J832" s="246"/>
      <c r="K832" s="138"/>
      <c r="L832" s="138"/>
      <c r="M832" s="138"/>
      <c r="N832" s="138"/>
      <c r="O832" s="138"/>
      <c r="P832" s="138"/>
      <c r="Q832" s="138"/>
      <c r="R832" s="138"/>
    </row>
    <row r="833" spans="1:18" s="134" customFormat="1" x14ac:dyDescent="0.25">
      <c r="A833" s="241">
        <v>43305</v>
      </c>
      <c r="B833" s="242">
        <v>180170443</v>
      </c>
      <c r="C833" s="247">
        <v>4</v>
      </c>
      <c r="D833" s="246">
        <v>543288</v>
      </c>
      <c r="E833" s="242"/>
      <c r="F833" s="247"/>
      <c r="G833" s="246"/>
      <c r="H833" s="245"/>
      <c r="I833" s="245"/>
      <c r="J833" s="246"/>
      <c r="K833" s="138"/>
      <c r="L833" s="138"/>
      <c r="M833" s="138"/>
      <c r="N833" s="138"/>
      <c r="O833" s="138"/>
      <c r="P833" s="138"/>
      <c r="Q833" s="138"/>
      <c r="R833" s="138"/>
    </row>
    <row r="834" spans="1:18" s="134" customFormat="1" x14ac:dyDescent="0.25">
      <c r="A834" s="241">
        <v>43305</v>
      </c>
      <c r="B834" s="242">
        <v>180170448</v>
      </c>
      <c r="C834" s="247">
        <v>4</v>
      </c>
      <c r="D834" s="246">
        <v>357000</v>
      </c>
      <c r="E834" s="242"/>
      <c r="F834" s="247"/>
      <c r="G834" s="246"/>
      <c r="H834" s="245"/>
      <c r="I834" s="245"/>
      <c r="J834" s="246"/>
      <c r="K834" s="138"/>
      <c r="L834" s="138"/>
      <c r="M834" s="138"/>
      <c r="N834" s="138"/>
      <c r="O834" s="138"/>
      <c r="P834" s="138"/>
      <c r="Q834" s="138"/>
      <c r="R834" s="138"/>
    </row>
    <row r="835" spans="1:18" s="134" customFormat="1" x14ac:dyDescent="0.25">
      <c r="A835" s="241">
        <v>43305</v>
      </c>
      <c r="B835" s="242">
        <v>180170453</v>
      </c>
      <c r="C835" s="247">
        <v>7</v>
      </c>
      <c r="D835" s="246">
        <v>845950</v>
      </c>
      <c r="E835" s="242"/>
      <c r="F835" s="247"/>
      <c r="G835" s="246"/>
      <c r="H835" s="245"/>
      <c r="I835" s="245"/>
      <c r="J835" s="246"/>
      <c r="K835" s="138"/>
      <c r="L835" s="138"/>
      <c r="M835" s="138"/>
      <c r="N835" s="138"/>
      <c r="O835" s="138"/>
      <c r="P835" s="138"/>
      <c r="Q835" s="138"/>
      <c r="R835" s="138"/>
    </row>
    <row r="836" spans="1:18" s="134" customFormat="1" x14ac:dyDescent="0.25">
      <c r="A836" s="241">
        <v>43305</v>
      </c>
      <c r="B836" s="242">
        <v>180170461</v>
      </c>
      <c r="C836" s="247">
        <v>6</v>
      </c>
      <c r="D836" s="246">
        <v>728875</v>
      </c>
      <c r="E836" s="242"/>
      <c r="F836" s="247"/>
      <c r="G836" s="246"/>
      <c r="H836" s="245"/>
      <c r="I836" s="245"/>
      <c r="J836" s="246"/>
      <c r="K836" s="138"/>
      <c r="L836" s="138"/>
      <c r="M836" s="138"/>
      <c r="N836" s="138"/>
      <c r="O836" s="138"/>
      <c r="P836" s="138"/>
      <c r="Q836" s="138"/>
      <c r="R836" s="138"/>
    </row>
    <row r="837" spans="1:18" s="134" customFormat="1" x14ac:dyDescent="0.25">
      <c r="A837" s="241">
        <v>43305</v>
      </c>
      <c r="B837" s="242">
        <v>180170477</v>
      </c>
      <c r="C837" s="247">
        <v>3</v>
      </c>
      <c r="D837" s="246">
        <v>366538</v>
      </c>
      <c r="E837" s="242"/>
      <c r="F837" s="247"/>
      <c r="G837" s="246"/>
      <c r="H837" s="245"/>
      <c r="I837" s="245"/>
      <c r="J837" s="246"/>
      <c r="K837" s="138"/>
      <c r="L837" s="138"/>
      <c r="M837" s="138"/>
      <c r="N837" s="138"/>
      <c r="O837" s="138"/>
      <c r="P837" s="138"/>
      <c r="Q837" s="138"/>
      <c r="R837" s="138"/>
    </row>
    <row r="838" spans="1:18" s="134" customFormat="1" x14ac:dyDescent="0.25">
      <c r="A838" s="241">
        <v>43305</v>
      </c>
      <c r="B838" s="242">
        <v>180170484</v>
      </c>
      <c r="C838" s="247">
        <v>2</v>
      </c>
      <c r="D838" s="246">
        <v>227063</v>
      </c>
      <c r="E838" s="242"/>
      <c r="F838" s="247"/>
      <c r="G838" s="246"/>
      <c r="H838" s="245"/>
      <c r="I838" s="245"/>
      <c r="J838" s="246"/>
      <c r="K838" s="138"/>
      <c r="L838" s="138"/>
      <c r="M838" s="138"/>
      <c r="N838" s="138"/>
      <c r="O838" s="138"/>
      <c r="P838" s="138"/>
      <c r="Q838" s="138"/>
      <c r="R838" s="138"/>
    </row>
    <row r="839" spans="1:18" s="134" customFormat="1" x14ac:dyDescent="0.25">
      <c r="A839" s="241">
        <v>43305</v>
      </c>
      <c r="B839" s="242">
        <v>180170494</v>
      </c>
      <c r="C839" s="247">
        <v>2</v>
      </c>
      <c r="D839" s="246">
        <v>247625</v>
      </c>
      <c r="E839" s="242"/>
      <c r="F839" s="247"/>
      <c r="G839" s="246"/>
      <c r="H839" s="245"/>
      <c r="I839" s="245"/>
      <c r="J839" s="246"/>
      <c r="K839" s="138"/>
      <c r="L839" s="138"/>
      <c r="M839" s="138"/>
      <c r="N839" s="138"/>
      <c r="O839" s="138"/>
      <c r="P839" s="138"/>
      <c r="Q839" s="138"/>
      <c r="R839" s="138"/>
    </row>
    <row r="840" spans="1:18" s="134" customFormat="1" x14ac:dyDescent="0.25">
      <c r="A840" s="241">
        <v>43305</v>
      </c>
      <c r="B840" s="242">
        <v>180170497</v>
      </c>
      <c r="C840" s="247">
        <v>4</v>
      </c>
      <c r="D840" s="246">
        <v>331800</v>
      </c>
      <c r="E840" s="242"/>
      <c r="F840" s="247"/>
      <c r="G840" s="246"/>
      <c r="H840" s="245"/>
      <c r="I840" s="245"/>
      <c r="J840" s="246"/>
      <c r="K840" s="138"/>
      <c r="L840" s="138"/>
      <c r="M840" s="138"/>
      <c r="N840" s="138"/>
      <c r="O840" s="138"/>
      <c r="P840" s="138"/>
      <c r="Q840" s="138"/>
      <c r="R840" s="138"/>
    </row>
    <row r="841" spans="1:18" s="134" customFormat="1" x14ac:dyDescent="0.25">
      <c r="A841" s="241">
        <v>43305</v>
      </c>
      <c r="B841" s="242">
        <v>180170505</v>
      </c>
      <c r="C841" s="247">
        <v>3</v>
      </c>
      <c r="D841" s="246">
        <v>218663</v>
      </c>
      <c r="E841" s="242"/>
      <c r="F841" s="247"/>
      <c r="G841" s="246"/>
      <c r="H841" s="245"/>
      <c r="I841" s="245">
        <v>5084715</v>
      </c>
      <c r="J841" s="246" t="s">
        <v>17</v>
      </c>
      <c r="K841" s="138"/>
      <c r="L841" s="138"/>
      <c r="M841" s="138"/>
      <c r="N841" s="138"/>
      <c r="O841" s="138"/>
      <c r="P841" s="138"/>
      <c r="Q841" s="138"/>
      <c r="R841" s="138"/>
    </row>
    <row r="842" spans="1:18" s="134" customFormat="1" x14ac:dyDescent="0.25">
      <c r="A842" s="241">
        <v>43306</v>
      </c>
      <c r="B842" s="242">
        <v>180170533</v>
      </c>
      <c r="C842" s="247">
        <v>24</v>
      </c>
      <c r="D842" s="246">
        <v>2743388</v>
      </c>
      <c r="E842" s="242">
        <v>180044501</v>
      </c>
      <c r="F842" s="247">
        <v>4</v>
      </c>
      <c r="G842" s="246">
        <v>400138</v>
      </c>
      <c r="H842" s="245"/>
      <c r="I842" s="245"/>
      <c r="J842" s="246"/>
      <c r="K842" s="138"/>
      <c r="L842" s="138"/>
      <c r="M842" s="138"/>
      <c r="N842" s="138"/>
      <c r="O842" s="138"/>
      <c r="P842" s="138"/>
      <c r="Q842" s="138"/>
      <c r="R842" s="138"/>
    </row>
    <row r="843" spans="1:18" s="134" customFormat="1" x14ac:dyDescent="0.25">
      <c r="A843" s="241">
        <v>43306</v>
      </c>
      <c r="B843" s="242">
        <v>180170543</v>
      </c>
      <c r="C843" s="247">
        <v>5</v>
      </c>
      <c r="D843" s="246">
        <v>548013</v>
      </c>
      <c r="E843" s="242"/>
      <c r="F843" s="247"/>
      <c r="G843" s="246"/>
      <c r="H843" s="245"/>
      <c r="I843" s="245"/>
      <c r="J843" s="246"/>
      <c r="K843" s="138"/>
      <c r="L843" s="138"/>
      <c r="M843" s="138"/>
      <c r="N843" s="138"/>
      <c r="O843" s="138"/>
      <c r="P843" s="138"/>
      <c r="Q843" s="138"/>
      <c r="R843" s="138"/>
    </row>
    <row r="844" spans="1:18" s="134" customFormat="1" x14ac:dyDescent="0.25">
      <c r="A844" s="241">
        <v>43306</v>
      </c>
      <c r="B844" s="242">
        <v>180170546</v>
      </c>
      <c r="C844" s="247">
        <v>1</v>
      </c>
      <c r="D844" s="246">
        <v>46463</v>
      </c>
      <c r="E844" s="242"/>
      <c r="F844" s="247"/>
      <c r="G844" s="246"/>
      <c r="H844" s="245"/>
      <c r="I844" s="245"/>
      <c r="J844" s="246"/>
      <c r="K844" s="138"/>
      <c r="L844" s="138"/>
      <c r="M844" s="138"/>
      <c r="N844" s="138"/>
      <c r="O844" s="138"/>
      <c r="P844" s="138"/>
      <c r="Q844" s="138"/>
      <c r="R844" s="138"/>
    </row>
    <row r="845" spans="1:18" s="134" customFormat="1" x14ac:dyDescent="0.25">
      <c r="A845" s="241">
        <v>43306</v>
      </c>
      <c r="B845" s="242">
        <v>180170555</v>
      </c>
      <c r="C845" s="247">
        <v>2</v>
      </c>
      <c r="D845" s="246">
        <v>240888</v>
      </c>
      <c r="E845" s="242"/>
      <c r="F845" s="247"/>
      <c r="G845" s="246"/>
      <c r="H845" s="245"/>
      <c r="I845" s="245"/>
      <c r="J845" s="246"/>
      <c r="K845" s="138"/>
      <c r="L845" s="138"/>
      <c r="M845" s="138"/>
      <c r="N845" s="138"/>
      <c r="O845" s="138"/>
      <c r="P845" s="138"/>
      <c r="Q845" s="138"/>
      <c r="R845" s="138"/>
    </row>
    <row r="846" spans="1:18" s="134" customFormat="1" x14ac:dyDescent="0.25">
      <c r="A846" s="241">
        <v>43306</v>
      </c>
      <c r="B846" s="242">
        <v>180170565</v>
      </c>
      <c r="C846" s="247">
        <v>4</v>
      </c>
      <c r="D846" s="246">
        <v>569188</v>
      </c>
      <c r="E846" s="242"/>
      <c r="F846" s="247"/>
      <c r="G846" s="246"/>
      <c r="H846" s="245"/>
      <c r="I846" s="245"/>
      <c r="J846" s="246"/>
      <c r="K846" s="138"/>
      <c r="L846" s="138"/>
      <c r="M846" s="138"/>
      <c r="N846" s="138"/>
      <c r="O846" s="138"/>
      <c r="P846" s="138"/>
      <c r="Q846" s="138"/>
      <c r="R846" s="138"/>
    </row>
    <row r="847" spans="1:18" s="134" customFormat="1" x14ac:dyDescent="0.25">
      <c r="A847" s="241">
        <v>43306</v>
      </c>
      <c r="B847" s="242">
        <v>180170571</v>
      </c>
      <c r="C847" s="247">
        <v>3</v>
      </c>
      <c r="D847" s="246">
        <v>321650</v>
      </c>
      <c r="E847" s="242"/>
      <c r="F847" s="247"/>
      <c r="G847" s="246"/>
      <c r="H847" s="245"/>
      <c r="I847" s="245"/>
      <c r="J847" s="246"/>
      <c r="K847" s="138"/>
      <c r="L847" s="138"/>
      <c r="M847" s="138"/>
      <c r="N847" s="138"/>
      <c r="O847" s="138"/>
      <c r="P847" s="138"/>
      <c r="Q847" s="138"/>
      <c r="R847" s="138"/>
    </row>
    <row r="848" spans="1:18" s="134" customFormat="1" x14ac:dyDescent="0.25">
      <c r="A848" s="241">
        <v>43306</v>
      </c>
      <c r="B848" s="242">
        <v>180170756</v>
      </c>
      <c r="C848" s="247">
        <v>1</v>
      </c>
      <c r="D848" s="246">
        <v>144288</v>
      </c>
      <c r="E848" s="242"/>
      <c r="F848" s="247"/>
      <c r="G848" s="246"/>
      <c r="H848" s="245"/>
      <c r="I848" s="245"/>
      <c r="J848" s="246"/>
      <c r="K848" s="138"/>
      <c r="L848" s="138"/>
      <c r="M848" s="138"/>
      <c r="N848" s="138"/>
      <c r="O848" s="138"/>
      <c r="P848" s="138"/>
      <c r="Q848" s="138"/>
      <c r="R848" s="138"/>
    </row>
    <row r="849" spans="1:18" s="134" customFormat="1" x14ac:dyDescent="0.25">
      <c r="A849" s="241">
        <v>43306</v>
      </c>
      <c r="B849" s="242">
        <v>180170590</v>
      </c>
      <c r="C849" s="247">
        <v>1</v>
      </c>
      <c r="D849" s="246">
        <v>141838</v>
      </c>
      <c r="E849" s="242"/>
      <c r="F849" s="247"/>
      <c r="G849" s="246"/>
      <c r="H849" s="245"/>
      <c r="I849" s="245"/>
      <c r="J849" s="246"/>
      <c r="K849" s="138"/>
      <c r="L849" s="138"/>
      <c r="M849" s="138"/>
      <c r="N849" s="138"/>
      <c r="O849" s="138"/>
      <c r="P849" s="138"/>
      <c r="Q849" s="138"/>
      <c r="R849" s="138"/>
    </row>
    <row r="850" spans="1:18" s="134" customFormat="1" x14ac:dyDescent="0.25">
      <c r="A850" s="241">
        <v>43306</v>
      </c>
      <c r="B850" s="242">
        <v>180170593</v>
      </c>
      <c r="C850" s="247">
        <v>3</v>
      </c>
      <c r="D850" s="246">
        <v>263200</v>
      </c>
      <c r="E850" s="242"/>
      <c r="F850" s="247"/>
      <c r="G850" s="246"/>
      <c r="H850" s="245"/>
      <c r="I850" s="245"/>
      <c r="J850" s="246"/>
      <c r="K850" s="138"/>
      <c r="L850" s="138"/>
      <c r="M850" s="138"/>
      <c r="N850" s="138"/>
      <c r="O850" s="138"/>
      <c r="P850" s="138"/>
      <c r="Q850" s="138"/>
      <c r="R850" s="138"/>
    </row>
    <row r="851" spans="1:18" s="134" customFormat="1" x14ac:dyDescent="0.25">
      <c r="A851" s="241">
        <v>43306</v>
      </c>
      <c r="B851" s="242">
        <v>180170599</v>
      </c>
      <c r="C851" s="247">
        <v>4</v>
      </c>
      <c r="D851" s="246">
        <v>445375</v>
      </c>
      <c r="E851" s="242"/>
      <c r="F851" s="247"/>
      <c r="G851" s="246"/>
      <c r="H851" s="245"/>
      <c r="I851" s="245">
        <v>5064153</v>
      </c>
      <c r="J851" s="246" t="s">
        <v>17</v>
      </c>
      <c r="K851" s="138"/>
      <c r="L851" s="138"/>
      <c r="M851" s="138"/>
      <c r="N851" s="138"/>
      <c r="O851" s="138"/>
      <c r="P851" s="138"/>
      <c r="Q851" s="138"/>
      <c r="R851" s="138"/>
    </row>
    <row r="852" spans="1:18" s="134" customFormat="1" x14ac:dyDescent="0.25">
      <c r="A852" s="241">
        <v>43307</v>
      </c>
      <c r="B852" s="242">
        <v>180170615</v>
      </c>
      <c r="C852" s="247">
        <v>17</v>
      </c>
      <c r="D852" s="246">
        <v>1867338</v>
      </c>
      <c r="E852" s="242">
        <v>180044521</v>
      </c>
      <c r="F852" s="247">
        <v>7</v>
      </c>
      <c r="G852" s="246">
        <v>847963</v>
      </c>
      <c r="H852" s="245"/>
      <c r="I852" s="245"/>
      <c r="J852" s="246"/>
      <c r="K852" s="138"/>
      <c r="L852" s="138"/>
      <c r="M852" s="138"/>
      <c r="N852" s="138"/>
      <c r="O852" s="138"/>
      <c r="P852" s="138"/>
      <c r="Q852" s="138"/>
      <c r="R852" s="138"/>
    </row>
    <row r="853" spans="1:18" s="134" customFormat="1" x14ac:dyDescent="0.25">
      <c r="A853" s="241">
        <v>43307</v>
      </c>
      <c r="B853" s="242">
        <v>180170625</v>
      </c>
      <c r="C853" s="247">
        <v>7</v>
      </c>
      <c r="D853" s="246">
        <v>823288</v>
      </c>
      <c r="E853" s="242"/>
      <c r="F853" s="247"/>
      <c r="G853" s="246"/>
      <c r="H853" s="245"/>
      <c r="I853" s="245"/>
      <c r="J853" s="246"/>
      <c r="K853" s="138"/>
      <c r="L853" s="138"/>
      <c r="M853" s="138"/>
      <c r="N853" s="138"/>
      <c r="O853" s="138"/>
      <c r="P853" s="138"/>
      <c r="Q853" s="138"/>
      <c r="R853" s="138"/>
    </row>
    <row r="854" spans="1:18" s="134" customFormat="1" x14ac:dyDescent="0.25">
      <c r="A854" s="241">
        <v>43307</v>
      </c>
      <c r="B854" s="242">
        <v>180170629</v>
      </c>
      <c r="C854" s="247">
        <v>4</v>
      </c>
      <c r="D854" s="246">
        <v>446250</v>
      </c>
      <c r="E854" s="242"/>
      <c r="F854" s="247"/>
      <c r="G854" s="246"/>
      <c r="H854" s="245"/>
      <c r="I854" s="245"/>
      <c r="J854" s="246"/>
      <c r="K854" s="138"/>
      <c r="L854" s="138"/>
      <c r="M854" s="138"/>
      <c r="N854" s="138"/>
      <c r="O854" s="138"/>
      <c r="P854" s="138"/>
      <c r="Q854" s="138"/>
      <c r="R854" s="138"/>
    </row>
    <row r="855" spans="1:18" s="134" customFormat="1" x14ac:dyDescent="0.25">
      <c r="A855" s="241">
        <v>43307</v>
      </c>
      <c r="B855" s="242">
        <v>180170638</v>
      </c>
      <c r="C855" s="247">
        <v>3</v>
      </c>
      <c r="D855" s="246">
        <v>341250</v>
      </c>
      <c r="E855" s="242"/>
      <c r="F855" s="247"/>
      <c r="G855" s="246"/>
      <c r="H855" s="245"/>
      <c r="I855" s="245"/>
      <c r="J855" s="246"/>
      <c r="K855" s="138"/>
      <c r="L855" s="138"/>
      <c r="M855" s="138"/>
      <c r="N855" s="138"/>
      <c r="O855" s="138"/>
      <c r="P855" s="138"/>
      <c r="Q855" s="138"/>
      <c r="R855" s="138"/>
    </row>
    <row r="856" spans="1:18" s="134" customFormat="1" x14ac:dyDescent="0.25">
      <c r="A856" s="241">
        <v>43307</v>
      </c>
      <c r="B856" s="242">
        <v>180170656</v>
      </c>
      <c r="C856" s="247">
        <v>3</v>
      </c>
      <c r="D856" s="246">
        <v>345800</v>
      </c>
      <c r="E856" s="242"/>
      <c r="F856" s="247"/>
      <c r="G856" s="246"/>
      <c r="H856" s="245"/>
      <c r="I856" s="245"/>
      <c r="J856" s="246"/>
      <c r="K856" s="138"/>
      <c r="L856" s="138"/>
      <c r="M856" s="138"/>
      <c r="N856" s="138"/>
      <c r="O856" s="138"/>
      <c r="P856" s="138"/>
      <c r="Q856" s="138"/>
      <c r="R856" s="138"/>
    </row>
    <row r="857" spans="1:18" s="134" customFormat="1" x14ac:dyDescent="0.25">
      <c r="A857" s="241">
        <v>43307</v>
      </c>
      <c r="B857" s="242">
        <v>180170666</v>
      </c>
      <c r="C857" s="247">
        <v>11</v>
      </c>
      <c r="D857" s="246">
        <v>1139600</v>
      </c>
      <c r="E857" s="242"/>
      <c r="F857" s="247"/>
      <c r="G857" s="246"/>
      <c r="H857" s="245"/>
      <c r="I857" s="245"/>
      <c r="J857" s="246"/>
      <c r="K857" s="138"/>
      <c r="L857" s="138"/>
      <c r="M857" s="138"/>
      <c r="N857" s="138"/>
      <c r="O857" s="138"/>
      <c r="P857" s="138"/>
      <c r="Q857" s="138"/>
      <c r="R857" s="138"/>
    </row>
    <row r="858" spans="1:18" s="134" customFormat="1" x14ac:dyDescent="0.25">
      <c r="A858" s="241">
        <v>43307</v>
      </c>
      <c r="B858" s="242">
        <v>180170668</v>
      </c>
      <c r="C858" s="247">
        <v>3</v>
      </c>
      <c r="D858" s="246">
        <v>302925</v>
      </c>
      <c r="E858" s="242"/>
      <c r="F858" s="247"/>
      <c r="G858" s="246"/>
      <c r="H858" s="245"/>
      <c r="I858" s="245"/>
      <c r="J858" s="246"/>
      <c r="K858" s="138"/>
      <c r="L858" s="138"/>
      <c r="M858" s="138"/>
      <c r="N858" s="138"/>
      <c r="O858" s="138"/>
      <c r="P858" s="138"/>
      <c r="Q858" s="138"/>
      <c r="R858" s="138"/>
    </row>
    <row r="859" spans="1:18" s="134" customFormat="1" x14ac:dyDescent="0.25">
      <c r="A859" s="241">
        <v>43307</v>
      </c>
      <c r="B859" s="242">
        <v>180170677</v>
      </c>
      <c r="C859" s="247">
        <v>1</v>
      </c>
      <c r="D859" s="246">
        <v>100013</v>
      </c>
      <c r="E859" s="242"/>
      <c r="F859" s="247"/>
      <c r="G859" s="246"/>
      <c r="H859" s="245"/>
      <c r="I859" s="245">
        <v>4518501</v>
      </c>
      <c r="J859" s="246" t="s">
        <v>17</v>
      </c>
      <c r="K859" s="138"/>
      <c r="L859" s="138"/>
      <c r="M859" s="138"/>
      <c r="N859" s="138"/>
      <c r="O859" s="138"/>
      <c r="P859" s="138"/>
      <c r="Q859" s="138"/>
      <c r="R859" s="138"/>
    </row>
    <row r="860" spans="1:18" s="134" customFormat="1" x14ac:dyDescent="0.25">
      <c r="A860" s="241">
        <v>43308</v>
      </c>
      <c r="B860" s="242">
        <v>180170706</v>
      </c>
      <c r="C860" s="247">
        <v>21</v>
      </c>
      <c r="D860" s="246">
        <v>2209638</v>
      </c>
      <c r="E860" s="242">
        <v>180044539</v>
      </c>
      <c r="F860" s="247">
        <v>6</v>
      </c>
      <c r="G860" s="246">
        <v>593688</v>
      </c>
      <c r="H860" s="245"/>
      <c r="I860" s="245"/>
      <c r="J860" s="246"/>
      <c r="K860" s="138"/>
      <c r="L860" s="138"/>
      <c r="M860" s="138"/>
      <c r="N860" s="138"/>
      <c r="O860" s="138"/>
      <c r="P860" s="138"/>
      <c r="Q860" s="138"/>
      <c r="R860" s="138"/>
    </row>
    <row r="861" spans="1:18" s="134" customFormat="1" x14ac:dyDescent="0.25">
      <c r="A861" s="241">
        <v>43308</v>
      </c>
      <c r="B861" s="242">
        <v>180170710</v>
      </c>
      <c r="C861" s="247">
        <v>5</v>
      </c>
      <c r="D861" s="246">
        <v>580738</v>
      </c>
      <c r="E861" s="242"/>
      <c r="F861" s="247"/>
      <c r="G861" s="246"/>
      <c r="H861" s="245"/>
      <c r="I861" s="245"/>
      <c r="J861" s="246"/>
      <c r="K861" s="138"/>
      <c r="L861" s="138"/>
      <c r="M861" s="138"/>
      <c r="N861" s="138"/>
      <c r="O861" s="138"/>
      <c r="P861" s="138"/>
      <c r="Q861" s="138"/>
      <c r="R861" s="138"/>
    </row>
    <row r="862" spans="1:18" s="134" customFormat="1" x14ac:dyDescent="0.25">
      <c r="A862" s="241">
        <v>43308</v>
      </c>
      <c r="B862" s="242">
        <v>180170727</v>
      </c>
      <c r="C862" s="247">
        <v>8</v>
      </c>
      <c r="D862" s="246">
        <v>728963</v>
      </c>
      <c r="E862" s="242"/>
      <c r="F862" s="247"/>
      <c r="G862" s="246"/>
      <c r="H862" s="245"/>
      <c r="I862" s="245"/>
      <c r="J862" s="246"/>
      <c r="K862" s="138"/>
      <c r="L862" s="138"/>
      <c r="M862" s="138"/>
      <c r="N862" s="138"/>
      <c r="O862" s="138"/>
      <c r="P862" s="138"/>
      <c r="Q862" s="138"/>
      <c r="R862" s="138"/>
    </row>
    <row r="863" spans="1:18" s="134" customFormat="1" x14ac:dyDescent="0.25">
      <c r="A863" s="241">
        <v>43308</v>
      </c>
      <c r="B863" s="242">
        <v>180170747</v>
      </c>
      <c r="C863" s="247">
        <v>5</v>
      </c>
      <c r="D863" s="246">
        <v>427263</v>
      </c>
      <c r="E863" s="242"/>
      <c r="F863" s="247"/>
      <c r="G863" s="246"/>
      <c r="H863" s="245"/>
      <c r="I863" s="245"/>
      <c r="J863" s="246"/>
      <c r="K863" s="138"/>
      <c r="L863" s="138"/>
      <c r="M863" s="138"/>
      <c r="N863" s="138"/>
      <c r="O863" s="138"/>
      <c r="P863" s="138"/>
      <c r="Q863" s="138"/>
      <c r="R863" s="138"/>
    </row>
    <row r="864" spans="1:18" s="134" customFormat="1" x14ac:dyDescent="0.25">
      <c r="A864" s="241">
        <v>43308</v>
      </c>
      <c r="B864" s="242">
        <v>180170762</v>
      </c>
      <c r="C864" s="247">
        <v>2</v>
      </c>
      <c r="D864" s="246">
        <v>226450</v>
      </c>
      <c r="E864" s="242"/>
      <c r="F864" s="247"/>
      <c r="G864" s="246"/>
      <c r="H864" s="245"/>
      <c r="I864" s="245"/>
      <c r="J864" s="246"/>
      <c r="K864" s="138"/>
      <c r="L864" s="138"/>
      <c r="M864" s="138"/>
      <c r="N864" s="138"/>
      <c r="O864" s="138"/>
      <c r="P864" s="138"/>
      <c r="Q864" s="138"/>
      <c r="R864" s="138"/>
    </row>
    <row r="865" spans="1:18" s="134" customFormat="1" x14ac:dyDescent="0.25">
      <c r="A865" s="241">
        <v>43308</v>
      </c>
      <c r="B865" s="242">
        <v>180170774</v>
      </c>
      <c r="C865" s="247">
        <v>1</v>
      </c>
      <c r="D865" s="246">
        <v>155838</v>
      </c>
      <c r="E865" s="242"/>
      <c r="F865" s="247"/>
      <c r="G865" s="246"/>
      <c r="H865" s="245"/>
      <c r="I865" s="245">
        <v>3735202</v>
      </c>
      <c r="J865" s="246" t="s">
        <v>17</v>
      </c>
      <c r="K865" s="138"/>
      <c r="L865" s="138"/>
      <c r="M865" s="138"/>
      <c r="N865" s="138"/>
      <c r="O865" s="138"/>
      <c r="P865" s="138"/>
      <c r="Q865" s="138"/>
      <c r="R865" s="138"/>
    </row>
    <row r="866" spans="1:18" s="134" customFormat="1" x14ac:dyDescent="0.25">
      <c r="A866" s="241">
        <v>43309</v>
      </c>
      <c r="B866" s="242">
        <v>180170795</v>
      </c>
      <c r="C866" s="247">
        <v>17</v>
      </c>
      <c r="D866" s="246">
        <v>1840475</v>
      </c>
      <c r="E866" s="242"/>
      <c r="F866" s="247"/>
      <c r="G866" s="246"/>
      <c r="H866" s="245"/>
      <c r="I866" s="245"/>
      <c r="J866" s="246"/>
      <c r="K866" s="138"/>
      <c r="L866" s="138"/>
      <c r="M866" s="138"/>
      <c r="N866" s="138"/>
      <c r="O866" s="138"/>
      <c r="P866" s="138"/>
      <c r="Q866" s="138"/>
      <c r="R866" s="138"/>
    </row>
    <row r="867" spans="1:18" s="134" customFormat="1" x14ac:dyDescent="0.25">
      <c r="A867" s="241">
        <v>43309</v>
      </c>
      <c r="B867" s="242">
        <v>180170803</v>
      </c>
      <c r="C867" s="247">
        <v>4</v>
      </c>
      <c r="D867" s="246">
        <v>575050</v>
      </c>
      <c r="E867" s="242"/>
      <c r="F867" s="247"/>
      <c r="G867" s="246"/>
      <c r="H867" s="245"/>
      <c r="I867" s="245"/>
      <c r="J867" s="246"/>
      <c r="K867" s="138"/>
      <c r="L867" s="138"/>
      <c r="M867" s="138"/>
      <c r="N867" s="138"/>
      <c r="O867" s="138"/>
      <c r="P867" s="138"/>
      <c r="Q867" s="138"/>
      <c r="R867" s="138"/>
    </row>
    <row r="868" spans="1:18" s="134" customFormat="1" x14ac:dyDescent="0.25">
      <c r="A868" s="241">
        <v>43309</v>
      </c>
      <c r="B868" s="242">
        <v>180170814</v>
      </c>
      <c r="C868" s="247">
        <v>2</v>
      </c>
      <c r="D868" s="246">
        <v>265650</v>
      </c>
      <c r="E868" s="242"/>
      <c r="F868" s="247"/>
      <c r="G868" s="246"/>
      <c r="H868" s="245"/>
      <c r="I868" s="245"/>
      <c r="J868" s="246"/>
      <c r="K868" s="138"/>
      <c r="L868" s="138"/>
      <c r="M868" s="138"/>
      <c r="N868" s="138"/>
      <c r="O868" s="138"/>
      <c r="P868" s="138"/>
      <c r="Q868" s="138"/>
      <c r="R868" s="138"/>
    </row>
    <row r="869" spans="1:18" s="134" customFormat="1" x14ac:dyDescent="0.25">
      <c r="A869" s="241">
        <v>43309</v>
      </c>
      <c r="B869" s="242">
        <v>180170822</v>
      </c>
      <c r="C869" s="247">
        <v>4</v>
      </c>
      <c r="D869" s="246">
        <v>431900</v>
      </c>
      <c r="E869" s="242"/>
      <c r="F869" s="247"/>
      <c r="G869" s="246"/>
      <c r="H869" s="245"/>
      <c r="I869" s="245"/>
      <c r="J869" s="246"/>
      <c r="K869" s="138"/>
      <c r="L869" s="138"/>
      <c r="M869" s="138"/>
      <c r="N869" s="138"/>
      <c r="O869" s="138"/>
      <c r="P869" s="138"/>
      <c r="Q869" s="138"/>
      <c r="R869" s="138"/>
    </row>
    <row r="870" spans="1:18" s="134" customFormat="1" x14ac:dyDescent="0.25">
      <c r="A870" s="241">
        <v>43309</v>
      </c>
      <c r="B870" s="242">
        <v>180170840</v>
      </c>
      <c r="C870" s="247">
        <v>2</v>
      </c>
      <c r="D870" s="246">
        <v>263200</v>
      </c>
      <c r="E870" s="242"/>
      <c r="F870" s="247"/>
      <c r="G870" s="246"/>
      <c r="H870" s="245"/>
      <c r="I870" s="245"/>
      <c r="J870" s="246"/>
      <c r="K870" s="138"/>
      <c r="L870" s="138"/>
      <c r="M870" s="138"/>
      <c r="N870" s="138"/>
      <c r="O870" s="138"/>
      <c r="P870" s="138"/>
      <c r="Q870" s="138"/>
      <c r="R870" s="138"/>
    </row>
    <row r="871" spans="1:18" s="134" customFormat="1" x14ac:dyDescent="0.25">
      <c r="A871" s="241">
        <v>43309</v>
      </c>
      <c r="B871" s="242">
        <v>180170844</v>
      </c>
      <c r="C871" s="247">
        <v>1</v>
      </c>
      <c r="D871" s="246">
        <v>110600</v>
      </c>
      <c r="E871" s="242"/>
      <c r="F871" s="247"/>
      <c r="G871" s="246"/>
      <c r="H871" s="245"/>
      <c r="I871" s="245"/>
      <c r="J871" s="246"/>
      <c r="K871" s="138"/>
      <c r="L871" s="138"/>
      <c r="M871" s="138"/>
      <c r="N871" s="138"/>
      <c r="O871" s="138"/>
      <c r="P871" s="138"/>
      <c r="Q871" s="138"/>
      <c r="R871" s="138"/>
    </row>
    <row r="872" spans="1:18" s="134" customFormat="1" x14ac:dyDescent="0.25">
      <c r="A872" s="241">
        <v>43309</v>
      </c>
      <c r="B872" s="242">
        <v>180170849</v>
      </c>
      <c r="C872" s="247">
        <v>4</v>
      </c>
      <c r="D872" s="246">
        <v>411688</v>
      </c>
      <c r="E872" s="242"/>
      <c r="F872" s="247"/>
      <c r="G872" s="246"/>
      <c r="H872" s="245"/>
      <c r="I872" s="245">
        <v>3898563</v>
      </c>
      <c r="J872" s="246" t="s">
        <v>17</v>
      </c>
      <c r="K872" s="138"/>
      <c r="L872" s="138"/>
      <c r="M872" s="138"/>
      <c r="N872" s="138"/>
      <c r="O872" s="138"/>
      <c r="P872" s="138"/>
      <c r="Q872" s="138"/>
      <c r="R872" s="138"/>
    </row>
    <row r="873" spans="1:18" s="134" customFormat="1" x14ac:dyDescent="0.25">
      <c r="A873" s="241">
        <v>43311</v>
      </c>
      <c r="B873" s="242">
        <v>180170964</v>
      </c>
      <c r="C873" s="247">
        <v>34</v>
      </c>
      <c r="D873" s="246">
        <v>3745525</v>
      </c>
      <c r="E873" s="242"/>
      <c r="F873" s="247"/>
      <c r="G873" s="246"/>
      <c r="H873" s="245"/>
      <c r="I873" s="245"/>
      <c r="J873" s="246"/>
      <c r="K873" s="138"/>
      <c r="L873" s="138"/>
      <c r="M873" s="138"/>
      <c r="N873" s="138"/>
      <c r="O873" s="138"/>
      <c r="P873" s="138"/>
      <c r="Q873" s="138"/>
      <c r="R873" s="138"/>
    </row>
    <row r="874" spans="1:18" s="134" customFormat="1" x14ac:dyDescent="0.25">
      <c r="A874" s="241">
        <v>43311</v>
      </c>
      <c r="B874" s="242">
        <v>180170973</v>
      </c>
      <c r="C874" s="247">
        <v>4</v>
      </c>
      <c r="D874" s="246">
        <v>442750</v>
      </c>
      <c r="E874" s="242"/>
      <c r="F874" s="247"/>
      <c r="G874" s="246"/>
      <c r="H874" s="245"/>
      <c r="I874" s="245"/>
      <c r="J874" s="246"/>
      <c r="K874" s="138"/>
      <c r="L874" s="138"/>
      <c r="M874" s="138"/>
      <c r="N874" s="138"/>
      <c r="O874" s="138"/>
      <c r="P874" s="138"/>
      <c r="Q874" s="138"/>
      <c r="R874" s="138"/>
    </row>
    <row r="875" spans="1:18" s="134" customFormat="1" x14ac:dyDescent="0.25">
      <c r="A875" s="241">
        <v>43311</v>
      </c>
      <c r="B875" s="242">
        <v>180170978</v>
      </c>
      <c r="C875" s="247">
        <v>1</v>
      </c>
      <c r="D875" s="246">
        <v>95025</v>
      </c>
      <c r="E875" s="242"/>
      <c r="F875" s="247"/>
      <c r="G875" s="246"/>
      <c r="H875" s="245"/>
      <c r="I875" s="245"/>
      <c r="J875" s="246"/>
      <c r="K875" s="138"/>
      <c r="L875" s="138"/>
      <c r="M875" s="138"/>
      <c r="N875" s="138"/>
      <c r="O875" s="138"/>
      <c r="P875" s="138"/>
      <c r="Q875" s="138"/>
      <c r="R875" s="138"/>
    </row>
    <row r="876" spans="1:18" s="134" customFormat="1" x14ac:dyDescent="0.25">
      <c r="A876" s="241">
        <v>43311</v>
      </c>
      <c r="B876" s="242">
        <v>180170995</v>
      </c>
      <c r="C876" s="247">
        <v>9</v>
      </c>
      <c r="D876" s="246">
        <v>914025</v>
      </c>
      <c r="E876" s="242"/>
      <c r="F876" s="247"/>
      <c r="G876" s="246"/>
      <c r="H876" s="245"/>
      <c r="I876" s="245"/>
      <c r="J876" s="246"/>
      <c r="K876" s="138"/>
      <c r="L876" s="138"/>
      <c r="M876" s="138"/>
      <c r="N876" s="138"/>
      <c r="O876" s="138"/>
      <c r="P876" s="138"/>
      <c r="Q876" s="138"/>
      <c r="R876" s="138"/>
    </row>
    <row r="877" spans="1:18" s="134" customFormat="1" x14ac:dyDescent="0.25">
      <c r="A877" s="241">
        <v>43311</v>
      </c>
      <c r="B877" s="242">
        <v>180171003</v>
      </c>
      <c r="C877" s="247">
        <v>2</v>
      </c>
      <c r="D877" s="246">
        <v>290063</v>
      </c>
      <c r="E877" s="242"/>
      <c r="F877" s="247"/>
      <c r="G877" s="246"/>
      <c r="H877" s="245"/>
      <c r="I877" s="245"/>
      <c r="J877" s="246"/>
      <c r="K877" s="138"/>
      <c r="L877" s="138"/>
      <c r="M877" s="138"/>
      <c r="N877" s="138"/>
      <c r="O877" s="138"/>
      <c r="P877" s="138"/>
      <c r="Q877" s="138"/>
      <c r="R877" s="138"/>
    </row>
    <row r="878" spans="1:18" s="134" customFormat="1" x14ac:dyDescent="0.25">
      <c r="A878" s="241">
        <v>43311</v>
      </c>
      <c r="B878" s="242">
        <v>180171009</v>
      </c>
      <c r="C878" s="247">
        <v>4</v>
      </c>
      <c r="D878" s="246">
        <v>479500</v>
      </c>
      <c r="E878" s="242"/>
      <c r="F878" s="247"/>
      <c r="G878" s="246"/>
      <c r="H878" s="245"/>
      <c r="I878" s="245"/>
      <c r="J878" s="246"/>
      <c r="K878" s="138"/>
      <c r="L878" s="138"/>
      <c r="M878" s="138"/>
      <c r="N878" s="138"/>
      <c r="O878" s="138"/>
      <c r="P878" s="138"/>
      <c r="Q878" s="138"/>
      <c r="R878" s="138"/>
    </row>
    <row r="879" spans="1:18" s="134" customFormat="1" x14ac:dyDescent="0.25">
      <c r="A879" s="241">
        <v>43311</v>
      </c>
      <c r="B879" s="242">
        <v>180171021</v>
      </c>
      <c r="C879" s="247">
        <v>6</v>
      </c>
      <c r="D879" s="246">
        <v>804388</v>
      </c>
      <c r="E879" s="242"/>
      <c r="F879" s="247"/>
      <c r="G879" s="246"/>
      <c r="H879" s="245"/>
      <c r="I879" s="245">
        <v>6771276</v>
      </c>
      <c r="J879" s="246" t="s">
        <v>17</v>
      </c>
      <c r="K879" s="138"/>
      <c r="L879" s="138"/>
      <c r="M879" s="138"/>
      <c r="N879" s="138"/>
      <c r="O879" s="138"/>
      <c r="P879" s="138"/>
      <c r="Q879" s="138"/>
      <c r="R879" s="138"/>
    </row>
    <row r="880" spans="1:18" s="134" customFormat="1" x14ac:dyDescent="0.25">
      <c r="A880" s="241">
        <v>43312</v>
      </c>
      <c r="B880" s="242">
        <v>180171057</v>
      </c>
      <c r="C880" s="247">
        <v>18</v>
      </c>
      <c r="D880" s="246">
        <v>1982838</v>
      </c>
      <c r="E880" s="242">
        <v>180044601</v>
      </c>
      <c r="F880" s="247">
        <v>8</v>
      </c>
      <c r="G880" s="246">
        <v>1066538</v>
      </c>
      <c r="H880" s="245"/>
      <c r="I880" s="245"/>
      <c r="J880" s="246"/>
      <c r="K880" s="138"/>
      <c r="L880" s="138"/>
      <c r="M880" s="138"/>
      <c r="N880" s="138"/>
      <c r="O880" s="138"/>
      <c r="P880" s="138"/>
      <c r="Q880" s="138"/>
      <c r="R880" s="138"/>
    </row>
    <row r="881" spans="1:18" s="134" customFormat="1" x14ac:dyDescent="0.25">
      <c r="A881" s="241">
        <v>43312</v>
      </c>
      <c r="B881" s="242">
        <v>180171066</v>
      </c>
      <c r="C881" s="247">
        <v>10</v>
      </c>
      <c r="D881" s="246">
        <v>1184050</v>
      </c>
      <c r="E881" s="242">
        <v>180044603</v>
      </c>
      <c r="F881" s="247">
        <v>1</v>
      </c>
      <c r="G881" s="246">
        <v>127225</v>
      </c>
      <c r="H881" s="245"/>
      <c r="I881" s="245"/>
      <c r="J881" s="246"/>
      <c r="K881" s="138"/>
      <c r="L881" s="138"/>
      <c r="M881" s="138"/>
      <c r="N881" s="138"/>
      <c r="O881" s="138"/>
      <c r="P881" s="138"/>
      <c r="Q881" s="138"/>
      <c r="R881" s="138"/>
    </row>
    <row r="882" spans="1:18" s="134" customFormat="1" x14ac:dyDescent="0.25">
      <c r="A882" s="241">
        <v>43312</v>
      </c>
      <c r="B882" s="242">
        <v>180171075</v>
      </c>
      <c r="C882" s="247">
        <v>9</v>
      </c>
      <c r="D882" s="246">
        <v>1160425</v>
      </c>
      <c r="E882" s="242"/>
      <c r="F882" s="247"/>
      <c r="G882" s="246"/>
      <c r="H882" s="245"/>
      <c r="I882" s="245"/>
      <c r="J882" s="246"/>
      <c r="K882" s="138"/>
      <c r="L882" s="138"/>
      <c r="M882" s="138"/>
      <c r="N882" s="138"/>
      <c r="O882" s="138"/>
      <c r="P882" s="138"/>
      <c r="Q882" s="138"/>
      <c r="R882" s="138"/>
    </row>
    <row r="883" spans="1:18" s="134" customFormat="1" x14ac:dyDescent="0.25">
      <c r="A883" s="241">
        <v>43312</v>
      </c>
      <c r="B883" s="242">
        <v>180171081</v>
      </c>
      <c r="C883" s="247">
        <v>1</v>
      </c>
      <c r="D883" s="246">
        <v>64663</v>
      </c>
      <c r="E883" s="242"/>
      <c r="F883" s="247"/>
      <c r="G883" s="246"/>
      <c r="H883" s="245"/>
      <c r="I883" s="245"/>
      <c r="J883" s="246"/>
      <c r="K883" s="138"/>
      <c r="L883" s="138"/>
      <c r="M883" s="138"/>
      <c r="N883" s="138"/>
      <c r="O883" s="138"/>
      <c r="P883" s="138"/>
      <c r="Q883" s="138"/>
      <c r="R883" s="138"/>
    </row>
    <row r="884" spans="1:18" s="134" customFormat="1" x14ac:dyDescent="0.25">
      <c r="A884" s="241">
        <v>43312</v>
      </c>
      <c r="B884" s="242">
        <v>180171101</v>
      </c>
      <c r="C884" s="247">
        <v>2</v>
      </c>
      <c r="D884" s="246">
        <v>167388</v>
      </c>
      <c r="E884" s="242"/>
      <c r="F884" s="247"/>
      <c r="G884" s="246"/>
      <c r="H884" s="245"/>
      <c r="I884" s="245"/>
      <c r="J884" s="246"/>
      <c r="K884" s="138"/>
      <c r="L884" s="138"/>
      <c r="M884" s="138"/>
      <c r="N884" s="138"/>
      <c r="O884" s="138"/>
      <c r="P884" s="138"/>
      <c r="Q884" s="138"/>
      <c r="R884" s="138"/>
    </row>
    <row r="885" spans="1:18" s="134" customFormat="1" x14ac:dyDescent="0.25">
      <c r="A885" s="241">
        <v>43312</v>
      </c>
      <c r="B885" s="242">
        <v>180171114</v>
      </c>
      <c r="C885" s="247">
        <v>4</v>
      </c>
      <c r="D885" s="246">
        <v>415538</v>
      </c>
      <c r="E885" s="242"/>
      <c r="F885" s="247"/>
      <c r="G885" s="246"/>
      <c r="H885" s="245"/>
      <c r="I885" s="245"/>
      <c r="J885" s="246"/>
      <c r="K885" s="138"/>
      <c r="L885" s="138"/>
      <c r="M885" s="138"/>
      <c r="N885" s="138"/>
      <c r="O885" s="138"/>
      <c r="P885" s="138"/>
      <c r="Q885" s="138"/>
      <c r="R885" s="138"/>
    </row>
    <row r="886" spans="1:18" s="134" customFormat="1" x14ac:dyDescent="0.25">
      <c r="A886" s="241">
        <v>43312</v>
      </c>
      <c r="B886" s="242">
        <v>180171123</v>
      </c>
      <c r="C886" s="247">
        <v>2</v>
      </c>
      <c r="D886" s="246">
        <v>283675</v>
      </c>
      <c r="E886" s="242"/>
      <c r="F886" s="247"/>
      <c r="G886" s="246"/>
      <c r="H886" s="245"/>
      <c r="I886" s="245"/>
      <c r="J886" s="246"/>
      <c r="K886" s="138"/>
      <c r="L886" s="138"/>
      <c r="M886" s="138"/>
      <c r="N886" s="138"/>
      <c r="O886" s="138"/>
      <c r="P886" s="138"/>
      <c r="Q886" s="138"/>
      <c r="R886" s="138"/>
    </row>
    <row r="887" spans="1:18" s="134" customFormat="1" x14ac:dyDescent="0.25">
      <c r="A887" s="241">
        <v>43312</v>
      </c>
      <c r="B887" s="242">
        <v>180171136</v>
      </c>
      <c r="C887" s="247">
        <v>3</v>
      </c>
      <c r="D887" s="246">
        <v>189000</v>
      </c>
      <c r="E887" s="242"/>
      <c r="F887" s="247"/>
      <c r="G887" s="246"/>
      <c r="H887" s="245"/>
      <c r="I887" s="245">
        <v>4253814</v>
      </c>
      <c r="J887" s="246" t="s">
        <v>17</v>
      </c>
      <c r="K887" s="138"/>
      <c r="L887" s="138"/>
      <c r="M887" s="138"/>
      <c r="N887" s="138"/>
      <c r="O887" s="138"/>
      <c r="P887" s="138"/>
      <c r="Q887" s="138"/>
      <c r="R887" s="138"/>
    </row>
    <row r="888" spans="1:18" s="134" customFormat="1" x14ac:dyDescent="0.25">
      <c r="A888" s="241">
        <v>43313</v>
      </c>
      <c r="B888" s="242">
        <v>180171158</v>
      </c>
      <c r="C888" s="247">
        <v>19</v>
      </c>
      <c r="D888" s="246">
        <v>2175163</v>
      </c>
      <c r="E888" s="242">
        <v>180044613</v>
      </c>
      <c r="F888" s="247">
        <v>4</v>
      </c>
      <c r="G888" s="246">
        <v>267400</v>
      </c>
      <c r="H888" s="245"/>
      <c r="I888" s="245"/>
      <c r="J888" s="246"/>
      <c r="K888" s="138"/>
      <c r="L888" s="138"/>
      <c r="M888" s="138"/>
      <c r="N888" s="138"/>
      <c r="O888" s="138"/>
      <c r="P888" s="138"/>
      <c r="Q888" s="138"/>
      <c r="R888" s="138"/>
    </row>
    <row r="889" spans="1:18" s="134" customFormat="1" x14ac:dyDescent="0.25">
      <c r="A889" s="241">
        <v>43313</v>
      </c>
      <c r="B889" s="242">
        <v>180171169</v>
      </c>
      <c r="C889" s="247">
        <v>3</v>
      </c>
      <c r="D889" s="246">
        <v>407138</v>
      </c>
      <c r="E889" s="242"/>
      <c r="F889" s="247"/>
      <c r="G889" s="246"/>
      <c r="H889" s="245"/>
      <c r="I889" s="245"/>
      <c r="J889" s="246"/>
      <c r="K889" s="138"/>
      <c r="L889" s="138"/>
      <c r="M889" s="138"/>
      <c r="N889" s="138"/>
      <c r="O889" s="138"/>
      <c r="P889" s="138"/>
      <c r="Q889" s="138"/>
      <c r="R889" s="138"/>
    </row>
    <row r="890" spans="1:18" s="134" customFormat="1" x14ac:dyDescent="0.25">
      <c r="A890" s="241">
        <v>43313</v>
      </c>
      <c r="B890" s="242">
        <v>180171174</v>
      </c>
      <c r="C890" s="247">
        <v>1</v>
      </c>
      <c r="D890" s="246">
        <v>145775</v>
      </c>
      <c r="E890" s="242"/>
      <c r="F890" s="247"/>
      <c r="G890" s="246"/>
      <c r="H890" s="245"/>
      <c r="I890" s="245"/>
      <c r="J890" s="246"/>
      <c r="K890" s="138"/>
      <c r="L890" s="138"/>
      <c r="M890" s="138"/>
      <c r="N890" s="138"/>
      <c r="O890" s="138"/>
      <c r="P890" s="138"/>
      <c r="Q890" s="138"/>
      <c r="R890" s="138"/>
    </row>
    <row r="891" spans="1:18" s="134" customFormat="1" x14ac:dyDescent="0.25">
      <c r="A891" s="241">
        <v>43313</v>
      </c>
      <c r="B891" s="242">
        <v>180171203</v>
      </c>
      <c r="C891" s="247">
        <v>20</v>
      </c>
      <c r="D891" s="246">
        <v>2191700</v>
      </c>
      <c r="E891" s="242"/>
      <c r="F891" s="247"/>
      <c r="G891" s="246"/>
      <c r="H891" s="245"/>
      <c r="I891" s="245"/>
      <c r="J891" s="246"/>
      <c r="K891" s="138"/>
      <c r="L891" s="138"/>
      <c r="M891" s="138"/>
      <c r="N891" s="138"/>
      <c r="O891" s="138"/>
      <c r="P891" s="138"/>
      <c r="Q891" s="138"/>
      <c r="R891" s="138"/>
    </row>
    <row r="892" spans="1:18" s="134" customFormat="1" x14ac:dyDescent="0.25">
      <c r="A892" s="241">
        <v>43313</v>
      </c>
      <c r="B892" s="242">
        <v>180171215</v>
      </c>
      <c r="C892" s="247">
        <v>9</v>
      </c>
      <c r="D892" s="246">
        <v>931788</v>
      </c>
      <c r="E892" s="242"/>
      <c r="F892" s="247"/>
      <c r="G892" s="246"/>
      <c r="H892" s="245"/>
      <c r="I892" s="245"/>
      <c r="J892" s="246"/>
      <c r="K892" s="138"/>
      <c r="L892" s="138"/>
      <c r="M892" s="138"/>
      <c r="N892" s="138"/>
      <c r="O892" s="138"/>
      <c r="P892" s="138"/>
      <c r="Q892" s="138"/>
      <c r="R892" s="138"/>
    </row>
    <row r="893" spans="1:18" s="134" customFormat="1" x14ac:dyDescent="0.25">
      <c r="A893" s="241">
        <v>43313</v>
      </c>
      <c r="B893" s="242">
        <v>180171219</v>
      </c>
      <c r="C893" s="247">
        <v>2</v>
      </c>
      <c r="D893" s="246">
        <v>236950</v>
      </c>
      <c r="E893" s="242"/>
      <c r="F893" s="247"/>
      <c r="G893" s="246"/>
      <c r="H893" s="245"/>
      <c r="I893" s="245">
        <v>5821114</v>
      </c>
      <c r="J893" s="246" t="s">
        <v>17</v>
      </c>
      <c r="K893" s="138"/>
      <c r="L893" s="138"/>
      <c r="M893" s="138"/>
      <c r="N893" s="138"/>
      <c r="O893" s="138"/>
      <c r="P893" s="138"/>
      <c r="Q893" s="138"/>
      <c r="R893" s="138"/>
    </row>
    <row r="894" spans="1:18" s="134" customFormat="1" x14ac:dyDescent="0.25">
      <c r="A894" s="241">
        <v>43314</v>
      </c>
      <c r="B894" s="242">
        <v>180171237</v>
      </c>
      <c r="C894" s="247">
        <v>18</v>
      </c>
      <c r="D894" s="246">
        <v>1935588</v>
      </c>
      <c r="E894" s="242">
        <v>180044630</v>
      </c>
      <c r="F894" s="247">
        <v>6</v>
      </c>
      <c r="G894" s="246">
        <v>777438</v>
      </c>
      <c r="H894" s="245"/>
      <c r="I894" s="245"/>
      <c r="J894" s="246"/>
      <c r="K894" s="138"/>
      <c r="L894" s="138"/>
      <c r="M894" s="138"/>
      <c r="N894" s="138"/>
      <c r="O894" s="138"/>
      <c r="P894" s="138"/>
      <c r="Q894" s="138"/>
      <c r="R894" s="138"/>
    </row>
    <row r="895" spans="1:18" s="134" customFormat="1" x14ac:dyDescent="0.25">
      <c r="A895" s="241">
        <v>43314</v>
      </c>
      <c r="B895" s="242">
        <v>180171244</v>
      </c>
      <c r="C895" s="247">
        <v>4</v>
      </c>
      <c r="D895" s="246">
        <v>455788</v>
      </c>
      <c r="E895" s="242"/>
      <c r="F895" s="247"/>
      <c r="G895" s="246"/>
      <c r="H895" s="245"/>
      <c r="I895" s="245"/>
      <c r="J895" s="246"/>
      <c r="K895" s="138"/>
      <c r="L895" s="138"/>
      <c r="M895" s="138"/>
      <c r="N895" s="138"/>
      <c r="O895" s="138"/>
      <c r="P895" s="138"/>
      <c r="Q895" s="138"/>
      <c r="R895" s="138"/>
    </row>
    <row r="896" spans="1:18" s="134" customFormat="1" x14ac:dyDescent="0.25">
      <c r="A896" s="241">
        <v>43314</v>
      </c>
      <c r="B896" s="242">
        <v>180171248</v>
      </c>
      <c r="C896" s="247">
        <v>13</v>
      </c>
      <c r="D896" s="246">
        <v>1550500</v>
      </c>
      <c r="E896" s="242"/>
      <c r="F896" s="247"/>
      <c r="G896" s="246"/>
      <c r="H896" s="245"/>
      <c r="I896" s="245"/>
      <c r="J896" s="246"/>
      <c r="K896" s="138"/>
      <c r="L896" s="138"/>
      <c r="M896" s="138"/>
      <c r="N896" s="138"/>
      <c r="O896" s="138"/>
      <c r="P896" s="138"/>
      <c r="Q896" s="138"/>
      <c r="R896" s="138"/>
    </row>
    <row r="897" spans="1:18" s="134" customFormat="1" x14ac:dyDescent="0.25">
      <c r="A897" s="241">
        <v>43314</v>
      </c>
      <c r="B897" s="242">
        <v>180171249</v>
      </c>
      <c r="C897" s="247">
        <v>3</v>
      </c>
      <c r="D897" s="246">
        <v>389725</v>
      </c>
      <c r="E897" s="242"/>
      <c r="F897" s="247"/>
      <c r="G897" s="246"/>
      <c r="H897" s="245"/>
      <c r="I897" s="245"/>
      <c r="J897" s="246"/>
      <c r="K897" s="138"/>
      <c r="L897" s="138"/>
      <c r="M897" s="138"/>
      <c r="N897" s="138"/>
      <c r="O897" s="138"/>
      <c r="P897" s="138"/>
      <c r="Q897" s="138"/>
      <c r="R897" s="138"/>
    </row>
    <row r="898" spans="1:18" s="134" customFormat="1" x14ac:dyDescent="0.25">
      <c r="A898" s="241">
        <v>43314</v>
      </c>
      <c r="B898" s="242">
        <v>180171253</v>
      </c>
      <c r="C898" s="247">
        <v>4</v>
      </c>
      <c r="D898" s="246">
        <v>487113</v>
      </c>
      <c r="E898" s="242"/>
      <c r="F898" s="247"/>
      <c r="G898" s="246"/>
      <c r="H898" s="245"/>
      <c r="I898" s="245"/>
      <c r="J898" s="246"/>
      <c r="K898" s="138"/>
      <c r="L898" s="138"/>
      <c r="M898" s="138"/>
      <c r="N898" s="138"/>
      <c r="O898" s="138"/>
      <c r="P898" s="138"/>
      <c r="Q898" s="138"/>
      <c r="R898" s="138"/>
    </row>
    <row r="899" spans="1:18" s="134" customFormat="1" x14ac:dyDescent="0.25">
      <c r="A899" s="241">
        <v>43314</v>
      </c>
      <c r="B899" s="242">
        <v>180171273</v>
      </c>
      <c r="C899" s="247">
        <v>5</v>
      </c>
      <c r="D899" s="246">
        <v>557813</v>
      </c>
      <c r="E899" s="242"/>
      <c r="F899" s="247"/>
      <c r="G899" s="246"/>
      <c r="H899" s="245"/>
      <c r="I899" s="245"/>
      <c r="J899" s="246"/>
      <c r="K899" s="138"/>
      <c r="L899" s="138"/>
      <c r="M899" s="138"/>
      <c r="N899" s="138"/>
      <c r="O899" s="138"/>
      <c r="P899" s="138"/>
      <c r="Q899" s="138"/>
      <c r="R899" s="138"/>
    </row>
    <row r="900" spans="1:18" s="134" customFormat="1" x14ac:dyDescent="0.25">
      <c r="A900" s="241">
        <v>43314</v>
      </c>
      <c r="B900" s="242">
        <v>180171283</v>
      </c>
      <c r="C900" s="247">
        <v>9</v>
      </c>
      <c r="D900" s="246">
        <v>937038</v>
      </c>
      <c r="E900" s="242"/>
      <c r="F900" s="247"/>
      <c r="G900" s="246"/>
      <c r="H900" s="245"/>
      <c r="I900" s="245"/>
      <c r="J900" s="246"/>
      <c r="K900" s="138"/>
      <c r="L900" s="138"/>
      <c r="M900" s="138"/>
      <c r="N900" s="138"/>
      <c r="O900" s="138"/>
      <c r="P900" s="138"/>
      <c r="Q900" s="138"/>
      <c r="R900" s="138"/>
    </row>
    <row r="901" spans="1:18" s="134" customFormat="1" x14ac:dyDescent="0.25">
      <c r="A901" s="241">
        <v>43314</v>
      </c>
      <c r="B901" s="242">
        <v>180171290</v>
      </c>
      <c r="C901" s="247">
        <v>1</v>
      </c>
      <c r="D901" s="246">
        <v>127225</v>
      </c>
      <c r="E901" s="242"/>
      <c r="F901" s="247"/>
      <c r="G901" s="246"/>
      <c r="H901" s="245"/>
      <c r="I901" s="245"/>
      <c r="J901" s="246"/>
      <c r="K901" s="138"/>
      <c r="L901" s="138"/>
      <c r="M901" s="138"/>
      <c r="N901" s="138"/>
      <c r="O901" s="138"/>
      <c r="P901" s="138"/>
      <c r="Q901" s="138"/>
      <c r="R901" s="138"/>
    </row>
    <row r="902" spans="1:18" s="134" customFormat="1" x14ac:dyDescent="0.25">
      <c r="A902" s="241">
        <v>43314</v>
      </c>
      <c r="B902" s="242">
        <v>180171304</v>
      </c>
      <c r="C902" s="247">
        <v>3</v>
      </c>
      <c r="D902" s="246">
        <v>316400</v>
      </c>
      <c r="E902" s="242"/>
      <c r="F902" s="247"/>
      <c r="G902" s="246"/>
      <c r="H902" s="245"/>
      <c r="I902" s="245">
        <v>5979752</v>
      </c>
      <c r="J902" s="246" t="s">
        <v>17</v>
      </c>
      <c r="K902" s="138"/>
      <c r="L902" s="138"/>
      <c r="M902" s="138"/>
      <c r="N902" s="138"/>
      <c r="O902" s="138"/>
      <c r="P902" s="138"/>
      <c r="Q902" s="138"/>
      <c r="R902" s="138"/>
    </row>
    <row r="903" spans="1:18" s="134" customFormat="1" x14ac:dyDescent="0.25">
      <c r="A903" s="241">
        <v>43315</v>
      </c>
      <c r="B903" s="242">
        <v>180171335</v>
      </c>
      <c r="C903" s="247">
        <v>4</v>
      </c>
      <c r="D903" s="246">
        <v>494813</v>
      </c>
      <c r="E903" s="242">
        <v>180044648</v>
      </c>
      <c r="F903" s="247">
        <v>4</v>
      </c>
      <c r="G903" s="246">
        <v>501638</v>
      </c>
      <c r="H903" s="245"/>
      <c r="I903" s="245"/>
      <c r="J903" s="246"/>
      <c r="K903" s="138"/>
      <c r="L903" s="138"/>
      <c r="M903" s="138"/>
      <c r="N903" s="138"/>
      <c r="O903" s="138"/>
      <c r="P903" s="138"/>
      <c r="Q903" s="138"/>
      <c r="R903" s="138"/>
    </row>
    <row r="904" spans="1:18" s="134" customFormat="1" x14ac:dyDescent="0.25">
      <c r="A904" s="241">
        <v>43315</v>
      </c>
      <c r="B904" s="242">
        <v>180171339</v>
      </c>
      <c r="C904" s="247">
        <v>14</v>
      </c>
      <c r="D904" s="246">
        <v>1570275</v>
      </c>
      <c r="E904" s="242"/>
      <c r="F904" s="247"/>
      <c r="G904" s="246"/>
      <c r="H904" s="245"/>
      <c r="I904" s="245"/>
      <c r="J904" s="246"/>
      <c r="K904" s="138"/>
      <c r="L904" s="138"/>
      <c r="M904" s="138"/>
      <c r="N904" s="138"/>
      <c r="O904" s="138"/>
      <c r="P904" s="138"/>
      <c r="Q904" s="138"/>
      <c r="R904" s="138"/>
    </row>
    <row r="905" spans="1:18" s="134" customFormat="1" x14ac:dyDescent="0.25">
      <c r="A905" s="241">
        <v>43315</v>
      </c>
      <c r="B905" s="242">
        <v>180171356</v>
      </c>
      <c r="C905" s="247">
        <v>4</v>
      </c>
      <c r="D905" s="246">
        <v>491050</v>
      </c>
      <c r="E905" s="242"/>
      <c r="F905" s="247"/>
      <c r="G905" s="246"/>
      <c r="H905" s="245"/>
      <c r="I905" s="245"/>
      <c r="J905" s="246"/>
      <c r="K905" s="138"/>
      <c r="L905" s="138"/>
      <c r="M905" s="138"/>
      <c r="N905" s="138"/>
      <c r="O905" s="138"/>
      <c r="P905" s="138"/>
      <c r="Q905" s="138"/>
      <c r="R905" s="138"/>
    </row>
    <row r="906" spans="1:18" s="134" customFormat="1" x14ac:dyDescent="0.25">
      <c r="A906" s="241">
        <v>43315</v>
      </c>
      <c r="B906" s="242">
        <v>180171361</v>
      </c>
      <c r="C906" s="247">
        <v>11</v>
      </c>
      <c r="D906" s="246">
        <v>1152813</v>
      </c>
      <c r="E906" s="242"/>
      <c r="F906" s="247"/>
      <c r="G906" s="246"/>
      <c r="H906" s="245"/>
      <c r="I906" s="245"/>
      <c r="J906" s="246"/>
      <c r="K906" s="138"/>
      <c r="L906" s="138"/>
      <c r="M906" s="138"/>
      <c r="N906" s="138"/>
      <c r="O906" s="138"/>
      <c r="P906" s="138"/>
      <c r="Q906" s="138"/>
      <c r="R906" s="138"/>
    </row>
    <row r="907" spans="1:18" s="134" customFormat="1" x14ac:dyDescent="0.25">
      <c r="A907" s="241">
        <v>43315</v>
      </c>
      <c r="B907" s="242">
        <v>180171374</v>
      </c>
      <c r="C907" s="247">
        <v>7</v>
      </c>
      <c r="D907" s="246">
        <v>724238</v>
      </c>
      <c r="E907" s="242"/>
      <c r="F907" s="247"/>
      <c r="G907" s="246"/>
      <c r="H907" s="245"/>
      <c r="I907" s="245"/>
      <c r="J907" s="246"/>
      <c r="K907" s="138"/>
      <c r="L907" s="138"/>
      <c r="M907" s="138"/>
      <c r="N907" s="138"/>
      <c r="O907" s="138"/>
      <c r="P907" s="138"/>
      <c r="Q907" s="138"/>
      <c r="R907" s="138"/>
    </row>
    <row r="908" spans="1:18" s="134" customFormat="1" x14ac:dyDescent="0.25">
      <c r="A908" s="241">
        <v>43315</v>
      </c>
      <c r="B908" s="242">
        <v>180171388</v>
      </c>
      <c r="C908" s="247">
        <v>2</v>
      </c>
      <c r="D908" s="246">
        <v>263988</v>
      </c>
      <c r="E908" s="242"/>
      <c r="F908" s="247"/>
      <c r="G908" s="246"/>
      <c r="H908" s="245"/>
      <c r="I908" s="245">
        <v>4195539</v>
      </c>
      <c r="J908" s="246" t="s">
        <v>17</v>
      </c>
      <c r="K908" s="138"/>
      <c r="L908" s="138"/>
      <c r="M908" s="138"/>
      <c r="N908" s="138"/>
      <c r="O908" s="138"/>
      <c r="P908" s="138"/>
      <c r="Q908" s="138"/>
      <c r="R908" s="138"/>
    </row>
    <row r="909" spans="1:18" s="134" customFormat="1" x14ac:dyDescent="0.25">
      <c r="A909" s="241">
        <v>43316</v>
      </c>
      <c r="B909" s="242">
        <v>180171419</v>
      </c>
      <c r="C909" s="247">
        <v>30</v>
      </c>
      <c r="D909" s="246">
        <v>3054800</v>
      </c>
      <c r="E909" s="242">
        <v>180044669</v>
      </c>
      <c r="F909" s="247">
        <v>2</v>
      </c>
      <c r="G909" s="246">
        <v>180163</v>
      </c>
      <c r="H909" s="245"/>
      <c r="I909" s="245"/>
      <c r="J909" s="246"/>
      <c r="K909" s="138"/>
      <c r="L909" s="138"/>
      <c r="M909" s="138"/>
      <c r="N909" s="138"/>
      <c r="O909" s="138"/>
      <c r="P909" s="138"/>
      <c r="Q909" s="138"/>
      <c r="R909" s="138"/>
    </row>
    <row r="910" spans="1:18" s="134" customFormat="1" x14ac:dyDescent="0.25">
      <c r="A910" s="241">
        <v>43316</v>
      </c>
      <c r="B910" s="242">
        <v>180171429</v>
      </c>
      <c r="C910" s="247">
        <v>2</v>
      </c>
      <c r="D910" s="246">
        <v>273350</v>
      </c>
      <c r="E910" s="242"/>
      <c r="F910" s="247"/>
      <c r="G910" s="246"/>
      <c r="H910" s="245"/>
      <c r="I910" s="245"/>
      <c r="J910" s="246"/>
      <c r="K910" s="138"/>
      <c r="L910" s="138"/>
      <c r="M910" s="138"/>
      <c r="N910" s="138"/>
      <c r="O910" s="138"/>
      <c r="P910" s="138"/>
      <c r="Q910" s="138"/>
      <c r="R910" s="138"/>
    </row>
    <row r="911" spans="1:18" s="134" customFormat="1" x14ac:dyDescent="0.25">
      <c r="A911" s="241">
        <v>43316</v>
      </c>
      <c r="B911" s="242">
        <v>180171436</v>
      </c>
      <c r="C911" s="247">
        <v>3</v>
      </c>
      <c r="D911" s="246">
        <v>433388</v>
      </c>
      <c r="E911" s="242"/>
      <c r="F911" s="247"/>
      <c r="G911" s="246"/>
      <c r="H911" s="245"/>
      <c r="I911" s="245"/>
      <c r="J911" s="246"/>
      <c r="K911" s="138"/>
      <c r="L911" s="138"/>
      <c r="M911" s="138"/>
      <c r="N911" s="138"/>
      <c r="O911" s="138"/>
      <c r="P911" s="138"/>
      <c r="Q911" s="138"/>
      <c r="R911" s="138"/>
    </row>
    <row r="912" spans="1:18" s="134" customFormat="1" x14ac:dyDescent="0.25">
      <c r="A912" s="241">
        <v>43316</v>
      </c>
      <c r="B912" s="242">
        <v>180171451</v>
      </c>
      <c r="C912" s="247">
        <v>3</v>
      </c>
      <c r="D912" s="246">
        <v>376075</v>
      </c>
      <c r="E912" s="242"/>
      <c r="F912" s="247"/>
      <c r="G912" s="246"/>
      <c r="H912" s="245"/>
      <c r="I912" s="245"/>
      <c r="J912" s="246"/>
      <c r="K912" s="138"/>
      <c r="L912" s="138"/>
      <c r="M912" s="138"/>
      <c r="N912" s="138"/>
      <c r="O912" s="138"/>
      <c r="P912" s="138"/>
      <c r="Q912" s="138"/>
      <c r="R912" s="138"/>
    </row>
    <row r="913" spans="1:18" s="134" customFormat="1" x14ac:dyDescent="0.25">
      <c r="A913" s="241">
        <v>43316</v>
      </c>
      <c r="B913" s="242">
        <v>180171481</v>
      </c>
      <c r="C913" s="247">
        <v>12</v>
      </c>
      <c r="D913" s="246">
        <v>958650</v>
      </c>
      <c r="E913" s="242"/>
      <c r="F913" s="247"/>
      <c r="G913" s="246"/>
      <c r="H913" s="245"/>
      <c r="I913" s="245">
        <v>4916100</v>
      </c>
      <c r="J913" s="246" t="s">
        <v>17</v>
      </c>
      <c r="K913" s="138"/>
      <c r="L913" s="138"/>
      <c r="M913" s="138"/>
      <c r="N913" s="138"/>
      <c r="O913" s="138"/>
      <c r="P913" s="138"/>
      <c r="Q913" s="138"/>
      <c r="R913" s="138"/>
    </row>
    <row r="914" spans="1:18" s="134" customFormat="1" x14ac:dyDescent="0.25">
      <c r="A914" s="241">
        <v>43318</v>
      </c>
      <c r="B914" s="242">
        <v>180171598</v>
      </c>
      <c r="C914" s="247">
        <v>42</v>
      </c>
      <c r="D914" s="246">
        <v>4562863</v>
      </c>
      <c r="E914" s="242"/>
      <c r="F914" s="247"/>
      <c r="G914" s="246"/>
      <c r="H914" s="245"/>
      <c r="I914" s="245"/>
      <c r="J914" s="246"/>
      <c r="K914" s="138"/>
      <c r="L914" s="138"/>
      <c r="M914" s="138"/>
      <c r="N914" s="138"/>
      <c r="O914" s="138"/>
      <c r="P914" s="138"/>
      <c r="Q914" s="138"/>
      <c r="R914" s="138"/>
    </row>
    <row r="915" spans="1:18" s="134" customFormat="1" x14ac:dyDescent="0.25">
      <c r="A915" s="241">
        <v>43318</v>
      </c>
      <c r="B915" s="242">
        <v>180171628</v>
      </c>
      <c r="C915" s="247">
        <v>2</v>
      </c>
      <c r="D915" s="246">
        <v>240800</v>
      </c>
      <c r="E915" s="242"/>
      <c r="F915" s="247"/>
      <c r="G915" s="246"/>
      <c r="H915" s="245"/>
      <c r="I915" s="245"/>
      <c r="J915" s="246"/>
      <c r="K915" s="138"/>
      <c r="L915" s="138"/>
      <c r="M915" s="138"/>
      <c r="N915" s="138"/>
      <c r="O915" s="138"/>
      <c r="P915" s="138"/>
      <c r="Q915" s="138"/>
      <c r="R915" s="138"/>
    </row>
    <row r="916" spans="1:18" s="134" customFormat="1" x14ac:dyDescent="0.25">
      <c r="A916" s="241">
        <v>43318</v>
      </c>
      <c r="B916" s="242">
        <v>180171635</v>
      </c>
      <c r="C916" s="247">
        <v>13</v>
      </c>
      <c r="D916" s="246">
        <v>1480063</v>
      </c>
      <c r="E916" s="242"/>
      <c r="F916" s="247"/>
      <c r="G916" s="246"/>
      <c r="H916" s="245"/>
      <c r="I916" s="245"/>
      <c r="J916" s="246"/>
      <c r="K916" s="138"/>
      <c r="L916" s="138"/>
      <c r="M916" s="138"/>
      <c r="N916" s="138"/>
      <c r="O916" s="138"/>
      <c r="P916" s="138"/>
      <c r="Q916" s="138"/>
      <c r="R916" s="138"/>
    </row>
    <row r="917" spans="1:18" s="134" customFormat="1" x14ac:dyDescent="0.25">
      <c r="A917" s="241">
        <v>43318</v>
      </c>
      <c r="B917" s="242">
        <v>180171639</v>
      </c>
      <c r="C917" s="247">
        <v>4</v>
      </c>
      <c r="D917" s="246">
        <v>478888</v>
      </c>
      <c r="E917" s="242"/>
      <c r="F917" s="247"/>
      <c r="G917" s="246"/>
      <c r="H917" s="245"/>
      <c r="I917" s="245"/>
      <c r="J917" s="246"/>
      <c r="K917" s="138"/>
      <c r="L917" s="138"/>
      <c r="M917" s="138"/>
      <c r="N917" s="138"/>
      <c r="O917" s="138"/>
      <c r="P917" s="138"/>
      <c r="Q917" s="138"/>
      <c r="R917" s="138"/>
    </row>
    <row r="918" spans="1:18" s="134" customFormat="1" x14ac:dyDescent="0.25">
      <c r="A918" s="241">
        <v>43318</v>
      </c>
      <c r="B918" s="242">
        <v>180171667</v>
      </c>
      <c r="C918" s="247">
        <v>3</v>
      </c>
      <c r="D918" s="246">
        <v>340550</v>
      </c>
      <c r="E918" s="242"/>
      <c r="F918" s="247"/>
      <c r="G918" s="246"/>
      <c r="H918" s="245"/>
      <c r="I918" s="245"/>
      <c r="J918" s="246"/>
      <c r="K918" s="138"/>
      <c r="L918" s="138"/>
      <c r="M918" s="138"/>
      <c r="N918" s="138"/>
      <c r="O918" s="138"/>
      <c r="P918" s="138"/>
      <c r="Q918" s="138"/>
      <c r="R918" s="138"/>
    </row>
    <row r="919" spans="1:18" s="134" customFormat="1" x14ac:dyDescent="0.25">
      <c r="A919" s="241">
        <v>43318</v>
      </c>
      <c r="B919" s="242">
        <v>180171674</v>
      </c>
      <c r="C919" s="247">
        <v>5</v>
      </c>
      <c r="D919" s="246">
        <v>371175</v>
      </c>
      <c r="E919" s="242"/>
      <c r="F919" s="247"/>
      <c r="G919" s="246"/>
      <c r="H919" s="245"/>
      <c r="I919" s="245"/>
      <c r="J919" s="246"/>
      <c r="K919" s="138"/>
      <c r="L919" s="138"/>
      <c r="M919" s="138"/>
      <c r="N919" s="138"/>
      <c r="O919" s="138"/>
      <c r="P919" s="138"/>
      <c r="Q919" s="138"/>
      <c r="R919" s="138"/>
    </row>
    <row r="920" spans="1:18" s="134" customFormat="1" x14ac:dyDescent="0.25">
      <c r="A920" s="241">
        <v>43318</v>
      </c>
      <c r="B920" s="242">
        <v>180171677</v>
      </c>
      <c r="C920" s="247">
        <v>17</v>
      </c>
      <c r="D920" s="246">
        <v>1998150</v>
      </c>
      <c r="E920" s="242"/>
      <c r="F920" s="247"/>
      <c r="G920" s="246"/>
      <c r="H920" s="245"/>
      <c r="I920" s="245"/>
      <c r="J920" s="246"/>
      <c r="K920" s="138"/>
      <c r="L920" s="138"/>
      <c r="M920" s="138"/>
      <c r="N920" s="138"/>
      <c r="O920" s="138"/>
      <c r="P920" s="138"/>
      <c r="Q920" s="138"/>
      <c r="R920" s="138"/>
    </row>
    <row r="921" spans="1:18" s="134" customFormat="1" x14ac:dyDescent="0.25">
      <c r="A921" s="241">
        <v>43318</v>
      </c>
      <c r="B921" s="242">
        <v>180171678</v>
      </c>
      <c r="C921" s="247">
        <v>1</v>
      </c>
      <c r="D921" s="246">
        <v>155838</v>
      </c>
      <c r="E921" s="242"/>
      <c r="F921" s="247"/>
      <c r="G921" s="246"/>
      <c r="H921" s="245"/>
      <c r="I921" s="245">
        <v>9628327</v>
      </c>
      <c r="J921" s="246" t="s">
        <v>17</v>
      </c>
      <c r="K921" s="138"/>
      <c r="L921" s="138"/>
      <c r="M921" s="138"/>
      <c r="N921" s="138"/>
      <c r="O921" s="138"/>
      <c r="P921" s="138"/>
      <c r="Q921" s="138"/>
      <c r="R921" s="138"/>
    </row>
    <row r="922" spans="1:18" s="134" customFormat="1" x14ac:dyDescent="0.25">
      <c r="A922" s="241">
        <v>43319</v>
      </c>
      <c r="B922" s="242">
        <v>180171695</v>
      </c>
      <c r="C922" s="247">
        <v>12</v>
      </c>
      <c r="D922" s="246">
        <v>1255625</v>
      </c>
      <c r="E922" s="242">
        <v>180044722</v>
      </c>
      <c r="F922" s="247">
        <v>9</v>
      </c>
      <c r="G922" s="246">
        <v>1098213</v>
      </c>
      <c r="H922" s="245"/>
      <c r="I922" s="245"/>
      <c r="J922" s="246"/>
      <c r="K922" s="138"/>
      <c r="L922" s="138"/>
      <c r="M922" s="138"/>
      <c r="N922" s="138"/>
      <c r="O922" s="138"/>
      <c r="P922" s="138"/>
      <c r="Q922" s="138"/>
      <c r="R922" s="138"/>
    </row>
    <row r="923" spans="1:18" s="134" customFormat="1" x14ac:dyDescent="0.25">
      <c r="A923" s="241">
        <v>43319</v>
      </c>
      <c r="B923" s="242">
        <v>180171707</v>
      </c>
      <c r="C923" s="247">
        <v>3</v>
      </c>
      <c r="D923" s="246">
        <v>314825</v>
      </c>
      <c r="E923" s="242"/>
      <c r="F923" s="247"/>
      <c r="G923" s="246"/>
      <c r="H923" s="245"/>
      <c r="I923" s="245"/>
      <c r="J923" s="246"/>
      <c r="K923" s="138"/>
      <c r="L923" s="138"/>
      <c r="M923" s="138"/>
      <c r="N923" s="138"/>
      <c r="O923" s="138"/>
      <c r="P923" s="138"/>
      <c r="Q923" s="138"/>
      <c r="R923" s="138"/>
    </row>
    <row r="924" spans="1:18" s="134" customFormat="1" x14ac:dyDescent="0.25">
      <c r="A924" s="241">
        <v>43319</v>
      </c>
      <c r="B924" s="242">
        <v>180171717</v>
      </c>
      <c r="C924" s="247">
        <v>1</v>
      </c>
      <c r="D924" s="246">
        <v>110075</v>
      </c>
      <c r="E924" s="242"/>
      <c r="F924" s="247"/>
      <c r="G924" s="246"/>
      <c r="H924" s="245"/>
      <c r="I924" s="245"/>
      <c r="J924" s="246"/>
      <c r="K924" s="138"/>
      <c r="L924" s="138"/>
      <c r="M924" s="138"/>
      <c r="N924" s="138"/>
      <c r="O924" s="138"/>
      <c r="P924" s="138"/>
      <c r="Q924" s="138"/>
      <c r="R924" s="138"/>
    </row>
    <row r="925" spans="1:18" s="134" customFormat="1" x14ac:dyDescent="0.25">
      <c r="A925" s="241">
        <v>43319</v>
      </c>
      <c r="B925" s="242">
        <v>180171729</v>
      </c>
      <c r="C925" s="247">
        <v>6</v>
      </c>
      <c r="D925" s="246">
        <v>674713</v>
      </c>
      <c r="E925" s="242"/>
      <c r="F925" s="247"/>
      <c r="G925" s="246"/>
      <c r="H925" s="245"/>
      <c r="I925" s="245"/>
      <c r="J925" s="246"/>
      <c r="K925" s="138"/>
      <c r="L925" s="138"/>
      <c r="M925" s="138"/>
      <c r="N925" s="138"/>
      <c r="O925" s="138"/>
      <c r="P925" s="138"/>
      <c r="Q925" s="138"/>
      <c r="R925" s="138"/>
    </row>
    <row r="926" spans="1:18" s="134" customFormat="1" x14ac:dyDescent="0.25">
      <c r="A926" s="241">
        <v>43319</v>
      </c>
      <c r="B926" s="242">
        <v>180171735</v>
      </c>
      <c r="C926" s="247">
        <v>10</v>
      </c>
      <c r="D926" s="246">
        <v>1290625</v>
      </c>
      <c r="E926" s="242"/>
      <c r="F926" s="247"/>
      <c r="G926" s="246"/>
      <c r="H926" s="245"/>
      <c r="I926" s="245"/>
      <c r="J926" s="246"/>
      <c r="K926" s="138"/>
      <c r="L926" s="138"/>
      <c r="M926" s="138"/>
      <c r="N926" s="138"/>
      <c r="O926" s="138"/>
      <c r="P926" s="138"/>
      <c r="Q926" s="138"/>
      <c r="R926" s="138"/>
    </row>
    <row r="927" spans="1:18" s="134" customFormat="1" x14ac:dyDescent="0.25">
      <c r="A927" s="241">
        <v>43319</v>
      </c>
      <c r="B927" s="242">
        <v>180171739</v>
      </c>
      <c r="C927" s="247">
        <v>2</v>
      </c>
      <c r="D927" s="246">
        <v>220850</v>
      </c>
      <c r="E927" s="242"/>
      <c r="F927" s="247"/>
      <c r="G927" s="246"/>
      <c r="H927" s="245"/>
      <c r="I927" s="245"/>
      <c r="J927" s="246"/>
      <c r="K927" s="138"/>
      <c r="L927" s="138"/>
      <c r="M927" s="138"/>
      <c r="N927" s="138"/>
      <c r="O927" s="138"/>
      <c r="P927" s="138"/>
      <c r="Q927" s="138"/>
      <c r="R927" s="138"/>
    </row>
    <row r="928" spans="1:18" s="134" customFormat="1" x14ac:dyDescent="0.25">
      <c r="A928" s="241">
        <v>43319</v>
      </c>
      <c r="B928" s="242">
        <v>180171745</v>
      </c>
      <c r="C928" s="247">
        <v>1</v>
      </c>
      <c r="D928" s="246">
        <v>87063</v>
      </c>
      <c r="E928" s="242"/>
      <c r="F928" s="247"/>
      <c r="G928" s="246"/>
      <c r="H928" s="245"/>
      <c r="I928" s="245"/>
      <c r="J928" s="246"/>
      <c r="K928" s="138"/>
      <c r="L928" s="138"/>
      <c r="M928" s="138"/>
      <c r="N928" s="138"/>
      <c r="O928" s="138"/>
      <c r="P928" s="138"/>
      <c r="Q928" s="138"/>
      <c r="R928" s="138"/>
    </row>
    <row r="929" spans="1:18" s="134" customFormat="1" x14ac:dyDescent="0.25">
      <c r="A929" s="241">
        <v>43319</v>
      </c>
      <c r="B929" s="242">
        <v>180171755</v>
      </c>
      <c r="C929" s="247">
        <v>1</v>
      </c>
      <c r="D929" s="246">
        <v>77875</v>
      </c>
      <c r="E929" s="242"/>
      <c r="F929" s="247"/>
      <c r="G929" s="246"/>
      <c r="H929" s="245"/>
      <c r="I929" s="245">
        <v>2933438</v>
      </c>
      <c r="J929" s="246" t="s">
        <v>17</v>
      </c>
      <c r="K929" s="138"/>
      <c r="L929" s="138"/>
      <c r="M929" s="138"/>
      <c r="N929" s="138"/>
      <c r="O929" s="138"/>
      <c r="P929" s="138"/>
      <c r="Q929" s="138"/>
      <c r="R929" s="138"/>
    </row>
    <row r="930" spans="1:18" s="134" customFormat="1" x14ac:dyDescent="0.25">
      <c r="A930" s="241">
        <v>43320</v>
      </c>
      <c r="B930" s="242">
        <v>180171782</v>
      </c>
      <c r="C930" s="247">
        <v>36</v>
      </c>
      <c r="D930" s="246">
        <v>3707638</v>
      </c>
      <c r="E930" s="242"/>
      <c r="F930" s="247"/>
      <c r="G930" s="246"/>
      <c r="H930" s="245"/>
      <c r="I930" s="245"/>
      <c r="J930" s="246"/>
      <c r="K930" s="138"/>
      <c r="L930" s="138"/>
      <c r="M930" s="138"/>
      <c r="N930" s="138"/>
      <c r="O930" s="138"/>
      <c r="P930" s="138"/>
      <c r="Q930" s="138"/>
      <c r="R930" s="138"/>
    </row>
    <row r="931" spans="1:18" s="134" customFormat="1" x14ac:dyDescent="0.25">
      <c r="A931" s="241">
        <v>43320</v>
      </c>
      <c r="B931" s="242">
        <v>180171794</v>
      </c>
      <c r="C931" s="247">
        <v>6</v>
      </c>
      <c r="D931" s="246">
        <v>759063</v>
      </c>
      <c r="E931" s="242"/>
      <c r="F931" s="247"/>
      <c r="G931" s="246"/>
      <c r="H931" s="245"/>
      <c r="I931" s="245"/>
      <c r="J931" s="246"/>
      <c r="K931" s="138"/>
      <c r="L931" s="138"/>
      <c r="M931" s="138"/>
      <c r="N931" s="138"/>
      <c r="O931" s="138"/>
      <c r="P931" s="138"/>
      <c r="Q931" s="138"/>
      <c r="R931" s="138"/>
    </row>
    <row r="932" spans="1:18" s="134" customFormat="1" x14ac:dyDescent="0.25">
      <c r="A932" s="241">
        <v>43320</v>
      </c>
      <c r="B932" s="242">
        <v>180171809</v>
      </c>
      <c r="C932" s="247">
        <v>11</v>
      </c>
      <c r="D932" s="246">
        <v>1249850</v>
      </c>
      <c r="E932" s="242"/>
      <c r="F932" s="247"/>
      <c r="G932" s="246"/>
      <c r="H932" s="245"/>
      <c r="I932" s="245"/>
      <c r="J932" s="246"/>
      <c r="K932" s="138"/>
      <c r="L932" s="138"/>
      <c r="M932" s="138"/>
      <c r="N932" s="138"/>
      <c r="O932" s="138"/>
      <c r="P932" s="138"/>
      <c r="Q932" s="138"/>
      <c r="R932" s="138"/>
    </row>
    <row r="933" spans="1:18" s="134" customFormat="1" x14ac:dyDescent="0.25">
      <c r="A933" s="241">
        <v>43320</v>
      </c>
      <c r="B933" s="242">
        <v>180171828</v>
      </c>
      <c r="C933" s="247">
        <v>6</v>
      </c>
      <c r="D933" s="246">
        <v>731413</v>
      </c>
      <c r="E933" s="242"/>
      <c r="F933" s="247"/>
      <c r="G933" s="246"/>
      <c r="H933" s="245"/>
      <c r="I933" s="245"/>
      <c r="J933" s="246"/>
      <c r="K933" s="138"/>
      <c r="L933" s="138"/>
      <c r="M933" s="138"/>
      <c r="N933" s="138"/>
      <c r="O933" s="138"/>
      <c r="P933" s="138"/>
      <c r="Q933" s="138"/>
      <c r="R933" s="138"/>
    </row>
    <row r="934" spans="1:18" s="134" customFormat="1" x14ac:dyDescent="0.25">
      <c r="A934" s="241">
        <v>43320</v>
      </c>
      <c r="B934" s="242">
        <v>180171840</v>
      </c>
      <c r="C934" s="247">
        <v>27</v>
      </c>
      <c r="D934" s="246">
        <v>3847025</v>
      </c>
      <c r="E934" s="242"/>
      <c r="F934" s="247"/>
      <c r="G934" s="246"/>
      <c r="H934" s="245"/>
      <c r="I934" s="245"/>
      <c r="J934" s="246"/>
      <c r="K934" s="138"/>
      <c r="L934" s="138"/>
      <c r="M934" s="138"/>
      <c r="N934" s="138"/>
      <c r="O934" s="138"/>
      <c r="P934" s="138"/>
      <c r="Q934" s="138"/>
      <c r="R934" s="138"/>
    </row>
    <row r="935" spans="1:18" s="134" customFormat="1" x14ac:dyDescent="0.25">
      <c r="A935" s="241">
        <v>43320</v>
      </c>
      <c r="B935" s="242">
        <v>180171866</v>
      </c>
      <c r="C935" s="247">
        <v>3</v>
      </c>
      <c r="D935" s="246">
        <v>308175</v>
      </c>
      <c r="E935" s="242"/>
      <c r="F935" s="247"/>
      <c r="G935" s="246"/>
      <c r="H935" s="245"/>
      <c r="I935" s="245"/>
      <c r="J935" s="246"/>
      <c r="K935" s="138"/>
      <c r="L935" s="138"/>
      <c r="M935" s="138"/>
      <c r="N935" s="138"/>
      <c r="O935" s="138"/>
      <c r="P935" s="138"/>
      <c r="Q935" s="138"/>
      <c r="R935" s="138"/>
    </row>
    <row r="936" spans="1:18" s="134" customFormat="1" x14ac:dyDescent="0.25">
      <c r="A936" s="241">
        <v>43320</v>
      </c>
      <c r="B936" s="242">
        <v>180171865</v>
      </c>
      <c r="C936" s="247">
        <v>1</v>
      </c>
      <c r="D936" s="246">
        <v>131513</v>
      </c>
      <c r="E936" s="242"/>
      <c r="F936" s="247"/>
      <c r="G936" s="246"/>
      <c r="H936" s="245"/>
      <c r="I936" s="245">
        <v>10734677</v>
      </c>
      <c r="J936" s="246" t="s">
        <v>17</v>
      </c>
      <c r="K936" s="138"/>
      <c r="L936" s="138"/>
      <c r="M936" s="138"/>
      <c r="N936" s="138"/>
      <c r="O936" s="138"/>
      <c r="P936" s="138"/>
      <c r="Q936" s="138"/>
      <c r="R936" s="138"/>
    </row>
    <row r="937" spans="1:18" s="134" customFormat="1" x14ac:dyDescent="0.25">
      <c r="A937" s="241">
        <v>43321</v>
      </c>
      <c r="B937" s="242">
        <v>180171890</v>
      </c>
      <c r="C937" s="247">
        <v>16</v>
      </c>
      <c r="D937" s="246">
        <v>1831463</v>
      </c>
      <c r="E937" s="242">
        <v>180044750</v>
      </c>
      <c r="F937" s="247">
        <v>4</v>
      </c>
      <c r="G937" s="246">
        <v>316925</v>
      </c>
      <c r="H937" s="245"/>
      <c r="I937" s="245"/>
      <c r="J937" s="246"/>
      <c r="K937" s="138"/>
      <c r="L937" s="138"/>
      <c r="M937" s="138"/>
      <c r="N937" s="138"/>
      <c r="O937" s="138"/>
      <c r="P937" s="138"/>
      <c r="Q937" s="138"/>
      <c r="R937" s="138"/>
    </row>
    <row r="938" spans="1:18" s="134" customFormat="1" x14ac:dyDescent="0.25">
      <c r="A938" s="241">
        <v>43321</v>
      </c>
      <c r="B938" s="242">
        <v>180171891</v>
      </c>
      <c r="C938" s="247">
        <v>5</v>
      </c>
      <c r="D938" s="246">
        <v>517038</v>
      </c>
      <c r="E938" s="242">
        <v>180044756</v>
      </c>
      <c r="F938" s="247">
        <v>2</v>
      </c>
      <c r="G938" s="246">
        <v>291550</v>
      </c>
      <c r="H938" s="245"/>
      <c r="I938" s="245"/>
      <c r="J938" s="246"/>
      <c r="K938" s="138"/>
      <c r="L938" s="138"/>
      <c r="M938" s="138"/>
      <c r="N938" s="138"/>
      <c r="O938" s="138"/>
      <c r="P938" s="138"/>
      <c r="Q938" s="138"/>
      <c r="R938" s="138"/>
    </row>
    <row r="939" spans="1:18" s="134" customFormat="1" x14ac:dyDescent="0.25">
      <c r="A939" s="241">
        <v>43321</v>
      </c>
      <c r="B939" s="242">
        <v>180171898</v>
      </c>
      <c r="C939" s="247">
        <v>4</v>
      </c>
      <c r="D939" s="246">
        <v>583100</v>
      </c>
      <c r="E939" s="242"/>
      <c r="F939" s="247"/>
      <c r="G939" s="246"/>
      <c r="H939" s="245"/>
      <c r="I939" s="245"/>
      <c r="J939" s="246"/>
      <c r="K939" s="138"/>
      <c r="L939" s="138"/>
      <c r="M939" s="138"/>
      <c r="N939" s="138"/>
      <c r="O939" s="138"/>
      <c r="P939" s="138"/>
      <c r="Q939" s="138"/>
      <c r="R939" s="138"/>
    </row>
    <row r="940" spans="1:18" s="134" customFormat="1" x14ac:dyDescent="0.25">
      <c r="A940" s="241">
        <v>43321</v>
      </c>
      <c r="B940" s="242">
        <v>180171912</v>
      </c>
      <c r="C940" s="247">
        <v>5</v>
      </c>
      <c r="D940" s="246">
        <v>655200</v>
      </c>
      <c r="E940" s="242"/>
      <c r="F940" s="247"/>
      <c r="G940" s="246"/>
      <c r="H940" s="245"/>
      <c r="I940" s="245"/>
      <c r="J940" s="246"/>
      <c r="K940" s="138"/>
      <c r="L940" s="138"/>
      <c r="M940" s="138"/>
      <c r="N940" s="138"/>
      <c r="O940" s="138"/>
      <c r="P940" s="138"/>
      <c r="Q940" s="138"/>
      <c r="R940" s="138"/>
    </row>
    <row r="941" spans="1:18" s="134" customFormat="1" x14ac:dyDescent="0.25">
      <c r="A941" s="241">
        <v>43321</v>
      </c>
      <c r="B941" s="242">
        <v>180171934</v>
      </c>
      <c r="C941" s="247">
        <v>4</v>
      </c>
      <c r="D941" s="246">
        <v>203700</v>
      </c>
      <c r="E941" s="242"/>
      <c r="F941" s="247"/>
      <c r="G941" s="246"/>
      <c r="H941" s="245"/>
      <c r="I941" s="245"/>
      <c r="J941" s="246"/>
      <c r="K941" s="138"/>
      <c r="L941" s="138"/>
      <c r="M941" s="138"/>
      <c r="N941" s="138"/>
      <c r="O941" s="138"/>
      <c r="P941" s="138"/>
      <c r="Q941" s="138"/>
      <c r="R941" s="138"/>
    </row>
    <row r="942" spans="1:18" s="134" customFormat="1" x14ac:dyDescent="0.25">
      <c r="A942" s="241">
        <v>43321</v>
      </c>
      <c r="B942" s="242">
        <v>180171937</v>
      </c>
      <c r="C942" s="247">
        <v>4</v>
      </c>
      <c r="D942" s="246">
        <v>354550</v>
      </c>
      <c r="E942" s="242"/>
      <c r="F942" s="247"/>
      <c r="G942" s="246"/>
      <c r="H942" s="245"/>
      <c r="I942" s="245"/>
      <c r="J942" s="246"/>
      <c r="K942" s="138"/>
      <c r="L942" s="138"/>
      <c r="M942" s="138"/>
      <c r="N942" s="138"/>
      <c r="O942" s="138"/>
      <c r="P942" s="138"/>
      <c r="Q942" s="138"/>
      <c r="R942" s="138"/>
    </row>
    <row r="943" spans="1:18" s="134" customFormat="1" x14ac:dyDescent="0.25">
      <c r="A943" s="241">
        <v>43321</v>
      </c>
      <c r="B943" s="242">
        <v>180171945</v>
      </c>
      <c r="C943" s="247">
        <v>2</v>
      </c>
      <c r="D943" s="246">
        <v>195563</v>
      </c>
      <c r="E943" s="242"/>
      <c r="F943" s="247"/>
      <c r="G943" s="246"/>
      <c r="H943" s="245"/>
      <c r="I943" s="245"/>
      <c r="J943" s="246"/>
      <c r="K943" s="138"/>
      <c r="L943" s="138"/>
      <c r="M943" s="138"/>
      <c r="N943" s="138"/>
      <c r="O943" s="138"/>
      <c r="P943" s="138"/>
      <c r="Q943" s="138"/>
      <c r="R943" s="138"/>
    </row>
    <row r="944" spans="1:18" s="134" customFormat="1" x14ac:dyDescent="0.25">
      <c r="A944" s="241">
        <v>43321</v>
      </c>
      <c r="B944" s="242">
        <v>180171955</v>
      </c>
      <c r="C944" s="247">
        <v>2</v>
      </c>
      <c r="D944" s="246">
        <v>196438</v>
      </c>
      <c r="E944" s="242"/>
      <c r="F944" s="247"/>
      <c r="G944" s="246"/>
      <c r="H944" s="245"/>
      <c r="I944" s="245"/>
      <c r="J944" s="246"/>
      <c r="K944" s="138"/>
      <c r="L944" s="138"/>
      <c r="M944" s="138"/>
      <c r="N944" s="138"/>
      <c r="O944" s="138"/>
      <c r="P944" s="138"/>
      <c r="Q944" s="138"/>
      <c r="R944" s="138"/>
    </row>
    <row r="945" spans="1:18" s="134" customFormat="1" x14ac:dyDescent="0.25">
      <c r="A945" s="241">
        <v>43321</v>
      </c>
      <c r="B945" s="242">
        <v>180171969</v>
      </c>
      <c r="C945" s="247">
        <v>2</v>
      </c>
      <c r="D945" s="246">
        <v>259000</v>
      </c>
      <c r="E945" s="242"/>
      <c r="F945" s="247"/>
      <c r="G945" s="246"/>
      <c r="H945" s="245"/>
      <c r="I945" s="245">
        <v>4187577</v>
      </c>
      <c r="J945" s="246" t="s">
        <v>17</v>
      </c>
      <c r="K945" s="138"/>
      <c r="L945" s="138"/>
      <c r="M945" s="138"/>
      <c r="N945" s="138"/>
      <c r="O945" s="138"/>
      <c r="P945" s="138"/>
      <c r="Q945" s="138"/>
      <c r="R945" s="138"/>
    </row>
    <row r="946" spans="1:18" s="134" customFormat="1" x14ac:dyDescent="0.25">
      <c r="A946" s="241">
        <v>43322</v>
      </c>
      <c r="B946" s="242">
        <v>180171988</v>
      </c>
      <c r="C946" s="247">
        <v>4</v>
      </c>
      <c r="D946" s="246">
        <v>478013</v>
      </c>
      <c r="E946" s="242">
        <v>180044762</v>
      </c>
      <c r="F946" s="247">
        <v>2</v>
      </c>
      <c r="G946" s="246">
        <v>228900</v>
      </c>
      <c r="H946" s="245"/>
      <c r="I946" s="245"/>
      <c r="J946" s="246"/>
      <c r="K946" s="138"/>
      <c r="L946" s="138"/>
      <c r="M946" s="138"/>
      <c r="N946" s="138"/>
      <c r="O946" s="138"/>
      <c r="P946" s="138"/>
      <c r="Q946" s="138"/>
      <c r="R946" s="138"/>
    </row>
    <row r="947" spans="1:18" s="134" customFormat="1" x14ac:dyDescent="0.25">
      <c r="A947" s="241">
        <v>43322</v>
      </c>
      <c r="B947" s="242">
        <v>180171989</v>
      </c>
      <c r="C947" s="247">
        <v>24</v>
      </c>
      <c r="D947" s="246">
        <v>2697800</v>
      </c>
      <c r="E947" s="242">
        <v>180044765</v>
      </c>
      <c r="F947" s="247">
        <v>1</v>
      </c>
      <c r="G947" s="246">
        <v>139038</v>
      </c>
      <c r="H947" s="245"/>
      <c r="I947" s="245"/>
      <c r="J947" s="246"/>
      <c r="K947" s="138"/>
      <c r="L947" s="138"/>
      <c r="M947" s="138"/>
      <c r="N947" s="138"/>
      <c r="O947" s="138"/>
      <c r="P947" s="138"/>
      <c r="Q947" s="138"/>
      <c r="R947" s="138"/>
    </row>
    <row r="948" spans="1:18" s="134" customFormat="1" x14ac:dyDescent="0.25">
      <c r="A948" s="241">
        <v>43322</v>
      </c>
      <c r="B948" s="242">
        <v>180171995</v>
      </c>
      <c r="C948" s="247">
        <v>1</v>
      </c>
      <c r="D948" s="246">
        <v>47163</v>
      </c>
      <c r="E948" s="242"/>
      <c r="F948" s="247"/>
      <c r="G948" s="246"/>
      <c r="H948" s="245"/>
      <c r="I948" s="245"/>
      <c r="J948" s="246"/>
      <c r="K948" s="138"/>
      <c r="L948" s="138"/>
      <c r="M948" s="138"/>
      <c r="N948" s="138"/>
      <c r="O948" s="138"/>
      <c r="P948" s="138"/>
      <c r="Q948" s="138"/>
      <c r="R948" s="138"/>
    </row>
    <row r="949" spans="1:18" s="134" customFormat="1" x14ac:dyDescent="0.25">
      <c r="A949" s="241">
        <v>43322</v>
      </c>
      <c r="B949" s="242">
        <v>180172003</v>
      </c>
      <c r="C949" s="247">
        <v>2</v>
      </c>
      <c r="D949" s="246">
        <v>283675</v>
      </c>
      <c r="E949" s="242"/>
      <c r="F949" s="247"/>
      <c r="G949" s="246"/>
      <c r="H949" s="245"/>
      <c r="I949" s="245"/>
      <c r="J949" s="246"/>
      <c r="K949" s="138"/>
      <c r="L949" s="138"/>
      <c r="M949" s="138"/>
      <c r="N949" s="138"/>
      <c r="O949" s="138"/>
      <c r="P949" s="138"/>
      <c r="Q949" s="138"/>
      <c r="R949" s="138"/>
    </row>
    <row r="950" spans="1:18" s="134" customFormat="1" x14ac:dyDescent="0.25">
      <c r="A950" s="241">
        <v>43322</v>
      </c>
      <c r="B950" s="242">
        <v>180172006</v>
      </c>
      <c r="C950" s="247">
        <v>3</v>
      </c>
      <c r="D950" s="246">
        <v>413263</v>
      </c>
      <c r="E950" s="242"/>
      <c r="F950" s="247"/>
      <c r="G950" s="246"/>
      <c r="H950" s="245"/>
      <c r="I950" s="245"/>
      <c r="J950" s="246"/>
      <c r="K950" s="138"/>
      <c r="L950" s="138"/>
      <c r="M950" s="138"/>
      <c r="N950" s="138"/>
      <c r="O950" s="138"/>
      <c r="P950" s="138"/>
      <c r="Q950" s="138"/>
      <c r="R950" s="138"/>
    </row>
    <row r="951" spans="1:18" s="134" customFormat="1" x14ac:dyDescent="0.25">
      <c r="A951" s="241">
        <v>43322</v>
      </c>
      <c r="B951" s="242">
        <v>180172016</v>
      </c>
      <c r="C951" s="247">
        <v>15</v>
      </c>
      <c r="D951" s="246">
        <v>1549800</v>
      </c>
      <c r="E951" s="242"/>
      <c r="F951" s="247"/>
      <c r="G951" s="246"/>
      <c r="H951" s="245"/>
      <c r="I951" s="245"/>
      <c r="J951" s="246"/>
      <c r="K951" s="138"/>
      <c r="L951" s="138"/>
      <c r="M951" s="138"/>
      <c r="N951" s="138"/>
      <c r="O951" s="138"/>
      <c r="P951" s="138"/>
      <c r="Q951" s="138"/>
      <c r="R951" s="138"/>
    </row>
    <row r="952" spans="1:18" s="134" customFormat="1" x14ac:dyDescent="0.25">
      <c r="A952" s="241">
        <v>43322</v>
      </c>
      <c r="B952" s="242">
        <v>180172027</v>
      </c>
      <c r="C952" s="247">
        <v>5</v>
      </c>
      <c r="D952" s="246">
        <v>550725</v>
      </c>
      <c r="E952" s="242"/>
      <c r="F952" s="247"/>
      <c r="G952" s="246"/>
      <c r="H952" s="245"/>
      <c r="I952" s="245"/>
      <c r="J952" s="246"/>
      <c r="K952" s="138"/>
      <c r="L952" s="138"/>
      <c r="M952" s="138"/>
      <c r="N952" s="138"/>
      <c r="O952" s="138"/>
      <c r="P952" s="138"/>
      <c r="Q952" s="138"/>
      <c r="R952" s="138"/>
    </row>
    <row r="953" spans="1:18" s="134" customFormat="1" x14ac:dyDescent="0.25">
      <c r="A953" s="241">
        <v>43322</v>
      </c>
      <c r="B953" s="242">
        <v>180172036</v>
      </c>
      <c r="C953" s="247">
        <v>4</v>
      </c>
      <c r="D953" s="246">
        <v>353413</v>
      </c>
      <c r="E953" s="242"/>
      <c r="F953" s="247"/>
      <c r="G953" s="246"/>
      <c r="H953" s="245"/>
      <c r="I953" s="245"/>
      <c r="J953" s="246"/>
      <c r="K953" s="138"/>
      <c r="L953" s="138"/>
      <c r="M953" s="138"/>
      <c r="N953" s="138"/>
      <c r="O953" s="138"/>
      <c r="P953" s="138"/>
      <c r="Q953" s="138"/>
      <c r="R953" s="138"/>
    </row>
    <row r="954" spans="1:18" s="134" customFormat="1" x14ac:dyDescent="0.25">
      <c r="A954" s="241">
        <v>43322</v>
      </c>
      <c r="B954" s="242">
        <v>180172047</v>
      </c>
      <c r="C954" s="247">
        <v>1</v>
      </c>
      <c r="D954" s="246">
        <v>104213</v>
      </c>
      <c r="E954" s="242"/>
      <c r="F954" s="247"/>
      <c r="G954" s="246"/>
      <c r="H954" s="245"/>
      <c r="I954" s="245"/>
      <c r="J954" s="246"/>
      <c r="K954" s="138"/>
      <c r="L954" s="138"/>
      <c r="M954" s="138"/>
      <c r="N954" s="138"/>
      <c r="O954" s="138"/>
      <c r="P954" s="138"/>
      <c r="Q954" s="138"/>
      <c r="R954" s="138"/>
    </row>
    <row r="955" spans="1:18" s="134" customFormat="1" x14ac:dyDescent="0.25">
      <c r="A955" s="241">
        <v>43322</v>
      </c>
      <c r="B955" s="242">
        <v>180172053</v>
      </c>
      <c r="C955" s="247">
        <v>1</v>
      </c>
      <c r="D955" s="246">
        <v>108588</v>
      </c>
      <c r="E955" s="242"/>
      <c r="F955" s="247"/>
      <c r="G955" s="246"/>
      <c r="H955" s="245"/>
      <c r="I955" s="245"/>
      <c r="J955" s="246"/>
      <c r="K955" s="138"/>
      <c r="L955" s="138"/>
      <c r="M955" s="138"/>
      <c r="N955" s="138"/>
      <c r="O955" s="138"/>
      <c r="P955" s="138"/>
      <c r="Q955" s="138"/>
      <c r="R955" s="138"/>
    </row>
    <row r="956" spans="1:18" s="134" customFormat="1" x14ac:dyDescent="0.25">
      <c r="A956" s="241">
        <v>43322</v>
      </c>
      <c r="B956" s="242">
        <v>180172062</v>
      </c>
      <c r="C956" s="247">
        <v>3</v>
      </c>
      <c r="D956" s="246">
        <v>393838</v>
      </c>
      <c r="E956" s="242"/>
      <c r="F956" s="247"/>
      <c r="G956" s="246"/>
      <c r="H956" s="245"/>
      <c r="I956" s="245">
        <v>6612553</v>
      </c>
      <c r="J956" s="246" t="s">
        <v>17</v>
      </c>
      <c r="K956" s="138"/>
      <c r="L956" s="138"/>
      <c r="M956" s="138"/>
      <c r="N956" s="138"/>
      <c r="O956" s="138"/>
      <c r="P956" s="138"/>
      <c r="Q956" s="138"/>
      <c r="R956" s="138"/>
    </row>
    <row r="957" spans="1:18" s="134" customFormat="1" x14ac:dyDescent="0.25">
      <c r="A957" s="241">
        <v>43323</v>
      </c>
      <c r="B957" s="242">
        <v>180172074</v>
      </c>
      <c r="C957" s="247">
        <v>2</v>
      </c>
      <c r="D957" s="246">
        <v>216913</v>
      </c>
      <c r="E957" s="242">
        <v>180044771</v>
      </c>
      <c r="F957" s="247">
        <v>2</v>
      </c>
      <c r="G957" s="246">
        <v>168175</v>
      </c>
      <c r="H957" s="245"/>
      <c r="I957" s="245"/>
      <c r="J957" s="246"/>
      <c r="K957" s="138"/>
      <c r="L957" s="138"/>
      <c r="M957" s="138"/>
      <c r="N957" s="138"/>
      <c r="O957" s="138"/>
      <c r="P957" s="138"/>
      <c r="Q957" s="138"/>
      <c r="R957" s="138"/>
    </row>
    <row r="958" spans="1:18" s="134" customFormat="1" x14ac:dyDescent="0.25">
      <c r="A958" s="241">
        <v>43323</v>
      </c>
      <c r="B958" s="242">
        <v>180172075</v>
      </c>
      <c r="C958" s="247">
        <v>20</v>
      </c>
      <c r="D958" s="246">
        <v>1835488</v>
      </c>
      <c r="E958" s="242">
        <v>180044781</v>
      </c>
      <c r="F958" s="247">
        <v>1</v>
      </c>
      <c r="G958" s="246">
        <v>110075</v>
      </c>
      <c r="H958" s="245"/>
      <c r="I958" s="245"/>
      <c r="J958" s="246"/>
      <c r="K958" s="138"/>
      <c r="L958" s="138"/>
      <c r="M958" s="138"/>
      <c r="N958" s="138"/>
      <c r="O958" s="138"/>
      <c r="P958" s="138"/>
      <c r="Q958" s="138"/>
      <c r="R958" s="138"/>
    </row>
    <row r="959" spans="1:18" s="134" customFormat="1" x14ac:dyDescent="0.25">
      <c r="A959" s="241">
        <v>43323</v>
      </c>
      <c r="B959" s="242">
        <v>180172077</v>
      </c>
      <c r="C959" s="247">
        <v>1</v>
      </c>
      <c r="D959" s="246">
        <v>141838</v>
      </c>
      <c r="E959" s="242"/>
      <c r="F959" s="247"/>
      <c r="G959" s="246"/>
      <c r="H959" s="245"/>
      <c r="I959" s="245"/>
      <c r="J959" s="246"/>
      <c r="K959" s="138"/>
      <c r="L959" s="138"/>
      <c r="M959" s="138"/>
      <c r="N959" s="138"/>
      <c r="O959" s="138"/>
      <c r="P959" s="138"/>
      <c r="Q959" s="138"/>
      <c r="R959" s="138"/>
    </row>
    <row r="960" spans="1:18" s="134" customFormat="1" x14ac:dyDescent="0.25">
      <c r="A960" s="241">
        <v>43323</v>
      </c>
      <c r="B960" s="242">
        <v>180172094</v>
      </c>
      <c r="C960" s="247">
        <v>3</v>
      </c>
      <c r="D960" s="246">
        <v>390600</v>
      </c>
      <c r="E960" s="242"/>
      <c r="F960" s="247"/>
      <c r="G960" s="246"/>
      <c r="H960" s="245"/>
      <c r="I960" s="245"/>
      <c r="J960" s="246"/>
      <c r="K960" s="138"/>
      <c r="L960" s="138"/>
      <c r="M960" s="138"/>
      <c r="N960" s="138"/>
      <c r="O960" s="138"/>
      <c r="P960" s="138"/>
      <c r="Q960" s="138"/>
      <c r="R960" s="138"/>
    </row>
    <row r="961" spans="1:18" s="134" customFormat="1" x14ac:dyDescent="0.25">
      <c r="A961" s="241">
        <v>43323</v>
      </c>
      <c r="B961" s="242">
        <v>180172097</v>
      </c>
      <c r="C961" s="247">
        <v>4</v>
      </c>
      <c r="D961" s="246">
        <v>447125</v>
      </c>
      <c r="E961" s="242"/>
      <c r="F961" s="247"/>
      <c r="G961" s="246"/>
      <c r="H961" s="245"/>
      <c r="I961" s="245"/>
      <c r="J961" s="246"/>
      <c r="K961" s="138"/>
      <c r="L961" s="138"/>
      <c r="M961" s="138"/>
      <c r="N961" s="138"/>
      <c r="O961" s="138"/>
      <c r="P961" s="138"/>
      <c r="Q961" s="138"/>
      <c r="R961" s="138"/>
    </row>
    <row r="962" spans="1:18" s="134" customFormat="1" x14ac:dyDescent="0.25">
      <c r="A962" s="241">
        <v>43323</v>
      </c>
      <c r="B962" s="242">
        <v>180172122</v>
      </c>
      <c r="C962" s="247">
        <v>5</v>
      </c>
      <c r="D962" s="246">
        <v>507238</v>
      </c>
      <c r="E962" s="242"/>
      <c r="F962" s="247"/>
      <c r="G962" s="246"/>
      <c r="H962" s="245"/>
      <c r="I962" s="245"/>
      <c r="J962" s="246"/>
      <c r="K962" s="138"/>
      <c r="L962" s="138"/>
      <c r="M962" s="138"/>
      <c r="N962" s="138"/>
      <c r="O962" s="138"/>
      <c r="P962" s="138"/>
      <c r="Q962" s="138"/>
      <c r="R962" s="138"/>
    </row>
    <row r="963" spans="1:18" s="134" customFormat="1" x14ac:dyDescent="0.25">
      <c r="A963" s="241">
        <v>43323</v>
      </c>
      <c r="B963" s="242">
        <v>180172136</v>
      </c>
      <c r="C963" s="247">
        <v>2</v>
      </c>
      <c r="D963" s="246">
        <v>231438</v>
      </c>
      <c r="E963" s="242"/>
      <c r="F963" s="247"/>
      <c r="G963" s="246"/>
      <c r="H963" s="245"/>
      <c r="I963" s="245">
        <v>3492390</v>
      </c>
      <c r="J963" s="246" t="s">
        <v>17</v>
      </c>
      <c r="K963" s="138"/>
      <c r="L963" s="138"/>
      <c r="M963" s="138"/>
      <c r="N963" s="138"/>
      <c r="O963" s="138"/>
      <c r="P963" s="138"/>
      <c r="Q963" s="138"/>
      <c r="R963" s="138"/>
    </row>
    <row r="964" spans="1:18" s="134" customFormat="1" x14ac:dyDescent="0.25">
      <c r="A964" s="241">
        <v>43325</v>
      </c>
      <c r="B964" s="242">
        <v>180172260</v>
      </c>
      <c r="C964" s="247">
        <v>45</v>
      </c>
      <c r="D964" s="246">
        <v>4702688</v>
      </c>
      <c r="E964" s="242"/>
      <c r="F964" s="247"/>
      <c r="G964" s="246"/>
      <c r="H964" s="245"/>
      <c r="I964" s="245"/>
      <c r="J964" s="246"/>
      <c r="K964" s="138"/>
      <c r="L964" s="138"/>
      <c r="M964" s="138"/>
      <c r="N964" s="138"/>
      <c r="O964" s="138"/>
      <c r="P964" s="138"/>
      <c r="Q964" s="138"/>
      <c r="R964" s="138"/>
    </row>
    <row r="965" spans="1:18" s="134" customFormat="1" x14ac:dyDescent="0.25">
      <c r="A965" s="241">
        <v>43325</v>
      </c>
      <c r="B965" s="242">
        <v>180172265</v>
      </c>
      <c r="C965" s="247">
        <v>1</v>
      </c>
      <c r="D965" s="246">
        <v>75775</v>
      </c>
      <c r="E965" s="242"/>
      <c r="F965" s="247"/>
      <c r="G965" s="246"/>
      <c r="H965" s="245"/>
      <c r="I965" s="245"/>
      <c r="J965" s="246"/>
      <c r="K965" s="138"/>
      <c r="L965" s="138"/>
      <c r="M965" s="138"/>
      <c r="N965" s="138"/>
      <c r="O965" s="138"/>
      <c r="P965" s="138"/>
      <c r="Q965" s="138"/>
      <c r="R965" s="138"/>
    </row>
    <row r="966" spans="1:18" s="134" customFormat="1" x14ac:dyDescent="0.25">
      <c r="A966" s="241">
        <v>43325</v>
      </c>
      <c r="B966" s="242">
        <v>180172267</v>
      </c>
      <c r="C966" s="247">
        <v>6</v>
      </c>
      <c r="D966" s="246">
        <v>689588</v>
      </c>
      <c r="E966" s="242"/>
      <c r="F966" s="247"/>
      <c r="G966" s="246"/>
      <c r="H966" s="245"/>
      <c r="I966" s="245"/>
      <c r="J966" s="246"/>
      <c r="K966" s="138"/>
      <c r="L966" s="138"/>
      <c r="M966" s="138"/>
      <c r="N966" s="138"/>
      <c r="O966" s="138"/>
      <c r="P966" s="138"/>
      <c r="Q966" s="138"/>
      <c r="R966" s="138"/>
    </row>
    <row r="967" spans="1:18" s="134" customFormat="1" x14ac:dyDescent="0.25">
      <c r="A967" s="241">
        <v>43325</v>
      </c>
      <c r="B967" s="242">
        <v>180172277</v>
      </c>
      <c r="C967" s="247">
        <v>10</v>
      </c>
      <c r="D967" s="246">
        <v>1197613</v>
      </c>
      <c r="E967" s="242"/>
      <c r="F967" s="247"/>
      <c r="G967" s="246"/>
      <c r="H967" s="245"/>
      <c r="I967" s="245"/>
      <c r="J967" s="246"/>
      <c r="K967" s="138"/>
      <c r="L967" s="138"/>
      <c r="M967" s="138"/>
      <c r="N967" s="138"/>
      <c r="O967" s="138"/>
      <c r="P967" s="138"/>
      <c r="Q967" s="138"/>
      <c r="R967" s="138"/>
    </row>
    <row r="968" spans="1:18" s="134" customFormat="1" x14ac:dyDescent="0.25">
      <c r="A968" s="241">
        <v>43325</v>
      </c>
      <c r="B968" s="242">
        <v>180172282</v>
      </c>
      <c r="C968" s="247">
        <v>6</v>
      </c>
      <c r="D968" s="246">
        <v>749788</v>
      </c>
      <c r="E968" s="242"/>
      <c r="F968" s="247"/>
      <c r="G968" s="246"/>
      <c r="H968" s="245"/>
      <c r="I968" s="245"/>
      <c r="J968" s="246"/>
      <c r="K968" s="138"/>
      <c r="L968" s="138"/>
      <c r="M968" s="138"/>
      <c r="N968" s="138"/>
      <c r="O968" s="138"/>
      <c r="P968" s="138"/>
      <c r="Q968" s="138"/>
      <c r="R968" s="138"/>
    </row>
    <row r="969" spans="1:18" s="134" customFormat="1" x14ac:dyDescent="0.25">
      <c r="A969" s="241">
        <v>43325</v>
      </c>
      <c r="B969" s="242">
        <v>180172317</v>
      </c>
      <c r="C969" s="247">
        <v>12</v>
      </c>
      <c r="D969" s="246">
        <v>1510863</v>
      </c>
      <c r="E969" s="242"/>
      <c r="F969" s="247"/>
      <c r="G969" s="246"/>
      <c r="H969" s="245"/>
      <c r="I969" s="245"/>
      <c r="J969" s="246"/>
      <c r="K969" s="138"/>
      <c r="L969" s="138"/>
      <c r="M969" s="138"/>
      <c r="N969" s="138"/>
      <c r="O969" s="138"/>
      <c r="P969" s="138"/>
      <c r="Q969" s="138"/>
      <c r="R969" s="138"/>
    </row>
    <row r="970" spans="1:18" s="134" customFormat="1" x14ac:dyDescent="0.25">
      <c r="A970" s="241">
        <v>43325</v>
      </c>
      <c r="B970" s="242">
        <v>180172335</v>
      </c>
      <c r="C970" s="247">
        <v>4</v>
      </c>
      <c r="D970" s="246">
        <v>479500</v>
      </c>
      <c r="E970" s="242"/>
      <c r="F970" s="247"/>
      <c r="G970" s="246"/>
      <c r="H970" s="245"/>
      <c r="I970" s="245"/>
      <c r="J970" s="246"/>
      <c r="K970" s="138"/>
      <c r="L970" s="138"/>
      <c r="M970" s="138"/>
      <c r="N970" s="138"/>
      <c r="O970" s="138"/>
      <c r="P970" s="138"/>
      <c r="Q970" s="138"/>
      <c r="R970" s="138"/>
    </row>
    <row r="971" spans="1:18" s="134" customFormat="1" x14ac:dyDescent="0.25">
      <c r="A971" s="241">
        <v>43325</v>
      </c>
      <c r="B971" s="242">
        <v>180172343</v>
      </c>
      <c r="C971" s="247">
        <v>4</v>
      </c>
      <c r="D971" s="246">
        <v>386225</v>
      </c>
      <c r="E971" s="242"/>
      <c r="F971" s="247"/>
      <c r="G971" s="246"/>
      <c r="H971" s="245"/>
      <c r="I971" s="245">
        <v>9792040</v>
      </c>
      <c r="J971" s="246" t="s">
        <v>17</v>
      </c>
      <c r="K971" s="138"/>
      <c r="L971" s="138"/>
      <c r="M971" s="138"/>
      <c r="N971" s="138"/>
      <c r="O971" s="138"/>
      <c r="P971" s="138"/>
      <c r="Q971" s="138"/>
      <c r="R971" s="138"/>
    </row>
    <row r="972" spans="1:18" s="134" customFormat="1" x14ac:dyDescent="0.25">
      <c r="A972" s="241">
        <v>43326</v>
      </c>
      <c r="B972" s="242">
        <v>180172371</v>
      </c>
      <c r="C972" s="247">
        <v>20</v>
      </c>
      <c r="D972" s="246">
        <v>2143138</v>
      </c>
      <c r="E972" s="242">
        <v>180044830</v>
      </c>
      <c r="F972" s="247">
        <v>11</v>
      </c>
      <c r="G972" s="246">
        <v>1092350</v>
      </c>
      <c r="H972" s="245"/>
      <c r="I972" s="245"/>
      <c r="J972" s="246"/>
      <c r="K972" s="138"/>
      <c r="L972" s="138"/>
      <c r="M972" s="138"/>
      <c r="N972" s="138"/>
      <c r="O972" s="138"/>
      <c r="P972" s="138"/>
      <c r="Q972" s="138"/>
      <c r="R972" s="138"/>
    </row>
    <row r="973" spans="1:18" s="134" customFormat="1" x14ac:dyDescent="0.25">
      <c r="A973" s="241">
        <v>43326</v>
      </c>
      <c r="B973" s="242">
        <v>180172386</v>
      </c>
      <c r="C973" s="247">
        <v>6</v>
      </c>
      <c r="D973" s="246">
        <v>673400</v>
      </c>
      <c r="E973" s="242">
        <v>180044838</v>
      </c>
      <c r="F973" s="247">
        <v>1</v>
      </c>
      <c r="G973" s="246">
        <v>132038</v>
      </c>
      <c r="H973" s="245"/>
      <c r="I973" s="245"/>
      <c r="J973" s="246"/>
      <c r="K973" s="138"/>
      <c r="L973" s="138"/>
      <c r="M973" s="138"/>
      <c r="N973" s="138"/>
      <c r="O973" s="138"/>
      <c r="P973" s="138"/>
      <c r="Q973" s="138"/>
      <c r="R973" s="138"/>
    </row>
    <row r="974" spans="1:18" s="134" customFormat="1" x14ac:dyDescent="0.25">
      <c r="A974" s="241">
        <v>43326</v>
      </c>
      <c r="B974" s="242">
        <v>180172394</v>
      </c>
      <c r="C974" s="247">
        <v>4</v>
      </c>
      <c r="D974" s="246">
        <v>441350</v>
      </c>
      <c r="E974" s="242"/>
      <c r="F974" s="247"/>
      <c r="G974" s="246"/>
      <c r="H974" s="245"/>
      <c r="I974" s="245"/>
      <c r="J974" s="246"/>
      <c r="K974" s="138"/>
      <c r="L974" s="138"/>
      <c r="M974" s="138"/>
      <c r="N974" s="138"/>
      <c r="O974" s="138"/>
      <c r="P974" s="138"/>
      <c r="Q974" s="138"/>
      <c r="R974" s="138"/>
    </row>
    <row r="975" spans="1:18" s="134" customFormat="1" x14ac:dyDescent="0.25">
      <c r="A975" s="241">
        <v>43326</v>
      </c>
      <c r="B975" s="242">
        <v>180172400</v>
      </c>
      <c r="C975" s="247">
        <v>6</v>
      </c>
      <c r="D975" s="246">
        <v>710325</v>
      </c>
      <c r="E975" s="242"/>
      <c r="F975" s="247"/>
      <c r="G975" s="246"/>
      <c r="H975" s="245"/>
      <c r="I975" s="245"/>
      <c r="J975" s="246"/>
      <c r="K975" s="138"/>
      <c r="L975" s="138"/>
      <c r="M975" s="138"/>
      <c r="N975" s="138"/>
      <c r="O975" s="138"/>
      <c r="P975" s="138"/>
      <c r="Q975" s="138"/>
      <c r="R975" s="138"/>
    </row>
    <row r="976" spans="1:18" s="134" customFormat="1" x14ac:dyDescent="0.25">
      <c r="A976" s="241">
        <v>43326</v>
      </c>
      <c r="B976" s="242">
        <v>180172418</v>
      </c>
      <c r="C976" s="247">
        <v>3</v>
      </c>
      <c r="D976" s="246">
        <v>417375</v>
      </c>
      <c r="E976" s="242"/>
      <c r="F976" s="247"/>
      <c r="G976" s="246"/>
      <c r="H976" s="245"/>
      <c r="I976" s="245"/>
      <c r="J976" s="246"/>
      <c r="K976" s="138"/>
      <c r="L976" s="138"/>
      <c r="M976" s="138"/>
      <c r="N976" s="138"/>
      <c r="O976" s="138"/>
      <c r="P976" s="138"/>
      <c r="Q976" s="138"/>
      <c r="R976" s="138"/>
    </row>
    <row r="977" spans="1:18" s="134" customFormat="1" x14ac:dyDescent="0.25">
      <c r="A977" s="241">
        <v>43326</v>
      </c>
      <c r="B977" s="242">
        <v>180172422</v>
      </c>
      <c r="C977" s="247">
        <v>5</v>
      </c>
      <c r="D977" s="246">
        <v>497613</v>
      </c>
      <c r="E977" s="242"/>
      <c r="F977" s="247"/>
      <c r="G977" s="246"/>
      <c r="H977" s="245"/>
      <c r="I977" s="245"/>
      <c r="J977" s="246"/>
      <c r="K977" s="138"/>
      <c r="L977" s="138"/>
      <c r="M977" s="138"/>
      <c r="N977" s="138"/>
      <c r="O977" s="138"/>
      <c r="P977" s="138"/>
      <c r="Q977" s="138"/>
      <c r="R977" s="138"/>
    </row>
    <row r="978" spans="1:18" s="134" customFormat="1" x14ac:dyDescent="0.25">
      <c r="A978" s="241">
        <v>43326</v>
      </c>
      <c r="B978" s="242">
        <v>180172425</v>
      </c>
      <c r="C978" s="247">
        <v>1</v>
      </c>
      <c r="D978" s="246">
        <v>91700</v>
      </c>
      <c r="E978" s="242"/>
      <c r="F978" s="247"/>
      <c r="G978" s="246"/>
      <c r="H978" s="245"/>
      <c r="I978" s="245"/>
      <c r="J978" s="246"/>
      <c r="K978" s="138"/>
      <c r="L978" s="138"/>
      <c r="M978" s="138"/>
      <c r="N978" s="138"/>
      <c r="O978" s="138"/>
      <c r="P978" s="138"/>
      <c r="Q978" s="138"/>
      <c r="R978" s="138"/>
    </row>
    <row r="979" spans="1:18" s="134" customFormat="1" x14ac:dyDescent="0.25">
      <c r="A979" s="241">
        <v>43326</v>
      </c>
      <c r="B979" s="242">
        <v>180172440</v>
      </c>
      <c r="C979" s="247">
        <v>1</v>
      </c>
      <c r="D979" s="246">
        <v>80325</v>
      </c>
      <c r="E979" s="242"/>
      <c r="F979" s="247"/>
      <c r="G979" s="246"/>
      <c r="H979" s="245"/>
      <c r="I979" s="245"/>
      <c r="J979" s="246"/>
      <c r="K979" s="138"/>
      <c r="L979" s="138"/>
      <c r="M979" s="138"/>
      <c r="N979" s="138"/>
      <c r="O979" s="138"/>
      <c r="P979" s="138"/>
      <c r="Q979" s="138"/>
      <c r="R979" s="138"/>
    </row>
    <row r="980" spans="1:18" s="134" customFormat="1" x14ac:dyDescent="0.25">
      <c r="A980" s="241">
        <v>43326</v>
      </c>
      <c r="B980" s="242">
        <v>180172448</v>
      </c>
      <c r="C980" s="247">
        <v>6</v>
      </c>
      <c r="D980" s="246">
        <v>851025</v>
      </c>
      <c r="E980" s="242"/>
      <c r="F980" s="247"/>
      <c r="G980" s="246"/>
      <c r="H980" s="245"/>
      <c r="I980" s="245">
        <v>4681863</v>
      </c>
      <c r="J980" s="246" t="s">
        <v>17</v>
      </c>
      <c r="K980" s="138"/>
      <c r="L980" s="138"/>
      <c r="M980" s="138"/>
      <c r="N980" s="138"/>
      <c r="O980" s="138"/>
      <c r="P980" s="138"/>
      <c r="Q980" s="138"/>
      <c r="R980" s="138"/>
    </row>
    <row r="981" spans="1:18" s="134" customFormat="1" x14ac:dyDescent="0.25">
      <c r="A981" s="241">
        <v>43327</v>
      </c>
      <c r="B981" s="242">
        <v>180172469</v>
      </c>
      <c r="C981" s="247">
        <v>15</v>
      </c>
      <c r="D981" s="246">
        <v>1820175</v>
      </c>
      <c r="E981" s="242">
        <v>180044846</v>
      </c>
      <c r="F981" s="247">
        <v>2</v>
      </c>
      <c r="G981" s="246">
        <v>175263</v>
      </c>
      <c r="H981" s="245"/>
      <c r="I981" s="245"/>
      <c r="J981" s="246"/>
      <c r="K981" s="138"/>
      <c r="L981" s="138"/>
      <c r="M981" s="138"/>
      <c r="N981" s="138"/>
      <c r="O981" s="138"/>
      <c r="P981" s="138"/>
      <c r="Q981" s="138"/>
      <c r="R981" s="138"/>
    </row>
    <row r="982" spans="1:18" s="134" customFormat="1" x14ac:dyDescent="0.25">
      <c r="A982" s="241">
        <v>43327</v>
      </c>
      <c r="B982" s="242">
        <v>180172472</v>
      </c>
      <c r="C982" s="247">
        <v>6</v>
      </c>
      <c r="D982" s="246">
        <v>633675</v>
      </c>
      <c r="E982" s="242"/>
      <c r="F982" s="247"/>
      <c r="G982" s="246"/>
      <c r="H982" s="245"/>
      <c r="I982" s="245"/>
      <c r="J982" s="246"/>
      <c r="K982" s="138"/>
      <c r="L982" s="138"/>
      <c r="M982" s="138"/>
      <c r="N982" s="138"/>
      <c r="O982" s="138"/>
      <c r="P982" s="138"/>
      <c r="Q982" s="138"/>
      <c r="R982" s="138"/>
    </row>
    <row r="983" spans="1:18" s="134" customFormat="1" x14ac:dyDescent="0.25">
      <c r="A983" s="241">
        <v>43327</v>
      </c>
      <c r="B983" s="242">
        <v>180172480</v>
      </c>
      <c r="C983" s="247">
        <v>3</v>
      </c>
      <c r="D983" s="246">
        <v>315613</v>
      </c>
      <c r="E983" s="242"/>
      <c r="F983" s="247"/>
      <c r="G983" s="246"/>
      <c r="H983" s="245"/>
      <c r="I983" s="245"/>
      <c r="J983" s="246"/>
      <c r="K983" s="138"/>
      <c r="L983" s="138"/>
      <c r="M983" s="138"/>
      <c r="N983" s="138"/>
      <c r="O983" s="138"/>
      <c r="P983" s="138"/>
      <c r="Q983" s="138"/>
      <c r="R983" s="138"/>
    </row>
    <row r="984" spans="1:18" s="134" customFormat="1" x14ac:dyDescent="0.25">
      <c r="A984" s="241">
        <v>43327</v>
      </c>
      <c r="B984" s="242">
        <v>180172949</v>
      </c>
      <c r="C984" s="247">
        <v>3</v>
      </c>
      <c r="D984" s="246">
        <v>449838</v>
      </c>
      <c r="E984" s="242"/>
      <c r="F984" s="247"/>
      <c r="G984" s="246"/>
      <c r="H984" s="245"/>
      <c r="I984" s="245"/>
      <c r="J984" s="246"/>
      <c r="K984" s="138"/>
      <c r="L984" s="138"/>
      <c r="M984" s="138"/>
      <c r="N984" s="138"/>
      <c r="O984" s="138"/>
      <c r="P984" s="138"/>
      <c r="Q984" s="138"/>
      <c r="R984" s="138"/>
    </row>
    <row r="985" spans="1:18" s="134" customFormat="1" x14ac:dyDescent="0.25">
      <c r="A985" s="241">
        <v>43327</v>
      </c>
      <c r="B985" s="242">
        <v>180172512</v>
      </c>
      <c r="C985" s="247">
        <v>6</v>
      </c>
      <c r="D985" s="246">
        <v>607775</v>
      </c>
      <c r="E985" s="242"/>
      <c r="F985" s="247"/>
      <c r="G985" s="246"/>
      <c r="H985" s="245"/>
      <c r="I985" s="245"/>
      <c r="J985" s="246"/>
      <c r="K985" s="138"/>
      <c r="L985" s="138"/>
      <c r="M985" s="138"/>
      <c r="N985" s="138"/>
      <c r="O985" s="138"/>
      <c r="P985" s="138"/>
      <c r="Q985" s="138"/>
      <c r="R985" s="138"/>
    </row>
    <row r="986" spans="1:18" s="134" customFormat="1" x14ac:dyDescent="0.25">
      <c r="A986" s="241">
        <v>43327</v>
      </c>
      <c r="B986" s="242">
        <v>180172521</v>
      </c>
      <c r="C986" s="247">
        <v>3</v>
      </c>
      <c r="D986" s="246">
        <v>422450</v>
      </c>
      <c r="E986" s="242"/>
      <c r="F986" s="247"/>
      <c r="G986" s="246"/>
      <c r="H986" s="245"/>
      <c r="I986" s="245"/>
      <c r="J986" s="246"/>
      <c r="K986" s="138"/>
      <c r="L986" s="138"/>
      <c r="M986" s="138"/>
      <c r="N986" s="138"/>
      <c r="O986" s="138"/>
      <c r="P986" s="138"/>
      <c r="Q986" s="138"/>
      <c r="R986" s="138"/>
    </row>
    <row r="987" spans="1:18" s="134" customFormat="1" x14ac:dyDescent="0.25">
      <c r="A987" s="241">
        <v>43327</v>
      </c>
      <c r="B987" s="242">
        <v>180172527</v>
      </c>
      <c r="C987" s="247">
        <v>2</v>
      </c>
      <c r="D987" s="246">
        <v>205800</v>
      </c>
      <c r="E987" s="242"/>
      <c r="F987" s="247"/>
      <c r="G987" s="246"/>
      <c r="H987" s="245"/>
      <c r="I987" s="245"/>
      <c r="J987" s="246"/>
      <c r="K987" s="138"/>
      <c r="L987" s="138"/>
      <c r="M987" s="138"/>
      <c r="N987" s="138"/>
      <c r="O987" s="138"/>
      <c r="P987" s="138"/>
      <c r="Q987" s="138"/>
      <c r="R987" s="138"/>
    </row>
    <row r="988" spans="1:18" s="134" customFormat="1" x14ac:dyDescent="0.25">
      <c r="A988" s="241">
        <v>43327</v>
      </c>
      <c r="B988" s="242">
        <v>180172531</v>
      </c>
      <c r="C988" s="247">
        <v>1</v>
      </c>
      <c r="D988" s="246">
        <v>96075</v>
      </c>
      <c r="E988" s="242"/>
      <c r="F988" s="247"/>
      <c r="G988" s="246"/>
      <c r="H988" s="245"/>
      <c r="I988" s="245"/>
      <c r="J988" s="246"/>
      <c r="K988" s="138"/>
      <c r="L988" s="138"/>
      <c r="M988" s="138"/>
      <c r="N988" s="138"/>
      <c r="O988" s="138"/>
      <c r="P988" s="138"/>
      <c r="Q988" s="138"/>
      <c r="R988" s="138"/>
    </row>
    <row r="989" spans="1:18" s="134" customFormat="1" x14ac:dyDescent="0.25">
      <c r="A989" s="241">
        <v>43327</v>
      </c>
      <c r="B989" s="242">
        <v>180172547</v>
      </c>
      <c r="C989" s="247">
        <v>53</v>
      </c>
      <c r="D989" s="246">
        <v>5073425</v>
      </c>
      <c r="E989" s="242"/>
      <c r="F989" s="247"/>
      <c r="G989" s="246"/>
      <c r="H989" s="245"/>
      <c r="I989" s="245">
        <v>9449563</v>
      </c>
      <c r="J989" s="246" t="s">
        <v>17</v>
      </c>
      <c r="K989" s="138"/>
      <c r="L989" s="138"/>
      <c r="M989" s="138"/>
      <c r="N989" s="138"/>
      <c r="O989" s="138"/>
      <c r="P989" s="138"/>
      <c r="Q989" s="138"/>
      <c r="R989" s="138"/>
    </row>
    <row r="990" spans="1:18" s="134" customFormat="1" x14ac:dyDescent="0.25">
      <c r="A990" s="98">
        <v>43328</v>
      </c>
      <c r="B990" s="99">
        <v>180172566</v>
      </c>
      <c r="C990" s="100">
        <v>12</v>
      </c>
      <c r="D990" s="34">
        <v>1007738</v>
      </c>
      <c r="E990" s="99">
        <v>180044864</v>
      </c>
      <c r="F990" s="100">
        <v>3</v>
      </c>
      <c r="G990" s="34">
        <v>320863</v>
      </c>
      <c r="H990" s="102"/>
      <c r="I990" s="102"/>
      <c r="J990" s="34"/>
      <c r="K990" s="138"/>
      <c r="L990" s="138"/>
      <c r="M990" s="138"/>
      <c r="N990" s="138"/>
      <c r="O990" s="138"/>
      <c r="P990" s="138"/>
      <c r="Q990" s="138"/>
      <c r="R990" s="138"/>
    </row>
    <row r="991" spans="1:18" s="134" customFormat="1" x14ac:dyDescent="0.25">
      <c r="A991" s="98">
        <v>43328</v>
      </c>
      <c r="B991" s="99">
        <v>180172751</v>
      </c>
      <c r="C991" s="100">
        <v>4</v>
      </c>
      <c r="D991" s="34">
        <v>498050</v>
      </c>
      <c r="E991" s="99"/>
      <c r="F991" s="100"/>
      <c r="G991" s="34"/>
      <c r="H991" s="102"/>
      <c r="I991" s="102"/>
      <c r="J991" s="34"/>
      <c r="K991" s="138"/>
      <c r="L991" s="138"/>
      <c r="M991" s="138"/>
      <c r="N991" s="138"/>
      <c r="O991" s="138"/>
      <c r="P991" s="138"/>
      <c r="Q991" s="138"/>
      <c r="R991" s="138"/>
    </row>
    <row r="992" spans="1:18" s="134" customFormat="1" x14ac:dyDescent="0.25">
      <c r="A992" s="98">
        <v>43328</v>
      </c>
      <c r="B992" s="99">
        <v>180172575</v>
      </c>
      <c r="C992" s="100">
        <v>4</v>
      </c>
      <c r="D992" s="34">
        <v>481775</v>
      </c>
      <c r="E992" s="99"/>
      <c r="F992" s="100"/>
      <c r="G992" s="34"/>
      <c r="H992" s="102"/>
      <c r="I992" s="102"/>
      <c r="J992" s="34"/>
      <c r="K992" s="138"/>
      <c r="L992" s="138"/>
      <c r="M992" s="138"/>
      <c r="N992" s="138"/>
      <c r="O992" s="138"/>
      <c r="P992" s="138"/>
      <c r="Q992" s="138"/>
      <c r="R992" s="138"/>
    </row>
    <row r="993" spans="1:18" s="134" customFormat="1" x14ac:dyDescent="0.25">
      <c r="A993" s="98">
        <v>43328</v>
      </c>
      <c r="B993" s="99">
        <v>180172582</v>
      </c>
      <c r="C993" s="100">
        <v>4</v>
      </c>
      <c r="D993" s="34">
        <v>516950</v>
      </c>
      <c r="E993" s="99"/>
      <c r="F993" s="100"/>
      <c r="G993" s="34"/>
      <c r="H993" s="102"/>
      <c r="I993" s="102"/>
      <c r="J993" s="34"/>
      <c r="K993" s="138"/>
      <c r="L993" s="138"/>
      <c r="M993" s="138"/>
      <c r="N993" s="138"/>
      <c r="O993" s="138"/>
      <c r="P993" s="138"/>
      <c r="Q993" s="138"/>
      <c r="R993" s="138"/>
    </row>
    <row r="994" spans="1:18" s="134" customFormat="1" x14ac:dyDescent="0.25">
      <c r="A994" s="98">
        <v>43328</v>
      </c>
      <c r="B994" s="99">
        <v>180172601</v>
      </c>
      <c r="C994" s="100">
        <v>8</v>
      </c>
      <c r="D994" s="34">
        <v>816638</v>
      </c>
      <c r="E994" s="99"/>
      <c r="F994" s="100"/>
      <c r="G994" s="34"/>
      <c r="H994" s="102"/>
      <c r="I994" s="102"/>
      <c r="J994" s="34"/>
      <c r="K994" s="138"/>
      <c r="L994" s="138"/>
      <c r="M994" s="138"/>
      <c r="N994" s="138"/>
      <c r="O994" s="138"/>
      <c r="P994" s="138"/>
      <c r="Q994" s="138"/>
      <c r="R994" s="138"/>
    </row>
    <row r="995" spans="1:18" s="134" customFormat="1" x14ac:dyDescent="0.25">
      <c r="A995" s="98">
        <v>43328</v>
      </c>
      <c r="B995" s="99">
        <v>180172607</v>
      </c>
      <c r="C995" s="100">
        <v>3</v>
      </c>
      <c r="D995" s="34">
        <v>334863</v>
      </c>
      <c r="E995" s="99"/>
      <c r="F995" s="100"/>
      <c r="G995" s="34"/>
      <c r="H995" s="102"/>
      <c r="I995" s="102"/>
      <c r="J995" s="34"/>
      <c r="K995" s="138"/>
      <c r="L995" s="138"/>
      <c r="M995" s="138"/>
      <c r="N995" s="138"/>
      <c r="O995" s="138"/>
      <c r="P995" s="138"/>
      <c r="Q995" s="138"/>
      <c r="R995" s="138"/>
    </row>
    <row r="996" spans="1:18" s="134" customFormat="1" x14ac:dyDescent="0.25">
      <c r="A996" s="98">
        <v>43328</v>
      </c>
      <c r="B996" s="99">
        <v>180172618</v>
      </c>
      <c r="C996" s="100">
        <v>1</v>
      </c>
      <c r="D996" s="34">
        <v>44363</v>
      </c>
      <c r="E996" s="99"/>
      <c r="F996" s="100"/>
      <c r="G996" s="34"/>
      <c r="H996" s="102"/>
      <c r="I996" s="102"/>
      <c r="J996" s="34"/>
      <c r="K996" s="138"/>
      <c r="L996" s="138"/>
      <c r="M996" s="138"/>
      <c r="N996" s="138"/>
      <c r="O996" s="138"/>
      <c r="P996" s="138"/>
      <c r="Q996" s="138"/>
      <c r="R996" s="138"/>
    </row>
    <row r="997" spans="1:18" s="134" customFormat="1" x14ac:dyDescent="0.25">
      <c r="A997" s="98"/>
      <c r="B997" s="99"/>
      <c r="C997" s="100"/>
      <c r="D997" s="34"/>
      <c r="E997" s="99"/>
      <c r="F997" s="100"/>
      <c r="G997" s="34"/>
      <c r="H997" s="102"/>
      <c r="I997" s="102"/>
      <c r="J997" s="34"/>
      <c r="K997" s="138"/>
      <c r="L997" s="138"/>
      <c r="M997" s="138"/>
      <c r="N997" s="138"/>
      <c r="O997" s="138"/>
      <c r="P997" s="138"/>
      <c r="Q997" s="138"/>
      <c r="R997" s="138"/>
    </row>
    <row r="998" spans="1:18" s="134" customFormat="1" x14ac:dyDescent="0.25">
      <c r="A998" s="98"/>
      <c r="B998" s="99"/>
      <c r="C998" s="100"/>
      <c r="D998" s="34"/>
      <c r="E998" s="99"/>
      <c r="F998" s="100"/>
      <c r="G998" s="34"/>
      <c r="H998" s="102"/>
      <c r="I998" s="102"/>
      <c r="J998" s="34"/>
      <c r="K998" s="138"/>
      <c r="L998" s="138"/>
      <c r="M998" s="138"/>
      <c r="N998" s="138"/>
      <c r="O998" s="138"/>
      <c r="P998" s="138"/>
      <c r="Q998" s="138"/>
      <c r="R998" s="138"/>
    </row>
    <row r="999" spans="1:18" s="134" customFormat="1" x14ac:dyDescent="0.25">
      <c r="A999" s="98"/>
      <c r="B999" s="99"/>
      <c r="C999" s="100"/>
      <c r="D999" s="34"/>
      <c r="E999" s="99"/>
      <c r="F999" s="100"/>
      <c r="G999" s="34"/>
      <c r="H999" s="102"/>
      <c r="I999" s="102"/>
      <c r="J999" s="34"/>
      <c r="K999" s="138"/>
      <c r="L999" s="138"/>
      <c r="M999" s="138"/>
      <c r="N999" s="138"/>
      <c r="O999" s="138"/>
      <c r="P999" s="138"/>
      <c r="Q999" s="138"/>
      <c r="R999" s="138"/>
    </row>
    <row r="1000" spans="1:18" s="134" customFormat="1" x14ac:dyDescent="0.25">
      <c r="A1000" s="98"/>
      <c r="B1000" s="99"/>
      <c r="C1000" s="100"/>
      <c r="D1000" s="34"/>
      <c r="E1000" s="99"/>
      <c r="F1000" s="100"/>
      <c r="G1000" s="34"/>
      <c r="H1000" s="102"/>
      <c r="I1000" s="102"/>
      <c r="J1000" s="34"/>
      <c r="K1000" s="138"/>
      <c r="L1000" s="138"/>
      <c r="M1000" s="138"/>
      <c r="N1000" s="138"/>
      <c r="O1000" s="138"/>
      <c r="P1000" s="138"/>
      <c r="Q1000" s="138"/>
      <c r="R1000" s="138"/>
    </row>
    <row r="1001" spans="1:18" x14ac:dyDescent="0.25">
      <c r="A1001" s="235"/>
      <c r="B1001" s="234"/>
      <c r="C1001" s="240"/>
      <c r="D1001" s="236"/>
      <c r="E1001" s="234"/>
      <c r="F1001" s="240"/>
      <c r="G1001" s="236"/>
      <c r="H1001" s="239"/>
      <c r="I1001" s="239"/>
      <c r="J1001" s="236"/>
    </row>
    <row r="1002" spans="1:18" s="218" customFormat="1" x14ac:dyDescent="0.25">
      <c r="A1002" s="226"/>
      <c r="B1002" s="223" t="s">
        <v>11</v>
      </c>
      <c r="C1002" s="232">
        <f>SUM(C8:C1001)</f>
        <v>11034</v>
      </c>
      <c r="D1002" s="224">
        <f>SUM(D8:D1001)</f>
        <v>1197002527</v>
      </c>
      <c r="E1002" s="223" t="s">
        <v>11</v>
      </c>
      <c r="F1002" s="232">
        <f>SUM(F8:F1001)</f>
        <v>1114</v>
      </c>
      <c r="G1002" s="224">
        <f>SUM(G8:G1001)</f>
        <v>121791993</v>
      </c>
      <c r="H1002" s="232">
        <f>SUM(H8:H1001)</f>
        <v>0</v>
      </c>
      <c r="I1002" s="232">
        <f>SUM(I8:I1001)</f>
        <v>1071831020</v>
      </c>
      <c r="J1002" s="224"/>
      <c r="K1002" s="220"/>
      <c r="L1002" s="220"/>
      <c r="M1002" s="220"/>
      <c r="N1002" s="220"/>
      <c r="O1002" s="220"/>
      <c r="P1002" s="220"/>
      <c r="Q1002" s="220"/>
      <c r="R1002" s="220"/>
    </row>
    <row r="1003" spans="1:18" s="218" customFormat="1" x14ac:dyDescent="0.25">
      <c r="A1003" s="226"/>
      <c r="B1003" s="223"/>
      <c r="C1003" s="232"/>
      <c r="D1003" s="224"/>
      <c r="E1003" s="223"/>
      <c r="F1003" s="232"/>
      <c r="G1003" s="224"/>
      <c r="H1003" s="232"/>
      <c r="I1003" s="232"/>
      <c r="J1003" s="224"/>
      <c r="K1003" s="220"/>
      <c r="M1003" s="220"/>
      <c r="N1003" s="220"/>
      <c r="O1003" s="220"/>
      <c r="P1003" s="220"/>
      <c r="Q1003" s="220"/>
      <c r="R1003" s="220"/>
    </row>
    <row r="1004" spans="1:18" x14ac:dyDescent="0.25">
      <c r="A1004" s="225"/>
      <c r="B1004" s="226"/>
      <c r="C1004" s="240"/>
      <c r="D1004" s="236"/>
      <c r="E1004" s="223"/>
      <c r="F1004" s="240"/>
      <c r="G1004" s="381" t="s">
        <v>12</v>
      </c>
      <c r="H1004" s="382"/>
      <c r="I1004" s="236"/>
      <c r="J1004" s="227">
        <f>SUM(D8:D1001)</f>
        <v>1197002527</v>
      </c>
      <c r="P1004" s="220"/>
      <c r="Q1004" s="220"/>
      <c r="R1004" s="233"/>
    </row>
    <row r="1005" spans="1:18" x14ac:dyDescent="0.25">
      <c r="A1005" s="235"/>
      <c r="B1005" s="234"/>
      <c r="C1005" s="240"/>
      <c r="D1005" s="236"/>
      <c r="E1005" s="234"/>
      <c r="F1005" s="240"/>
      <c r="G1005" s="381" t="s">
        <v>13</v>
      </c>
      <c r="H1005" s="382"/>
      <c r="I1005" s="237"/>
      <c r="J1005" s="227">
        <f>SUM(G8:G1001)</f>
        <v>121791993</v>
      </c>
      <c r="R1005" s="233"/>
    </row>
    <row r="1006" spans="1:18" x14ac:dyDescent="0.25">
      <c r="A1006" s="228"/>
      <c r="B1006" s="237"/>
      <c r="C1006" s="240"/>
      <c r="D1006" s="236"/>
      <c r="E1006" s="234"/>
      <c r="F1006" s="240"/>
      <c r="G1006" s="381" t="s">
        <v>14</v>
      </c>
      <c r="H1006" s="382"/>
      <c r="I1006" s="229"/>
      <c r="J1006" s="229">
        <f>J1004-J1005</f>
        <v>1075210534</v>
      </c>
      <c r="L1006" s="220"/>
      <c r="R1006" s="233"/>
    </row>
    <row r="1007" spans="1:18" x14ac:dyDescent="0.25">
      <c r="A1007" s="235"/>
      <c r="B1007" s="230"/>
      <c r="C1007" s="240"/>
      <c r="D1007" s="231"/>
      <c r="E1007" s="234"/>
      <c r="F1007" s="240"/>
      <c r="G1007" s="381" t="s">
        <v>15</v>
      </c>
      <c r="H1007" s="382"/>
      <c r="I1007" s="237"/>
      <c r="J1007" s="227">
        <f>SUM(H8:H1001)</f>
        <v>0</v>
      </c>
      <c r="R1007" s="233"/>
    </row>
    <row r="1008" spans="1:18" x14ac:dyDescent="0.25">
      <c r="A1008" s="235"/>
      <c r="B1008" s="230"/>
      <c r="C1008" s="240"/>
      <c r="D1008" s="231"/>
      <c r="E1008" s="234"/>
      <c r="F1008" s="240"/>
      <c r="G1008" s="381" t="s">
        <v>16</v>
      </c>
      <c r="H1008" s="382"/>
      <c r="I1008" s="237"/>
      <c r="J1008" s="227">
        <f>J1006+J1007</f>
        <v>1075210534</v>
      </c>
      <c r="R1008" s="233"/>
    </row>
    <row r="1009" spans="1:18" x14ac:dyDescent="0.25">
      <c r="A1009" s="235"/>
      <c r="B1009" s="230"/>
      <c r="C1009" s="240"/>
      <c r="D1009" s="231"/>
      <c r="E1009" s="234"/>
      <c r="F1009" s="240"/>
      <c r="G1009" s="381" t="s">
        <v>5</v>
      </c>
      <c r="H1009" s="382"/>
      <c r="I1009" s="237"/>
      <c r="J1009" s="227">
        <f>SUM(I8:I1001)</f>
        <v>1071831020</v>
      </c>
      <c r="R1009" s="233"/>
    </row>
    <row r="1010" spans="1:18" x14ac:dyDescent="0.25">
      <c r="A1010" s="235"/>
      <c r="B1010" s="230"/>
      <c r="C1010" s="240"/>
      <c r="D1010" s="231"/>
      <c r="E1010" s="234"/>
      <c r="F1010" s="240"/>
      <c r="G1010" s="381" t="s">
        <v>32</v>
      </c>
      <c r="H1010" s="382"/>
      <c r="I1010" s="234" t="str">
        <f>IF(J1010&gt;0,"SALDO",IF(J1010&lt;0,"PIUTANG",IF(J1010=0,"LUNAS")))</f>
        <v>PIUTANG</v>
      </c>
      <c r="J1010" s="227">
        <f>J1009-J1008</f>
        <v>-3379514</v>
      </c>
      <c r="R1010" s="233"/>
    </row>
  </sheetData>
  <mergeCells count="13">
    <mergeCell ref="G1010:H1010"/>
    <mergeCell ref="G1004:H1004"/>
    <mergeCell ref="G1005:H1005"/>
    <mergeCell ref="G1006:H1006"/>
    <mergeCell ref="G1007:H1007"/>
    <mergeCell ref="G1008:H1008"/>
    <mergeCell ref="G1009:H1009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scale="87"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108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0" x14ac:dyDescent="0.25">
      <c r="A2" s="20" t="s">
        <v>1</v>
      </c>
      <c r="B2" s="20"/>
      <c r="C2" s="221" t="s">
        <v>71</v>
      </c>
      <c r="D2" s="20"/>
      <c r="E2" s="20"/>
      <c r="F2" s="367" t="s">
        <v>21</v>
      </c>
      <c r="G2" s="367"/>
      <c r="H2" s="367"/>
      <c r="I2" s="38">
        <f>J41*-1</f>
        <v>-112</v>
      </c>
      <c r="J2" s="20"/>
    </row>
    <row r="3" spans="1:10" s="233" customFormat="1" x14ac:dyDescent="0.25">
      <c r="A3" s="218" t="s">
        <v>116</v>
      </c>
      <c r="B3" s="218"/>
      <c r="C3" s="221" t="s">
        <v>140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0" x14ac:dyDescent="0.25">
      <c r="A7" s="402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76"/>
      <c r="I7" s="409"/>
      <c r="J7" s="380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99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99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99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79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99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99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366" t="s">
        <v>12</v>
      </c>
      <c r="H35" s="366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366" t="s">
        <v>13</v>
      </c>
      <c r="H36" s="366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366" t="s">
        <v>14</v>
      </c>
      <c r="H37" s="366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366" t="s">
        <v>15</v>
      </c>
      <c r="H38" s="366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366" t="s">
        <v>16</v>
      </c>
      <c r="H39" s="366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366" t="s">
        <v>5</v>
      </c>
      <c r="H40" s="366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366" t="s">
        <v>32</v>
      </c>
      <c r="H41" s="366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103</v>
      </c>
      <c r="D1" s="20"/>
      <c r="E1" s="20"/>
      <c r="F1" s="367" t="s">
        <v>22</v>
      </c>
      <c r="G1" s="367"/>
      <c r="H1" s="367"/>
      <c r="I1" s="38"/>
      <c r="J1" s="20"/>
    </row>
    <row r="2" spans="1:10" x14ac:dyDescent="0.25">
      <c r="A2" s="20" t="s">
        <v>1</v>
      </c>
      <c r="B2" s="20"/>
      <c r="C2" s="78" t="s">
        <v>93</v>
      </c>
      <c r="D2" s="20"/>
      <c r="E2" s="20"/>
      <c r="F2" s="367" t="s">
        <v>21</v>
      </c>
      <c r="G2" s="367"/>
      <c r="H2" s="367"/>
      <c r="I2" s="38">
        <f>J41*-1</f>
        <v>-7325</v>
      </c>
      <c r="J2" s="20"/>
    </row>
    <row r="3" spans="1:10" s="233" customFormat="1" x14ac:dyDescent="0.25">
      <c r="A3" s="218" t="s">
        <v>116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0" x14ac:dyDescent="0.25">
      <c r="A7" s="402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76"/>
      <c r="I7" s="409"/>
      <c r="J7" s="380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104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99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99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99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66" t="s">
        <v>12</v>
      </c>
      <c r="H35" s="366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66" t="s">
        <v>13</v>
      </c>
      <c r="H36" s="366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66" t="s">
        <v>14</v>
      </c>
      <c r="H37" s="366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66" t="s">
        <v>15</v>
      </c>
      <c r="H38" s="366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66" t="s">
        <v>16</v>
      </c>
      <c r="H39" s="366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66" t="s">
        <v>5</v>
      </c>
      <c r="H40" s="366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66" t="s">
        <v>32</v>
      </c>
      <c r="H41" s="366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90</v>
      </c>
      <c r="D1" s="20"/>
      <c r="E1" s="20"/>
      <c r="F1" s="367" t="s">
        <v>22</v>
      </c>
      <c r="G1" s="367"/>
      <c r="H1" s="367"/>
      <c r="I1" s="38" t="s">
        <v>91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116</v>
      </c>
      <c r="B3" s="218"/>
      <c r="C3" s="221" t="s">
        <v>136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6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6" x14ac:dyDescent="0.25">
      <c r="A7" s="402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76"/>
      <c r="I7" s="409"/>
      <c r="J7" s="380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150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66" t="s">
        <v>12</v>
      </c>
      <c r="H158" s="366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66" t="s">
        <v>13</v>
      </c>
      <c r="H159" s="366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66" t="s">
        <v>14</v>
      </c>
      <c r="H160" s="366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66" t="s">
        <v>15</v>
      </c>
      <c r="H161" s="366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66" t="s">
        <v>16</v>
      </c>
      <c r="H162" s="366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66" t="s">
        <v>5</v>
      </c>
      <c r="H163" s="366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66" t="s">
        <v>32</v>
      </c>
      <c r="H164" s="366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113</v>
      </c>
      <c r="D1" s="218"/>
      <c r="E1" s="218"/>
      <c r="F1" s="367" t="s">
        <v>22</v>
      </c>
      <c r="G1" s="367"/>
      <c r="H1" s="367"/>
      <c r="I1" s="218" t="s">
        <v>114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367" t="s">
        <v>21</v>
      </c>
      <c r="G2" s="367"/>
      <c r="H2" s="367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142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370" t="s">
        <v>4</v>
      </c>
      <c r="I6" s="427" t="s">
        <v>5</v>
      </c>
      <c r="J6" s="372" t="s">
        <v>6</v>
      </c>
      <c r="L6" s="219"/>
      <c r="M6" s="219"/>
      <c r="N6" s="219"/>
      <c r="O6" s="219"/>
      <c r="P6" s="219"/>
      <c r="Q6" s="219"/>
    </row>
    <row r="7" spans="1:17" x14ac:dyDescent="0.25">
      <c r="A7" s="36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70"/>
      <c r="I7" s="427"/>
      <c r="J7" s="372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148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6" t="s">
        <v>12</v>
      </c>
      <c r="H32" s="366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6" t="s">
        <v>13</v>
      </c>
      <c r="H33" s="366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366" t="s">
        <v>14</v>
      </c>
      <c r="H34" s="366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366" t="s">
        <v>15</v>
      </c>
      <c r="H35" s="366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6" t="s">
        <v>16</v>
      </c>
      <c r="H36" s="366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366" t="s">
        <v>5</v>
      </c>
      <c r="H37" s="366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366" t="s">
        <v>32</v>
      </c>
      <c r="H38" s="366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67" t="s">
        <v>22</v>
      </c>
      <c r="G1" s="367"/>
      <c r="H1" s="36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116</v>
      </c>
      <c r="B3" s="218"/>
      <c r="C3" s="221" t="s">
        <v>125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  <c r="L5" s="174"/>
      <c r="M5" s="18"/>
      <c r="O5" s="18"/>
    </row>
    <row r="6" spans="1:15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  <c r="L6" s="174"/>
    </row>
    <row r="7" spans="1:15" x14ac:dyDescent="0.25">
      <c r="A7" s="402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76"/>
      <c r="I7" s="409"/>
      <c r="J7" s="380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92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66" t="s">
        <v>12</v>
      </c>
      <c r="H57" s="366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66" t="s">
        <v>13</v>
      </c>
      <c r="H58" s="366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66" t="s">
        <v>14</v>
      </c>
      <c r="H59" s="366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66" t="s">
        <v>15</v>
      </c>
      <c r="H60" s="366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66" t="s">
        <v>16</v>
      </c>
      <c r="H61" s="366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66" t="s">
        <v>5</v>
      </c>
      <c r="H62" s="366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66" t="s">
        <v>32</v>
      </c>
      <c r="H63" s="366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67" t="s">
        <v>22</v>
      </c>
      <c r="G1" s="367"/>
      <c r="H1" s="367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67" t="s">
        <v>21</v>
      </c>
      <c r="G2" s="367"/>
      <c r="H2" s="367"/>
      <c r="I2" s="38">
        <f>J122*-1</f>
        <v>-82513</v>
      </c>
      <c r="J2" s="20"/>
    </row>
    <row r="3" spans="1:11" s="233" customFormat="1" x14ac:dyDescent="0.25">
      <c r="A3" s="218" t="s">
        <v>116</v>
      </c>
      <c r="B3" s="218"/>
      <c r="C3" s="57" t="s">
        <v>126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1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1" x14ac:dyDescent="0.25">
      <c r="A7" s="402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7"/>
      <c r="I7" s="409"/>
      <c r="J7" s="380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66" t="s">
        <v>12</v>
      </c>
      <c r="H116" s="366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66" t="s">
        <v>13</v>
      </c>
      <c r="H117" s="366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66" t="s">
        <v>14</v>
      </c>
      <c r="H118" s="366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66" t="s">
        <v>15</v>
      </c>
      <c r="H119" s="366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66" t="s">
        <v>16</v>
      </c>
      <c r="H120" s="366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66" t="s">
        <v>5</v>
      </c>
      <c r="H121" s="366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66" t="s">
        <v>32</v>
      </c>
      <c r="H122" s="366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149</v>
      </c>
      <c r="D1" s="218"/>
      <c r="E1" s="218"/>
      <c r="F1" s="367" t="s">
        <v>22</v>
      </c>
      <c r="G1" s="367"/>
      <c r="H1" s="367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70</v>
      </c>
      <c r="D2" s="218"/>
      <c r="E2" s="218"/>
      <c r="F2" s="367" t="s">
        <v>21</v>
      </c>
      <c r="G2" s="367"/>
      <c r="H2" s="367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116</v>
      </c>
      <c r="C3" s="221" t="s">
        <v>93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69" t="s">
        <v>2</v>
      </c>
      <c r="B6" s="370" t="s">
        <v>3</v>
      </c>
      <c r="C6" s="370"/>
      <c r="D6" s="370"/>
      <c r="E6" s="370"/>
      <c r="F6" s="370"/>
      <c r="G6" s="370"/>
      <c r="H6" s="370" t="s">
        <v>4</v>
      </c>
      <c r="I6" s="427" t="s">
        <v>5</v>
      </c>
      <c r="J6" s="372" t="s">
        <v>6</v>
      </c>
      <c r="L6" s="219"/>
      <c r="M6" s="219"/>
      <c r="N6" s="219"/>
      <c r="O6" s="219"/>
      <c r="P6" s="219"/>
      <c r="Q6" s="219"/>
    </row>
    <row r="7" spans="1:17" x14ac:dyDescent="0.25">
      <c r="A7" s="369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370"/>
      <c r="I7" s="427"/>
      <c r="J7" s="372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366" t="s">
        <v>12</v>
      </c>
      <c r="H32" s="366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366" t="s">
        <v>13</v>
      </c>
      <c r="H33" s="366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366" t="s">
        <v>14</v>
      </c>
      <c r="H34" s="366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366" t="s">
        <v>15</v>
      </c>
      <c r="H35" s="366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366" t="s">
        <v>16</v>
      </c>
      <c r="H36" s="366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366" t="s">
        <v>5</v>
      </c>
      <c r="H37" s="366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366" t="s">
        <v>32</v>
      </c>
      <c r="H38" s="366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67" t="s">
        <v>22</v>
      </c>
      <c r="G1" s="367"/>
      <c r="H1" s="367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67" t="s">
        <v>21</v>
      </c>
      <c r="G2" s="367"/>
      <c r="H2" s="367"/>
      <c r="I2" s="21">
        <f>J72*-1</f>
        <v>0</v>
      </c>
    </row>
    <row r="4" spans="1:10" ht="19.5" x14ac:dyDescent="0.25">
      <c r="A4" s="368"/>
      <c r="B4" s="368"/>
      <c r="C4" s="368"/>
      <c r="D4" s="368"/>
      <c r="E4" s="368"/>
      <c r="F4" s="368"/>
      <c r="G4" s="368"/>
      <c r="H4" s="368"/>
      <c r="I4" s="368"/>
      <c r="J4" s="368"/>
    </row>
    <row r="5" spans="1:10" x14ac:dyDescent="0.25">
      <c r="A5" s="369" t="s">
        <v>2</v>
      </c>
      <c r="B5" s="370" t="s">
        <v>3</v>
      </c>
      <c r="C5" s="370"/>
      <c r="D5" s="370"/>
      <c r="E5" s="370"/>
      <c r="F5" s="370"/>
      <c r="G5" s="370"/>
      <c r="H5" s="435" t="s">
        <v>4</v>
      </c>
      <c r="I5" s="433" t="s">
        <v>5</v>
      </c>
      <c r="J5" s="434" t="s">
        <v>6</v>
      </c>
    </row>
    <row r="6" spans="1:10" x14ac:dyDescent="0.25">
      <c r="A6" s="36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6"/>
      <c r="I6" s="433"/>
      <c r="J6" s="43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30" t="s">
        <v>12</v>
      </c>
      <c r="H66" s="43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0" t="s">
        <v>13</v>
      </c>
      <c r="H67" s="43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30" t="s">
        <v>14</v>
      </c>
      <c r="H68" s="43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0" t="s">
        <v>15</v>
      </c>
      <c r="H69" s="43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0" t="s">
        <v>16</v>
      </c>
      <c r="H70" s="43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0" t="s">
        <v>5</v>
      </c>
      <c r="H71" s="43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30" t="s">
        <v>32</v>
      </c>
      <c r="H72" s="43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67" t="s">
        <v>22</v>
      </c>
      <c r="G1" s="367"/>
      <c r="H1" s="367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J40*-1</f>
        <v>0</v>
      </c>
      <c r="J2" s="20"/>
    </row>
    <row r="4" spans="1:15" ht="19.5" x14ac:dyDescent="0.25">
      <c r="A4" s="399"/>
      <c r="B4" s="399"/>
      <c r="C4" s="399"/>
      <c r="D4" s="399"/>
      <c r="E4" s="399"/>
      <c r="F4" s="399"/>
      <c r="G4" s="399"/>
      <c r="H4" s="399"/>
      <c r="I4" s="399"/>
      <c r="J4" s="400"/>
    </row>
    <row r="5" spans="1:15" x14ac:dyDescent="0.25">
      <c r="A5" s="401" t="s">
        <v>2</v>
      </c>
      <c r="B5" s="403" t="s">
        <v>3</v>
      </c>
      <c r="C5" s="404"/>
      <c r="D5" s="404"/>
      <c r="E5" s="404"/>
      <c r="F5" s="404"/>
      <c r="G5" s="405"/>
      <c r="H5" s="406" t="s">
        <v>4</v>
      </c>
      <c r="I5" s="408" t="s">
        <v>5</v>
      </c>
      <c r="J5" s="379" t="s">
        <v>6</v>
      </c>
    </row>
    <row r="6" spans="1:15" x14ac:dyDescent="0.25">
      <c r="A6" s="402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07"/>
      <c r="I6" s="409"/>
      <c r="J6" s="380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66" t="s">
        <v>12</v>
      </c>
      <c r="H34" s="366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66" t="s">
        <v>13</v>
      </c>
      <c r="H35" s="366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66" t="s">
        <v>14</v>
      </c>
      <c r="H36" s="366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66" t="s">
        <v>15</v>
      </c>
      <c r="H37" s="366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66" t="s">
        <v>16</v>
      </c>
      <c r="H38" s="366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66" t="s">
        <v>5</v>
      </c>
      <c r="H39" s="366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66" t="s">
        <v>32</v>
      </c>
      <c r="H40" s="366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67" t="s">
        <v>22</v>
      </c>
      <c r="G1" s="367"/>
      <c r="H1" s="367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67" t="s">
        <v>21</v>
      </c>
      <c r="G2" s="367"/>
      <c r="H2" s="367"/>
      <c r="I2" s="21">
        <f>J71*-1</f>
        <v>12110891</v>
      </c>
    </row>
    <row r="4" spans="1:10" ht="19.5" x14ac:dyDescent="0.25">
      <c r="A4" s="368"/>
      <c r="B4" s="368"/>
      <c r="C4" s="368"/>
      <c r="D4" s="368"/>
      <c r="E4" s="368"/>
      <c r="F4" s="368"/>
      <c r="G4" s="368"/>
      <c r="H4" s="368"/>
      <c r="I4" s="368"/>
      <c r="J4" s="368"/>
    </row>
    <row r="5" spans="1:10" x14ac:dyDescent="0.25">
      <c r="A5" s="369" t="s">
        <v>2</v>
      </c>
      <c r="B5" s="370" t="s">
        <v>3</v>
      </c>
      <c r="C5" s="370"/>
      <c r="D5" s="370"/>
      <c r="E5" s="370"/>
      <c r="F5" s="370"/>
      <c r="G5" s="370"/>
      <c r="H5" s="435" t="s">
        <v>4</v>
      </c>
      <c r="I5" s="433" t="s">
        <v>5</v>
      </c>
      <c r="J5" s="434" t="s">
        <v>6</v>
      </c>
    </row>
    <row r="6" spans="1:10" x14ac:dyDescent="0.25">
      <c r="A6" s="369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36"/>
      <c r="I6" s="433"/>
      <c r="J6" s="43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30" t="s">
        <v>12</v>
      </c>
      <c r="H65" s="43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30" t="s">
        <v>13</v>
      </c>
      <c r="H66" s="43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30" t="s">
        <v>14</v>
      </c>
      <c r="H67" s="43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30" t="s">
        <v>15</v>
      </c>
      <c r="H68" s="43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30" t="s">
        <v>16</v>
      </c>
      <c r="H69" s="43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30" t="s">
        <v>5</v>
      </c>
      <c r="H70" s="43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30" t="s">
        <v>32</v>
      </c>
      <c r="H71" s="43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42"/>
  <sheetViews>
    <sheetView zoomScaleNormal="100" workbookViewId="0">
      <pane ySplit="6" topLeftCell="A618" activePane="bottomLeft" state="frozen"/>
      <selection pane="bottomLeft" activeCell="H626" sqref="H626"/>
    </sheetView>
  </sheetViews>
  <sheetFormatPr defaultRowHeight="15" x14ac:dyDescent="0.25"/>
  <cols>
    <col min="1" max="1" width="9.140625" style="328" customWidth="1"/>
    <col min="2" max="2" width="11.85546875" style="328" bestFit="1" customWidth="1"/>
    <col min="3" max="3" width="7.7109375" style="329" customWidth="1"/>
    <col min="4" max="4" width="14.28515625" style="328" customWidth="1"/>
    <col min="5" max="5" width="10.28515625" style="328" customWidth="1"/>
    <col min="6" max="6" width="7" style="329" bestFit="1" customWidth="1"/>
    <col min="7" max="7" width="12.85546875" style="328" customWidth="1"/>
    <col min="8" max="8" width="11.7109375" style="328" customWidth="1"/>
    <col min="9" max="9" width="15.28515625" style="327" customWidth="1"/>
    <col min="10" max="10" width="16.7109375" style="328" customWidth="1"/>
    <col min="11" max="11" width="9.140625" style="327"/>
    <col min="12" max="12" width="11.7109375" style="327" bestFit="1" customWidth="1"/>
    <col min="13" max="13" width="12.5703125" style="327" bestFit="1" customWidth="1"/>
    <col min="14" max="14" width="9.28515625" style="327" bestFit="1" customWidth="1"/>
    <col min="15" max="15" width="10.5703125" style="327" bestFit="1" customWidth="1"/>
    <col min="16" max="16" width="9.140625" style="327"/>
    <col min="17" max="16384" width="9.140625" style="328"/>
  </cols>
  <sheetData>
    <row r="1" spans="1:16" x14ac:dyDescent="0.25">
      <c r="A1" s="324" t="s">
        <v>0</v>
      </c>
      <c r="B1" s="324"/>
      <c r="C1" s="325" t="s">
        <v>201</v>
      </c>
      <c r="D1" s="324"/>
      <c r="E1" s="324"/>
      <c r="F1" s="383" t="s">
        <v>22</v>
      </c>
      <c r="G1" s="383"/>
      <c r="H1" s="383"/>
      <c r="I1" s="326" t="s">
        <v>27</v>
      </c>
      <c r="J1" s="324"/>
      <c r="L1" s="327">
        <f>SUM(D621:D622)</f>
        <v>1777125</v>
      </c>
    </row>
    <row r="2" spans="1:16" x14ac:dyDescent="0.25">
      <c r="A2" s="324" t="s">
        <v>1</v>
      </c>
      <c r="B2" s="324"/>
      <c r="C2" s="325" t="s">
        <v>19</v>
      </c>
      <c r="D2" s="324"/>
      <c r="E2" s="324"/>
      <c r="F2" s="383" t="s">
        <v>21</v>
      </c>
      <c r="G2" s="383"/>
      <c r="H2" s="383"/>
      <c r="I2" s="326">
        <f>J641*-1</f>
        <v>2675317</v>
      </c>
      <c r="J2" s="324"/>
      <c r="L2" s="327">
        <f>SUM(G621:G622)</f>
        <v>118038</v>
      </c>
    </row>
    <row r="3" spans="1:16" x14ac:dyDescent="0.25">
      <c r="L3" s="327">
        <f>L1-L2</f>
        <v>1659087</v>
      </c>
      <c r="M3" s="327">
        <v>794325</v>
      </c>
    </row>
    <row r="4" spans="1:16" ht="19.5" x14ac:dyDescent="0.25">
      <c r="A4" s="384"/>
      <c r="B4" s="385"/>
      <c r="C4" s="385"/>
      <c r="D4" s="385"/>
      <c r="E4" s="385"/>
      <c r="F4" s="385"/>
      <c r="G4" s="385"/>
      <c r="H4" s="385"/>
      <c r="I4" s="385"/>
      <c r="J4" s="386"/>
    </row>
    <row r="5" spans="1:16" x14ac:dyDescent="0.25">
      <c r="A5" s="387" t="s">
        <v>2</v>
      </c>
      <c r="B5" s="389" t="s">
        <v>3</v>
      </c>
      <c r="C5" s="390"/>
      <c r="D5" s="390"/>
      <c r="E5" s="390"/>
      <c r="F5" s="390"/>
      <c r="G5" s="391"/>
      <c r="H5" s="392" t="s">
        <v>4</v>
      </c>
      <c r="I5" s="394" t="s">
        <v>5</v>
      </c>
      <c r="J5" s="396" t="s">
        <v>6</v>
      </c>
    </row>
    <row r="6" spans="1:16" x14ac:dyDescent="0.25">
      <c r="A6" s="388"/>
      <c r="B6" s="330" t="s">
        <v>7</v>
      </c>
      <c r="C6" s="331" t="s">
        <v>8</v>
      </c>
      <c r="D6" s="332" t="s">
        <v>9</v>
      </c>
      <c r="E6" s="330" t="s">
        <v>10</v>
      </c>
      <c r="F6" s="331" t="s">
        <v>8</v>
      </c>
      <c r="G6" s="332" t="s">
        <v>9</v>
      </c>
      <c r="H6" s="393"/>
      <c r="I6" s="395"/>
      <c r="J6" s="397"/>
    </row>
    <row r="7" spans="1:16" x14ac:dyDescent="0.25">
      <c r="A7" s="333">
        <v>43126</v>
      </c>
      <c r="B7" s="334">
        <v>180152392</v>
      </c>
      <c r="C7" s="335">
        <v>4</v>
      </c>
      <c r="D7" s="336">
        <v>300650</v>
      </c>
      <c r="E7" s="337">
        <v>180040057</v>
      </c>
      <c r="F7" s="335">
        <v>3</v>
      </c>
      <c r="G7" s="336">
        <v>285950</v>
      </c>
      <c r="H7" s="337"/>
      <c r="I7" s="338"/>
      <c r="J7" s="336"/>
      <c r="K7" s="328"/>
      <c r="L7" s="328"/>
      <c r="M7" s="328"/>
      <c r="N7" s="328"/>
      <c r="O7" s="328"/>
      <c r="P7" s="328"/>
    </row>
    <row r="8" spans="1:16" x14ac:dyDescent="0.25">
      <c r="A8" s="333">
        <v>43126</v>
      </c>
      <c r="B8" s="334">
        <v>180152407</v>
      </c>
      <c r="C8" s="335">
        <v>4</v>
      </c>
      <c r="D8" s="336">
        <v>405213</v>
      </c>
      <c r="E8" s="337"/>
      <c r="F8" s="335"/>
      <c r="G8" s="336"/>
      <c r="H8" s="337"/>
      <c r="I8" s="338"/>
      <c r="J8" s="336"/>
      <c r="K8" s="328"/>
      <c r="L8" s="328"/>
      <c r="M8" s="328"/>
      <c r="N8" s="328"/>
      <c r="O8" s="328"/>
      <c r="P8" s="328"/>
    </row>
    <row r="9" spans="1:16" x14ac:dyDescent="0.25">
      <c r="A9" s="333">
        <v>43126</v>
      </c>
      <c r="B9" s="334">
        <v>180152415</v>
      </c>
      <c r="C9" s="335">
        <v>4</v>
      </c>
      <c r="D9" s="336">
        <v>286038</v>
      </c>
      <c r="E9" s="337"/>
      <c r="F9" s="335"/>
      <c r="G9" s="336"/>
      <c r="H9" s="337"/>
      <c r="I9" s="338"/>
      <c r="J9" s="336"/>
      <c r="K9" s="328"/>
      <c r="L9" s="328"/>
      <c r="M9" s="328"/>
      <c r="N9" s="328"/>
      <c r="O9" s="328"/>
      <c r="P9" s="328"/>
    </row>
    <row r="10" spans="1:16" x14ac:dyDescent="0.25">
      <c r="A10" s="333">
        <v>43126</v>
      </c>
      <c r="B10" s="334">
        <v>180152442</v>
      </c>
      <c r="C10" s="335">
        <v>1</v>
      </c>
      <c r="D10" s="336">
        <v>102900</v>
      </c>
      <c r="E10" s="337"/>
      <c r="F10" s="335"/>
      <c r="G10" s="336"/>
      <c r="H10" s="337"/>
      <c r="I10" s="338">
        <v>808851</v>
      </c>
      <c r="J10" s="336" t="s">
        <v>17</v>
      </c>
      <c r="K10" s="328"/>
      <c r="L10" s="328"/>
      <c r="M10" s="328"/>
      <c r="N10" s="328"/>
      <c r="O10" s="328"/>
      <c r="P10" s="328"/>
    </row>
    <row r="11" spans="1:16" x14ac:dyDescent="0.25">
      <c r="A11" s="333">
        <v>43127</v>
      </c>
      <c r="B11" s="334">
        <v>180152473</v>
      </c>
      <c r="C11" s="335">
        <v>2</v>
      </c>
      <c r="D11" s="336">
        <v>133700</v>
      </c>
      <c r="E11" s="337">
        <v>180040072</v>
      </c>
      <c r="F11" s="335">
        <v>4</v>
      </c>
      <c r="G11" s="336">
        <v>465325</v>
      </c>
      <c r="H11" s="337"/>
      <c r="I11" s="338"/>
      <c r="J11" s="336"/>
      <c r="K11" s="328"/>
      <c r="L11" s="328"/>
      <c r="M11" s="328"/>
      <c r="N11" s="328"/>
      <c r="O11" s="328"/>
      <c r="P11" s="328"/>
    </row>
    <row r="12" spans="1:16" x14ac:dyDescent="0.25">
      <c r="A12" s="333">
        <v>43127</v>
      </c>
      <c r="B12" s="334">
        <v>180152497</v>
      </c>
      <c r="C12" s="335">
        <v>3</v>
      </c>
      <c r="D12" s="336">
        <v>283500</v>
      </c>
      <c r="E12" s="337"/>
      <c r="F12" s="335"/>
      <c r="G12" s="336"/>
      <c r="H12" s="337"/>
      <c r="I12" s="338"/>
      <c r="J12" s="336"/>
      <c r="K12" s="328"/>
      <c r="L12" s="328"/>
      <c r="M12" s="328"/>
      <c r="N12" s="328"/>
      <c r="O12" s="328"/>
      <c r="P12" s="328"/>
    </row>
    <row r="13" spans="1:16" x14ac:dyDescent="0.25">
      <c r="A13" s="333">
        <v>43127</v>
      </c>
      <c r="B13" s="334">
        <v>180152498</v>
      </c>
      <c r="C13" s="335">
        <v>2</v>
      </c>
      <c r="D13" s="336">
        <v>88550</v>
      </c>
      <c r="E13" s="337"/>
      <c r="F13" s="335"/>
      <c r="G13" s="336"/>
      <c r="H13" s="337"/>
      <c r="I13" s="338">
        <v>40425</v>
      </c>
      <c r="J13" s="336" t="s">
        <v>17</v>
      </c>
      <c r="K13" s="328"/>
      <c r="L13" s="328"/>
      <c r="M13" s="328"/>
      <c r="N13" s="328"/>
      <c r="O13" s="328"/>
      <c r="P13" s="328"/>
    </row>
    <row r="14" spans="1:16" x14ac:dyDescent="0.25">
      <c r="A14" s="333">
        <v>43129</v>
      </c>
      <c r="B14" s="334">
        <v>180152595</v>
      </c>
      <c r="C14" s="335">
        <v>15</v>
      </c>
      <c r="D14" s="336">
        <v>953138</v>
      </c>
      <c r="E14" s="337">
        <v>180040107</v>
      </c>
      <c r="F14" s="335">
        <v>5</v>
      </c>
      <c r="G14" s="336">
        <v>537688</v>
      </c>
      <c r="H14" s="337"/>
      <c r="I14" s="338"/>
      <c r="J14" s="336"/>
      <c r="K14" s="328"/>
      <c r="L14" s="328"/>
      <c r="M14" s="328"/>
      <c r="N14" s="328"/>
      <c r="O14" s="328"/>
      <c r="P14" s="328"/>
    </row>
    <row r="15" spans="1:16" x14ac:dyDescent="0.25">
      <c r="A15" s="333">
        <v>43129</v>
      </c>
      <c r="B15" s="334">
        <v>180152607</v>
      </c>
      <c r="C15" s="335">
        <v>11</v>
      </c>
      <c r="D15" s="336">
        <v>1313375</v>
      </c>
      <c r="E15" s="337"/>
      <c r="F15" s="335"/>
      <c r="G15" s="336"/>
      <c r="H15" s="337"/>
      <c r="I15" s="338"/>
      <c r="J15" s="336"/>
      <c r="K15" s="328"/>
      <c r="L15" s="328"/>
      <c r="M15" s="328"/>
      <c r="N15" s="328"/>
      <c r="O15" s="328"/>
      <c r="P15" s="328"/>
    </row>
    <row r="16" spans="1:16" x14ac:dyDescent="0.25">
      <c r="A16" s="333">
        <v>43129</v>
      </c>
      <c r="B16" s="334">
        <v>180152616</v>
      </c>
      <c r="C16" s="335">
        <v>2</v>
      </c>
      <c r="D16" s="336">
        <v>181038</v>
      </c>
      <c r="E16" s="337"/>
      <c r="F16" s="335"/>
      <c r="G16" s="336"/>
      <c r="H16" s="337"/>
      <c r="I16" s="338"/>
      <c r="J16" s="336"/>
      <c r="K16" s="328"/>
      <c r="L16" s="328"/>
      <c r="M16" s="328"/>
      <c r="N16" s="328"/>
      <c r="O16" s="328"/>
      <c r="P16" s="328"/>
    </row>
    <row r="17" spans="1:16" x14ac:dyDescent="0.25">
      <c r="A17" s="333">
        <v>43129</v>
      </c>
      <c r="B17" s="334">
        <v>180152644</v>
      </c>
      <c r="C17" s="335">
        <v>3</v>
      </c>
      <c r="D17" s="336">
        <v>238000</v>
      </c>
      <c r="E17" s="337"/>
      <c r="F17" s="335"/>
      <c r="G17" s="336"/>
      <c r="H17" s="337"/>
      <c r="I17" s="338">
        <v>2147863</v>
      </c>
      <c r="J17" s="336" t="s">
        <v>17</v>
      </c>
      <c r="K17" s="328"/>
      <c r="L17" s="328"/>
      <c r="M17" s="328"/>
      <c r="N17" s="328"/>
      <c r="O17" s="328"/>
      <c r="P17" s="328"/>
    </row>
    <row r="18" spans="1:16" x14ac:dyDescent="0.25">
      <c r="A18" s="333">
        <v>43130</v>
      </c>
      <c r="B18" s="334">
        <v>180152667</v>
      </c>
      <c r="C18" s="335">
        <v>6</v>
      </c>
      <c r="D18" s="336">
        <v>481425</v>
      </c>
      <c r="E18" s="337">
        <v>180040116</v>
      </c>
      <c r="F18" s="335">
        <v>4</v>
      </c>
      <c r="G18" s="336">
        <v>345975</v>
      </c>
      <c r="H18" s="337"/>
      <c r="I18" s="338"/>
      <c r="J18" s="336"/>
      <c r="K18" s="328"/>
      <c r="L18" s="328"/>
      <c r="M18" s="328"/>
      <c r="N18" s="328"/>
      <c r="O18" s="328"/>
      <c r="P18" s="328"/>
    </row>
    <row r="19" spans="1:16" x14ac:dyDescent="0.25">
      <c r="A19" s="333">
        <v>43130</v>
      </c>
      <c r="B19" s="334">
        <v>180152684</v>
      </c>
      <c r="C19" s="335">
        <v>9</v>
      </c>
      <c r="D19" s="336">
        <v>835275</v>
      </c>
      <c r="E19" s="337"/>
      <c r="F19" s="335"/>
      <c r="G19" s="336"/>
      <c r="H19" s="337"/>
      <c r="I19" s="338"/>
      <c r="J19" s="336"/>
      <c r="K19" s="328"/>
      <c r="L19" s="328"/>
      <c r="M19" s="328"/>
      <c r="N19" s="328"/>
      <c r="O19" s="328"/>
      <c r="P19" s="328"/>
    </row>
    <row r="20" spans="1:16" x14ac:dyDescent="0.25">
      <c r="A20" s="333">
        <v>43130</v>
      </c>
      <c r="B20" s="334">
        <v>180152690</v>
      </c>
      <c r="C20" s="335">
        <v>4</v>
      </c>
      <c r="D20" s="336">
        <v>385175</v>
      </c>
      <c r="E20" s="337"/>
      <c r="F20" s="335"/>
      <c r="G20" s="336"/>
      <c r="H20" s="337"/>
      <c r="I20" s="338"/>
      <c r="J20" s="336"/>
      <c r="K20" s="328"/>
      <c r="L20" s="328"/>
      <c r="M20" s="328"/>
      <c r="N20" s="328"/>
      <c r="O20" s="328"/>
      <c r="P20" s="328"/>
    </row>
    <row r="21" spans="1:16" x14ac:dyDescent="0.25">
      <c r="A21" s="333">
        <v>43130</v>
      </c>
      <c r="B21" s="334">
        <v>180152723</v>
      </c>
      <c r="C21" s="335">
        <v>3</v>
      </c>
      <c r="D21" s="336">
        <v>131425</v>
      </c>
      <c r="E21" s="337"/>
      <c r="F21" s="335"/>
      <c r="G21" s="336"/>
      <c r="H21" s="337"/>
      <c r="I21" s="338"/>
      <c r="J21" s="336"/>
      <c r="K21" s="328"/>
      <c r="L21" s="328"/>
      <c r="M21" s="328"/>
      <c r="N21" s="328"/>
      <c r="O21" s="328"/>
      <c r="P21" s="328"/>
    </row>
    <row r="22" spans="1:16" x14ac:dyDescent="0.25">
      <c r="A22" s="333">
        <v>43130</v>
      </c>
      <c r="B22" s="334">
        <v>180152725</v>
      </c>
      <c r="C22" s="335">
        <v>3</v>
      </c>
      <c r="D22" s="336">
        <v>325150</v>
      </c>
      <c r="E22" s="337"/>
      <c r="F22" s="335"/>
      <c r="G22" s="336"/>
      <c r="H22" s="337"/>
      <c r="I22" s="338">
        <v>1812475</v>
      </c>
      <c r="J22" s="336" t="s">
        <v>17</v>
      </c>
      <c r="K22" s="328"/>
      <c r="L22" s="328"/>
      <c r="M22" s="328"/>
      <c r="N22" s="328"/>
      <c r="O22" s="328"/>
      <c r="P22" s="328"/>
    </row>
    <row r="23" spans="1:16" x14ac:dyDescent="0.25">
      <c r="A23" s="333">
        <v>43131</v>
      </c>
      <c r="B23" s="334">
        <v>180152741</v>
      </c>
      <c r="C23" s="335">
        <v>13</v>
      </c>
      <c r="D23" s="336">
        <v>988050</v>
      </c>
      <c r="E23" s="337">
        <v>180040129</v>
      </c>
      <c r="F23" s="335">
        <v>9</v>
      </c>
      <c r="G23" s="336">
        <v>928113</v>
      </c>
      <c r="H23" s="337"/>
      <c r="I23" s="338"/>
      <c r="J23" s="336"/>
      <c r="K23" s="328"/>
      <c r="L23" s="328"/>
      <c r="M23" s="328"/>
      <c r="N23" s="328"/>
      <c r="O23" s="328"/>
      <c r="P23" s="328"/>
    </row>
    <row r="24" spans="1:16" x14ac:dyDescent="0.25">
      <c r="A24" s="333">
        <v>43131</v>
      </c>
      <c r="B24" s="334">
        <v>180152743</v>
      </c>
      <c r="C24" s="335">
        <v>1</v>
      </c>
      <c r="D24" s="336">
        <v>91963</v>
      </c>
      <c r="E24" s="337"/>
      <c r="F24" s="335"/>
      <c r="G24" s="336"/>
      <c r="H24" s="337"/>
      <c r="I24" s="338"/>
      <c r="J24" s="336"/>
      <c r="K24" s="328"/>
      <c r="L24" s="328"/>
      <c r="M24" s="328"/>
      <c r="N24" s="328"/>
      <c r="O24" s="328"/>
      <c r="P24" s="328"/>
    </row>
    <row r="25" spans="1:16" x14ac:dyDescent="0.25">
      <c r="A25" s="333">
        <v>43131</v>
      </c>
      <c r="B25" s="334">
        <v>180152764</v>
      </c>
      <c r="C25" s="335">
        <v>5</v>
      </c>
      <c r="D25" s="336">
        <v>527713</v>
      </c>
      <c r="E25" s="337"/>
      <c r="F25" s="335"/>
      <c r="G25" s="336"/>
      <c r="H25" s="337"/>
      <c r="I25" s="338"/>
      <c r="J25" s="336"/>
      <c r="K25" s="328"/>
      <c r="L25" s="328"/>
      <c r="M25" s="328"/>
      <c r="N25" s="328"/>
      <c r="O25" s="328"/>
      <c r="P25" s="328"/>
    </row>
    <row r="26" spans="1:16" x14ac:dyDescent="0.25">
      <c r="A26" s="333">
        <v>43131</v>
      </c>
      <c r="B26" s="334">
        <v>180152770</v>
      </c>
      <c r="C26" s="335">
        <v>3</v>
      </c>
      <c r="D26" s="336">
        <v>236688</v>
      </c>
      <c r="E26" s="337"/>
      <c r="F26" s="335"/>
      <c r="G26" s="336"/>
      <c r="H26" s="337"/>
      <c r="I26" s="338"/>
      <c r="J26" s="336"/>
      <c r="K26" s="328"/>
      <c r="L26" s="328"/>
      <c r="M26" s="328"/>
      <c r="N26" s="328"/>
      <c r="O26" s="328"/>
      <c r="P26" s="328"/>
    </row>
    <row r="27" spans="1:16" x14ac:dyDescent="0.25">
      <c r="A27" s="333">
        <v>43131</v>
      </c>
      <c r="B27" s="334">
        <v>180152792</v>
      </c>
      <c r="C27" s="335">
        <v>1</v>
      </c>
      <c r="D27" s="336">
        <v>91963</v>
      </c>
      <c r="E27" s="337"/>
      <c r="F27" s="335"/>
      <c r="G27" s="336"/>
      <c r="H27" s="337"/>
      <c r="I27" s="338"/>
      <c r="J27" s="336"/>
      <c r="K27" s="328"/>
      <c r="L27" s="328"/>
      <c r="M27" s="328"/>
      <c r="N27" s="328"/>
      <c r="O27" s="328"/>
      <c r="P27" s="328"/>
    </row>
    <row r="28" spans="1:16" x14ac:dyDescent="0.25">
      <c r="A28" s="333">
        <v>43131</v>
      </c>
      <c r="B28" s="334">
        <v>180152797</v>
      </c>
      <c r="C28" s="335">
        <v>3</v>
      </c>
      <c r="D28" s="336">
        <v>466988</v>
      </c>
      <c r="E28" s="337"/>
      <c r="F28" s="335"/>
      <c r="G28" s="336"/>
      <c r="H28" s="337"/>
      <c r="I28" s="338"/>
      <c r="J28" s="336"/>
      <c r="K28" s="328"/>
      <c r="L28" s="328"/>
      <c r="M28" s="328"/>
      <c r="N28" s="328"/>
      <c r="O28" s="328"/>
      <c r="P28" s="328"/>
    </row>
    <row r="29" spans="1:16" x14ac:dyDescent="0.25">
      <c r="A29" s="333">
        <v>43131</v>
      </c>
      <c r="B29" s="334">
        <v>180152798</v>
      </c>
      <c r="C29" s="335">
        <v>2</v>
      </c>
      <c r="D29" s="336">
        <v>185675</v>
      </c>
      <c r="E29" s="337"/>
      <c r="F29" s="335"/>
      <c r="G29" s="336"/>
      <c r="H29" s="337"/>
      <c r="I29" s="338">
        <v>1660927</v>
      </c>
      <c r="J29" s="336" t="s">
        <v>17</v>
      </c>
      <c r="K29" s="328"/>
      <c r="L29" s="328"/>
      <c r="M29" s="328"/>
      <c r="N29" s="328"/>
      <c r="O29" s="328"/>
      <c r="P29" s="328"/>
    </row>
    <row r="30" spans="1:16" x14ac:dyDescent="0.25">
      <c r="A30" s="333">
        <v>43132</v>
      </c>
      <c r="B30" s="334">
        <v>180152814</v>
      </c>
      <c r="C30" s="335">
        <v>9</v>
      </c>
      <c r="D30" s="336">
        <v>868350</v>
      </c>
      <c r="E30" s="337">
        <v>180040141</v>
      </c>
      <c r="F30" s="335">
        <v>2</v>
      </c>
      <c r="G30" s="336">
        <v>195738</v>
      </c>
      <c r="H30" s="337"/>
      <c r="I30" s="338"/>
      <c r="J30" s="336"/>
      <c r="K30" s="328"/>
      <c r="L30" s="328"/>
      <c r="M30" s="328"/>
      <c r="N30" s="328"/>
      <c r="O30" s="328"/>
      <c r="P30" s="328"/>
    </row>
    <row r="31" spans="1:16" x14ac:dyDescent="0.25">
      <c r="A31" s="333">
        <v>43132</v>
      </c>
      <c r="B31" s="334">
        <v>180152817</v>
      </c>
      <c r="C31" s="335">
        <v>12</v>
      </c>
      <c r="D31" s="336">
        <v>826788</v>
      </c>
      <c r="E31" s="337"/>
      <c r="F31" s="335"/>
      <c r="G31" s="336"/>
      <c r="H31" s="337"/>
      <c r="I31" s="338"/>
      <c r="J31" s="336"/>
      <c r="K31" s="328"/>
      <c r="L31" s="328"/>
      <c r="M31" s="328"/>
      <c r="N31" s="328"/>
      <c r="O31" s="328"/>
      <c r="P31" s="328"/>
    </row>
    <row r="32" spans="1:16" x14ac:dyDescent="0.25">
      <c r="A32" s="333">
        <v>43132</v>
      </c>
      <c r="B32" s="334">
        <v>180152840</v>
      </c>
      <c r="C32" s="335">
        <v>4</v>
      </c>
      <c r="D32" s="336">
        <v>378525</v>
      </c>
      <c r="E32" s="337"/>
      <c r="F32" s="335"/>
      <c r="G32" s="336"/>
      <c r="H32" s="337"/>
      <c r="I32" s="338"/>
      <c r="J32" s="336"/>
      <c r="K32" s="328"/>
      <c r="L32" s="328"/>
      <c r="M32" s="328"/>
      <c r="N32" s="328"/>
      <c r="O32" s="328"/>
      <c r="P32" s="328"/>
    </row>
    <row r="33" spans="1:16" x14ac:dyDescent="0.25">
      <c r="A33" s="333">
        <v>43132</v>
      </c>
      <c r="B33" s="334">
        <v>180152865</v>
      </c>
      <c r="C33" s="335">
        <v>2</v>
      </c>
      <c r="D33" s="336">
        <v>134225</v>
      </c>
      <c r="E33" s="337"/>
      <c r="F33" s="335"/>
      <c r="G33" s="336"/>
      <c r="H33" s="337"/>
      <c r="I33" s="338"/>
      <c r="J33" s="336"/>
      <c r="K33" s="328"/>
      <c r="L33" s="328"/>
      <c r="M33" s="328"/>
      <c r="N33" s="328"/>
      <c r="O33" s="328"/>
      <c r="P33" s="328"/>
    </row>
    <row r="34" spans="1:16" x14ac:dyDescent="0.25">
      <c r="A34" s="333">
        <v>43132</v>
      </c>
      <c r="B34" s="334">
        <v>180152871</v>
      </c>
      <c r="C34" s="335">
        <v>3</v>
      </c>
      <c r="D34" s="336">
        <v>350175</v>
      </c>
      <c r="E34" s="337"/>
      <c r="F34" s="335"/>
      <c r="G34" s="336"/>
      <c r="H34" s="337"/>
      <c r="I34" s="338">
        <v>2362325</v>
      </c>
      <c r="J34" s="336" t="s">
        <v>17</v>
      </c>
      <c r="K34" s="328"/>
      <c r="L34" s="328"/>
      <c r="M34" s="328"/>
      <c r="N34" s="328"/>
      <c r="O34" s="328"/>
      <c r="P34" s="328"/>
    </row>
    <row r="35" spans="1:16" x14ac:dyDescent="0.25">
      <c r="A35" s="333">
        <v>43133</v>
      </c>
      <c r="B35" s="334">
        <v>180152888</v>
      </c>
      <c r="C35" s="335">
        <v>12</v>
      </c>
      <c r="D35" s="336">
        <v>879025</v>
      </c>
      <c r="E35" s="337">
        <v>180040159</v>
      </c>
      <c r="F35" s="335">
        <v>2</v>
      </c>
      <c r="G35" s="336">
        <v>219100</v>
      </c>
      <c r="H35" s="337"/>
      <c r="I35" s="338"/>
      <c r="J35" s="336"/>
      <c r="K35" s="328"/>
      <c r="L35" s="328"/>
      <c r="M35" s="328"/>
      <c r="N35" s="328"/>
      <c r="O35" s="328"/>
      <c r="P35" s="328"/>
    </row>
    <row r="36" spans="1:16" x14ac:dyDescent="0.25">
      <c r="A36" s="333">
        <v>43133</v>
      </c>
      <c r="B36" s="334">
        <v>180152914</v>
      </c>
      <c r="C36" s="335">
        <v>7</v>
      </c>
      <c r="D36" s="336">
        <v>667888</v>
      </c>
      <c r="E36" s="337"/>
      <c r="F36" s="335"/>
      <c r="G36" s="336"/>
      <c r="H36" s="337"/>
      <c r="I36" s="338"/>
      <c r="J36" s="336"/>
      <c r="K36" s="328"/>
      <c r="L36" s="328"/>
      <c r="M36" s="328"/>
      <c r="N36" s="328"/>
      <c r="O36" s="328"/>
      <c r="P36" s="328"/>
    </row>
    <row r="37" spans="1:16" x14ac:dyDescent="0.25">
      <c r="A37" s="333">
        <v>43133</v>
      </c>
      <c r="B37" s="334">
        <v>180152927</v>
      </c>
      <c r="C37" s="335">
        <v>5</v>
      </c>
      <c r="D37" s="336">
        <v>403725</v>
      </c>
      <c r="E37" s="337"/>
      <c r="F37" s="335"/>
      <c r="G37" s="336"/>
      <c r="H37" s="337"/>
      <c r="I37" s="338"/>
      <c r="J37" s="336"/>
      <c r="K37" s="328"/>
      <c r="L37" s="328"/>
      <c r="M37" s="328"/>
      <c r="N37" s="328"/>
      <c r="O37" s="328"/>
      <c r="P37" s="328"/>
    </row>
    <row r="38" spans="1:16" x14ac:dyDescent="0.25">
      <c r="A38" s="333">
        <v>43133</v>
      </c>
      <c r="B38" s="334">
        <v>180152937</v>
      </c>
      <c r="C38" s="335">
        <v>4</v>
      </c>
      <c r="D38" s="336">
        <v>343613</v>
      </c>
      <c r="E38" s="337"/>
      <c r="F38" s="335"/>
      <c r="G38" s="336"/>
      <c r="H38" s="337"/>
      <c r="I38" s="338"/>
      <c r="J38" s="336"/>
      <c r="K38" s="328"/>
      <c r="L38" s="328"/>
      <c r="M38" s="328"/>
      <c r="N38" s="328"/>
      <c r="O38" s="328"/>
      <c r="P38" s="328"/>
    </row>
    <row r="39" spans="1:16" x14ac:dyDescent="0.25">
      <c r="A39" s="333">
        <v>43133</v>
      </c>
      <c r="B39" s="334">
        <v>180152946</v>
      </c>
      <c r="C39" s="335">
        <v>1</v>
      </c>
      <c r="D39" s="336">
        <v>112000</v>
      </c>
      <c r="E39" s="337"/>
      <c r="F39" s="335"/>
      <c r="G39" s="336"/>
      <c r="H39" s="337"/>
      <c r="I39" s="338">
        <v>2187151</v>
      </c>
      <c r="J39" s="336" t="s">
        <v>17</v>
      </c>
      <c r="K39" s="328"/>
      <c r="L39" s="328"/>
      <c r="M39" s="328"/>
      <c r="N39" s="328"/>
      <c r="O39" s="328"/>
      <c r="P39" s="328"/>
    </row>
    <row r="40" spans="1:16" x14ac:dyDescent="0.25">
      <c r="A40" s="333">
        <v>43134</v>
      </c>
      <c r="B40" s="334">
        <v>180152889</v>
      </c>
      <c r="C40" s="335">
        <v>12</v>
      </c>
      <c r="D40" s="336">
        <v>676200</v>
      </c>
      <c r="E40" s="337">
        <v>180040171</v>
      </c>
      <c r="F40" s="335">
        <v>6</v>
      </c>
      <c r="G40" s="336">
        <v>788725</v>
      </c>
      <c r="H40" s="337"/>
      <c r="I40" s="338"/>
      <c r="J40" s="336"/>
      <c r="K40" s="328"/>
      <c r="L40" s="328"/>
      <c r="M40" s="328"/>
      <c r="N40" s="328"/>
      <c r="O40" s="328"/>
      <c r="P40" s="328"/>
    </row>
    <row r="41" spans="1:16" x14ac:dyDescent="0.25">
      <c r="A41" s="333">
        <v>43134</v>
      </c>
      <c r="B41" s="334">
        <v>180152998</v>
      </c>
      <c r="C41" s="335">
        <v>1</v>
      </c>
      <c r="D41" s="336">
        <v>98613</v>
      </c>
      <c r="E41" s="337"/>
      <c r="F41" s="335"/>
      <c r="G41" s="336"/>
      <c r="H41" s="337"/>
      <c r="I41" s="338"/>
      <c r="J41" s="336"/>
      <c r="K41" s="328"/>
      <c r="L41" s="328"/>
      <c r="M41" s="328"/>
      <c r="N41" s="328"/>
      <c r="O41" s="328"/>
      <c r="P41" s="328"/>
    </row>
    <row r="42" spans="1:16" x14ac:dyDescent="0.25">
      <c r="A42" s="333">
        <v>43134</v>
      </c>
      <c r="B42" s="334">
        <v>180153021</v>
      </c>
      <c r="C42" s="335">
        <v>11</v>
      </c>
      <c r="D42" s="336">
        <v>1009225</v>
      </c>
      <c r="E42" s="337"/>
      <c r="F42" s="335"/>
      <c r="G42" s="336"/>
      <c r="H42" s="337"/>
      <c r="I42" s="338"/>
      <c r="J42" s="336"/>
      <c r="K42" s="328"/>
      <c r="L42" s="328"/>
      <c r="M42" s="328"/>
      <c r="N42" s="328"/>
      <c r="O42" s="328"/>
      <c r="P42" s="328"/>
    </row>
    <row r="43" spans="1:16" x14ac:dyDescent="0.25">
      <c r="A43" s="333">
        <v>43134</v>
      </c>
      <c r="B43" s="334">
        <v>180153038</v>
      </c>
      <c r="C43" s="335">
        <v>1</v>
      </c>
      <c r="D43" s="336">
        <v>105963</v>
      </c>
      <c r="E43" s="337"/>
      <c r="F43" s="335"/>
      <c r="G43" s="336"/>
      <c r="H43" s="337"/>
      <c r="I43" s="338">
        <v>1101276</v>
      </c>
      <c r="J43" s="336" t="s">
        <v>17</v>
      </c>
      <c r="K43" s="328"/>
      <c r="L43" s="328"/>
      <c r="M43" s="328"/>
      <c r="N43" s="328"/>
      <c r="O43" s="328"/>
      <c r="P43" s="328"/>
    </row>
    <row r="44" spans="1:16" x14ac:dyDescent="0.25">
      <c r="A44" s="333">
        <v>43136</v>
      </c>
      <c r="B44" s="334">
        <v>180153129</v>
      </c>
      <c r="C44" s="335">
        <v>11</v>
      </c>
      <c r="D44" s="336">
        <v>1022613</v>
      </c>
      <c r="E44" s="337">
        <v>180040200</v>
      </c>
      <c r="F44" s="335">
        <v>4</v>
      </c>
      <c r="G44" s="336">
        <v>374150</v>
      </c>
      <c r="H44" s="337"/>
      <c r="I44" s="338"/>
      <c r="J44" s="336"/>
      <c r="K44" s="328"/>
      <c r="L44" s="328"/>
      <c r="M44" s="328"/>
      <c r="N44" s="328"/>
      <c r="O44" s="328"/>
      <c r="P44" s="328"/>
    </row>
    <row r="45" spans="1:16" x14ac:dyDescent="0.25">
      <c r="A45" s="333">
        <v>43136</v>
      </c>
      <c r="B45" s="334">
        <v>180153147</v>
      </c>
      <c r="C45" s="335">
        <v>23</v>
      </c>
      <c r="D45" s="336">
        <v>2483600</v>
      </c>
      <c r="E45" s="337"/>
      <c r="F45" s="335"/>
      <c r="G45" s="336"/>
      <c r="H45" s="337"/>
      <c r="I45" s="338"/>
      <c r="J45" s="336"/>
      <c r="K45" s="328"/>
      <c r="L45" s="328"/>
      <c r="M45" s="328"/>
      <c r="N45" s="328"/>
      <c r="O45" s="328"/>
      <c r="P45" s="328"/>
    </row>
    <row r="46" spans="1:16" x14ac:dyDescent="0.25">
      <c r="A46" s="333">
        <v>43136</v>
      </c>
      <c r="B46" s="334">
        <v>180153164</v>
      </c>
      <c r="C46" s="335">
        <v>2</v>
      </c>
      <c r="D46" s="336">
        <v>202738</v>
      </c>
      <c r="E46" s="337"/>
      <c r="F46" s="335"/>
      <c r="G46" s="336"/>
      <c r="H46" s="337"/>
      <c r="I46" s="338"/>
      <c r="J46" s="336"/>
      <c r="K46" s="328"/>
      <c r="L46" s="328"/>
      <c r="M46" s="328"/>
      <c r="N46" s="328"/>
      <c r="O46" s="328"/>
      <c r="P46" s="328"/>
    </row>
    <row r="47" spans="1:16" x14ac:dyDescent="0.25">
      <c r="A47" s="333">
        <v>43136</v>
      </c>
      <c r="B47" s="334">
        <v>180153193</v>
      </c>
      <c r="C47" s="335">
        <v>2</v>
      </c>
      <c r="D47" s="336">
        <v>194163</v>
      </c>
      <c r="E47" s="337"/>
      <c r="F47" s="335"/>
      <c r="G47" s="336"/>
      <c r="H47" s="337"/>
      <c r="I47" s="338"/>
      <c r="J47" s="336"/>
      <c r="K47" s="328"/>
      <c r="L47" s="328"/>
      <c r="M47" s="328"/>
      <c r="N47" s="328"/>
      <c r="O47" s="328"/>
      <c r="P47" s="328"/>
    </row>
    <row r="48" spans="1:16" x14ac:dyDescent="0.25">
      <c r="A48" s="333">
        <v>43136</v>
      </c>
      <c r="B48" s="334">
        <v>180153194</v>
      </c>
      <c r="C48" s="335">
        <v>2</v>
      </c>
      <c r="D48" s="336">
        <v>259963</v>
      </c>
      <c r="E48" s="337"/>
      <c r="F48" s="335"/>
      <c r="G48" s="336"/>
      <c r="H48" s="337"/>
      <c r="I48" s="338">
        <v>3788927</v>
      </c>
      <c r="J48" s="336" t="s">
        <v>17</v>
      </c>
      <c r="K48" s="328"/>
      <c r="L48" s="328"/>
      <c r="M48" s="328"/>
      <c r="N48" s="328"/>
      <c r="O48" s="328"/>
      <c r="P48" s="328"/>
    </row>
    <row r="49" spans="1:16" x14ac:dyDescent="0.25">
      <c r="A49" s="333">
        <v>43137</v>
      </c>
      <c r="B49" s="334">
        <v>180153219</v>
      </c>
      <c r="C49" s="335">
        <v>7</v>
      </c>
      <c r="D49" s="336">
        <v>407750</v>
      </c>
      <c r="E49" s="337">
        <v>180040217</v>
      </c>
      <c r="F49" s="335">
        <v>3</v>
      </c>
      <c r="G49" s="336">
        <v>406525</v>
      </c>
      <c r="H49" s="337"/>
      <c r="I49" s="338"/>
      <c r="J49" s="336"/>
      <c r="K49" s="328"/>
      <c r="L49" s="328"/>
      <c r="M49" s="328"/>
      <c r="N49" s="328"/>
      <c r="O49" s="328"/>
      <c r="P49" s="328"/>
    </row>
    <row r="50" spans="1:16" x14ac:dyDescent="0.25">
      <c r="A50" s="333">
        <v>43137</v>
      </c>
      <c r="B50" s="334">
        <v>180153246</v>
      </c>
      <c r="C50" s="335">
        <v>12</v>
      </c>
      <c r="D50" s="336">
        <v>1030838</v>
      </c>
      <c r="E50" s="337"/>
      <c r="F50" s="335"/>
      <c r="G50" s="336"/>
      <c r="H50" s="337"/>
      <c r="I50" s="338"/>
      <c r="J50" s="336"/>
      <c r="K50" s="328"/>
      <c r="L50" s="328"/>
      <c r="M50" s="328"/>
      <c r="N50" s="328"/>
      <c r="O50" s="328"/>
      <c r="P50" s="328"/>
    </row>
    <row r="51" spans="1:16" x14ac:dyDescent="0.25">
      <c r="A51" s="333">
        <v>43137</v>
      </c>
      <c r="B51" s="334">
        <v>180153253</v>
      </c>
      <c r="C51" s="335">
        <v>3</v>
      </c>
      <c r="D51" s="336">
        <v>259613</v>
      </c>
      <c r="E51" s="337"/>
      <c r="F51" s="335"/>
      <c r="G51" s="336"/>
      <c r="H51" s="337"/>
      <c r="I51" s="338"/>
      <c r="J51" s="336"/>
      <c r="K51" s="328"/>
      <c r="L51" s="328"/>
      <c r="M51" s="328"/>
      <c r="N51" s="328"/>
      <c r="O51" s="328"/>
      <c r="P51" s="328"/>
    </row>
    <row r="52" spans="1:16" x14ac:dyDescent="0.25">
      <c r="A52" s="333">
        <v>43137</v>
      </c>
      <c r="B52" s="334">
        <v>180153287</v>
      </c>
      <c r="C52" s="335">
        <v>1</v>
      </c>
      <c r="D52" s="336">
        <v>44275</v>
      </c>
      <c r="E52" s="337"/>
      <c r="F52" s="335"/>
      <c r="G52" s="336"/>
      <c r="H52" s="337"/>
      <c r="I52" s="338"/>
      <c r="J52" s="336"/>
      <c r="K52" s="328"/>
      <c r="L52" s="328"/>
      <c r="M52" s="328"/>
      <c r="N52" s="328"/>
      <c r="O52" s="328"/>
      <c r="P52" s="328"/>
    </row>
    <row r="53" spans="1:16" x14ac:dyDescent="0.25">
      <c r="A53" s="333">
        <v>43137</v>
      </c>
      <c r="B53" s="334">
        <v>180153289</v>
      </c>
      <c r="C53" s="335">
        <v>4</v>
      </c>
      <c r="D53" s="336">
        <v>262500</v>
      </c>
      <c r="E53" s="337"/>
      <c r="F53" s="335"/>
      <c r="G53" s="336"/>
      <c r="H53" s="337"/>
      <c r="I53" s="338">
        <v>1598451</v>
      </c>
      <c r="J53" s="336" t="s">
        <v>17</v>
      </c>
      <c r="K53" s="328"/>
      <c r="L53" s="328"/>
      <c r="M53" s="328"/>
      <c r="N53" s="328"/>
      <c r="O53" s="328"/>
      <c r="P53" s="328"/>
    </row>
    <row r="54" spans="1:16" x14ac:dyDescent="0.25">
      <c r="A54" s="333">
        <v>43138</v>
      </c>
      <c r="B54" s="334">
        <v>180153311</v>
      </c>
      <c r="C54" s="335">
        <v>6</v>
      </c>
      <c r="D54" s="336">
        <v>424988</v>
      </c>
      <c r="E54" s="337">
        <v>180040231</v>
      </c>
      <c r="F54" s="335">
        <v>3</v>
      </c>
      <c r="G54" s="336">
        <v>222600</v>
      </c>
      <c r="H54" s="337"/>
      <c r="I54" s="338"/>
      <c r="J54" s="336"/>
      <c r="K54" s="328"/>
      <c r="L54" s="328"/>
      <c r="M54" s="328"/>
      <c r="N54" s="328"/>
      <c r="O54" s="328"/>
      <c r="P54" s="328"/>
    </row>
    <row r="55" spans="1:16" x14ac:dyDescent="0.25">
      <c r="A55" s="333">
        <v>43138</v>
      </c>
      <c r="B55" s="334">
        <v>180153343</v>
      </c>
      <c r="C55" s="335">
        <v>8</v>
      </c>
      <c r="D55" s="336">
        <v>803775</v>
      </c>
      <c r="E55" s="337"/>
      <c r="F55" s="335"/>
      <c r="G55" s="336"/>
      <c r="H55" s="337"/>
      <c r="I55" s="338"/>
      <c r="J55" s="336"/>
      <c r="K55" s="328"/>
      <c r="L55" s="328"/>
      <c r="M55" s="328"/>
      <c r="N55" s="328"/>
      <c r="O55" s="328"/>
      <c r="P55" s="328"/>
    </row>
    <row r="56" spans="1:16" x14ac:dyDescent="0.25">
      <c r="A56" s="333">
        <v>43138</v>
      </c>
      <c r="B56" s="334">
        <v>180153372</v>
      </c>
      <c r="C56" s="335">
        <v>1</v>
      </c>
      <c r="D56" s="336">
        <v>91963</v>
      </c>
      <c r="E56" s="337"/>
      <c r="F56" s="335"/>
      <c r="G56" s="336"/>
      <c r="H56" s="337"/>
      <c r="I56" s="338">
        <v>1098126</v>
      </c>
      <c r="J56" s="336" t="s">
        <v>17</v>
      </c>
      <c r="K56" s="328"/>
      <c r="L56" s="328"/>
      <c r="M56" s="328"/>
      <c r="N56" s="328"/>
      <c r="O56" s="328"/>
      <c r="P56" s="328"/>
    </row>
    <row r="57" spans="1:16" x14ac:dyDescent="0.25">
      <c r="A57" s="333">
        <v>43139</v>
      </c>
      <c r="B57" s="334">
        <v>180153394</v>
      </c>
      <c r="C57" s="335">
        <v>6</v>
      </c>
      <c r="D57" s="336">
        <v>429888</v>
      </c>
      <c r="E57" s="337">
        <v>180040249</v>
      </c>
      <c r="F57" s="335">
        <v>3</v>
      </c>
      <c r="G57" s="336">
        <v>319375</v>
      </c>
      <c r="H57" s="337"/>
      <c r="I57" s="338"/>
      <c r="J57" s="336"/>
      <c r="K57" s="328"/>
      <c r="L57" s="328"/>
      <c r="M57" s="328"/>
      <c r="N57" s="328"/>
      <c r="O57" s="328"/>
      <c r="P57" s="328"/>
    </row>
    <row r="58" spans="1:16" x14ac:dyDescent="0.25">
      <c r="A58" s="333">
        <v>43139</v>
      </c>
      <c r="B58" s="334">
        <v>180153417</v>
      </c>
      <c r="C58" s="335">
        <v>9</v>
      </c>
      <c r="D58" s="336">
        <v>892938</v>
      </c>
      <c r="E58" s="337"/>
      <c r="F58" s="335"/>
      <c r="G58" s="336"/>
      <c r="H58" s="337"/>
      <c r="I58" s="338"/>
      <c r="J58" s="336"/>
      <c r="K58" s="328"/>
      <c r="L58" s="328"/>
      <c r="M58" s="328"/>
      <c r="N58" s="328"/>
      <c r="O58" s="328"/>
      <c r="P58" s="328"/>
    </row>
    <row r="59" spans="1:16" x14ac:dyDescent="0.25">
      <c r="A59" s="333">
        <v>43139</v>
      </c>
      <c r="B59" s="334">
        <v>180153425</v>
      </c>
      <c r="C59" s="335">
        <v>3</v>
      </c>
      <c r="D59" s="336">
        <v>220763</v>
      </c>
      <c r="E59" s="337"/>
      <c r="F59" s="335"/>
      <c r="G59" s="336"/>
      <c r="H59" s="337"/>
      <c r="I59" s="338"/>
      <c r="J59" s="336"/>
      <c r="K59" s="328"/>
      <c r="L59" s="328"/>
      <c r="M59" s="328"/>
      <c r="N59" s="328"/>
      <c r="O59" s="328"/>
      <c r="P59" s="328"/>
    </row>
    <row r="60" spans="1:16" x14ac:dyDescent="0.25">
      <c r="A60" s="333">
        <v>43139</v>
      </c>
      <c r="B60" s="334">
        <v>180153454</v>
      </c>
      <c r="C60" s="335">
        <v>3</v>
      </c>
      <c r="D60" s="336">
        <v>265738</v>
      </c>
      <c r="E60" s="337"/>
      <c r="F60" s="335"/>
      <c r="G60" s="336"/>
      <c r="H60" s="337"/>
      <c r="I60" s="338"/>
      <c r="J60" s="336"/>
      <c r="K60" s="328"/>
      <c r="L60" s="328"/>
      <c r="M60" s="328"/>
      <c r="N60" s="328"/>
      <c r="O60" s="328"/>
      <c r="P60" s="328"/>
    </row>
    <row r="61" spans="1:16" x14ac:dyDescent="0.25">
      <c r="A61" s="333">
        <v>43139</v>
      </c>
      <c r="B61" s="334">
        <v>180153459</v>
      </c>
      <c r="C61" s="335">
        <v>2</v>
      </c>
      <c r="D61" s="336">
        <v>128713</v>
      </c>
      <c r="E61" s="337"/>
      <c r="F61" s="335"/>
      <c r="G61" s="336"/>
      <c r="H61" s="337"/>
      <c r="I61" s="338">
        <v>1618665</v>
      </c>
      <c r="J61" s="336" t="s">
        <v>17</v>
      </c>
      <c r="K61" s="328"/>
      <c r="L61" s="328"/>
      <c r="M61" s="328"/>
      <c r="N61" s="328"/>
      <c r="O61" s="328"/>
      <c r="P61" s="328"/>
    </row>
    <row r="62" spans="1:16" x14ac:dyDescent="0.25">
      <c r="A62" s="333">
        <v>43140</v>
      </c>
      <c r="B62" s="334">
        <v>180153492</v>
      </c>
      <c r="C62" s="335">
        <v>8</v>
      </c>
      <c r="D62" s="336">
        <v>720913</v>
      </c>
      <c r="E62" s="337">
        <v>180040269</v>
      </c>
      <c r="F62" s="335">
        <v>3</v>
      </c>
      <c r="G62" s="336">
        <v>334513</v>
      </c>
      <c r="H62" s="337"/>
      <c r="I62" s="338"/>
      <c r="J62" s="336"/>
      <c r="K62" s="328"/>
      <c r="L62" s="328"/>
      <c r="M62" s="328"/>
      <c r="N62" s="328"/>
      <c r="O62" s="328"/>
      <c r="P62" s="328"/>
    </row>
    <row r="63" spans="1:16" x14ac:dyDescent="0.25">
      <c r="A63" s="333">
        <v>43140</v>
      </c>
      <c r="B63" s="334">
        <v>180153506</v>
      </c>
      <c r="C63" s="335">
        <v>2</v>
      </c>
      <c r="D63" s="336">
        <v>92138</v>
      </c>
      <c r="E63" s="337"/>
      <c r="F63" s="335"/>
      <c r="G63" s="336"/>
      <c r="H63" s="337"/>
      <c r="I63" s="338"/>
      <c r="J63" s="336"/>
      <c r="K63" s="328"/>
      <c r="L63" s="328"/>
      <c r="M63" s="328"/>
      <c r="N63" s="328"/>
      <c r="O63" s="328"/>
      <c r="P63" s="328"/>
    </row>
    <row r="64" spans="1:16" x14ac:dyDescent="0.25">
      <c r="A64" s="333">
        <v>43140</v>
      </c>
      <c r="B64" s="334">
        <v>180153508</v>
      </c>
      <c r="C64" s="335">
        <v>4</v>
      </c>
      <c r="D64" s="336">
        <v>364438</v>
      </c>
      <c r="E64" s="337"/>
      <c r="F64" s="335"/>
      <c r="G64" s="336"/>
      <c r="H64" s="337"/>
      <c r="I64" s="338"/>
      <c r="J64" s="336"/>
      <c r="K64" s="328"/>
      <c r="L64" s="328"/>
      <c r="M64" s="328"/>
      <c r="N64" s="328"/>
      <c r="O64" s="328"/>
      <c r="P64" s="328"/>
    </row>
    <row r="65" spans="1:16" x14ac:dyDescent="0.25">
      <c r="A65" s="333">
        <v>43140</v>
      </c>
      <c r="B65" s="334">
        <v>180153540</v>
      </c>
      <c r="C65" s="335">
        <v>1</v>
      </c>
      <c r="D65" s="336">
        <v>108063</v>
      </c>
      <c r="E65" s="337"/>
      <c r="F65" s="335"/>
      <c r="G65" s="336"/>
      <c r="H65" s="337"/>
      <c r="I65" s="338"/>
      <c r="J65" s="336"/>
      <c r="K65" s="328"/>
      <c r="L65" s="328"/>
      <c r="M65" s="328"/>
      <c r="N65" s="328"/>
      <c r="O65" s="328"/>
      <c r="P65" s="328"/>
    </row>
    <row r="66" spans="1:16" x14ac:dyDescent="0.25">
      <c r="A66" s="333">
        <v>43140</v>
      </c>
      <c r="B66" s="334">
        <v>180153545</v>
      </c>
      <c r="C66" s="335">
        <v>4</v>
      </c>
      <c r="D66" s="336">
        <v>379050</v>
      </c>
      <c r="E66" s="337"/>
      <c r="F66" s="335"/>
      <c r="G66" s="336"/>
      <c r="H66" s="337"/>
      <c r="I66" s="338">
        <v>1330089</v>
      </c>
      <c r="J66" s="336" t="s">
        <v>17</v>
      </c>
      <c r="K66" s="328"/>
      <c r="L66" s="328"/>
      <c r="M66" s="328"/>
      <c r="N66" s="328"/>
      <c r="O66" s="328"/>
      <c r="P66" s="328"/>
    </row>
    <row r="67" spans="1:16" x14ac:dyDescent="0.25">
      <c r="A67" s="333">
        <v>43141</v>
      </c>
      <c r="B67" s="334">
        <v>180153595</v>
      </c>
      <c r="C67" s="335">
        <v>7</v>
      </c>
      <c r="D67" s="336">
        <v>645050</v>
      </c>
      <c r="E67" s="337">
        <v>180040294</v>
      </c>
      <c r="F67" s="335">
        <v>3</v>
      </c>
      <c r="G67" s="336">
        <v>317800</v>
      </c>
      <c r="H67" s="337"/>
      <c r="I67" s="338"/>
      <c r="J67" s="336"/>
      <c r="K67" s="328"/>
      <c r="L67" s="328"/>
      <c r="M67" s="328"/>
      <c r="N67" s="328"/>
      <c r="O67" s="328"/>
      <c r="P67" s="328"/>
    </row>
    <row r="68" spans="1:16" x14ac:dyDescent="0.25">
      <c r="A68" s="333">
        <v>43141</v>
      </c>
      <c r="B68" s="334">
        <v>180153641</v>
      </c>
      <c r="C68" s="335">
        <v>2</v>
      </c>
      <c r="D68" s="336">
        <v>125300</v>
      </c>
      <c r="E68" s="337"/>
      <c r="F68" s="335"/>
      <c r="G68" s="336"/>
      <c r="H68" s="337"/>
      <c r="I68" s="338"/>
      <c r="J68" s="336"/>
      <c r="K68" s="328"/>
      <c r="L68" s="328"/>
      <c r="M68" s="328"/>
      <c r="N68" s="328"/>
      <c r="O68" s="328"/>
      <c r="P68" s="328"/>
    </row>
    <row r="69" spans="1:16" x14ac:dyDescent="0.25">
      <c r="A69" s="333">
        <v>43141</v>
      </c>
      <c r="B69" s="334">
        <v>180153645</v>
      </c>
      <c r="C69" s="335">
        <v>7</v>
      </c>
      <c r="D69" s="336">
        <v>836938</v>
      </c>
      <c r="E69" s="337"/>
      <c r="F69" s="335"/>
      <c r="G69" s="336"/>
      <c r="H69" s="337"/>
      <c r="I69" s="338">
        <v>1289488</v>
      </c>
      <c r="J69" s="336" t="s">
        <v>17</v>
      </c>
      <c r="K69" s="328"/>
      <c r="L69" s="328"/>
      <c r="M69" s="328"/>
      <c r="N69" s="328"/>
      <c r="O69" s="328"/>
      <c r="P69" s="328"/>
    </row>
    <row r="70" spans="1:16" x14ac:dyDescent="0.25">
      <c r="A70" s="333">
        <v>43143</v>
      </c>
      <c r="B70" s="334">
        <v>180153754</v>
      </c>
      <c r="C70" s="335">
        <v>14</v>
      </c>
      <c r="D70" s="336">
        <v>1413038</v>
      </c>
      <c r="E70" s="337">
        <v>180040336</v>
      </c>
      <c r="F70" s="335">
        <v>5</v>
      </c>
      <c r="G70" s="336">
        <v>520013</v>
      </c>
      <c r="H70" s="337"/>
      <c r="I70" s="338"/>
      <c r="J70" s="336"/>
      <c r="K70" s="328"/>
      <c r="L70" s="328"/>
      <c r="M70" s="328"/>
      <c r="N70" s="328"/>
      <c r="O70" s="328"/>
      <c r="P70" s="328"/>
    </row>
    <row r="71" spans="1:16" x14ac:dyDescent="0.25">
      <c r="A71" s="333">
        <v>43143</v>
      </c>
      <c r="B71" s="334">
        <v>180153772</v>
      </c>
      <c r="C71" s="335">
        <v>10</v>
      </c>
      <c r="D71" s="336">
        <v>993475</v>
      </c>
      <c r="E71" s="337"/>
      <c r="F71" s="335"/>
      <c r="G71" s="336"/>
      <c r="H71" s="337"/>
      <c r="I71" s="338"/>
      <c r="J71" s="336"/>
      <c r="K71" s="328"/>
      <c r="L71" s="328"/>
      <c r="M71" s="328"/>
      <c r="N71" s="328"/>
      <c r="O71" s="328"/>
      <c r="P71" s="328"/>
    </row>
    <row r="72" spans="1:16" x14ac:dyDescent="0.25">
      <c r="A72" s="333">
        <v>43143</v>
      </c>
      <c r="B72" s="334">
        <v>180153779</v>
      </c>
      <c r="C72" s="335">
        <v>9</v>
      </c>
      <c r="D72" s="336">
        <v>955588</v>
      </c>
      <c r="E72" s="337"/>
      <c r="F72" s="335"/>
      <c r="G72" s="336"/>
      <c r="H72" s="337"/>
      <c r="I72" s="338"/>
      <c r="J72" s="336"/>
      <c r="K72" s="328"/>
      <c r="L72" s="328"/>
      <c r="M72" s="328"/>
      <c r="N72" s="328"/>
      <c r="O72" s="328"/>
      <c r="P72" s="328"/>
    </row>
    <row r="73" spans="1:16" x14ac:dyDescent="0.25">
      <c r="A73" s="333">
        <v>43143</v>
      </c>
      <c r="B73" s="334">
        <v>180153805</v>
      </c>
      <c r="C73" s="335">
        <v>2</v>
      </c>
      <c r="D73" s="336">
        <v>268100</v>
      </c>
      <c r="E73" s="337"/>
      <c r="F73" s="335"/>
      <c r="G73" s="336"/>
      <c r="H73" s="337"/>
      <c r="I73" s="338"/>
      <c r="J73" s="336"/>
      <c r="K73" s="328"/>
      <c r="L73" s="328"/>
      <c r="M73" s="328"/>
      <c r="N73" s="328"/>
      <c r="O73" s="328"/>
      <c r="P73" s="328"/>
    </row>
    <row r="74" spans="1:16" x14ac:dyDescent="0.25">
      <c r="A74" s="333">
        <v>43143</v>
      </c>
      <c r="B74" s="334">
        <v>180153813</v>
      </c>
      <c r="C74" s="335">
        <v>3</v>
      </c>
      <c r="D74" s="336">
        <v>193813</v>
      </c>
      <c r="E74" s="337"/>
      <c r="F74" s="335"/>
      <c r="G74" s="336"/>
      <c r="H74" s="337"/>
      <c r="I74" s="338">
        <v>3304001</v>
      </c>
      <c r="J74" s="336" t="s">
        <v>17</v>
      </c>
      <c r="K74" s="328"/>
      <c r="L74" s="328"/>
      <c r="M74" s="328"/>
      <c r="N74" s="328"/>
      <c r="O74" s="328"/>
      <c r="P74" s="328"/>
    </row>
    <row r="75" spans="1:16" x14ac:dyDescent="0.25">
      <c r="A75" s="333">
        <v>43144</v>
      </c>
      <c r="B75" s="334">
        <v>180153846</v>
      </c>
      <c r="C75" s="335">
        <v>5</v>
      </c>
      <c r="D75" s="336">
        <v>409238</v>
      </c>
      <c r="E75" s="337">
        <v>180040360</v>
      </c>
      <c r="F75" s="335">
        <v>5</v>
      </c>
      <c r="G75" s="336">
        <v>501200</v>
      </c>
      <c r="H75" s="337"/>
      <c r="I75" s="338"/>
      <c r="J75" s="336"/>
      <c r="K75" s="328"/>
      <c r="L75" s="328"/>
      <c r="M75" s="328"/>
      <c r="N75" s="328"/>
      <c r="O75" s="328"/>
      <c r="P75" s="328"/>
    </row>
    <row r="76" spans="1:16" x14ac:dyDescent="0.25">
      <c r="A76" s="333">
        <v>43144</v>
      </c>
      <c r="B76" s="334">
        <v>180153877</v>
      </c>
      <c r="C76" s="335">
        <v>10</v>
      </c>
      <c r="D76" s="336">
        <v>791000</v>
      </c>
      <c r="E76" s="337"/>
      <c r="F76" s="335"/>
      <c r="G76" s="336"/>
      <c r="H76" s="337"/>
      <c r="I76" s="338"/>
      <c r="J76" s="336"/>
      <c r="K76" s="328"/>
      <c r="L76" s="328"/>
      <c r="M76" s="328"/>
      <c r="N76" s="328"/>
      <c r="O76" s="328"/>
      <c r="P76" s="328"/>
    </row>
    <row r="77" spans="1:16" x14ac:dyDescent="0.25">
      <c r="A77" s="333">
        <v>43144</v>
      </c>
      <c r="B77" s="334">
        <v>180153882</v>
      </c>
      <c r="C77" s="335">
        <v>4</v>
      </c>
      <c r="D77" s="336">
        <v>394188</v>
      </c>
      <c r="E77" s="337"/>
      <c r="F77" s="335"/>
      <c r="G77" s="336"/>
      <c r="H77" s="337"/>
      <c r="I77" s="338"/>
      <c r="J77" s="336"/>
      <c r="K77" s="328"/>
      <c r="L77" s="328"/>
      <c r="M77" s="328"/>
      <c r="N77" s="328"/>
      <c r="O77" s="328"/>
      <c r="P77" s="328"/>
    </row>
    <row r="78" spans="1:16" x14ac:dyDescent="0.25">
      <c r="A78" s="333">
        <v>43144</v>
      </c>
      <c r="B78" s="334">
        <v>180153918</v>
      </c>
      <c r="C78" s="335">
        <v>3</v>
      </c>
      <c r="D78" s="336">
        <v>368900</v>
      </c>
      <c r="E78" s="337"/>
      <c r="F78" s="335"/>
      <c r="G78" s="336"/>
      <c r="H78" s="337"/>
      <c r="I78" s="338"/>
      <c r="J78" s="336"/>
      <c r="K78" s="328"/>
      <c r="L78" s="328"/>
      <c r="M78" s="328"/>
      <c r="N78" s="328"/>
      <c r="O78" s="328"/>
      <c r="P78" s="328"/>
    </row>
    <row r="79" spans="1:16" x14ac:dyDescent="0.25">
      <c r="A79" s="333">
        <v>43144</v>
      </c>
      <c r="B79" s="334">
        <v>180153923</v>
      </c>
      <c r="C79" s="335">
        <v>6</v>
      </c>
      <c r="D79" s="336">
        <v>577588</v>
      </c>
      <c r="E79" s="337"/>
      <c r="F79" s="335"/>
      <c r="G79" s="336"/>
      <c r="H79" s="337"/>
      <c r="I79" s="338">
        <v>2039714</v>
      </c>
      <c r="J79" s="336" t="s">
        <v>17</v>
      </c>
      <c r="K79" s="328"/>
      <c r="L79" s="328"/>
      <c r="M79" s="328"/>
      <c r="N79" s="328"/>
      <c r="O79" s="328"/>
      <c r="P79" s="328"/>
    </row>
    <row r="80" spans="1:16" x14ac:dyDescent="0.25">
      <c r="A80" s="333">
        <v>43145</v>
      </c>
      <c r="B80" s="334">
        <v>180153949</v>
      </c>
      <c r="C80" s="335">
        <v>3</v>
      </c>
      <c r="D80" s="336">
        <v>313950</v>
      </c>
      <c r="E80" s="337">
        <v>180040390</v>
      </c>
      <c r="F80" s="335">
        <v>4</v>
      </c>
      <c r="G80" s="336">
        <v>358488</v>
      </c>
      <c r="H80" s="337"/>
      <c r="I80" s="338"/>
      <c r="J80" s="336"/>
      <c r="K80" s="328"/>
      <c r="L80" s="328"/>
      <c r="M80" s="328"/>
      <c r="N80" s="328"/>
      <c r="O80" s="328"/>
      <c r="P80" s="328"/>
    </row>
    <row r="81" spans="1:16" x14ac:dyDescent="0.25">
      <c r="A81" s="333">
        <v>43145</v>
      </c>
      <c r="B81" s="334">
        <v>180153966</v>
      </c>
      <c r="C81" s="335">
        <v>9</v>
      </c>
      <c r="D81" s="336">
        <v>893200</v>
      </c>
      <c r="E81" s="337"/>
      <c r="F81" s="335"/>
      <c r="G81" s="336"/>
      <c r="H81" s="337"/>
      <c r="I81" s="338"/>
      <c r="J81" s="336"/>
      <c r="K81" s="328"/>
      <c r="L81" s="328"/>
      <c r="M81" s="328"/>
      <c r="N81" s="328"/>
      <c r="O81" s="328"/>
      <c r="P81" s="328"/>
    </row>
    <row r="82" spans="1:16" x14ac:dyDescent="0.25">
      <c r="A82" s="333">
        <v>43145</v>
      </c>
      <c r="B82" s="334">
        <v>180153984</v>
      </c>
      <c r="C82" s="335">
        <v>3</v>
      </c>
      <c r="D82" s="336">
        <v>289625</v>
      </c>
      <c r="E82" s="337"/>
      <c r="F82" s="335"/>
      <c r="G82" s="336"/>
      <c r="H82" s="337"/>
      <c r="I82" s="338"/>
      <c r="J82" s="336"/>
      <c r="K82" s="328"/>
      <c r="L82" s="328"/>
      <c r="M82" s="328"/>
      <c r="N82" s="328"/>
      <c r="O82" s="328"/>
      <c r="P82" s="328"/>
    </row>
    <row r="83" spans="1:16" x14ac:dyDescent="0.25">
      <c r="A83" s="333">
        <v>43145</v>
      </c>
      <c r="B83" s="334">
        <v>180154020</v>
      </c>
      <c r="C83" s="335">
        <v>1</v>
      </c>
      <c r="D83" s="336">
        <v>83563</v>
      </c>
      <c r="E83" s="337"/>
      <c r="F83" s="335"/>
      <c r="G83" s="336"/>
      <c r="H83" s="337"/>
      <c r="I83" s="338"/>
      <c r="J83" s="336"/>
      <c r="K83" s="328"/>
      <c r="L83" s="328"/>
      <c r="M83" s="328"/>
      <c r="N83" s="328"/>
      <c r="O83" s="328"/>
      <c r="P83" s="328"/>
    </row>
    <row r="84" spans="1:16" x14ac:dyDescent="0.25">
      <c r="A84" s="333">
        <v>43145</v>
      </c>
      <c r="B84" s="334">
        <v>180154024</v>
      </c>
      <c r="C84" s="335">
        <v>12</v>
      </c>
      <c r="D84" s="336">
        <v>1288438</v>
      </c>
      <c r="E84" s="337"/>
      <c r="F84" s="335"/>
      <c r="G84" s="336"/>
      <c r="H84" s="337"/>
      <c r="I84" s="338"/>
      <c r="J84" s="336"/>
      <c r="K84" s="328"/>
      <c r="L84" s="328"/>
      <c r="M84" s="328"/>
      <c r="N84" s="328"/>
      <c r="O84" s="328"/>
      <c r="P84" s="328"/>
    </row>
    <row r="85" spans="1:16" x14ac:dyDescent="0.25">
      <c r="A85" s="333">
        <v>43145</v>
      </c>
      <c r="B85" s="334">
        <v>180154034</v>
      </c>
      <c r="C85" s="335">
        <v>1</v>
      </c>
      <c r="D85" s="336">
        <v>90563</v>
      </c>
      <c r="E85" s="337"/>
      <c r="F85" s="335"/>
      <c r="G85" s="336"/>
      <c r="H85" s="337"/>
      <c r="I85" s="338">
        <v>2600851</v>
      </c>
      <c r="J85" s="336" t="s">
        <v>17</v>
      </c>
      <c r="K85" s="328"/>
      <c r="L85" s="328"/>
      <c r="M85" s="328"/>
      <c r="N85" s="328"/>
      <c r="O85" s="328"/>
      <c r="P85" s="328"/>
    </row>
    <row r="86" spans="1:16" x14ac:dyDescent="0.25">
      <c r="A86" s="333">
        <v>43146</v>
      </c>
      <c r="B86" s="334">
        <v>180154054</v>
      </c>
      <c r="C86" s="335">
        <v>6</v>
      </c>
      <c r="D86" s="336">
        <v>626063</v>
      </c>
      <c r="E86" s="337">
        <v>180040410</v>
      </c>
      <c r="F86" s="335">
        <v>3</v>
      </c>
      <c r="G86" s="336">
        <v>420088</v>
      </c>
      <c r="H86" s="337"/>
      <c r="I86" s="338"/>
      <c r="J86" s="336"/>
      <c r="K86" s="328"/>
      <c r="L86" s="328"/>
      <c r="M86" s="328"/>
      <c r="N86" s="328"/>
      <c r="O86" s="328"/>
      <c r="P86" s="328"/>
    </row>
    <row r="87" spans="1:16" x14ac:dyDescent="0.25">
      <c r="A87" s="333">
        <v>43146</v>
      </c>
      <c r="B87" s="334">
        <v>180154069</v>
      </c>
      <c r="C87" s="335">
        <v>5</v>
      </c>
      <c r="D87" s="336">
        <v>485800</v>
      </c>
      <c r="E87" s="337"/>
      <c r="F87" s="335"/>
      <c r="G87" s="336"/>
      <c r="H87" s="337"/>
      <c r="I87" s="338"/>
      <c r="J87" s="336"/>
      <c r="K87" s="328"/>
      <c r="L87" s="328"/>
      <c r="M87" s="328"/>
      <c r="N87" s="328"/>
      <c r="O87" s="328"/>
      <c r="P87" s="328"/>
    </row>
    <row r="88" spans="1:16" x14ac:dyDescent="0.25">
      <c r="A88" s="333">
        <v>43146</v>
      </c>
      <c r="B88" s="334">
        <v>180154073</v>
      </c>
      <c r="C88" s="335">
        <v>7</v>
      </c>
      <c r="D88" s="336">
        <v>681100</v>
      </c>
      <c r="E88" s="337"/>
      <c r="F88" s="335"/>
      <c r="G88" s="336"/>
      <c r="H88" s="337"/>
      <c r="I88" s="338"/>
      <c r="J88" s="336"/>
      <c r="K88" s="328"/>
      <c r="L88" s="328"/>
      <c r="M88" s="328"/>
      <c r="N88" s="328"/>
      <c r="O88" s="328"/>
      <c r="P88" s="328"/>
    </row>
    <row r="89" spans="1:16" x14ac:dyDescent="0.25">
      <c r="A89" s="333">
        <v>43146</v>
      </c>
      <c r="B89" s="334">
        <v>180154097</v>
      </c>
      <c r="C89" s="335">
        <v>5</v>
      </c>
      <c r="D89" s="336">
        <v>651350</v>
      </c>
      <c r="E89" s="337"/>
      <c r="F89" s="335"/>
      <c r="G89" s="336"/>
      <c r="H89" s="337"/>
      <c r="I89" s="338"/>
      <c r="J89" s="336"/>
      <c r="K89" s="328"/>
      <c r="L89" s="328"/>
      <c r="M89" s="328"/>
      <c r="N89" s="328"/>
      <c r="O89" s="328"/>
      <c r="P89" s="328"/>
    </row>
    <row r="90" spans="1:16" x14ac:dyDescent="0.25">
      <c r="A90" s="333">
        <v>43146</v>
      </c>
      <c r="B90" s="334">
        <v>180154110</v>
      </c>
      <c r="C90" s="335">
        <v>1</v>
      </c>
      <c r="D90" s="336">
        <v>145775</v>
      </c>
      <c r="E90" s="337"/>
      <c r="F90" s="335"/>
      <c r="G90" s="336"/>
      <c r="H90" s="337"/>
      <c r="I90" s="338">
        <v>2170000</v>
      </c>
      <c r="J90" s="336" t="s">
        <v>17</v>
      </c>
      <c r="K90" s="328"/>
      <c r="L90" s="328"/>
      <c r="M90" s="328"/>
      <c r="N90" s="328"/>
      <c r="O90" s="328"/>
      <c r="P90" s="328"/>
    </row>
    <row r="91" spans="1:16" x14ac:dyDescent="0.25">
      <c r="A91" s="333">
        <v>43147</v>
      </c>
      <c r="B91" s="334">
        <v>180154140</v>
      </c>
      <c r="C91" s="335">
        <v>3</v>
      </c>
      <c r="D91" s="336">
        <v>203088</v>
      </c>
      <c r="E91" s="337">
        <v>180040423</v>
      </c>
      <c r="F91" s="335">
        <v>5</v>
      </c>
      <c r="G91" s="336">
        <v>622650</v>
      </c>
      <c r="H91" s="337"/>
      <c r="I91" s="338"/>
      <c r="J91" s="336"/>
      <c r="K91" s="328"/>
      <c r="L91" s="328"/>
      <c r="M91" s="328"/>
      <c r="N91" s="328"/>
      <c r="O91" s="328"/>
      <c r="P91" s="328"/>
    </row>
    <row r="92" spans="1:16" x14ac:dyDescent="0.25">
      <c r="A92" s="333">
        <v>43147</v>
      </c>
      <c r="B92" s="334">
        <v>180154164</v>
      </c>
      <c r="C92" s="335">
        <v>13</v>
      </c>
      <c r="D92" s="336">
        <v>1284238</v>
      </c>
      <c r="E92" s="337"/>
      <c r="F92" s="335"/>
      <c r="G92" s="336"/>
      <c r="H92" s="337"/>
      <c r="I92" s="338"/>
      <c r="J92" s="336"/>
      <c r="K92" s="328"/>
      <c r="L92" s="328"/>
      <c r="M92" s="328"/>
      <c r="N92" s="328"/>
      <c r="O92" s="328"/>
      <c r="P92" s="328"/>
    </row>
    <row r="93" spans="1:16" x14ac:dyDescent="0.25">
      <c r="A93" s="333">
        <v>43147</v>
      </c>
      <c r="B93" s="334">
        <v>180154172</v>
      </c>
      <c r="C93" s="335">
        <v>2</v>
      </c>
      <c r="D93" s="336">
        <v>141225</v>
      </c>
      <c r="E93" s="337"/>
      <c r="F93" s="335"/>
      <c r="G93" s="336"/>
      <c r="H93" s="337"/>
      <c r="I93" s="338">
        <v>1005901</v>
      </c>
      <c r="J93" s="336" t="s">
        <v>17</v>
      </c>
      <c r="K93" s="328"/>
      <c r="L93" s="328"/>
      <c r="M93" s="328"/>
      <c r="N93" s="328"/>
      <c r="O93" s="328"/>
      <c r="P93" s="328"/>
    </row>
    <row r="94" spans="1:16" x14ac:dyDescent="0.25">
      <c r="A94" s="333">
        <v>43148</v>
      </c>
      <c r="B94" s="334">
        <v>180154237</v>
      </c>
      <c r="C94" s="335">
        <v>3</v>
      </c>
      <c r="D94" s="336">
        <v>264775</v>
      </c>
      <c r="E94" s="337">
        <v>180040445</v>
      </c>
      <c r="F94" s="335">
        <v>11</v>
      </c>
      <c r="G94" s="336">
        <v>1131025</v>
      </c>
      <c r="H94" s="337"/>
      <c r="I94" s="338"/>
      <c r="J94" s="336"/>
      <c r="K94" s="328"/>
      <c r="L94" s="328"/>
      <c r="M94" s="328"/>
      <c r="N94" s="328"/>
      <c r="O94" s="328"/>
      <c r="P94" s="328"/>
    </row>
    <row r="95" spans="1:16" x14ac:dyDescent="0.25">
      <c r="A95" s="333">
        <v>43148</v>
      </c>
      <c r="B95" s="334">
        <v>180154256</v>
      </c>
      <c r="C95" s="335">
        <v>14</v>
      </c>
      <c r="D95" s="336">
        <v>1366225</v>
      </c>
      <c r="E95" s="337"/>
      <c r="F95" s="335"/>
      <c r="G95" s="336"/>
      <c r="H95" s="337"/>
      <c r="I95" s="338"/>
      <c r="J95" s="336"/>
      <c r="K95" s="328"/>
      <c r="L95" s="328"/>
      <c r="M95" s="328"/>
      <c r="N95" s="328"/>
      <c r="O95" s="328"/>
      <c r="P95" s="328"/>
    </row>
    <row r="96" spans="1:16" x14ac:dyDescent="0.25">
      <c r="A96" s="333">
        <v>43148</v>
      </c>
      <c r="B96" s="334">
        <v>180154274</v>
      </c>
      <c r="C96" s="335">
        <v>6</v>
      </c>
      <c r="D96" s="336">
        <v>586338</v>
      </c>
      <c r="E96" s="337"/>
      <c r="F96" s="335"/>
      <c r="G96" s="336"/>
      <c r="H96" s="337"/>
      <c r="I96" s="338"/>
      <c r="J96" s="336"/>
      <c r="K96" s="328"/>
      <c r="L96" s="328"/>
      <c r="M96" s="328"/>
      <c r="N96" s="328"/>
      <c r="O96" s="328"/>
      <c r="P96" s="328"/>
    </row>
    <row r="97" spans="1:16" x14ac:dyDescent="0.25">
      <c r="A97" s="333">
        <v>43148</v>
      </c>
      <c r="B97" s="334">
        <v>180154285</v>
      </c>
      <c r="C97" s="335">
        <v>2</v>
      </c>
      <c r="D97" s="336">
        <v>190663</v>
      </c>
      <c r="E97" s="337"/>
      <c r="F97" s="335"/>
      <c r="G97" s="336"/>
      <c r="H97" s="337"/>
      <c r="I97" s="338">
        <v>1276976</v>
      </c>
      <c r="J97" s="336" t="s">
        <v>17</v>
      </c>
      <c r="K97" s="328"/>
      <c r="L97" s="328"/>
      <c r="M97" s="328"/>
      <c r="N97" s="328"/>
      <c r="O97" s="328"/>
      <c r="P97" s="328"/>
    </row>
    <row r="98" spans="1:16" x14ac:dyDescent="0.25">
      <c r="A98" s="333">
        <v>43150</v>
      </c>
      <c r="B98" s="334">
        <v>180154372</v>
      </c>
      <c r="C98" s="335">
        <v>7</v>
      </c>
      <c r="D98" s="336">
        <v>499800</v>
      </c>
      <c r="E98" s="337">
        <v>180040480</v>
      </c>
      <c r="F98" s="335">
        <v>5</v>
      </c>
      <c r="G98" s="336">
        <v>483088</v>
      </c>
      <c r="H98" s="337"/>
      <c r="I98" s="338"/>
      <c r="J98" s="336"/>
      <c r="K98" s="328"/>
      <c r="L98" s="328"/>
      <c r="M98" s="328"/>
      <c r="N98" s="328"/>
      <c r="O98" s="328"/>
      <c r="P98" s="328"/>
    </row>
    <row r="99" spans="1:16" x14ac:dyDescent="0.25">
      <c r="A99" s="333">
        <v>43150</v>
      </c>
      <c r="B99" s="334">
        <v>180154402</v>
      </c>
      <c r="C99" s="335">
        <v>12</v>
      </c>
      <c r="D99" s="336">
        <v>1216688</v>
      </c>
      <c r="E99" s="337"/>
      <c r="F99" s="335"/>
      <c r="G99" s="336"/>
      <c r="H99" s="337"/>
      <c r="I99" s="338"/>
      <c r="J99" s="336"/>
      <c r="K99" s="328"/>
      <c r="L99" s="328"/>
      <c r="M99" s="328"/>
      <c r="N99" s="328"/>
      <c r="O99" s="328"/>
      <c r="P99" s="328"/>
    </row>
    <row r="100" spans="1:16" x14ac:dyDescent="0.25">
      <c r="A100" s="333">
        <v>43150</v>
      </c>
      <c r="B100" s="334">
        <v>180154405</v>
      </c>
      <c r="C100" s="335">
        <v>2</v>
      </c>
      <c r="D100" s="336">
        <v>170450</v>
      </c>
      <c r="E100" s="337"/>
      <c r="F100" s="335"/>
      <c r="G100" s="336"/>
      <c r="H100" s="337"/>
      <c r="I100" s="338"/>
      <c r="J100" s="336"/>
      <c r="K100" s="328"/>
      <c r="L100" s="328"/>
      <c r="M100" s="328"/>
      <c r="N100" s="328"/>
      <c r="O100" s="328"/>
      <c r="P100" s="328"/>
    </row>
    <row r="101" spans="1:16" x14ac:dyDescent="0.25">
      <c r="A101" s="333">
        <v>43150</v>
      </c>
      <c r="B101" s="334">
        <v>180154449</v>
      </c>
      <c r="C101" s="335">
        <v>4</v>
      </c>
      <c r="D101" s="336">
        <v>381238</v>
      </c>
      <c r="E101" s="337"/>
      <c r="F101" s="335"/>
      <c r="G101" s="336"/>
      <c r="H101" s="337"/>
      <c r="I101" s="338"/>
      <c r="J101" s="336"/>
      <c r="K101" s="328"/>
      <c r="L101" s="328"/>
      <c r="M101" s="328"/>
      <c r="N101" s="328"/>
      <c r="O101" s="328"/>
      <c r="P101" s="328"/>
    </row>
    <row r="102" spans="1:16" x14ac:dyDescent="0.25">
      <c r="A102" s="333">
        <v>43150</v>
      </c>
      <c r="B102" s="334">
        <v>180154451</v>
      </c>
      <c r="C102" s="335">
        <v>4</v>
      </c>
      <c r="D102" s="336">
        <v>307388</v>
      </c>
      <c r="E102" s="337"/>
      <c r="F102" s="335"/>
      <c r="G102" s="336"/>
      <c r="H102" s="337"/>
      <c r="I102" s="338">
        <v>2092476</v>
      </c>
      <c r="J102" s="336" t="s">
        <v>17</v>
      </c>
      <c r="K102" s="328"/>
      <c r="L102" s="328"/>
      <c r="M102" s="328"/>
      <c r="N102" s="328"/>
      <c r="O102" s="328"/>
      <c r="P102" s="328"/>
    </row>
    <row r="103" spans="1:16" x14ac:dyDescent="0.25">
      <c r="A103" s="333">
        <v>43151</v>
      </c>
      <c r="B103" s="334">
        <v>180154479</v>
      </c>
      <c r="C103" s="335">
        <v>2</v>
      </c>
      <c r="D103" s="336">
        <v>190575</v>
      </c>
      <c r="E103" s="337">
        <v>180040505</v>
      </c>
      <c r="F103" s="335">
        <v>14</v>
      </c>
      <c r="G103" s="336">
        <v>1458625</v>
      </c>
      <c r="H103" s="337"/>
      <c r="I103" s="338"/>
      <c r="J103" s="336"/>
      <c r="K103" s="328"/>
      <c r="L103" s="328"/>
      <c r="M103" s="328"/>
      <c r="N103" s="328"/>
      <c r="O103" s="328"/>
      <c r="P103" s="328"/>
    </row>
    <row r="104" spans="1:16" x14ac:dyDescent="0.25">
      <c r="A104" s="333">
        <v>43151</v>
      </c>
      <c r="B104" s="334">
        <v>180154501</v>
      </c>
      <c r="C104" s="335">
        <v>28</v>
      </c>
      <c r="D104" s="336">
        <v>2775413</v>
      </c>
      <c r="E104" s="337"/>
      <c r="F104" s="335"/>
      <c r="G104" s="336"/>
      <c r="H104" s="337"/>
      <c r="I104" s="338"/>
      <c r="J104" s="336"/>
      <c r="K104" s="328"/>
      <c r="L104" s="328"/>
      <c r="M104" s="328"/>
      <c r="N104" s="328"/>
      <c r="O104" s="328"/>
      <c r="P104" s="328"/>
    </row>
    <row r="105" spans="1:16" x14ac:dyDescent="0.25">
      <c r="A105" s="333">
        <v>43151</v>
      </c>
      <c r="B105" s="334">
        <v>180154528</v>
      </c>
      <c r="C105" s="335">
        <v>1</v>
      </c>
      <c r="D105" s="336">
        <v>144288</v>
      </c>
      <c r="E105" s="337"/>
      <c r="F105" s="335"/>
      <c r="G105" s="336"/>
      <c r="H105" s="337"/>
      <c r="I105" s="338">
        <v>1651651</v>
      </c>
      <c r="J105" s="336" t="s">
        <v>17</v>
      </c>
      <c r="K105" s="328"/>
      <c r="L105" s="328"/>
      <c r="M105" s="328"/>
      <c r="N105" s="328"/>
      <c r="O105" s="328"/>
      <c r="P105" s="328"/>
    </row>
    <row r="106" spans="1:16" x14ac:dyDescent="0.25">
      <c r="A106" s="333">
        <v>43152</v>
      </c>
      <c r="B106" s="334">
        <v>180154566</v>
      </c>
      <c r="C106" s="335">
        <v>3</v>
      </c>
      <c r="D106" s="336">
        <v>242113</v>
      </c>
      <c r="E106" s="337">
        <v>180040527</v>
      </c>
      <c r="F106" s="335">
        <v>9</v>
      </c>
      <c r="G106" s="336">
        <v>834313</v>
      </c>
      <c r="H106" s="337"/>
      <c r="I106" s="338"/>
      <c r="J106" s="336"/>
      <c r="K106" s="328"/>
      <c r="L106" s="328"/>
      <c r="M106" s="328"/>
      <c r="N106" s="328"/>
      <c r="O106" s="328"/>
      <c r="P106" s="328"/>
    </row>
    <row r="107" spans="1:16" x14ac:dyDescent="0.25">
      <c r="A107" s="333">
        <v>43152</v>
      </c>
      <c r="B107" s="334">
        <v>180154582</v>
      </c>
      <c r="C107" s="335">
        <v>16</v>
      </c>
      <c r="D107" s="336">
        <v>1707125</v>
      </c>
      <c r="E107" s="337"/>
      <c r="F107" s="335"/>
      <c r="G107" s="336"/>
      <c r="H107" s="337"/>
      <c r="I107" s="338"/>
      <c r="J107" s="336"/>
      <c r="K107" s="328"/>
      <c r="L107" s="328"/>
      <c r="M107" s="328"/>
      <c r="N107" s="328"/>
      <c r="O107" s="328"/>
      <c r="P107" s="328"/>
    </row>
    <row r="108" spans="1:16" x14ac:dyDescent="0.25">
      <c r="A108" s="333">
        <v>43152</v>
      </c>
      <c r="B108" s="334">
        <v>180154599</v>
      </c>
      <c r="C108" s="335">
        <v>5</v>
      </c>
      <c r="D108" s="336">
        <v>526225</v>
      </c>
      <c r="E108" s="337"/>
      <c r="F108" s="335"/>
      <c r="G108" s="336"/>
      <c r="H108" s="337"/>
      <c r="I108" s="338"/>
      <c r="J108" s="336"/>
      <c r="K108" s="328"/>
      <c r="L108" s="328"/>
      <c r="M108" s="328"/>
      <c r="N108" s="328"/>
      <c r="O108" s="328"/>
      <c r="P108" s="328"/>
    </row>
    <row r="109" spans="1:16" x14ac:dyDescent="0.25">
      <c r="A109" s="333">
        <v>43152</v>
      </c>
      <c r="B109" s="334">
        <v>180154627</v>
      </c>
      <c r="C109" s="335">
        <v>2</v>
      </c>
      <c r="D109" s="336">
        <v>205713</v>
      </c>
      <c r="E109" s="337"/>
      <c r="F109" s="335"/>
      <c r="G109" s="336"/>
      <c r="H109" s="337"/>
      <c r="I109" s="338"/>
      <c r="J109" s="336"/>
      <c r="K109" s="328"/>
      <c r="L109" s="328"/>
      <c r="M109" s="328"/>
      <c r="N109" s="328"/>
      <c r="O109" s="328"/>
      <c r="P109" s="328"/>
    </row>
    <row r="110" spans="1:16" x14ac:dyDescent="0.25">
      <c r="A110" s="333">
        <v>43152</v>
      </c>
      <c r="B110" s="334">
        <v>180154628</v>
      </c>
      <c r="C110" s="335">
        <v>6</v>
      </c>
      <c r="D110" s="336">
        <v>650300</v>
      </c>
      <c r="E110" s="337"/>
      <c r="F110" s="335"/>
      <c r="G110" s="336"/>
      <c r="H110" s="337"/>
      <c r="I110" s="338">
        <v>2497163</v>
      </c>
      <c r="J110" s="336" t="s">
        <v>17</v>
      </c>
      <c r="K110" s="328"/>
      <c r="L110" s="328"/>
      <c r="M110" s="328"/>
      <c r="N110" s="328"/>
      <c r="O110" s="328"/>
      <c r="P110" s="328"/>
    </row>
    <row r="111" spans="1:16" x14ac:dyDescent="0.25">
      <c r="A111" s="333">
        <v>43153</v>
      </c>
      <c r="B111" s="334">
        <v>180154664</v>
      </c>
      <c r="C111" s="335">
        <v>3</v>
      </c>
      <c r="D111" s="336">
        <v>320425</v>
      </c>
      <c r="E111" s="337">
        <v>180040564</v>
      </c>
      <c r="F111" s="335">
        <v>3</v>
      </c>
      <c r="G111" s="336">
        <v>273700</v>
      </c>
      <c r="H111" s="337"/>
      <c r="I111" s="338"/>
      <c r="J111" s="336"/>
      <c r="K111" s="328"/>
      <c r="L111" s="328"/>
      <c r="M111" s="328"/>
      <c r="N111" s="328"/>
      <c r="O111" s="328"/>
      <c r="P111" s="328"/>
    </row>
    <row r="112" spans="1:16" x14ac:dyDescent="0.25">
      <c r="A112" s="333">
        <v>43153</v>
      </c>
      <c r="B112" s="334">
        <v>180154691</v>
      </c>
      <c r="C112" s="335">
        <v>21</v>
      </c>
      <c r="D112" s="336">
        <v>2227575</v>
      </c>
      <c r="E112" s="337"/>
      <c r="F112" s="335"/>
      <c r="G112" s="336"/>
      <c r="H112" s="337"/>
      <c r="I112" s="338"/>
      <c r="J112" s="336"/>
      <c r="K112" s="328"/>
      <c r="L112" s="328"/>
      <c r="M112" s="328"/>
      <c r="N112" s="328"/>
      <c r="O112" s="328"/>
      <c r="P112" s="328"/>
    </row>
    <row r="113" spans="1:16" x14ac:dyDescent="0.25">
      <c r="A113" s="333">
        <v>43153</v>
      </c>
      <c r="B113" s="334">
        <v>180154722</v>
      </c>
      <c r="C113" s="335">
        <v>3</v>
      </c>
      <c r="D113" s="336">
        <v>335738</v>
      </c>
      <c r="E113" s="337"/>
      <c r="F113" s="335"/>
      <c r="G113" s="336"/>
      <c r="H113" s="337"/>
      <c r="I113" s="338"/>
      <c r="J113" s="336"/>
      <c r="K113" s="328"/>
      <c r="L113" s="328"/>
      <c r="M113" s="328"/>
      <c r="N113" s="328"/>
      <c r="O113" s="328"/>
      <c r="P113" s="328"/>
    </row>
    <row r="114" spans="1:16" x14ac:dyDescent="0.25">
      <c r="A114" s="333">
        <v>43153</v>
      </c>
      <c r="B114" s="334">
        <v>180154733</v>
      </c>
      <c r="C114" s="335">
        <v>3</v>
      </c>
      <c r="D114" s="336">
        <v>251475</v>
      </c>
      <c r="E114" s="337"/>
      <c r="F114" s="335"/>
      <c r="G114" s="336"/>
      <c r="H114" s="337"/>
      <c r="I114" s="338">
        <v>2861513</v>
      </c>
      <c r="J114" s="336" t="s">
        <v>17</v>
      </c>
      <c r="K114" s="328"/>
      <c r="L114" s="328"/>
      <c r="M114" s="328"/>
      <c r="N114" s="328"/>
      <c r="O114" s="328"/>
      <c r="P114" s="328"/>
    </row>
    <row r="115" spans="1:16" x14ac:dyDescent="0.25">
      <c r="A115" s="333">
        <v>43154</v>
      </c>
      <c r="B115" s="334">
        <v>180154758</v>
      </c>
      <c r="C115" s="335">
        <v>9</v>
      </c>
      <c r="D115" s="336">
        <v>711463</v>
      </c>
      <c r="E115" s="337">
        <v>180040590</v>
      </c>
      <c r="F115" s="335">
        <v>5</v>
      </c>
      <c r="G115" s="336">
        <v>433213</v>
      </c>
      <c r="H115" s="337"/>
      <c r="I115" s="338"/>
      <c r="J115" s="336"/>
      <c r="K115" s="328"/>
      <c r="L115" s="328"/>
      <c r="M115" s="328"/>
      <c r="N115" s="328"/>
      <c r="O115" s="328"/>
      <c r="P115" s="328"/>
    </row>
    <row r="116" spans="1:16" x14ac:dyDescent="0.25">
      <c r="A116" s="333">
        <v>43154</v>
      </c>
      <c r="B116" s="334">
        <v>180154784</v>
      </c>
      <c r="C116" s="335">
        <v>14</v>
      </c>
      <c r="D116" s="336">
        <v>1383900</v>
      </c>
      <c r="E116" s="337"/>
      <c r="F116" s="335"/>
      <c r="G116" s="336"/>
      <c r="H116" s="337"/>
      <c r="I116" s="338"/>
      <c r="J116" s="336"/>
      <c r="K116" s="328"/>
      <c r="L116" s="328"/>
      <c r="M116" s="328"/>
      <c r="N116" s="328"/>
      <c r="O116" s="328"/>
      <c r="P116" s="328"/>
    </row>
    <row r="117" spans="1:16" x14ac:dyDescent="0.25">
      <c r="A117" s="333">
        <v>43154</v>
      </c>
      <c r="B117" s="334">
        <v>180154790</v>
      </c>
      <c r="C117" s="335">
        <v>2</v>
      </c>
      <c r="D117" s="336">
        <v>199150</v>
      </c>
      <c r="E117" s="337"/>
      <c r="F117" s="335"/>
      <c r="G117" s="336"/>
      <c r="H117" s="337"/>
      <c r="I117" s="338"/>
      <c r="J117" s="336"/>
      <c r="K117" s="328"/>
      <c r="L117" s="328"/>
      <c r="M117" s="328"/>
      <c r="N117" s="328"/>
      <c r="O117" s="328"/>
      <c r="P117" s="328"/>
    </row>
    <row r="118" spans="1:16" x14ac:dyDescent="0.25">
      <c r="A118" s="333">
        <v>43154</v>
      </c>
      <c r="B118" s="334">
        <v>180154818</v>
      </c>
      <c r="C118" s="335">
        <v>4</v>
      </c>
      <c r="D118" s="336">
        <v>254450</v>
      </c>
      <c r="E118" s="337"/>
      <c r="F118" s="335"/>
      <c r="G118" s="336"/>
      <c r="H118" s="337"/>
      <c r="I118" s="338"/>
      <c r="J118" s="336"/>
      <c r="K118" s="328"/>
      <c r="L118" s="328"/>
      <c r="M118" s="328"/>
      <c r="N118" s="328"/>
      <c r="O118" s="328"/>
      <c r="P118" s="328"/>
    </row>
    <row r="119" spans="1:16" x14ac:dyDescent="0.25">
      <c r="A119" s="333">
        <v>43154</v>
      </c>
      <c r="B119" s="334">
        <v>180154822</v>
      </c>
      <c r="C119" s="335">
        <v>8</v>
      </c>
      <c r="D119" s="336">
        <v>811125</v>
      </c>
      <c r="E119" s="337"/>
      <c r="F119" s="335"/>
      <c r="G119" s="336"/>
      <c r="H119" s="337"/>
      <c r="I119" s="338">
        <v>2926875</v>
      </c>
      <c r="J119" s="336" t="s">
        <v>17</v>
      </c>
      <c r="K119" s="328"/>
      <c r="L119" s="328"/>
      <c r="M119" s="328"/>
      <c r="N119" s="328"/>
      <c r="O119" s="328"/>
      <c r="P119" s="328"/>
    </row>
    <row r="120" spans="1:16" x14ac:dyDescent="0.25">
      <c r="A120" s="333">
        <v>43155</v>
      </c>
      <c r="B120" s="334">
        <v>180154863</v>
      </c>
      <c r="C120" s="335">
        <v>5</v>
      </c>
      <c r="D120" s="336">
        <v>444675</v>
      </c>
      <c r="E120" s="337">
        <v>180040612</v>
      </c>
      <c r="F120" s="335">
        <v>3</v>
      </c>
      <c r="G120" s="336">
        <v>275275</v>
      </c>
      <c r="H120" s="337"/>
      <c r="I120" s="338"/>
      <c r="J120" s="336"/>
      <c r="K120" s="328"/>
      <c r="L120" s="328"/>
      <c r="M120" s="328"/>
      <c r="N120" s="328"/>
      <c r="O120" s="328"/>
      <c r="P120" s="328"/>
    </row>
    <row r="121" spans="1:16" x14ac:dyDescent="0.25">
      <c r="A121" s="333">
        <v>43155</v>
      </c>
      <c r="B121" s="334">
        <v>180154886</v>
      </c>
      <c r="C121" s="335">
        <v>23</v>
      </c>
      <c r="D121" s="336">
        <v>2606713</v>
      </c>
      <c r="E121" s="337"/>
      <c r="F121" s="335"/>
      <c r="G121" s="336"/>
      <c r="H121" s="337"/>
      <c r="I121" s="338"/>
      <c r="J121" s="336"/>
      <c r="K121" s="328"/>
      <c r="L121" s="328"/>
      <c r="M121" s="328"/>
      <c r="N121" s="328"/>
      <c r="O121" s="328"/>
      <c r="P121" s="328"/>
    </row>
    <row r="122" spans="1:16" x14ac:dyDescent="0.25">
      <c r="A122" s="333">
        <v>43155</v>
      </c>
      <c r="B122" s="334">
        <v>180154923</v>
      </c>
      <c r="C122" s="335">
        <v>2</v>
      </c>
      <c r="D122" s="336">
        <v>246838</v>
      </c>
      <c r="E122" s="337"/>
      <c r="F122" s="335"/>
      <c r="G122" s="336"/>
      <c r="H122" s="337"/>
      <c r="I122" s="338"/>
      <c r="J122" s="336"/>
      <c r="K122" s="328"/>
      <c r="L122" s="328"/>
      <c r="M122" s="328"/>
      <c r="N122" s="328"/>
      <c r="O122" s="328"/>
      <c r="P122" s="328"/>
    </row>
    <row r="123" spans="1:16" x14ac:dyDescent="0.25">
      <c r="A123" s="333">
        <v>43155</v>
      </c>
      <c r="B123" s="334">
        <v>180154925</v>
      </c>
      <c r="C123" s="335">
        <v>8</v>
      </c>
      <c r="D123" s="336">
        <v>898888</v>
      </c>
      <c r="E123" s="337"/>
      <c r="F123" s="335"/>
      <c r="G123" s="336"/>
      <c r="H123" s="337"/>
      <c r="I123" s="338">
        <v>3921839</v>
      </c>
      <c r="J123" s="336" t="s">
        <v>17</v>
      </c>
      <c r="K123" s="328"/>
      <c r="L123" s="328"/>
      <c r="M123" s="328"/>
      <c r="N123" s="328"/>
      <c r="O123" s="328"/>
      <c r="P123" s="328"/>
    </row>
    <row r="124" spans="1:16" x14ac:dyDescent="0.25">
      <c r="A124" s="333">
        <v>43157</v>
      </c>
      <c r="B124" s="334">
        <v>180155036</v>
      </c>
      <c r="C124" s="335">
        <v>10</v>
      </c>
      <c r="D124" s="336">
        <v>783825</v>
      </c>
      <c r="E124" s="337">
        <v>180040646</v>
      </c>
      <c r="F124" s="335">
        <v>12</v>
      </c>
      <c r="G124" s="336">
        <v>1223950</v>
      </c>
      <c r="H124" s="337"/>
      <c r="I124" s="338"/>
      <c r="J124" s="336"/>
      <c r="K124" s="328"/>
      <c r="L124" s="328"/>
      <c r="M124" s="328"/>
      <c r="N124" s="328"/>
      <c r="O124" s="328"/>
      <c r="P124" s="328"/>
    </row>
    <row r="125" spans="1:16" x14ac:dyDescent="0.25">
      <c r="A125" s="333">
        <v>43157</v>
      </c>
      <c r="B125" s="334">
        <v>180155068</v>
      </c>
      <c r="C125" s="335">
        <v>32</v>
      </c>
      <c r="D125" s="336">
        <v>3462550</v>
      </c>
      <c r="E125" s="337"/>
      <c r="F125" s="335"/>
      <c r="G125" s="336"/>
      <c r="H125" s="337"/>
      <c r="I125" s="338"/>
      <c r="J125" s="336"/>
      <c r="K125" s="328"/>
      <c r="L125" s="328"/>
      <c r="M125" s="328"/>
      <c r="N125" s="328"/>
      <c r="O125" s="328"/>
      <c r="P125" s="328"/>
    </row>
    <row r="126" spans="1:16" x14ac:dyDescent="0.25">
      <c r="A126" s="333">
        <v>43157</v>
      </c>
      <c r="B126" s="334">
        <v>180155098</v>
      </c>
      <c r="C126" s="335">
        <v>5</v>
      </c>
      <c r="D126" s="336">
        <v>525175</v>
      </c>
      <c r="E126" s="337"/>
      <c r="F126" s="335"/>
      <c r="G126" s="336"/>
      <c r="H126" s="337"/>
      <c r="I126" s="338"/>
      <c r="J126" s="336"/>
      <c r="K126" s="328"/>
      <c r="L126" s="328"/>
      <c r="M126" s="328"/>
      <c r="N126" s="328"/>
      <c r="O126" s="328"/>
      <c r="P126" s="328"/>
    </row>
    <row r="127" spans="1:16" x14ac:dyDescent="0.25">
      <c r="A127" s="333">
        <v>43157</v>
      </c>
      <c r="B127" s="334">
        <v>180155121</v>
      </c>
      <c r="C127" s="335">
        <v>11</v>
      </c>
      <c r="D127" s="336">
        <v>1167950</v>
      </c>
      <c r="E127" s="337"/>
      <c r="F127" s="335"/>
      <c r="G127" s="336"/>
      <c r="H127" s="337"/>
      <c r="I127" s="338"/>
      <c r="J127" s="336"/>
      <c r="K127" s="328"/>
      <c r="L127" s="328"/>
      <c r="M127" s="328"/>
      <c r="N127" s="328"/>
      <c r="O127" s="328"/>
      <c r="P127" s="328"/>
    </row>
    <row r="128" spans="1:16" x14ac:dyDescent="0.25">
      <c r="A128" s="333">
        <v>43157</v>
      </c>
      <c r="B128" s="334">
        <v>180155127</v>
      </c>
      <c r="C128" s="335">
        <v>6</v>
      </c>
      <c r="D128" s="336">
        <v>640850</v>
      </c>
      <c r="E128" s="337"/>
      <c r="F128" s="335"/>
      <c r="G128" s="336"/>
      <c r="H128" s="337"/>
      <c r="I128" s="338">
        <v>5356400</v>
      </c>
      <c r="J128" s="336" t="s">
        <v>17</v>
      </c>
      <c r="K128" s="328"/>
      <c r="L128" s="328"/>
      <c r="M128" s="328"/>
      <c r="N128" s="328"/>
      <c r="O128" s="328"/>
      <c r="P128" s="328"/>
    </row>
    <row r="129" spans="1:16" x14ac:dyDescent="0.25">
      <c r="A129" s="333">
        <v>43158</v>
      </c>
      <c r="B129" s="334">
        <v>180155162</v>
      </c>
      <c r="C129" s="335">
        <v>6</v>
      </c>
      <c r="D129" s="336">
        <v>493063</v>
      </c>
      <c r="E129" s="337">
        <v>180040637</v>
      </c>
      <c r="F129" s="335">
        <v>10</v>
      </c>
      <c r="G129" s="336">
        <v>1099438</v>
      </c>
      <c r="H129" s="337"/>
      <c r="I129" s="338"/>
      <c r="J129" s="336"/>
      <c r="K129" s="328"/>
      <c r="L129" s="328"/>
      <c r="M129" s="328"/>
      <c r="N129" s="328"/>
      <c r="O129" s="328"/>
      <c r="P129" s="328"/>
    </row>
    <row r="130" spans="1:16" x14ac:dyDescent="0.25">
      <c r="A130" s="333">
        <v>43158</v>
      </c>
      <c r="B130" s="334">
        <v>180155192</v>
      </c>
      <c r="C130" s="335">
        <v>2</v>
      </c>
      <c r="D130" s="336">
        <v>170100</v>
      </c>
      <c r="E130" s="337"/>
      <c r="F130" s="335"/>
      <c r="G130" s="336"/>
      <c r="H130" s="337"/>
      <c r="I130" s="338"/>
      <c r="J130" s="336"/>
      <c r="K130" s="328"/>
      <c r="L130" s="328"/>
      <c r="M130" s="328"/>
      <c r="N130" s="328"/>
      <c r="O130" s="328"/>
      <c r="P130" s="328"/>
    </row>
    <row r="131" spans="1:16" x14ac:dyDescent="0.25">
      <c r="A131" s="333">
        <v>43158</v>
      </c>
      <c r="B131" s="334">
        <v>180155194</v>
      </c>
      <c r="C131" s="335">
        <v>18</v>
      </c>
      <c r="D131" s="336">
        <v>1786225</v>
      </c>
      <c r="E131" s="337"/>
      <c r="F131" s="335"/>
      <c r="G131" s="336"/>
      <c r="H131" s="337"/>
      <c r="I131" s="338"/>
      <c r="J131" s="336"/>
      <c r="K131" s="328"/>
      <c r="L131" s="328"/>
      <c r="M131" s="328"/>
      <c r="N131" s="328"/>
      <c r="O131" s="328"/>
      <c r="P131" s="328"/>
    </row>
    <row r="132" spans="1:16" x14ac:dyDescent="0.25">
      <c r="A132" s="333">
        <v>43158</v>
      </c>
      <c r="B132" s="334">
        <v>180155224</v>
      </c>
      <c r="C132" s="335">
        <v>3</v>
      </c>
      <c r="D132" s="336">
        <v>290150</v>
      </c>
      <c r="E132" s="337"/>
      <c r="F132" s="335"/>
      <c r="G132" s="336"/>
      <c r="H132" s="337"/>
      <c r="I132" s="338"/>
      <c r="J132" s="336"/>
      <c r="K132" s="328"/>
      <c r="L132" s="328"/>
      <c r="M132" s="328"/>
      <c r="N132" s="328"/>
      <c r="O132" s="328"/>
      <c r="P132" s="328"/>
    </row>
    <row r="133" spans="1:16" x14ac:dyDescent="0.25">
      <c r="A133" s="333">
        <v>43158</v>
      </c>
      <c r="B133" s="334">
        <v>180155230</v>
      </c>
      <c r="C133" s="335">
        <v>4</v>
      </c>
      <c r="D133" s="336">
        <v>437850</v>
      </c>
      <c r="E133" s="337"/>
      <c r="F133" s="335"/>
      <c r="G133" s="336"/>
      <c r="H133" s="337"/>
      <c r="I133" s="338">
        <v>2077950</v>
      </c>
      <c r="J133" s="336" t="s">
        <v>17</v>
      </c>
      <c r="K133" s="328"/>
      <c r="L133" s="328"/>
      <c r="M133" s="328"/>
      <c r="N133" s="328"/>
      <c r="O133" s="328"/>
      <c r="P133" s="328"/>
    </row>
    <row r="134" spans="1:16" x14ac:dyDescent="0.25">
      <c r="A134" s="333">
        <v>43159</v>
      </c>
      <c r="B134" s="334">
        <v>180155259</v>
      </c>
      <c r="C134" s="335">
        <v>7</v>
      </c>
      <c r="D134" s="336">
        <v>486238</v>
      </c>
      <c r="E134" s="337">
        <v>180040702</v>
      </c>
      <c r="F134" s="335">
        <v>10</v>
      </c>
      <c r="G134" s="336">
        <v>914375</v>
      </c>
      <c r="H134" s="337"/>
      <c r="I134" s="338"/>
      <c r="J134" s="336"/>
      <c r="K134" s="328"/>
      <c r="L134" s="328"/>
      <c r="M134" s="328"/>
      <c r="N134" s="328"/>
      <c r="O134" s="328"/>
      <c r="P134" s="328"/>
    </row>
    <row r="135" spans="1:16" x14ac:dyDescent="0.25">
      <c r="A135" s="333">
        <v>43159</v>
      </c>
      <c r="B135" s="334">
        <v>180155277</v>
      </c>
      <c r="C135" s="335">
        <v>20</v>
      </c>
      <c r="D135" s="336">
        <v>1796200</v>
      </c>
      <c r="E135" s="337"/>
      <c r="F135" s="335"/>
      <c r="G135" s="336"/>
      <c r="H135" s="337"/>
      <c r="I135" s="338"/>
      <c r="J135" s="336"/>
      <c r="K135" s="328"/>
      <c r="L135" s="328"/>
      <c r="M135" s="328"/>
      <c r="N135" s="328"/>
      <c r="O135" s="328"/>
      <c r="P135" s="328"/>
    </row>
    <row r="136" spans="1:16" x14ac:dyDescent="0.25">
      <c r="A136" s="333">
        <v>43159</v>
      </c>
      <c r="B136" s="334">
        <v>180155284</v>
      </c>
      <c r="C136" s="335">
        <v>1</v>
      </c>
      <c r="D136" s="336">
        <v>75513</v>
      </c>
      <c r="E136" s="337"/>
      <c r="F136" s="335"/>
      <c r="G136" s="336"/>
      <c r="H136" s="337"/>
      <c r="I136" s="338"/>
      <c r="J136" s="336"/>
      <c r="K136" s="328"/>
      <c r="L136" s="328"/>
      <c r="M136" s="328"/>
      <c r="N136" s="328"/>
      <c r="O136" s="328"/>
      <c r="P136" s="328"/>
    </row>
    <row r="137" spans="1:16" x14ac:dyDescent="0.25">
      <c r="A137" s="333">
        <v>43159</v>
      </c>
      <c r="B137" s="334">
        <v>180155337</v>
      </c>
      <c r="C137" s="335">
        <v>12</v>
      </c>
      <c r="D137" s="336">
        <v>1389325</v>
      </c>
      <c r="E137" s="337"/>
      <c r="F137" s="335"/>
      <c r="G137" s="336"/>
      <c r="H137" s="337"/>
      <c r="I137" s="338"/>
      <c r="J137" s="336"/>
      <c r="K137" s="328"/>
      <c r="L137" s="328"/>
      <c r="M137" s="328"/>
      <c r="N137" s="328"/>
      <c r="O137" s="328"/>
      <c r="P137" s="328"/>
    </row>
    <row r="138" spans="1:16" x14ac:dyDescent="0.25">
      <c r="A138" s="333">
        <v>43159</v>
      </c>
      <c r="B138" s="334">
        <v>180155343</v>
      </c>
      <c r="C138" s="335">
        <v>3</v>
      </c>
      <c r="D138" s="336">
        <v>243600</v>
      </c>
      <c r="E138" s="337"/>
      <c r="F138" s="335"/>
      <c r="G138" s="336"/>
      <c r="H138" s="337"/>
      <c r="I138" s="338"/>
      <c r="J138" s="336"/>
      <c r="K138" s="328"/>
      <c r="L138" s="328"/>
      <c r="M138" s="328"/>
      <c r="N138" s="328"/>
      <c r="O138" s="328"/>
      <c r="P138" s="328"/>
    </row>
    <row r="139" spans="1:16" x14ac:dyDescent="0.25">
      <c r="A139" s="333">
        <v>43159</v>
      </c>
      <c r="B139" s="334">
        <v>180155356</v>
      </c>
      <c r="C139" s="335">
        <v>2</v>
      </c>
      <c r="D139" s="336">
        <v>189175</v>
      </c>
      <c r="E139" s="337"/>
      <c r="F139" s="335"/>
      <c r="G139" s="336"/>
      <c r="H139" s="337"/>
      <c r="I139" s="338">
        <v>3265676</v>
      </c>
      <c r="J139" s="336" t="s">
        <v>17</v>
      </c>
      <c r="K139" s="328"/>
      <c r="L139" s="328"/>
      <c r="M139" s="328"/>
      <c r="N139" s="328"/>
      <c r="O139" s="328"/>
      <c r="P139" s="328"/>
    </row>
    <row r="140" spans="1:16" x14ac:dyDescent="0.25">
      <c r="A140" s="333">
        <v>43160</v>
      </c>
      <c r="B140" s="334">
        <v>180155385</v>
      </c>
      <c r="C140" s="335">
        <v>4</v>
      </c>
      <c r="D140" s="336">
        <v>370475</v>
      </c>
      <c r="E140" s="337">
        <v>180040715</v>
      </c>
      <c r="F140" s="335">
        <v>8</v>
      </c>
      <c r="G140" s="336">
        <v>735000</v>
      </c>
      <c r="H140" s="337"/>
      <c r="I140" s="338"/>
      <c r="J140" s="336"/>
      <c r="K140" s="328"/>
      <c r="L140" s="328"/>
      <c r="M140" s="328"/>
      <c r="N140" s="328"/>
      <c r="O140" s="328"/>
      <c r="P140" s="328"/>
    </row>
    <row r="141" spans="1:16" x14ac:dyDescent="0.25">
      <c r="A141" s="333">
        <v>43160</v>
      </c>
      <c r="B141" s="334">
        <v>180155410</v>
      </c>
      <c r="C141" s="335">
        <v>18</v>
      </c>
      <c r="D141" s="336">
        <v>1811950</v>
      </c>
      <c r="E141" s="337"/>
      <c r="F141" s="335"/>
      <c r="G141" s="336"/>
      <c r="H141" s="337"/>
      <c r="I141" s="338"/>
      <c r="J141" s="336"/>
      <c r="K141" s="328"/>
      <c r="L141" s="328"/>
      <c r="M141" s="328"/>
      <c r="N141" s="328"/>
      <c r="O141" s="328"/>
      <c r="P141" s="328"/>
    </row>
    <row r="142" spans="1:16" x14ac:dyDescent="0.25">
      <c r="A142" s="333">
        <v>43160</v>
      </c>
      <c r="B142" s="334">
        <v>180155457</v>
      </c>
      <c r="C142" s="335">
        <v>9</v>
      </c>
      <c r="D142" s="336">
        <v>792575</v>
      </c>
      <c r="E142" s="337"/>
      <c r="F142" s="335"/>
      <c r="G142" s="336"/>
      <c r="H142" s="337"/>
      <c r="I142" s="338"/>
      <c r="J142" s="336"/>
      <c r="K142" s="328"/>
      <c r="L142" s="328"/>
      <c r="M142" s="328"/>
      <c r="N142" s="328"/>
      <c r="O142" s="328"/>
      <c r="P142" s="328"/>
    </row>
    <row r="143" spans="1:16" x14ac:dyDescent="0.25">
      <c r="A143" s="333">
        <v>43160</v>
      </c>
      <c r="B143" s="334">
        <v>180155474</v>
      </c>
      <c r="C143" s="335">
        <v>4</v>
      </c>
      <c r="D143" s="336">
        <v>440038</v>
      </c>
      <c r="E143" s="337"/>
      <c r="F143" s="335"/>
      <c r="G143" s="336"/>
      <c r="H143" s="337"/>
      <c r="I143" s="338">
        <v>2680038</v>
      </c>
      <c r="J143" s="336" t="s">
        <v>17</v>
      </c>
      <c r="K143" s="328"/>
      <c r="L143" s="328"/>
      <c r="M143" s="328"/>
      <c r="N143" s="328"/>
      <c r="O143" s="328"/>
      <c r="P143" s="328"/>
    </row>
    <row r="144" spans="1:16" x14ac:dyDescent="0.25">
      <c r="A144" s="333">
        <v>43161</v>
      </c>
      <c r="B144" s="334">
        <v>180155500</v>
      </c>
      <c r="C144" s="335">
        <v>8</v>
      </c>
      <c r="D144" s="336">
        <v>491488</v>
      </c>
      <c r="E144" s="337">
        <v>180040747</v>
      </c>
      <c r="F144" s="335">
        <v>14</v>
      </c>
      <c r="G144" s="336">
        <v>1501938</v>
      </c>
      <c r="H144" s="337"/>
      <c r="I144" s="338"/>
      <c r="J144" s="336"/>
      <c r="K144" s="328"/>
      <c r="L144" s="328"/>
      <c r="M144" s="328"/>
      <c r="N144" s="328"/>
      <c r="O144" s="328"/>
      <c r="P144" s="328"/>
    </row>
    <row r="145" spans="1:16" x14ac:dyDescent="0.25">
      <c r="A145" s="333">
        <v>43161</v>
      </c>
      <c r="B145" s="334">
        <v>180155521</v>
      </c>
      <c r="C145" s="335">
        <v>14</v>
      </c>
      <c r="D145" s="336">
        <v>1317925</v>
      </c>
      <c r="E145" s="337"/>
      <c r="F145" s="335"/>
      <c r="G145" s="336"/>
      <c r="H145" s="337"/>
      <c r="I145" s="338"/>
      <c r="J145" s="336"/>
      <c r="K145" s="328"/>
      <c r="L145" s="328"/>
      <c r="M145" s="328"/>
      <c r="N145" s="328"/>
      <c r="O145" s="328"/>
      <c r="P145" s="328"/>
    </row>
    <row r="146" spans="1:16" x14ac:dyDescent="0.25">
      <c r="A146" s="333">
        <v>43161</v>
      </c>
      <c r="B146" s="334">
        <v>180155527</v>
      </c>
      <c r="C146" s="335">
        <v>1</v>
      </c>
      <c r="D146" s="336">
        <v>125738</v>
      </c>
      <c r="E146" s="337"/>
      <c r="F146" s="335"/>
      <c r="G146" s="336"/>
      <c r="H146" s="337"/>
      <c r="I146" s="338"/>
      <c r="J146" s="336"/>
      <c r="K146" s="328"/>
      <c r="L146" s="328"/>
      <c r="M146" s="328"/>
      <c r="N146" s="328"/>
      <c r="O146" s="328"/>
      <c r="P146" s="328"/>
    </row>
    <row r="147" spans="1:16" x14ac:dyDescent="0.25">
      <c r="A147" s="333">
        <v>43161</v>
      </c>
      <c r="B147" s="334">
        <v>180155551</v>
      </c>
      <c r="C147" s="335">
        <v>5</v>
      </c>
      <c r="D147" s="336">
        <v>506100</v>
      </c>
      <c r="E147" s="337"/>
      <c r="F147" s="335"/>
      <c r="G147" s="336"/>
      <c r="H147" s="337"/>
      <c r="I147" s="338">
        <v>939313</v>
      </c>
      <c r="J147" s="336" t="s">
        <v>17</v>
      </c>
      <c r="K147" s="328"/>
      <c r="L147" s="328"/>
      <c r="M147" s="328"/>
      <c r="N147" s="328"/>
      <c r="O147" s="328"/>
      <c r="P147" s="328"/>
    </row>
    <row r="148" spans="1:16" x14ac:dyDescent="0.25">
      <c r="A148" s="333">
        <v>43162</v>
      </c>
      <c r="B148" s="334">
        <v>180155627</v>
      </c>
      <c r="C148" s="335">
        <v>6</v>
      </c>
      <c r="D148" s="336">
        <v>342388</v>
      </c>
      <c r="E148" s="337">
        <v>180040780</v>
      </c>
      <c r="F148" s="335">
        <v>14</v>
      </c>
      <c r="G148" s="336">
        <v>1625225</v>
      </c>
      <c r="H148" s="337"/>
      <c r="I148" s="338"/>
      <c r="J148" s="336"/>
      <c r="K148" s="328"/>
      <c r="L148" s="328"/>
      <c r="M148" s="328"/>
      <c r="N148" s="328"/>
      <c r="O148" s="328"/>
      <c r="P148" s="328"/>
    </row>
    <row r="149" spans="1:16" x14ac:dyDescent="0.25">
      <c r="A149" s="333">
        <v>43162</v>
      </c>
      <c r="B149" s="334">
        <v>180155652</v>
      </c>
      <c r="C149" s="335">
        <v>11</v>
      </c>
      <c r="D149" s="336">
        <v>1432900</v>
      </c>
      <c r="E149" s="337"/>
      <c r="F149" s="335"/>
      <c r="G149" s="336"/>
      <c r="H149" s="337"/>
      <c r="I149" s="338"/>
      <c r="J149" s="336"/>
      <c r="K149" s="328"/>
      <c r="L149" s="328"/>
      <c r="M149" s="328"/>
      <c r="N149" s="328"/>
      <c r="O149" s="328"/>
      <c r="P149" s="328"/>
    </row>
    <row r="150" spans="1:16" x14ac:dyDescent="0.25">
      <c r="A150" s="333">
        <v>43162</v>
      </c>
      <c r="B150" s="334">
        <v>180155670</v>
      </c>
      <c r="C150" s="335">
        <v>4</v>
      </c>
      <c r="D150" s="336">
        <v>476963</v>
      </c>
      <c r="E150" s="337"/>
      <c r="F150" s="335"/>
      <c r="G150" s="336"/>
      <c r="H150" s="337"/>
      <c r="I150" s="338"/>
      <c r="J150" s="336"/>
      <c r="K150" s="328"/>
      <c r="L150" s="328"/>
      <c r="M150" s="328"/>
      <c r="N150" s="328"/>
      <c r="O150" s="328"/>
      <c r="P150" s="328"/>
    </row>
    <row r="151" spans="1:16" x14ac:dyDescent="0.25">
      <c r="A151" s="333">
        <v>43162</v>
      </c>
      <c r="B151" s="334">
        <v>180155677</v>
      </c>
      <c r="C151" s="335">
        <v>4</v>
      </c>
      <c r="D151" s="336">
        <v>459025</v>
      </c>
      <c r="E151" s="337"/>
      <c r="F151" s="335"/>
      <c r="G151" s="336"/>
      <c r="H151" s="337"/>
      <c r="I151" s="338"/>
      <c r="J151" s="336"/>
      <c r="K151" s="328"/>
      <c r="L151" s="328"/>
      <c r="M151" s="328"/>
      <c r="N151" s="328"/>
      <c r="O151" s="328"/>
      <c r="P151" s="328"/>
    </row>
    <row r="152" spans="1:16" x14ac:dyDescent="0.25">
      <c r="A152" s="333">
        <v>43162</v>
      </c>
      <c r="B152" s="334">
        <v>180155679</v>
      </c>
      <c r="C152" s="335">
        <v>1</v>
      </c>
      <c r="D152" s="336">
        <v>92575</v>
      </c>
      <c r="E152" s="337"/>
      <c r="F152" s="335"/>
      <c r="G152" s="336"/>
      <c r="H152" s="337"/>
      <c r="I152" s="338">
        <v>1178626</v>
      </c>
      <c r="J152" s="336" t="s">
        <v>17</v>
      </c>
      <c r="K152" s="328"/>
      <c r="L152" s="328"/>
      <c r="M152" s="328"/>
      <c r="N152" s="328"/>
      <c r="O152" s="328"/>
      <c r="P152" s="328"/>
    </row>
    <row r="153" spans="1:16" x14ac:dyDescent="0.25">
      <c r="A153" s="333">
        <v>43164</v>
      </c>
      <c r="B153" s="334">
        <v>180155811</v>
      </c>
      <c r="C153" s="335">
        <v>8</v>
      </c>
      <c r="D153" s="336">
        <v>714525</v>
      </c>
      <c r="E153" s="337">
        <v>180040823</v>
      </c>
      <c r="F153" s="335">
        <v>10</v>
      </c>
      <c r="G153" s="336">
        <v>936250</v>
      </c>
      <c r="H153" s="337"/>
      <c r="I153" s="338"/>
      <c r="J153" s="336"/>
      <c r="K153" s="328"/>
      <c r="L153" s="328"/>
      <c r="M153" s="328"/>
      <c r="N153" s="328"/>
      <c r="O153" s="328"/>
      <c r="P153" s="328"/>
    </row>
    <row r="154" spans="1:16" x14ac:dyDescent="0.25">
      <c r="A154" s="333">
        <v>43164</v>
      </c>
      <c r="B154" s="334">
        <v>180155839</v>
      </c>
      <c r="C154" s="335">
        <v>29</v>
      </c>
      <c r="D154" s="336">
        <v>2853813</v>
      </c>
      <c r="E154" s="337"/>
      <c r="F154" s="335"/>
      <c r="G154" s="336"/>
      <c r="H154" s="337"/>
      <c r="I154" s="338"/>
      <c r="J154" s="336"/>
      <c r="K154" s="328"/>
      <c r="L154" s="328"/>
      <c r="M154" s="328"/>
      <c r="N154" s="328"/>
      <c r="O154" s="328"/>
      <c r="P154" s="328"/>
    </row>
    <row r="155" spans="1:16" x14ac:dyDescent="0.25">
      <c r="A155" s="333">
        <v>43164</v>
      </c>
      <c r="B155" s="334">
        <v>180155849</v>
      </c>
      <c r="C155" s="335">
        <v>5</v>
      </c>
      <c r="D155" s="336">
        <v>543200</v>
      </c>
      <c r="E155" s="337"/>
      <c r="F155" s="335"/>
      <c r="G155" s="336"/>
      <c r="H155" s="337"/>
      <c r="I155" s="338"/>
      <c r="J155" s="336"/>
      <c r="K155" s="328"/>
      <c r="L155" s="328"/>
      <c r="M155" s="328"/>
      <c r="N155" s="328"/>
      <c r="O155" s="328"/>
      <c r="P155" s="328"/>
    </row>
    <row r="156" spans="1:16" x14ac:dyDescent="0.25">
      <c r="A156" s="333">
        <v>43164</v>
      </c>
      <c r="B156" s="334">
        <v>180155875</v>
      </c>
      <c r="C156" s="335">
        <v>8</v>
      </c>
      <c r="D156" s="336">
        <v>909738</v>
      </c>
      <c r="E156" s="337"/>
      <c r="F156" s="335"/>
      <c r="G156" s="336"/>
      <c r="H156" s="337"/>
      <c r="I156" s="338"/>
      <c r="J156" s="336"/>
      <c r="K156" s="328"/>
      <c r="L156" s="328"/>
      <c r="M156" s="328"/>
      <c r="N156" s="328"/>
      <c r="O156" s="328"/>
      <c r="P156" s="328"/>
    </row>
    <row r="157" spans="1:16" x14ac:dyDescent="0.25">
      <c r="A157" s="333">
        <v>43164</v>
      </c>
      <c r="B157" s="334">
        <v>180155879</v>
      </c>
      <c r="C157" s="335">
        <v>1</v>
      </c>
      <c r="D157" s="336">
        <v>92575</v>
      </c>
      <c r="E157" s="337"/>
      <c r="F157" s="335"/>
      <c r="G157" s="336"/>
      <c r="H157" s="337"/>
      <c r="I157" s="338">
        <v>4177601</v>
      </c>
      <c r="J157" s="336" t="s">
        <v>17</v>
      </c>
      <c r="K157" s="328"/>
      <c r="L157" s="328"/>
      <c r="M157" s="328"/>
      <c r="N157" s="328"/>
      <c r="O157" s="328"/>
      <c r="P157" s="328"/>
    </row>
    <row r="158" spans="1:16" x14ac:dyDescent="0.25">
      <c r="A158" s="333">
        <v>43165</v>
      </c>
      <c r="B158" s="334">
        <v>180155903</v>
      </c>
      <c r="C158" s="335">
        <v>7</v>
      </c>
      <c r="D158" s="336">
        <v>325238</v>
      </c>
      <c r="E158" s="337">
        <v>180040852</v>
      </c>
      <c r="F158" s="335">
        <v>10</v>
      </c>
      <c r="G158" s="336">
        <v>973263</v>
      </c>
      <c r="H158" s="337"/>
      <c r="I158" s="338"/>
      <c r="J158" s="336"/>
      <c r="K158" s="328"/>
      <c r="L158" s="328"/>
      <c r="M158" s="328"/>
      <c r="N158" s="328"/>
      <c r="O158" s="328"/>
      <c r="P158" s="328"/>
    </row>
    <row r="159" spans="1:16" x14ac:dyDescent="0.25">
      <c r="A159" s="333">
        <v>43165</v>
      </c>
      <c r="B159" s="334">
        <v>180155923</v>
      </c>
      <c r="C159" s="335">
        <v>16</v>
      </c>
      <c r="D159" s="336">
        <v>1532038</v>
      </c>
      <c r="E159" s="337"/>
      <c r="F159" s="335"/>
      <c r="G159" s="336"/>
      <c r="H159" s="337"/>
      <c r="I159" s="338"/>
      <c r="J159" s="336"/>
      <c r="K159" s="328"/>
      <c r="L159" s="328"/>
      <c r="M159" s="328"/>
      <c r="N159" s="328"/>
      <c r="O159" s="328"/>
      <c r="P159" s="328"/>
    </row>
    <row r="160" spans="1:16" x14ac:dyDescent="0.25">
      <c r="A160" s="333">
        <v>43165</v>
      </c>
      <c r="B160" s="334">
        <v>180155941</v>
      </c>
      <c r="C160" s="335">
        <v>2</v>
      </c>
      <c r="D160" s="336">
        <v>188300</v>
      </c>
      <c r="E160" s="337"/>
      <c r="F160" s="335"/>
      <c r="G160" s="336"/>
      <c r="H160" s="337"/>
      <c r="I160" s="338"/>
      <c r="J160" s="336"/>
      <c r="K160" s="328"/>
      <c r="L160" s="328"/>
      <c r="M160" s="328"/>
      <c r="N160" s="328"/>
      <c r="O160" s="328"/>
      <c r="P160" s="328"/>
    </row>
    <row r="161" spans="1:16" x14ac:dyDescent="0.25">
      <c r="A161" s="333">
        <v>43165</v>
      </c>
      <c r="B161" s="334">
        <v>180155979</v>
      </c>
      <c r="C161" s="335">
        <v>3</v>
      </c>
      <c r="D161" s="336">
        <v>230213</v>
      </c>
      <c r="E161" s="337"/>
      <c r="F161" s="335"/>
      <c r="G161" s="336"/>
      <c r="H161" s="337"/>
      <c r="I161" s="338"/>
      <c r="J161" s="336"/>
      <c r="K161" s="328"/>
      <c r="L161" s="328"/>
      <c r="M161" s="328"/>
      <c r="N161" s="328"/>
      <c r="O161" s="328"/>
      <c r="P161" s="328"/>
    </row>
    <row r="162" spans="1:16" x14ac:dyDescent="0.25">
      <c r="A162" s="333">
        <v>43165</v>
      </c>
      <c r="B162" s="334">
        <v>180155989</v>
      </c>
      <c r="C162" s="335">
        <v>12</v>
      </c>
      <c r="D162" s="336">
        <v>1007213</v>
      </c>
      <c r="E162" s="337"/>
      <c r="F162" s="335"/>
      <c r="G162" s="336"/>
      <c r="H162" s="337"/>
      <c r="I162" s="338">
        <v>2309739</v>
      </c>
      <c r="J162" s="336" t="s">
        <v>17</v>
      </c>
      <c r="K162" s="328"/>
      <c r="L162" s="328"/>
      <c r="M162" s="328"/>
      <c r="N162" s="328"/>
      <c r="O162" s="328"/>
      <c r="P162" s="328"/>
    </row>
    <row r="163" spans="1:16" x14ac:dyDescent="0.25">
      <c r="A163" s="333">
        <v>43166</v>
      </c>
      <c r="B163" s="334">
        <v>180156032</v>
      </c>
      <c r="C163" s="335">
        <v>6</v>
      </c>
      <c r="D163" s="336">
        <v>527975</v>
      </c>
      <c r="E163" s="337">
        <v>180040889</v>
      </c>
      <c r="F163" s="335">
        <v>7</v>
      </c>
      <c r="G163" s="336">
        <v>720825</v>
      </c>
      <c r="H163" s="337"/>
      <c r="I163" s="338"/>
      <c r="J163" s="336"/>
      <c r="K163" s="328"/>
      <c r="L163" s="328"/>
      <c r="M163" s="328"/>
      <c r="N163" s="328"/>
      <c r="O163" s="328"/>
      <c r="P163" s="328"/>
    </row>
    <row r="164" spans="1:16" x14ac:dyDescent="0.25">
      <c r="A164" s="333">
        <v>43166</v>
      </c>
      <c r="B164" s="334">
        <v>180156060</v>
      </c>
      <c r="C164" s="335">
        <v>23</v>
      </c>
      <c r="D164" s="336">
        <v>2344913</v>
      </c>
      <c r="E164" s="337"/>
      <c r="F164" s="335"/>
      <c r="G164" s="336"/>
      <c r="H164" s="337"/>
      <c r="I164" s="338"/>
      <c r="J164" s="336"/>
      <c r="K164" s="328"/>
      <c r="L164" s="328"/>
      <c r="M164" s="328"/>
      <c r="N164" s="328"/>
      <c r="O164" s="328"/>
      <c r="P164" s="328"/>
    </row>
    <row r="165" spans="1:16" x14ac:dyDescent="0.25">
      <c r="A165" s="333">
        <v>43166</v>
      </c>
      <c r="B165" s="334">
        <v>180156064</v>
      </c>
      <c r="C165" s="335">
        <v>3</v>
      </c>
      <c r="D165" s="336">
        <v>307913</v>
      </c>
      <c r="E165" s="337"/>
      <c r="F165" s="335"/>
      <c r="G165" s="336"/>
      <c r="H165" s="337"/>
      <c r="I165" s="338"/>
      <c r="J165" s="336"/>
      <c r="K165" s="328"/>
      <c r="L165" s="328"/>
      <c r="M165" s="328"/>
      <c r="N165" s="328"/>
      <c r="O165" s="328"/>
      <c r="P165" s="328"/>
    </row>
    <row r="166" spans="1:16" x14ac:dyDescent="0.25">
      <c r="A166" s="333">
        <v>43166</v>
      </c>
      <c r="B166" s="334">
        <v>180156091</v>
      </c>
      <c r="C166" s="335">
        <v>4</v>
      </c>
      <c r="D166" s="336">
        <v>361638</v>
      </c>
      <c r="E166" s="337"/>
      <c r="F166" s="335"/>
      <c r="G166" s="336"/>
      <c r="H166" s="337"/>
      <c r="I166" s="338"/>
      <c r="J166" s="336"/>
      <c r="K166" s="328"/>
      <c r="L166" s="328"/>
      <c r="M166" s="328"/>
      <c r="N166" s="328"/>
      <c r="O166" s="328"/>
      <c r="P166" s="328"/>
    </row>
    <row r="167" spans="1:16" x14ac:dyDescent="0.25">
      <c r="A167" s="333">
        <v>43166</v>
      </c>
      <c r="B167" s="334">
        <v>180156092</v>
      </c>
      <c r="C167" s="335">
        <v>5</v>
      </c>
      <c r="D167" s="336">
        <v>462963</v>
      </c>
      <c r="E167" s="337"/>
      <c r="F167" s="335"/>
      <c r="G167" s="336"/>
      <c r="H167" s="337"/>
      <c r="I167" s="338">
        <v>3284577</v>
      </c>
      <c r="J167" s="336" t="s">
        <v>17</v>
      </c>
      <c r="K167" s="328"/>
      <c r="L167" s="328"/>
      <c r="M167" s="328"/>
      <c r="N167" s="328"/>
      <c r="O167" s="328"/>
      <c r="P167" s="328"/>
    </row>
    <row r="168" spans="1:16" x14ac:dyDescent="0.25">
      <c r="A168" s="333">
        <v>43167</v>
      </c>
      <c r="B168" s="334">
        <v>180156118</v>
      </c>
      <c r="C168" s="335">
        <v>6</v>
      </c>
      <c r="D168" s="336">
        <v>668500</v>
      </c>
      <c r="E168" s="337">
        <v>180040912</v>
      </c>
      <c r="F168" s="335">
        <v>4</v>
      </c>
      <c r="G168" s="336">
        <v>407838</v>
      </c>
      <c r="H168" s="337"/>
      <c r="I168" s="338"/>
      <c r="J168" s="336"/>
      <c r="K168" s="328"/>
      <c r="L168" s="328"/>
      <c r="M168" s="328"/>
      <c r="N168" s="328"/>
      <c r="O168" s="328"/>
      <c r="P168" s="328"/>
    </row>
    <row r="169" spans="1:16" x14ac:dyDescent="0.25">
      <c r="A169" s="333">
        <v>43167</v>
      </c>
      <c r="B169" s="334">
        <v>180156156</v>
      </c>
      <c r="C169" s="335">
        <v>2</v>
      </c>
      <c r="D169" s="336">
        <v>161788</v>
      </c>
      <c r="E169" s="337"/>
      <c r="F169" s="335"/>
      <c r="G169" s="336"/>
      <c r="H169" s="337"/>
      <c r="I169" s="338"/>
      <c r="J169" s="336"/>
      <c r="K169" s="328"/>
      <c r="L169" s="328"/>
      <c r="M169" s="328"/>
      <c r="N169" s="328"/>
      <c r="O169" s="328"/>
      <c r="P169" s="328"/>
    </row>
    <row r="170" spans="1:16" x14ac:dyDescent="0.25">
      <c r="A170" s="333">
        <v>43167</v>
      </c>
      <c r="B170" s="334">
        <v>180156157</v>
      </c>
      <c r="C170" s="335">
        <v>12</v>
      </c>
      <c r="D170" s="336">
        <v>1296488</v>
      </c>
      <c r="E170" s="337"/>
      <c r="F170" s="335"/>
      <c r="G170" s="336"/>
      <c r="H170" s="337"/>
      <c r="I170" s="338"/>
      <c r="J170" s="336"/>
      <c r="K170" s="328"/>
      <c r="L170" s="328"/>
      <c r="M170" s="328"/>
      <c r="N170" s="328"/>
      <c r="O170" s="328"/>
      <c r="P170" s="328"/>
    </row>
    <row r="171" spans="1:16" x14ac:dyDescent="0.25">
      <c r="A171" s="333">
        <v>43167</v>
      </c>
      <c r="B171" s="334">
        <v>180156212</v>
      </c>
      <c r="C171" s="335">
        <v>3</v>
      </c>
      <c r="D171" s="336">
        <v>310100</v>
      </c>
      <c r="E171" s="337"/>
      <c r="F171" s="335"/>
      <c r="G171" s="336"/>
      <c r="H171" s="337"/>
      <c r="I171" s="338">
        <v>2029038</v>
      </c>
      <c r="J171" s="336" t="s">
        <v>17</v>
      </c>
      <c r="K171" s="328"/>
      <c r="L171" s="328"/>
      <c r="M171" s="328"/>
      <c r="N171" s="328"/>
      <c r="O171" s="328"/>
      <c r="P171" s="328"/>
    </row>
    <row r="172" spans="1:16" x14ac:dyDescent="0.25">
      <c r="A172" s="333">
        <v>43168</v>
      </c>
      <c r="B172" s="334">
        <v>180156238</v>
      </c>
      <c r="C172" s="335">
        <v>8</v>
      </c>
      <c r="D172" s="336">
        <v>560000</v>
      </c>
      <c r="E172" s="337">
        <v>180040933</v>
      </c>
      <c r="F172" s="335">
        <v>1</v>
      </c>
      <c r="G172" s="336">
        <v>92575</v>
      </c>
      <c r="H172" s="337"/>
      <c r="I172" s="338"/>
      <c r="J172" s="336"/>
      <c r="K172" s="328"/>
      <c r="L172" s="328"/>
      <c r="M172" s="328"/>
      <c r="N172" s="328"/>
      <c r="O172" s="328"/>
      <c r="P172" s="328"/>
    </row>
    <row r="173" spans="1:16" x14ac:dyDescent="0.25">
      <c r="A173" s="333">
        <v>43168</v>
      </c>
      <c r="B173" s="334">
        <v>180156259</v>
      </c>
      <c r="C173" s="335">
        <v>3</v>
      </c>
      <c r="D173" s="336">
        <v>137288</v>
      </c>
      <c r="E173" s="337"/>
      <c r="F173" s="335"/>
      <c r="G173" s="336"/>
      <c r="H173" s="337"/>
      <c r="I173" s="338"/>
      <c r="J173" s="336"/>
      <c r="K173" s="328"/>
      <c r="L173" s="328"/>
      <c r="M173" s="328"/>
      <c r="N173" s="328"/>
      <c r="O173" s="328"/>
      <c r="P173" s="328"/>
    </row>
    <row r="174" spans="1:16" x14ac:dyDescent="0.25">
      <c r="A174" s="333">
        <v>43168</v>
      </c>
      <c r="B174" s="334">
        <v>180156274</v>
      </c>
      <c r="C174" s="335">
        <v>18</v>
      </c>
      <c r="D174" s="336">
        <v>1929900</v>
      </c>
      <c r="E174" s="337"/>
      <c r="F174" s="335"/>
      <c r="G174" s="336"/>
      <c r="H174" s="337"/>
      <c r="I174" s="338"/>
      <c r="J174" s="336"/>
      <c r="K174" s="328"/>
      <c r="L174" s="328"/>
      <c r="M174" s="328"/>
      <c r="N174" s="328"/>
      <c r="O174" s="328"/>
      <c r="P174" s="328"/>
    </row>
    <row r="175" spans="1:16" x14ac:dyDescent="0.25">
      <c r="A175" s="333">
        <v>43168</v>
      </c>
      <c r="B175" s="334">
        <v>180156284</v>
      </c>
      <c r="C175" s="335">
        <v>4</v>
      </c>
      <c r="D175" s="336">
        <v>326113</v>
      </c>
      <c r="E175" s="337"/>
      <c r="F175" s="335"/>
      <c r="G175" s="336"/>
      <c r="H175" s="337"/>
      <c r="I175" s="338"/>
      <c r="J175" s="336"/>
      <c r="K175" s="328"/>
      <c r="L175" s="328"/>
      <c r="M175" s="328"/>
      <c r="N175" s="328"/>
      <c r="O175" s="328"/>
      <c r="P175" s="328"/>
    </row>
    <row r="176" spans="1:16" x14ac:dyDescent="0.25">
      <c r="A176" s="333">
        <v>43168</v>
      </c>
      <c r="B176" s="334">
        <v>180156320</v>
      </c>
      <c r="C176" s="335">
        <v>4</v>
      </c>
      <c r="D176" s="336">
        <v>305113</v>
      </c>
      <c r="E176" s="337"/>
      <c r="F176" s="335"/>
      <c r="G176" s="336"/>
      <c r="H176" s="337"/>
      <c r="I176" s="338"/>
      <c r="J176" s="336"/>
      <c r="K176" s="328"/>
      <c r="L176" s="328"/>
      <c r="M176" s="328"/>
      <c r="N176" s="328"/>
      <c r="O176" s="328"/>
      <c r="P176" s="328"/>
    </row>
    <row r="177" spans="1:16" x14ac:dyDescent="0.25">
      <c r="A177" s="333">
        <v>43168</v>
      </c>
      <c r="B177" s="334">
        <v>180156324</v>
      </c>
      <c r="C177" s="335">
        <v>21</v>
      </c>
      <c r="D177" s="336">
        <v>2064825</v>
      </c>
      <c r="E177" s="337"/>
      <c r="F177" s="335"/>
      <c r="G177" s="336"/>
      <c r="H177" s="337"/>
      <c r="I177" s="338">
        <v>5230664</v>
      </c>
      <c r="J177" s="336" t="s">
        <v>17</v>
      </c>
      <c r="K177" s="328"/>
      <c r="L177" s="328"/>
      <c r="M177" s="328"/>
      <c r="N177" s="328"/>
      <c r="O177" s="328"/>
      <c r="P177" s="328"/>
    </row>
    <row r="178" spans="1:16" x14ac:dyDescent="0.25">
      <c r="A178" s="333">
        <v>43169</v>
      </c>
      <c r="B178" s="334">
        <v>180156370</v>
      </c>
      <c r="C178" s="335">
        <v>8</v>
      </c>
      <c r="D178" s="336">
        <v>583363</v>
      </c>
      <c r="E178" s="337">
        <v>180040964</v>
      </c>
      <c r="F178" s="335">
        <v>7</v>
      </c>
      <c r="G178" s="336">
        <v>831688</v>
      </c>
      <c r="H178" s="337"/>
      <c r="I178" s="338"/>
      <c r="J178" s="336"/>
      <c r="K178" s="328"/>
      <c r="L178" s="328"/>
      <c r="M178" s="328"/>
      <c r="N178" s="328"/>
      <c r="O178" s="328"/>
      <c r="P178" s="328"/>
    </row>
    <row r="179" spans="1:16" x14ac:dyDescent="0.25">
      <c r="A179" s="333">
        <v>43169</v>
      </c>
      <c r="B179" s="334">
        <v>180156383</v>
      </c>
      <c r="C179" s="335">
        <v>27</v>
      </c>
      <c r="D179" s="336">
        <v>2836663</v>
      </c>
      <c r="E179" s="337"/>
      <c r="F179" s="335"/>
      <c r="G179" s="336"/>
      <c r="H179" s="337"/>
      <c r="I179" s="338"/>
      <c r="J179" s="336"/>
      <c r="K179" s="328"/>
      <c r="L179" s="328"/>
      <c r="M179" s="328"/>
      <c r="N179" s="328"/>
      <c r="O179" s="328"/>
      <c r="P179" s="328"/>
    </row>
    <row r="180" spans="1:16" x14ac:dyDescent="0.25">
      <c r="A180" s="333">
        <v>43169</v>
      </c>
      <c r="B180" s="334">
        <v>180156416</v>
      </c>
      <c r="C180" s="335">
        <v>2</v>
      </c>
      <c r="D180" s="336">
        <v>203263</v>
      </c>
      <c r="E180" s="337"/>
      <c r="F180" s="335"/>
      <c r="G180" s="336"/>
      <c r="H180" s="337"/>
      <c r="I180" s="338"/>
      <c r="J180" s="336"/>
      <c r="K180" s="328"/>
      <c r="L180" s="328"/>
      <c r="M180" s="328"/>
      <c r="N180" s="328"/>
      <c r="O180" s="328"/>
      <c r="P180" s="328"/>
    </row>
    <row r="181" spans="1:16" x14ac:dyDescent="0.25">
      <c r="A181" s="333">
        <v>43169</v>
      </c>
      <c r="B181" s="334">
        <v>180156426</v>
      </c>
      <c r="C181" s="335">
        <v>1</v>
      </c>
      <c r="D181" s="336">
        <v>100013</v>
      </c>
      <c r="E181" s="337"/>
      <c r="F181" s="335"/>
      <c r="G181" s="336"/>
      <c r="H181" s="337"/>
      <c r="I181" s="338">
        <v>2891614</v>
      </c>
      <c r="J181" s="336" t="s">
        <v>17</v>
      </c>
      <c r="K181" s="328"/>
      <c r="L181" s="328"/>
      <c r="M181" s="328"/>
      <c r="N181" s="328"/>
      <c r="O181" s="328"/>
      <c r="P181" s="328"/>
    </row>
    <row r="182" spans="1:16" x14ac:dyDescent="0.25">
      <c r="A182" s="333">
        <v>43171</v>
      </c>
      <c r="B182" s="334">
        <v>180156572</v>
      </c>
      <c r="C182" s="335">
        <v>12</v>
      </c>
      <c r="D182" s="336">
        <v>1021125</v>
      </c>
      <c r="E182" s="337">
        <v>180041011</v>
      </c>
      <c r="F182" s="335">
        <v>8</v>
      </c>
      <c r="G182" s="336">
        <v>831863</v>
      </c>
      <c r="H182" s="337"/>
      <c r="I182" s="338"/>
      <c r="J182" s="336"/>
      <c r="K182" s="328"/>
      <c r="L182" s="328"/>
      <c r="M182" s="328"/>
      <c r="N182" s="328"/>
      <c r="O182" s="328"/>
      <c r="P182" s="328"/>
    </row>
    <row r="183" spans="1:16" x14ac:dyDescent="0.25">
      <c r="A183" s="333">
        <v>43171</v>
      </c>
      <c r="B183" s="334">
        <v>180156599</v>
      </c>
      <c r="C183" s="335">
        <v>23</v>
      </c>
      <c r="D183" s="336">
        <v>2658425</v>
      </c>
      <c r="E183" s="337">
        <v>180041039</v>
      </c>
      <c r="F183" s="335">
        <v>1</v>
      </c>
      <c r="G183" s="336">
        <v>250075</v>
      </c>
      <c r="H183" s="337"/>
      <c r="I183" s="338"/>
      <c r="J183" s="336"/>
      <c r="K183" s="328"/>
      <c r="L183" s="328"/>
      <c r="M183" s="328"/>
      <c r="N183" s="328"/>
      <c r="O183" s="328"/>
      <c r="P183" s="328"/>
    </row>
    <row r="184" spans="1:16" x14ac:dyDescent="0.25">
      <c r="A184" s="333">
        <v>43171</v>
      </c>
      <c r="B184" s="334">
        <v>180156604</v>
      </c>
      <c r="C184" s="335">
        <v>1</v>
      </c>
      <c r="D184" s="336">
        <v>56000</v>
      </c>
      <c r="E184" s="337"/>
      <c r="F184" s="335"/>
      <c r="G184" s="336"/>
      <c r="H184" s="337"/>
      <c r="I184" s="338"/>
      <c r="J184" s="336"/>
      <c r="K184" s="328"/>
      <c r="L184" s="328"/>
      <c r="M184" s="328"/>
      <c r="N184" s="328"/>
      <c r="O184" s="328"/>
      <c r="P184" s="328"/>
    </row>
    <row r="185" spans="1:16" x14ac:dyDescent="0.25">
      <c r="A185" s="333">
        <v>43171</v>
      </c>
      <c r="B185" s="334">
        <v>180156649</v>
      </c>
      <c r="C185" s="335">
        <v>12</v>
      </c>
      <c r="D185" s="336">
        <v>1430013</v>
      </c>
      <c r="E185" s="337"/>
      <c r="F185" s="335"/>
      <c r="G185" s="336"/>
      <c r="H185" s="337"/>
      <c r="I185" s="338"/>
      <c r="J185" s="336"/>
      <c r="K185" s="328"/>
      <c r="L185" s="328"/>
      <c r="M185" s="328"/>
      <c r="N185" s="328"/>
      <c r="O185" s="328"/>
      <c r="P185" s="328"/>
    </row>
    <row r="186" spans="1:16" x14ac:dyDescent="0.25">
      <c r="A186" s="333">
        <v>43171</v>
      </c>
      <c r="B186" s="334">
        <v>180156652</v>
      </c>
      <c r="C186" s="335">
        <v>1</v>
      </c>
      <c r="D186" s="336">
        <v>93013</v>
      </c>
      <c r="E186" s="337"/>
      <c r="F186" s="335"/>
      <c r="G186" s="336"/>
      <c r="H186" s="337"/>
      <c r="I186" s="338">
        <v>4426713</v>
      </c>
      <c r="J186" s="336" t="s">
        <v>17</v>
      </c>
      <c r="K186" s="328"/>
      <c r="L186" s="328"/>
      <c r="M186" s="328"/>
      <c r="N186" s="328"/>
      <c r="O186" s="328"/>
      <c r="P186" s="328"/>
    </row>
    <row r="187" spans="1:16" x14ac:dyDescent="0.25">
      <c r="A187" s="333">
        <v>43172</v>
      </c>
      <c r="B187" s="334">
        <v>180156680</v>
      </c>
      <c r="C187" s="335">
        <v>9</v>
      </c>
      <c r="D187" s="336">
        <v>685213</v>
      </c>
      <c r="E187" s="337">
        <v>180041040</v>
      </c>
      <c r="F187" s="335">
        <v>5</v>
      </c>
      <c r="G187" s="336">
        <v>615038</v>
      </c>
      <c r="H187" s="337"/>
      <c r="I187" s="338"/>
      <c r="J187" s="336"/>
      <c r="K187" s="328"/>
      <c r="L187" s="328"/>
      <c r="M187" s="328"/>
      <c r="N187" s="328"/>
      <c r="O187" s="328"/>
      <c r="P187" s="328"/>
    </row>
    <row r="188" spans="1:16" x14ac:dyDescent="0.25">
      <c r="A188" s="333">
        <v>43172</v>
      </c>
      <c r="B188" s="334">
        <v>180156715</v>
      </c>
      <c r="C188" s="335">
        <v>23</v>
      </c>
      <c r="D188" s="336">
        <v>2551325</v>
      </c>
      <c r="E188" s="337"/>
      <c r="F188" s="335"/>
      <c r="G188" s="336"/>
      <c r="H188" s="337"/>
      <c r="I188" s="338"/>
      <c r="J188" s="336"/>
      <c r="K188" s="328"/>
      <c r="L188" s="328"/>
      <c r="M188" s="328"/>
      <c r="N188" s="328"/>
      <c r="O188" s="328"/>
      <c r="P188" s="328"/>
    </row>
    <row r="189" spans="1:16" x14ac:dyDescent="0.25">
      <c r="A189" s="333">
        <v>43172</v>
      </c>
      <c r="B189" s="334">
        <v>180156721</v>
      </c>
      <c r="C189" s="335">
        <v>1</v>
      </c>
      <c r="D189" s="336">
        <v>80500</v>
      </c>
      <c r="E189" s="337"/>
      <c r="F189" s="335"/>
      <c r="G189" s="336"/>
      <c r="H189" s="337"/>
      <c r="I189" s="338"/>
      <c r="J189" s="336"/>
      <c r="K189" s="328"/>
      <c r="L189" s="328"/>
      <c r="M189" s="328"/>
      <c r="N189" s="328"/>
      <c r="O189" s="328"/>
      <c r="P189" s="328"/>
    </row>
    <row r="190" spans="1:16" x14ac:dyDescent="0.25">
      <c r="A190" s="333">
        <v>43172</v>
      </c>
      <c r="B190" s="334">
        <v>180156749</v>
      </c>
      <c r="C190" s="335">
        <v>6</v>
      </c>
      <c r="D190" s="336">
        <v>510213</v>
      </c>
      <c r="E190" s="337"/>
      <c r="F190" s="335"/>
      <c r="G190" s="336"/>
      <c r="H190" s="337"/>
      <c r="I190" s="338"/>
      <c r="J190" s="336"/>
      <c r="K190" s="328"/>
      <c r="L190" s="328"/>
      <c r="M190" s="328"/>
      <c r="N190" s="328"/>
      <c r="O190" s="328"/>
      <c r="P190" s="328"/>
    </row>
    <row r="191" spans="1:16" x14ac:dyDescent="0.25">
      <c r="A191" s="333">
        <v>43172</v>
      </c>
      <c r="B191" s="334">
        <v>180156752</v>
      </c>
      <c r="C191" s="335">
        <v>8</v>
      </c>
      <c r="D191" s="336">
        <v>902213</v>
      </c>
      <c r="E191" s="337"/>
      <c r="F191" s="335"/>
      <c r="G191" s="336"/>
      <c r="H191" s="337"/>
      <c r="I191" s="338">
        <v>3864351</v>
      </c>
      <c r="J191" s="336" t="s">
        <v>17</v>
      </c>
      <c r="K191" s="328"/>
      <c r="L191" s="328"/>
      <c r="M191" s="328"/>
      <c r="N191" s="328"/>
      <c r="O191" s="328"/>
      <c r="P191" s="328"/>
    </row>
    <row r="192" spans="1:16" x14ac:dyDescent="0.25">
      <c r="A192" s="333">
        <v>43173</v>
      </c>
      <c r="B192" s="334">
        <v>180156786</v>
      </c>
      <c r="C192" s="335">
        <v>12</v>
      </c>
      <c r="D192" s="336">
        <v>1014300</v>
      </c>
      <c r="E192" s="337">
        <v>180041065</v>
      </c>
      <c r="F192" s="335">
        <v>5</v>
      </c>
      <c r="G192" s="336">
        <v>553788</v>
      </c>
      <c r="H192" s="337"/>
      <c r="I192" s="338"/>
      <c r="J192" s="336"/>
      <c r="K192" s="328"/>
      <c r="L192" s="328"/>
      <c r="M192" s="328"/>
      <c r="N192" s="328"/>
      <c r="O192" s="328"/>
      <c r="P192" s="328"/>
    </row>
    <row r="193" spans="1:16" x14ac:dyDescent="0.25">
      <c r="A193" s="333">
        <v>43173</v>
      </c>
      <c r="B193" s="334">
        <v>180156813</v>
      </c>
      <c r="C193" s="335">
        <v>16</v>
      </c>
      <c r="D193" s="336">
        <v>1646138</v>
      </c>
      <c r="E193" s="337"/>
      <c r="F193" s="335"/>
      <c r="G193" s="336"/>
      <c r="H193" s="337"/>
      <c r="I193" s="338"/>
      <c r="J193" s="336"/>
      <c r="K193" s="328"/>
      <c r="L193" s="328"/>
      <c r="M193" s="328"/>
      <c r="N193" s="328"/>
      <c r="O193" s="328"/>
      <c r="P193" s="328"/>
    </row>
    <row r="194" spans="1:16" x14ac:dyDescent="0.25">
      <c r="A194" s="333">
        <v>43173</v>
      </c>
      <c r="B194" s="334">
        <v>180156820</v>
      </c>
      <c r="C194" s="335">
        <v>3</v>
      </c>
      <c r="D194" s="336">
        <v>373013</v>
      </c>
      <c r="E194" s="337"/>
      <c r="F194" s="335"/>
      <c r="G194" s="336"/>
      <c r="H194" s="337"/>
      <c r="I194" s="338"/>
      <c r="J194" s="336"/>
      <c r="K194" s="328"/>
      <c r="L194" s="328"/>
      <c r="M194" s="328"/>
      <c r="N194" s="328"/>
      <c r="O194" s="328"/>
      <c r="P194" s="328"/>
    </row>
    <row r="195" spans="1:16" x14ac:dyDescent="0.25">
      <c r="A195" s="333">
        <v>43173</v>
      </c>
      <c r="B195" s="334">
        <v>180156868</v>
      </c>
      <c r="C195" s="335">
        <v>1</v>
      </c>
      <c r="D195" s="336">
        <v>67900</v>
      </c>
      <c r="E195" s="337"/>
      <c r="F195" s="335"/>
      <c r="G195" s="336"/>
      <c r="H195" s="337"/>
      <c r="I195" s="338"/>
      <c r="J195" s="336"/>
      <c r="K195" s="328"/>
      <c r="L195" s="328"/>
      <c r="M195" s="328"/>
      <c r="N195" s="328"/>
      <c r="O195" s="328"/>
      <c r="P195" s="328"/>
    </row>
    <row r="196" spans="1:16" x14ac:dyDescent="0.25">
      <c r="A196" s="333">
        <v>43173</v>
      </c>
      <c r="B196" s="334">
        <v>180156870</v>
      </c>
      <c r="C196" s="335">
        <v>14</v>
      </c>
      <c r="D196" s="336">
        <v>1747638</v>
      </c>
      <c r="E196" s="337"/>
      <c r="F196" s="335"/>
      <c r="G196" s="336"/>
      <c r="H196" s="337"/>
      <c r="I196" s="338">
        <v>4295201</v>
      </c>
      <c r="J196" s="336" t="s">
        <v>17</v>
      </c>
      <c r="K196" s="328"/>
      <c r="L196" s="328"/>
      <c r="M196" s="328"/>
      <c r="N196" s="328"/>
      <c r="O196" s="328"/>
      <c r="P196" s="328"/>
    </row>
    <row r="197" spans="1:16" x14ac:dyDescent="0.25">
      <c r="A197" s="333">
        <v>43174</v>
      </c>
      <c r="B197" s="334">
        <v>180156914</v>
      </c>
      <c r="C197" s="335">
        <v>9</v>
      </c>
      <c r="D197" s="336">
        <v>708488</v>
      </c>
      <c r="E197" s="337">
        <v>180041089</v>
      </c>
      <c r="F197" s="335">
        <v>8</v>
      </c>
      <c r="G197" s="336">
        <v>883138</v>
      </c>
      <c r="H197" s="337"/>
      <c r="I197" s="338"/>
      <c r="J197" s="336"/>
      <c r="K197" s="328"/>
      <c r="L197" s="328"/>
      <c r="M197" s="328"/>
      <c r="N197" s="328"/>
      <c r="O197" s="328"/>
      <c r="P197" s="328"/>
    </row>
    <row r="198" spans="1:16" x14ac:dyDescent="0.25">
      <c r="A198" s="333">
        <v>43174</v>
      </c>
      <c r="B198" s="334">
        <v>180156938</v>
      </c>
      <c r="C198" s="335">
        <v>16</v>
      </c>
      <c r="D198" s="336">
        <v>1445850</v>
      </c>
      <c r="E198" s="337"/>
      <c r="F198" s="335"/>
      <c r="G198" s="336"/>
      <c r="H198" s="337"/>
      <c r="I198" s="338"/>
      <c r="J198" s="336"/>
      <c r="K198" s="328"/>
      <c r="L198" s="328"/>
      <c r="M198" s="328"/>
      <c r="N198" s="328"/>
      <c r="O198" s="328"/>
      <c r="P198" s="328"/>
    </row>
    <row r="199" spans="1:16" x14ac:dyDescent="0.25">
      <c r="A199" s="333">
        <v>43174</v>
      </c>
      <c r="B199" s="334">
        <v>180156986</v>
      </c>
      <c r="C199" s="335">
        <v>7</v>
      </c>
      <c r="D199" s="336">
        <v>718375</v>
      </c>
      <c r="E199" s="337"/>
      <c r="F199" s="335"/>
      <c r="G199" s="336"/>
      <c r="H199" s="337"/>
      <c r="I199" s="338"/>
      <c r="J199" s="336"/>
      <c r="K199" s="328"/>
      <c r="L199" s="328"/>
      <c r="M199" s="328"/>
      <c r="N199" s="328"/>
      <c r="O199" s="328"/>
      <c r="P199" s="328"/>
    </row>
    <row r="200" spans="1:16" x14ac:dyDescent="0.25">
      <c r="A200" s="333">
        <v>43174</v>
      </c>
      <c r="B200" s="334">
        <v>180156703</v>
      </c>
      <c r="C200" s="335">
        <v>3</v>
      </c>
      <c r="D200" s="336">
        <v>198625</v>
      </c>
      <c r="E200" s="337"/>
      <c r="F200" s="335"/>
      <c r="G200" s="336"/>
      <c r="H200" s="337"/>
      <c r="I200" s="338"/>
      <c r="J200" s="336"/>
      <c r="K200" s="328"/>
      <c r="L200" s="328"/>
      <c r="M200" s="328"/>
      <c r="N200" s="328"/>
      <c r="O200" s="328"/>
      <c r="P200" s="328"/>
    </row>
    <row r="201" spans="1:16" x14ac:dyDescent="0.25">
      <c r="A201" s="333">
        <v>43174</v>
      </c>
      <c r="B201" s="334">
        <v>180157004</v>
      </c>
      <c r="C201" s="335">
        <v>1</v>
      </c>
      <c r="D201" s="336">
        <v>47163</v>
      </c>
      <c r="E201" s="337"/>
      <c r="F201" s="335"/>
      <c r="G201" s="336"/>
      <c r="H201" s="337"/>
      <c r="I201" s="338"/>
      <c r="J201" s="336"/>
      <c r="K201" s="328"/>
      <c r="L201" s="328"/>
      <c r="M201" s="328"/>
      <c r="N201" s="328"/>
      <c r="O201" s="328"/>
      <c r="P201" s="328"/>
    </row>
    <row r="202" spans="1:16" x14ac:dyDescent="0.25">
      <c r="A202" s="333">
        <v>43174</v>
      </c>
      <c r="B202" s="334">
        <v>180157016</v>
      </c>
      <c r="C202" s="335">
        <v>1</v>
      </c>
      <c r="D202" s="336">
        <v>97125</v>
      </c>
      <c r="E202" s="337"/>
      <c r="F202" s="335"/>
      <c r="G202" s="336"/>
      <c r="H202" s="337"/>
      <c r="I202" s="338">
        <v>2332488</v>
      </c>
      <c r="J202" s="336" t="s">
        <v>17</v>
      </c>
      <c r="K202" s="328"/>
      <c r="L202" s="328"/>
      <c r="M202" s="328"/>
      <c r="N202" s="328"/>
      <c r="O202" s="328"/>
      <c r="P202" s="328"/>
    </row>
    <row r="203" spans="1:16" x14ac:dyDescent="0.25">
      <c r="A203" s="333">
        <v>43175</v>
      </c>
      <c r="B203" s="334">
        <v>180157037</v>
      </c>
      <c r="C203" s="335">
        <v>1</v>
      </c>
      <c r="D203" s="336">
        <v>72975</v>
      </c>
      <c r="E203" s="337">
        <v>180041127</v>
      </c>
      <c r="F203" s="335">
        <v>4</v>
      </c>
      <c r="G203" s="336">
        <v>359888</v>
      </c>
      <c r="H203" s="337"/>
      <c r="I203" s="338"/>
      <c r="J203" s="336"/>
      <c r="K203" s="328"/>
      <c r="L203" s="328"/>
      <c r="M203" s="328"/>
      <c r="N203" s="328"/>
      <c r="O203" s="328"/>
      <c r="P203" s="328"/>
    </row>
    <row r="204" spans="1:16" x14ac:dyDescent="0.25">
      <c r="A204" s="333">
        <v>43175</v>
      </c>
      <c r="B204" s="334">
        <v>180157073</v>
      </c>
      <c r="C204" s="335">
        <v>7</v>
      </c>
      <c r="D204" s="336">
        <v>700963</v>
      </c>
      <c r="E204" s="337"/>
      <c r="F204" s="335"/>
      <c r="G204" s="336"/>
      <c r="H204" s="337"/>
      <c r="I204" s="338"/>
      <c r="J204" s="336"/>
      <c r="K204" s="328"/>
      <c r="L204" s="328"/>
      <c r="M204" s="328"/>
      <c r="N204" s="328"/>
      <c r="O204" s="328"/>
      <c r="P204" s="328"/>
    </row>
    <row r="205" spans="1:16" x14ac:dyDescent="0.25">
      <c r="A205" s="333">
        <v>43175</v>
      </c>
      <c r="B205" s="334">
        <v>180157087</v>
      </c>
      <c r="C205" s="335">
        <v>4</v>
      </c>
      <c r="D205" s="336">
        <v>496038</v>
      </c>
      <c r="E205" s="337"/>
      <c r="F205" s="335"/>
      <c r="G205" s="336"/>
      <c r="H205" s="337"/>
      <c r="I205" s="338"/>
      <c r="J205" s="336"/>
      <c r="K205" s="328"/>
      <c r="L205" s="328"/>
      <c r="M205" s="328"/>
      <c r="N205" s="328"/>
      <c r="O205" s="328"/>
      <c r="P205" s="328"/>
    </row>
    <row r="206" spans="1:16" x14ac:dyDescent="0.25">
      <c r="A206" s="333">
        <v>43175</v>
      </c>
      <c r="B206" s="334">
        <v>180157112</v>
      </c>
      <c r="C206" s="335">
        <v>5</v>
      </c>
      <c r="D206" s="336">
        <v>379138</v>
      </c>
      <c r="E206" s="337"/>
      <c r="F206" s="335"/>
      <c r="G206" s="336"/>
      <c r="H206" s="337"/>
      <c r="I206" s="338">
        <v>1289226</v>
      </c>
      <c r="J206" s="336" t="s">
        <v>17</v>
      </c>
      <c r="K206" s="328"/>
      <c r="L206" s="328"/>
      <c r="M206" s="328"/>
      <c r="N206" s="328"/>
      <c r="O206" s="328"/>
      <c r="P206" s="328"/>
    </row>
    <row r="207" spans="1:16" x14ac:dyDescent="0.25">
      <c r="A207" s="333">
        <v>43176</v>
      </c>
      <c r="B207" s="334">
        <v>180157159</v>
      </c>
      <c r="C207" s="335">
        <v>4</v>
      </c>
      <c r="D207" s="336">
        <v>373888</v>
      </c>
      <c r="E207" s="337">
        <v>180041161</v>
      </c>
      <c r="F207" s="335">
        <v>6</v>
      </c>
      <c r="G207" s="336">
        <v>688450</v>
      </c>
      <c r="H207" s="337"/>
      <c r="I207" s="338"/>
      <c r="J207" s="336"/>
      <c r="K207" s="328"/>
      <c r="L207" s="328"/>
      <c r="M207" s="328"/>
      <c r="N207" s="328"/>
      <c r="O207" s="328"/>
      <c r="P207" s="328"/>
    </row>
    <row r="208" spans="1:16" x14ac:dyDescent="0.25">
      <c r="A208" s="333">
        <v>43176</v>
      </c>
      <c r="B208" s="334">
        <v>180157209</v>
      </c>
      <c r="C208" s="335">
        <v>18</v>
      </c>
      <c r="D208" s="336">
        <v>1788850</v>
      </c>
      <c r="E208" s="337"/>
      <c r="F208" s="335"/>
      <c r="G208" s="336"/>
      <c r="H208" s="337"/>
      <c r="I208" s="338"/>
      <c r="J208" s="336"/>
      <c r="K208" s="328"/>
      <c r="L208" s="328"/>
      <c r="M208" s="328"/>
      <c r="N208" s="328"/>
      <c r="O208" s="328"/>
      <c r="P208" s="328"/>
    </row>
    <row r="209" spans="1:16" x14ac:dyDescent="0.25">
      <c r="A209" s="333">
        <v>43176</v>
      </c>
      <c r="B209" s="334">
        <v>180157215</v>
      </c>
      <c r="C209" s="335">
        <v>2</v>
      </c>
      <c r="D209" s="336">
        <v>231875</v>
      </c>
      <c r="E209" s="337"/>
      <c r="F209" s="335"/>
      <c r="G209" s="336"/>
      <c r="H209" s="337"/>
      <c r="I209" s="338">
        <v>1706163</v>
      </c>
      <c r="J209" s="336" t="s">
        <v>17</v>
      </c>
      <c r="K209" s="328"/>
      <c r="L209" s="328"/>
      <c r="M209" s="328"/>
      <c r="N209" s="328"/>
      <c r="O209" s="328"/>
      <c r="P209" s="328"/>
    </row>
    <row r="210" spans="1:16" x14ac:dyDescent="0.25">
      <c r="A210" s="333">
        <v>43178</v>
      </c>
      <c r="B210" s="334">
        <v>180157379</v>
      </c>
      <c r="C210" s="335">
        <v>16</v>
      </c>
      <c r="D210" s="336">
        <v>1090863</v>
      </c>
      <c r="E210" s="337">
        <v>180041217</v>
      </c>
      <c r="F210" s="335">
        <v>3</v>
      </c>
      <c r="G210" s="336">
        <v>307213</v>
      </c>
      <c r="H210" s="337"/>
      <c r="I210" s="338"/>
      <c r="J210" s="336"/>
      <c r="K210" s="328"/>
      <c r="L210" s="328"/>
      <c r="M210" s="328"/>
      <c r="N210" s="328"/>
      <c r="O210" s="328"/>
      <c r="P210" s="328"/>
    </row>
    <row r="211" spans="1:16" x14ac:dyDescent="0.25">
      <c r="A211" s="333">
        <v>43178</v>
      </c>
      <c r="B211" s="334">
        <v>180157407</v>
      </c>
      <c r="C211" s="335">
        <v>25</v>
      </c>
      <c r="D211" s="336">
        <v>2681263</v>
      </c>
      <c r="E211" s="337"/>
      <c r="F211" s="335"/>
      <c r="G211" s="336"/>
      <c r="H211" s="337"/>
      <c r="I211" s="338"/>
      <c r="J211" s="336"/>
      <c r="K211" s="328"/>
      <c r="L211" s="328"/>
      <c r="M211" s="328"/>
      <c r="N211" s="328"/>
      <c r="O211" s="328"/>
      <c r="P211" s="328"/>
    </row>
    <row r="212" spans="1:16" x14ac:dyDescent="0.25">
      <c r="A212" s="333">
        <v>43178</v>
      </c>
      <c r="B212" s="334">
        <v>180157413</v>
      </c>
      <c r="C212" s="335">
        <v>4</v>
      </c>
      <c r="D212" s="336">
        <v>410113</v>
      </c>
      <c r="E212" s="337"/>
      <c r="F212" s="335"/>
      <c r="G212" s="336"/>
      <c r="H212" s="337"/>
      <c r="I212" s="338"/>
      <c r="J212" s="336"/>
      <c r="K212" s="328"/>
      <c r="L212" s="328"/>
      <c r="M212" s="328"/>
      <c r="N212" s="328"/>
      <c r="O212" s="328"/>
      <c r="P212" s="328"/>
    </row>
    <row r="213" spans="1:16" x14ac:dyDescent="0.25">
      <c r="A213" s="333">
        <v>43178</v>
      </c>
      <c r="B213" s="334">
        <v>180157459</v>
      </c>
      <c r="C213" s="335">
        <v>14</v>
      </c>
      <c r="D213" s="336">
        <v>1495375</v>
      </c>
      <c r="E213" s="337"/>
      <c r="F213" s="335"/>
      <c r="G213" s="336"/>
      <c r="H213" s="337"/>
      <c r="I213" s="338"/>
      <c r="J213" s="336"/>
      <c r="K213" s="328"/>
      <c r="L213" s="328"/>
      <c r="M213" s="328"/>
      <c r="N213" s="328"/>
      <c r="O213" s="328"/>
      <c r="P213" s="328"/>
    </row>
    <row r="214" spans="1:16" x14ac:dyDescent="0.25">
      <c r="A214" s="333">
        <v>43178</v>
      </c>
      <c r="B214" s="334">
        <v>180157462</v>
      </c>
      <c r="C214" s="335">
        <v>2</v>
      </c>
      <c r="D214" s="336">
        <v>172113</v>
      </c>
      <c r="E214" s="337"/>
      <c r="F214" s="335"/>
      <c r="G214" s="336"/>
      <c r="H214" s="337"/>
      <c r="I214" s="338">
        <v>5542514</v>
      </c>
      <c r="J214" s="336" t="s">
        <v>17</v>
      </c>
      <c r="K214" s="328"/>
      <c r="L214" s="328"/>
      <c r="M214" s="328"/>
      <c r="N214" s="328"/>
      <c r="O214" s="328"/>
      <c r="P214" s="328"/>
    </row>
    <row r="215" spans="1:16" x14ac:dyDescent="0.25">
      <c r="A215" s="333">
        <v>43179</v>
      </c>
      <c r="B215" s="334">
        <v>180157494</v>
      </c>
      <c r="C215" s="335">
        <v>6</v>
      </c>
      <c r="D215" s="336">
        <v>497963</v>
      </c>
      <c r="E215" s="337">
        <v>180041246</v>
      </c>
      <c r="F215" s="335">
        <v>6</v>
      </c>
      <c r="G215" s="336">
        <v>709188</v>
      </c>
      <c r="H215" s="337"/>
      <c r="I215" s="338"/>
      <c r="J215" s="336"/>
      <c r="K215" s="328"/>
      <c r="L215" s="328"/>
      <c r="M215" s="328"/>
      <c r="N215" s="328"/>
      <c r="O215" s="328"/>
      <c r="P215" s="328"/>
    </row>
    <row r="216" spans="1:16" x14ac:dyDescent="0.25">
      <c r="A216" s="333">
        <v>43179</v>
      </c>
      <c r="B216" s="334">
        <v>180157519</v>
      </c>
      <c r="C216" s="335">
        <v>19</v>
      </c>
      <c r="D216" s="336">
        <v>1687263</v>
      </c>
      <c r="E216" s="337"/>
      <c r="F216" s="335"/>
      <c r="G216" s="336"/>
      <c r="H216" s="337"/>
      <c r="I216" s="338"/>
      <c r="J216" s="336"/>
      <c r="K216" s="328"/>
      <c r="L216" s="328"/>
      <c r="M216" s="328"/>
      <c r="N216" s="328"/>
      <c r="O216" s="328"/>
      <c r="P216" s="328"/>
    </row>
    <row r="217" spans="1:16" x14ac:dyDescent="0.25">
      <c r="A217" s="333">
        <v>43179</v>
      </c>
      <c r="B217" s="334">
        <v>180157544</v>
      </c>
      <c r="C217" s="335">
        <v>3</v>
      </c>
      <c r="D217" s="336">
        <v>340113</v>
      </c>
      <c r="E217" s="337"/>
      <c r="F217" s="335"/>
      <c r="G217" s="336"/>
      <c r="H217" s="337"/>
      <c r="I217" s="338"/>
      <c r="J217" s="336"/>
      <c r="K217" s="328"/>
      <c r="L217" s="328"/>
      <c r="M217" s="328"/>
      <c r="N217" s="328"/>
      <c r="O217" s="328"/>
      <c r="P217" s="328"/>
    </row>
    <row r="218" spans="1:16" x14ac:dyDescent="0.25">
      <c r="A218" s="333">
        <v>43179</v>
      </c>
      <c r="B218" s="334">
        <v>180157576</v>
      </c>
      <c r="C218" s="335">
        <v>7</v>
      </c>
      <c r="D218" s="336">
        <v>660275</v>
      </c>
      <c r="E218" s="337"/>
      <c r="F218" s="335"/>
      <c r="G218" s="336"/>
      <c r="H218" s="337"/>
      <c r="I218" s="338"/>
      <c r="J218" s="336"/>
      <c r="K218" s="328"/>
      <c r="L218" s="328"/>
      <c r="M218" s="328"/>
      <c r="N218" s="328"/>
      <c r="O218" s="328"/>
      <c r="P218" s="328"/>
    </row>
    <row r="219" spans="1:16" x14ac:dyDescent="0.25">
      <c r="A219" s="333">
        <v>43179</v>
      </c>
      <c r="B219" s="334">
        <v>180157577</v>
      </c>
      <c r="C219" s="335">
        <v>1</v>
      </c>
      <c r="D219" s="336">
        <v>95025</v>
      </c>
      <c r="E219" s="337"/>
      <c r="F219" s="335"/>
      <c r="G219" s="336"/>
      <c r="H219" s="337"/>
      <c r="I219" s="338">
        <v>2571451</v>
      </c>
      <c r="J219" s="336" t="s">
        <v>17</v>
      </c>
      <c r="K219" s="328"/>
      <c r="L219" s="328"/>
      <c r="M219" s="328"/>
      <c r="N219" s="328"/>
      <c r="O219" s="328"/>
      <c r="P219" s="328"/>
    </row>
    <row r="220" spans="1:16" x14ac:dyDescent="0.25">
      <c r="A220" s="333">
        <v>43180</v>
      </c>
      <c r="B220" s="334">
        <v>180157607</v>
      </c>
      <c r="C220" s="335">
        <v>3</v>
      </c>
      <c r="D220" s="336">
        <v>205013</v>
      </c>
      <c r="E220" s="337">
        <v>180041267</v>
      </c>
      <c r="F220" s="335">
        <v>13</v>
      </c>
      <c r="G220" s="336">
        <v>1396500</v>
      </c>
      <c r="H220" s="337"/>
      <c r="I220" s="338"/>
      <c r="J220" s="336"/>
      <c r="K220" s="328"/>
      <c r="L220" s="328"/>
      <c r="M220" s="328"/>
      <c r="N220" s="328"/>
      <c r="O220" s="328"/>
      <c r="P220" s="328"/>
    </row>
    <row r="221" spans="1:16" x14ac:dyDescent="0.25">
      <c r="A221" s="333">
        <v>43180</v>
      </c>
      <c r="B221" s="334">
        <v>180157621</v>
      </c>
      <c r="C221" s="335">
        <v>12</v>
      </c>
      <c r="D221" s="336">
        <v>1284675</v>
      </c>
      <c r="E221" s="337"/>
      <c r="F221" s="335"/>
      <c r="G221" s="336"/>
      <c r="H221" s="337"/>
      <c r="I221" s="338"/>
      <c r="J221" s="336"/>
      <c r="K221" s="328"/>
      <c r="L221" s="328"/>
      <c r="M221" s="328"/>
      <c r="N221" s="328"/>
      <c r="O221" s="328"/>
      <c r="P221" s="328"/>
    </row>
    <row r="222" spans="1:16" x14ac:dyDescent="0.25">
      <c r="A222" s="333">
        <v>43180</v>
      </c>
      <c r="B222" s="334">
        <v>180157637</v>
      </c>
      <c r="C222" s="335">
        <v>1</v>
      </c>
      <c r="D222" s="336">
        <v>104038</v>
      </c>
      <c r="E222" s="337"/>
      <c r="F222" s="335"/>
      <c r="G222" s="336"/>
      <c r="H222" s="337"/>
      <c r="I222" s="338"/>
      <c r="J222" s="336"/>
      <c r="K222" s="328"/>
      <c r="L222" s="328"/>
      <c r="M222" s="328"/>
      <c r="N222" s="328"/>
      <c r="O222" s="328"/>
      <c r="P222" s="328"/>
    </row>
    <row r="223" spans="1:16" x14ac:dyDescent="0.25">
      <c r="A223" s="333">
        <v>43180</v>
      </c>
      <c r="B223" s="334">
        <v>180157667</v>
      </c>
      <c r="C223" s="335">
        <v>7</v>
      </c>
      <c r="D223" s="336">
        <v>689850</v>
      </c>
      <c r="E223" s="337"/>
      <c r="F223" s="335"/>
      <c r="G223" s="336"/>
      <c r="H223" s="337"/>
      <c r="I223" s="338"/>
      <c r="J223" s="336"/>
      <c r="K223" s="328"/>
      <c r="L223" s="328"/>
      <c r="M223" s="328"/>
      <c r="N223" s="328"/>
      <c r="O223" s="328"/>
      <c r="P223" s="328"/>
    </row>
    <row r="224" spans="1:16" x14ac:dyDescent="0.25">
      <c r="A224" s="333">
        <v>43180</v>
      </c>
      <c r="B224" s="334">
        <v>180157670</v>
      </c>
      <c r="C224" s="335">
        <v>7</v>
      </c>
      <c r="D224" s="336">
        <v>381063</v>
      </c>
      <c r="E224" s="337"/>
      <c r="F224" s="335"/>
      <c r="G224" s="336"/>
      <c r="H224" s="337"/>
      <c r="I224" s="338">
        <v>1268139</v>
      </c>
      <c r="J224" s="336" t="s">
        <v>17</v>
      </c>
      <c r="K224" s="328"/>
      <c r="L224" s="328"/>
      <c r="M224" s="328"/>
      <c r="N224" s="328"/>
      <c r="O224" s="328"/>
      <c r="P224" s="328"/>
    </row>
    <row r="225" spans="1:16" x14ac:dyDescent="0.25">
      <c r="A225" s="333">
        <v>43181</v>
      </c>
      <c r="B225" s="334">
        <v>180157700</v>
      </c>
      <c r="C225" s="335">
        <v>3</v>
      </c>
      <c r="D225" s="336">
        <v>269150</v>
      </c>
      <c r="E225" s="337">
        <v>180041284</v>
      </c>
      <c r="F225" s="335">
        <v>14</v>
      </c>
      <c r="G225" s="336">
        <v>1455563</v>
      </c>
      <c r="H225" s="337"/>
      <c r="I225" s="338"/>
      <c r="J225" s="336"/>
      <c r="K225" s="328"/>
      <c r="L225" s="328"/>
      <c r="M225" s="328"/>
      <c r="N225" s="328"/>
      <c r="O225" s="328"/>
      <c r="P225" s="328"/>
    </row>
    <row r="226" spans="1:16" x14ac:dyDescent="0.25">
      <c r="A226" s="333">
        <v>43181</v>
      </c>
      <c r="B226" s="334">
        <v>180157726</v>
      </c>
      <c r="C226" s="335">
        <v>10</v>
      </c>
      <c r="D226" s="336">
        <v>1061550</v>
      </c>
      <c r="E226" s="337"/>
      <c r="F226" s="335"/>
      <c r="G226" s="336"/>
      <c r="H226" s="337"/>
      <c r="I226" s="338"/>
      <c r="J226" s="336"/>
      <c r="K226" s="328"/>
      <c r="L226" s="328"/>
      <c r="M226" s="328"/>
      <c r="N226" s="328"/>
      <c r="O226" s="328"/>
      <c r="P226" s="328"/>
    </row>
    <row r="227" spans="1:16" x14ac:dyDescent="0.25">
      <c r="A227" s="333">
        <v>43181</v>
      </c>
      <c r="B227" s="334">
        <v>180157731</v>
      </c>
      <c r="C227" s="335">
        <v>4</v>
      </c>
      <c r="D227" s="336">
        <v>235638</v>
      </c>
      <c r="E227" s="337"/>
      <c r="F227" s="335"/>
      <c r="G227" s="336"/>
      <c r="H227" s="337"/>
      <c r="I227" s="338"/>
      <c r="J227" s="336"/>
      <c r="K227" s="328"/>
      <c r="L227" s="328"/>
      <c r="M227" s="328"/>
      <c r="N227" s="328"/>
      <c r="O227" s="328"/>
      <c r="P227" s="328"/>
    </row>
    <row r="228" spans="1:16" x14ac:dyDescent="0.25">
      <c r="A228" s="333">
        <v>43181</v>
      </c>
      <c r="B228" s="334">
        <v>180157771</v>
      </c>
      <c r="C228" s="335">
        <v>7</v>
      </c>
      <c r="D228" s="336">
        <v>678038</v>
      </c>
      <c r="E228" s="337"/>
      <c r="F228" s="335"/>
      <c r="G228" s="336"/>
      <c r="H228" s="337"/>
      <c r="I228" s="338">
        <v>788813</v>
      </c>
      <c r="J228" s="336" t="s">
        <v>17</v>
      </c>
      <c r="K228" s="328"/>
      <c r="L228" s="328"/>
      <c r="M228" s="328"/>
      <c r="N228" s="328"/>
      <c r="O228" s="328"/>
      <c r="P228" s="328"/>
    </row>
    <row r="229" spans="1:16" x14ac:dyDescent="0.25">
      <c r="A229" s="333">
        <v>43182</v>
      </c>
      <c r="B229" s="334">
        <v>180157807</v>
      </c>
      <c r="C229" s="335">
        <v>2</v>
      </c>
      <c r="D229" s="336">
        <v>147000</v>
      </c>
      <c r="E229" s="337">
        <v>180041316</v>
      </c>
      <c r="F229" s="335">
        <v>3</v>
      </c>
      <c r="G229" s="336">
        <v>376950</v>
      </c>
      <c r="H229" s="337"/>
      <c r="I229" s="338"/>
      <c r="J229" s="336"/>
      <c r="K229" s="328"/>
      <c r="L229" s="328"/>
      <c r="M229" s="328"/>
      <c r="N229" s="328"/>
      <c r="O229" s="328"/>
      <c r="P229" s="328"/>
    </row>
    <row r="230" spans="1:16" x14ac:dyDescent="0.25">
      <c r="A230" s="333">
        <v>43182</v>
      </c>
      <c r="B230" s="334">
        <v>180157830</v>
      </c>
      <c r="C230" s="335">
        <v>13</v>
      </c>
      <c r="D230" s="336">
        <v>1254400</v>
      </c>
      <c r="E230" s="337"/>
      <c r="F230" s="335"/>
      <c r="G230" s="336"/>
      <c r="H230" s="337"/>
      <c r="I230" s="338"/>
      <c r="J230" s="336"/>
      <c r="K230" s="328"/>
      <c r="L230" s="328"/>
      <c r="M230" s="328"/>
      <c r="N230" s="328"/>
      <c r="O230" s="328"/>
      <c r="P230" s="328"/>
    </row>
    <row r="231" spans="1:16" x14ac:dyDescent="0.25">
      <c r="A231" s="333">
        <v>43182</v>
      </c>
      <c r="B231" s="334">
        <v>180157863</v>
      </c>
      <c r="C231" s="335">
        <v>12</v>
      </c>
      <c r="D231" s="336">
        <v>1215463</v>
      </c>
      <c r="E231" s="337"/>
      <c r="F231" s="335"/>
      <c r="G231" s="336"/>
      <c r="H231" s="337"/>
      <c r="I231" s="338"/>
      <c r="J231" s="336"/>
      <c r="K231" s="328"/>
      <c r="L231" s="328"/>
      <c r="M231" s="328"/>
      <c r="N231" s="328"/>
      <c r="O231" s="328"/>
      <c r="P231" s="328"/>
    </row>
    <row r="232" spans="1:16" x14ac:dyDescent="0.25">
      <c r="A232" s="333">
        <v>43182</v>
      </c>
      <c r="B232" s="334">
        <v>180157864</v>
      </c>
      <c r="C232" s="335">
        <v>3</v>
      </c>
      <c r="D232" s="336">
        <v>354200</v>
      </c>
      <c r="E232" s="337"/>
      <c r="F232" s="335"/>
      <c r="G232" s="336"/>
      <c r="H232" s="337"/>
      <c r="I232" s="338">
        <v>2594113</v>
      </c>
      <c r="J232" s="336" t="s">
        <v>17</v>
      </c>
      <c r="K232" s="328"/>
      <c r="L232" s="328"/>
      <c r="M232" s="328"/>
      <c r="N232" s="328"/>
      <c r="O232" s="328"/>
      <c r="P232" s="328"/>
    </row>
    <row r="233" spans="1:16" x14ac:dyDescent="0.25">
      <c r="A233" s="333">
        <v>43183</v>
      </c>
      <c r="B233" s="334">
        <v>180157912</v>
      </c>
      <c r="C233" s="335">
        <v>5</v>
      </c>
      <c r="D233" s="336">
        <v>440738</v>
      </c>
      <c r="E233" s="337">
        <v>180041340</v>
      </c>
      <c r="F233" s="335">
        <v>7</v>
      </c>
      <c r="G233" s="336">
        <v>729663</v>
      </c>
      <c r="H233" s="337"/>
      <c r="I233" s="338"/>
      <c r="J233" s="336"/>
      <c r="K233" s="328"/>
      <c r="L233" s="328"/>
      <c r="M233" s="328"/>
      <c r="N233" s="328"/>
      <c r="O233" s="328"/>
      <c r="P233" s="328"/>
    </row>
    <row r="234" spans="1:16" x14ac:dyDescent="0.25">
      <c r="A234" s="333">
        <v>43183</v>
      </c>
      <c r="B234" s="334">
        <v>180157928</v>
      </c>
      <c r="C234" s="335">
        <v>15</v>
      </c>
      <c r="D234" s="336">
        <v>1433513</v>
      </c>
      <c r="E234" s="337"/>
      <c r="F234" s="335"/>
      <c r="G234" s="336"/>
      <c r="H234" s="337"/>
      <c r="I234" s="338"/>
      <c r="J234" s="336"/>
      <c r="K234" s="328"/>
      <c r="L234" s="328"/>
      <c r="M234" s="328"/>
      <c r="N234" s="328"/>
      <c r="O234" s="328"/>
      <c r="P234" s="328"/>
    </row>
    <row r="235" spans="1:16" x14ac:dyDescent="0.25">
      <c r="A235" s="333">
        <v>43183</v>
      </c>
      <c r="B235" s="334">
        <v>180157959</v>
      </c>
      <c r="C235" s="335">
        <v>1</v>
      </c>
      <c r="D235" s="336">
        <v>112875</v>
      </c>
      <c r="E235" s="337"/>
      <c r="F235" s="335"/>
      <c r="G235" s="336"/>
      <c r="H235" s="337"/>
      <c r="I235" s="338">
        <v>1257463</v>
      </c>
      <c r="J235" s="336" t="s">
        <v>17</v>
      </c>
      <c r="K235" s="328"/>
      <c r="L235" s="328"/>
      <c r="M235" s="328"/>
      <c r="N235" s="328"/>
      <c r="O235" s="328"/>
      <c r="P235" s="328"/>
    </row>
    <row r="236" spans="1:16" x14ac:dyDescent="0.25">
      <c r="A236" s="333">
        <v>43185</v>
      </c>
      <c r="B236" s="334">
        <v>180158116</v>
      </c>
      <c r="C236" s="335">
        <v>14</v>
      </c>
      <c r="D236" s="336">
        <v>1138813</v>
      </c>
      <c r="E236" s="337">
        <v>180041399</v>
      </c>
      <c r="F236" s="335">
        <v>6</v>
      </c>
      <c r="G236" s="336">
        <v>451850</v>
      </c>
      <c r="H236" s="337"/>
      <c r="I236" s="338"/>
      <c r="J236" s="336"/>
      <c r="K236" s="328"/>
      <c r="L236" s="328"/>
      <c r="M236" s="328"/>
      <c r="N236" s="328"/>
      <c r="O236" s="328"/>
      <c r="P236" s="328"/>
    </row>
    <row r="237" spans="1:16" x14ac:dyDescent="0.25">
      <c r="A237" s="333">
        <v>43185</v>
      </c>
      <c r="B237" s="334">
        <v>180158147</v>
      </c>
      <c r="C237" s="335">
        <v>27</v>
      </c>
      <c r="D237" s="336">
        <v>2795538</v>
      </c>
      <c r="E237" s="337"/>
      <c r="F237" s="335"/>
      <c r="G237" s="336"/>
      <c r="H237" s="337"/>
      <c r="I237" s="338"/>
      <c r="J237" s="336"/>
      <c r="K237" s="328"/>
      <c r="L237" s="328"/>
      <c r="M237" s="328"/>
      <c r="N237" s="328"/>
      <c r="O237" s="328"/>
      <c r="P237" s="328"/>
    </row>
    <row r="238" spans="1:16" x14ac:dyDescent="0.25">
      <c r="A238" s="333">
        <v>43185</v>
      </c>
      <c r="B238" s="334">
        <v>180158152</v>
      </c>
      <c r="C238" s="335">
        <v>1</v>
      </c>
      <c r="D238" s="336">
        <v>77088</v>
      </c>
      <c r="E238" s="337"/>
      <c r="F238" s="335"/>
      <c r="G238" s="336"/>
      <c r="H238" s="337"/>
      <c r="I238" s="338"/>
      <c r="J238" s="336"/>
      <c r="K238" s="328"/>
      <c r="L238" s="328"/>
      <c r="M238" s="328"/>
      <c r="N238" s="328"/>
      <c r="O238" s="328"/>
      <c r="P238" s="328"/>
    </row>
    <row r="239" spans="1:16" x14ac:dyDescent="0.25">
      <c r="A239" s="333">
        <v>43185</v>
      </c>
      <c r="B239" s="334">
        <v>180158180</v>
      </c>
      <c r="C239" s="335">
        <v>10</v>
      </c>
      <c r="D239" s="336">
        <v>1098475</v>
      </c>
      <c r="E239" s="337"/>
      <c r="F239" s="335"/>
      <c r="G239" s="336"/>
      <c r="H239" s="337"/>
      <c r="I239" s="338"/>
      <c r="J239" s="336"/>
      <c r="K239" s="328"/>
      <c r="L239" s="328"/>
      <c r="M239" s="328"/>
      <c r="N239" s="328"/>
      <c r="O239" s="328"/>
      <c r="P239" s="328"/>
    </row>
    <row r="240" spans="1:16" x14ac:dyDescent="0.25">
      <c r="A240" s="333">
        <v>43185</v>
      </c>
      <c r="B240" s="334">
        <v>180158189</v>
      </c>
      <c r="C240" s="335">
        <v>1</v>
      </c>
      <c r="D240" s="336">
        <v>64575</v>
      </c>
      <c r="E240" s="337"/>
      <c r="F240" s="335"/>
      <c r="G240" s="336"/>
      <c r="H240" s="337"/>
      <c r="I240" s="338">
        <v>4722639</v>
      </c>
      <c r="J240" s="336" t="s">
        <v>17</v>
      </c>
      <c r="K240" s="328"/>
      <c r="L240" s="328"/>
      <c r="M240" s="328"/>
      <c r="N240" s="328"/>
      <c r="O240" s="328"/>
      <c r="P240" s="328"/>
    </row>
    <row r="241" spans="1:16" x14ac:dyDescent="0.25">
      <c r="A241" s="333">
        <v>43186</v>
      </c>
      <c r="B241" s="334">
        <v>180158216</v>
      </c>
      <c r="C241" s="335">
        <v>7</v>
      </c>
      <c r="D241" s="336">
        <v>531825</v>
      </c>
      <c r="E241" s="337">
        <v>180041426</v>
      </c>
      <c r="F241" s="335">
        <v>5</v>
      </c>
      <c r="G241" s="336">
        <v>410463</v>
      </c>
      <c r="H241" s="337"/>
      <c r="I241" s="338"/>
      <c r="J241" s="336"/>
      <c r="K241" s="328"/>
      <c r="L241" s="328"/>
      <c r="M241" s="328"/>
      <c r="N241" s="328"/>
      <c r="O241" s="328"/>
      <c r="P241" s="328"/>
    </row>
    <row r="242" spans="1:16" x14ac:dyDescent="0.25">
      <c r="A242" s="333">
        <v>43186</v>
      </c>
      <c r="B242" s="334">
        <v>180158237</v>
      </c>
      <c r="C242" s="335">
        <v>9</v>
      </c>
      <c r="D242" s="336">
        <v>816638</v>
      </c>
      <c r="E242" s="337"/>
      <c r="F242" s="335"/>
      <c r="G242" s="336"/>
      <c r="H242" s="337"/>
      <c r="I242" s="338"/>
      <c r="J242" s="336"/>
      <c r="K242" s="328"/>
      <c r="L242" s="328"/>
      <c r="M242" s="328"/>
      <c r="N242" s="328"/>
      <c r="O242" s="328"/>
      <c r="P242" s="328"/>
    </row>
    <row r="243" spans="1:16" x14ac:dyDescent="0.25">
      <c r="A243" s="333">
        <v>43186</v>
      </c>
      <c r="B243" s="334">
        <v>180158256</v>
      </c>
      <c r="C243" s="335">
        <v>2</v>
      </c>
      <c r="D243" s="336">
        <v>194075</v>
      </c>
      <c r="E243" s="337"/>
      <c r="F243" s="335"/>
      <c r="G243" s="336"/>
      <c r="H243" s="337"/>
      <c r="I243" s="338"/>
      <c r="J243" s="336"/>
      <c r="K243" s="328"/>
      <c r="L243" s="328"/>
      <c r="M243" s="328"/>
      <c r="N243" s="328"/>
      <c r="O243" s="328"/>
      <c r="P243" s="328"/>
    </row>
    <row r="244" spans="1:16" x14ac:dyDescent="0.25">
      <c r="A244" s="333">
        <v>43186</v>
      </c>
      <c r="B244" s="334">
        <v>180158274</v>
      </c>
      <c r="C244" s="335">
        <v>5</v>
      </c>
      <c r="D244" s="336">
        <v>574875</v>
      </c>
      <c r="E244" s="337"/>
      <c r="F244" s="335"/>
      <c r="G244" s="336"/>
      <c r="H244" s="337"/>
      <c r="I244" s="338"/>
      <c r="J244" s="336"/>
      <c r="K244" s="328"/>
      <c r="L244" s="328"/>
      <c r="M244" s="328"/>
      <c r="N244" s="328"/>
      <c r="O244" s="328"/>
      <c r="P244" s="328"/>
    </row>
    <row r="245" spans="1:16" x14ac:dyDescent="0.25">
      <c r="A245" s="333">
        <v>43186</v>
      </c>
      <c r="B245" s="334">
        <v>180158279</v>
      </c>
      <c r="C245" s="335">
        <v>1</v>
      </c>
      <c r="D245" s="336">
        <v>52325</v>
      </c>
      <c r="E245" s="337"/>
      <c r="F245" s="335"/>
      <c r="G245" s="336"/>
      <c r="H245" s="337"/>
      <c r="I245" s="338">
        <v>1759275</v>
      </c>
      <c r="J245" s="336" t="s">
        <v>17</v>
      </c>
      <c r="K245" s="328"/>
      <c r="L245" s="328"/>
      <c r="M245" s="328"/>
      <c r="N245" s="328"/>
      <c r="O245" s="328"/>
      <c r="P245" s="328"/>
    </row>
    <row r="246" spans="1:16" x14ac:dyDescent="0.25">
      <c r="A246" s="333">
        <v>43187</v>
      </c>
      <c r="B246" s="334">
        <v>180158309</v>
      </c>
      <c r="C246" s="335">
        <v>8</v>
      </c>
      <c r="D246" s="336">
        <v>698250</v>
      </c>
      <c r="E246" s="337">
        <v>180041457</v>
      </c>
      <c r="F246" s="335">
        <v>11</v>
      </c>
      <c r="G246" s="336">
        <v>1062600</v>
      </c>
      <c r="H246" s="337"/>
      <c r="I246" s="338"/>
      <c r="J246" s="336"/>
      <c r="K246" s="328"/>
      <c r="L246" s="328"/>
      <c r="M246" s="328"/>
      <c r="N246" s="328"/>
      <c r="O246" s="328"/>
      <c r="P246" s="328"/>
    </row>
    <row r="247" spans="1:16" x14ac:dyDescent="0.25">
      <c r="A247" s="333">
        <v>43187</v>
      </c>
      <c r="B247" s="334">
        <v>180158333</v>
      </c>
      <c r="C247" s="335">
        <v>14</v>
      </c>
      <c r="D247" s="336">
        <v>1536325</v>
      </c>
      <c r="E247" s="337"/>
      <c r="F247" s="335"/>
      <c r="G247" s="336"/>
      <c r="H247" s="337"/>
      <c r="I247" s="338"/>
      <c r="J247" s="336"/>
      <c r="K247" s="328"/>
      <c r="L247" s="328"/>
      <c r="M247" s="328"/>
      <c r="N247" s="328"/>
      <c r="O247" s="328"/>
      <c r="P247" s="328"/>
    </row>
    <row r="248" spans="1:16" x14ac:dyDescent="0.25">
      <c r="A248" s="333">
        <v>43187</v>
      </c>
      <c r="B248" s="334">
        <v>180158378</v>
      </c>
      <c r="C248" s="335">
        <v>7</v>
      </c>
      <c r="D248" s="336">
        <v>770963</v>
      </c>
      <c r="E248" s="337"/>
      <c r="F248" s="335"/>
      <c r="G248" s="336"/>
      <c r="H248" s="337"/>
      <c r="I248" s="338"/>
      <c r="J248" s="336"/>
      <c r="K248" s="328"/>
      <c r="L248" s="328"/>
      <c r="M248" s="328"/>
      <c r="N248" s="328"/>
      <c r="O248" s="328"/>
      <c r="P248" s="328"/>
    </row>
    <row r="249" spans="1:16" x14ac:dyDescent="0.25">
      <c r="A249" s="333">
        <v>43187</v>
      </c>
      <c r="B249" s="334">
        <v>180158383</v>
      </c>
      <c r="C249" s="335">
        <v>2</v>
      </c>
      <c r="D249" s="336">
        <v>161613</v>
      </c>
      <c r="E249" s="337"/>
      <c r="F249" s="335"/>
      <c r="G249" s="336"/>
      <c r="H249" s="337"/>
      <c r="I249" s="338">
        <v>2104551</v>
      </c>
      <c r="J249" s="336" t="s">
        <v>17</v>
      </c>
      <c r="K249" s="328"/>
      <c r="L249" s="328"/>
      <c r="M249" s="328"/>
      <c r="N249" s="328"/>
      <c r="O249" s="328"/>
      <c r="P249" s="328"/>
    </row>
    <row r="250" spans="1:16" x14ac:dyDescent="0.25">
      <c r="A250" s="333">
        <v>43188</v>
      </c>
      <c r="B250" s="334">
        <v>180158421</v>
      </c>
      <c r="C250" s="335">
        <v>7</v>
      </c>
      <c r="D250" s="336">
        <v>420263</v>
      </c>
      <c r="E250" s="337">
        <v>180041480</v>
      </c>
      <c r="F250" s="335">
        <v>12</v>
      </c>
      <c r="G250" s="336">
        <v>1464488</v>
      </c>
      <c r="H250" s="337"/>
      <c r="I250" s="338"/>
      <c r="J250" s="336"/>
      <c r="K250" s="328"/>
      <c r="L250" s="328"/>
      <c r="M250" s="328"/>
      <c r="N250" s="328"/>
      <c r="O250" s="328"/>
      <c r="P250" s="328"/>
    </row>
    <row r="251" spans="1:16" x14ac:dyDescent="0.25">
      <c r="A251" s="333">
        <v>43188</v>
      </c>
      <c r="B251" s="334">
        <v>180158453</v>
      </c>
      <c r="C251" s="335">
        <v>21</v>
      </c>
      <c r="D251" s="336">
        <v>2157575</v>
      </c>
      <c r="E251" s="337"/>
      <c r="F251" s="335"/>
      <c r="G251" s="336"/>
      <c r="H251" s="337"/>
      <c r="I251" s="338"/>
      <c r="J251" s="336"/>
      <c r="K251" s="328"/>
      <c r="L251" s="328"/>
      <c r="M251" s="328"/>
      <c r="N251" s="328"/>
      <c r="O251" s="328"/>
      <c r="P251" s="328"/>
    </row>
    <row r="252" spans="1:16" x14ac:dyDescent="0.25">
      <c r="A252" s="333">
        <v>43188</v>
      </c>
      <c r="B252" s="334">
        <v>180158507</v>
      </c>
      <c r="C252" s="335">
        <v>10</v>
      </c>
      <c r="D252" s="336">
        <v>904750</v>
      </c>
      <c r="E252" s="337"/>
      <c r="F252" s="335"/>
      <c r="G252" s="336"/>
      <c r="H252" s="337"/>
      <c r="I252" s="338">
        <v>2018100</v>
      </c>
      <c r="J252" s="336" t="s">
        <v>17</v>
      </c>
      <c r="K252" s="328"/>
      <c r="L252" s="328"/>
      <c r="M252" s="328"/>
      <c r="N252" s="328"/>
      <c r="O252" s="328"/>
      <c r="P252" s="328"/>
    </row>
    <row r="253" spans="1:16" x14ac:dyDescent="0.25">
      <c r="A253" s="333">
        <v>43189</v>
      </c>
      <c r="B253" s="334">
        <v>180158537</v>
      </c>
      <c r="C253" s="335">
        <v>8</v>
      </c>
      <c r="D253" s="336">
        <v>630963</v>
      </c>
      <c r="E253" s="337">
        <v>180041520</v>
      </c>
      <c r="F253" s="335">
        <v>4</v>
      </c>
      <c r="G253" s="336">
        <v>379750</v>
      </c>
      <c r="H253" s="337"/>
      <c r="I253" s="338"/>
      <c r="J253" s="336"/>
      <c r="K253" s="328"/>
      <c r="L253" s="328"/>
      <c r="M253" s="328"/>
      <c r="N253" s="328"/>
      <c r="O253" s="328"/>
      <c r="P253" s="328"/>
    </row>
    <row r="254" spans="1:16" x14ac:dyDescent="0.25">
      <c r="A254" s="333">
        <v>43189</v>
      </c>
      <c r="B254" s="334">
        <v>180158592</v>
      </c>
      <c r="C254" s="335">
        <v>17</v>
      </c>
      <c r="D254" s="336">
        <v>1788850</v>
      </c>
      <c r="E254" s="337"/>
      <c r="F254" s="335"/>
      <c r="G254" s="336"/>
      <c r="H254" s="337"/>
      <c r="I254" s="338"/>
      <c r="J254" s="336"/>
      <c r="K254" s="328"/>
      <c r="L254" s="328"/>
      <c r="M254" s="328"/>
      <c r="N254" s="328"/>
      <c r="O254" s="328"/>
      <c r="P254" s="328"/>
    </row>
    <row r="255" spans="1:16" x14ac:dyDescent="0.25">
      <c r="A255" s="333">
        <v>43189</v>
      </c>
      <c r="B255" s="334">
        <v>180158599</v>
      </c>
      <c r="C255" s="335">
        <v>2</v>
      </c>
      <c r="D255" s="336">
        <v>208425</v>
      </c>
      <c r="E255" s="337"/>
      <c r="F255" s="335"/>
      <c r="G255" s="336"/>
      <c r="H255" s="337"/>
      <c r="I255" s="338">
        <v>2248488</v>
      </c>
      <c r="J255" s="336" t="s">
        <v>17</v>
      </c>
      <c r="K255" s="328"/>
      <c r="L255" s="328"/>
      <c r="M255" s="328"/>
      <c r="N255" s="328"/>
      <c r="O255" s="328"/>
      <c r="P255" s="328"/>
    </row>
    <row r="256" spans="1:16" x14ac:dyDescent="0.25">
      <c r="A256" s="333">
        <v>43190</v>
      </c>
      <c r="B256" s="334">
        <v>180158647</v>
      </c>
      <c r="C256" s="335">
        <v>3</v>
      </c>
      <c r="D256" s="336">
        <v>391738</v>
      </c>
      <c r="E256" s="337">
        <v>180041552</v>
      </c>
      <c r="F256" s="335">
        <v>9</v>
      </c>
      <c r="G256" s="336">
        <v>922338</v>
      </c>
      <c r="H256" s="337"/>
      <c r="I256" s="338"/>
      <c r="J256" s="336"/>
      <c r="K256" s="328"/>
      <c r="L256" s="328"/>
      <c r="M256" s="328"/>
      <c r="N256" s="328"/>
      <c r="O256" s="328"/>
      <c r="P256" s="328"/>
    </row>
    <row r="257" spans="1:16" x14ac:dyDescent="0.25">
      <c r="A257" s="333">
        <v>43190</v>
      </c>
      <c r="B257" s="334">
        <v>180158716</v>
      </c>
      <c r="C257" s="335">
        <v>23</v>
      </c>
      <c r="D257" s="336">
        <v>2395138</v>
      </c>
      <c r="E257" s="337"/>
      <c r="F257" s="335"/>
      <c r="G257" s="336"/>
      <c r="H257" s="337"/>
      <c r="I257" s="338"/>
      <c r="J257" s="336"/>
      <c r="K257" s="328"/>
      <c r="L257" s="328"/>
      <c r="M257" s="328"/>
      <c r="N257" s="328"/>
      <c r="O257" s="328"/>
      <c r="P257" s="328"/>
    </row>
    <row r="258" spans="1:16" x14ac:dyDescent="0.25">
      <c r="A258" s="333">
        <v>43190</v>
      </c>
      <c r="B258" s="334">
        <v>180158720</v>
      </c>
      <c r="C258" s="335">
        <v>14</v>
      </c>
      <c r="D258" s="336">
        <v>904488</v>
      </c>
      <c r="E258" s="337"/>
      <c r="F258" s="335"/>
      <c r="G258" s="336"/>
      <c r="H258" s="337"/>
      <c r="I258" s="338">
        <v>2769026</v>
      </c>
      <c r="J258" s="336" t="s">
        <v>17</v>
      </c>
      <c r="K258" s="328"/>
      <c r="L258" s="328"/>
      <c r="M258" s="328"/>
      <c r="N258" s="328"/>
      <c r="O258" s="328"/>
      <c r="P258" s="328"/>
    </row>
    <row r="259" spans="1:16" x14ac:dyDescent="0.25">
      <c r="A259" s="333">
        <v>43192</v>
      </c>
      <c r="B259" s="334">
        <v>180158844</v>
      </c>
      <c r="C259" s="335">
        <v>35</v>
      </c>
      <c r="D259" s="336">
        <v>2441163</v>
      </c>
      <c r="E259" s="337">
        <v>180041606</v>
      </c>
      <c r="F259" s="335">
        <v>2</v>
      </c>
      <c r="G259" s="336">
        <v>226013</v>
      </c>
      <c r="H259" s="337"/>
      <c r="I259" s="338"/>
      <c r="J259" s="336"/>
      <c r="K259" s="328"/>
      <c r="L259" s="328"/>
      <c r="M259" s="328"/>
      <c r="N259" s="328"/>
      <c r="O259" s="328"/>
      <c r="P259" s="328"/>
    </row>
    <row r="260" spans="1:16" x14ac:dyDescent="0.25">
      <c r="A260" s="333">
        <v>43192</v>
      </c>
      <c r="B260" s="334">
        <v>180158866</v>
      </c>
      <c r="C260" s="335">
        <v>19</v>
      </c>
      <c r="D260" s="336">
        <v>1778438</v>
      </c>
      <c r="E260" s="337"/>
      <c r="F260" s="335"/>
      <c r="G260" s="336"/>
      <c r="H260" s="337"/>
      <c r="I260" s="338"/>
      <c r="J260" s="336"/>
      <c r="K260" s="328"/>
      <c r="L260" s="328"/>
      <c r="M260" s="328"/>
      <c r="N260" s="328"/>
      <c r="O260" s="328"/>
      <c r="P260" s="328"/>
    </row>
    <row r="261" spans="1:16" x14ac:dyDescent="0.25">
      <c r="A261" s="333">
        <v>43192</v>
      </c>
      <c r="B261" s="334">
        <v>180158889</v>
      </c>
      <c r="C261" s="335">
        <v>1</v>
      </c>
      <c r="D261" s="336">
        <v>42875</v>
      </c>
      <c r="E261" s="337"/>
      <c r="F261" s="335"/>
      <c r="G261" s="336"/>
      <c r="H261" s="337"/>
      <c r="I261" s="338"/>
      <c r="J261" s="336"/>
      <c r="K261" s="328"/>
      <c r="L261" s="328"/>
      <c r="M261" s="328"/>
      <c r="N261" s="328"/>
      <c r="O261" s="328"/>
      <c r="P261" s="328"/>
    </row>
    <row r="262" spans="1:16" x14ac:dyDescent="0.25">
      <c r="A262" s="333">
        <v>43192</v>
      </c>
      <c r="B262" s="334">
        <v>180158911</v>
      </c>
      <c r="C262" s="335">
        <v>7</v>
      </c>
      <c r="D262" s="336">
        <v>730800</v>
      </c>
      <c r="E262" s="337"/>
      <c r="F262" s="335"/>
      <c r="G262" s="336"/>
      <c r="H262" s="337"/>
      <c r="I262" s="338"/>
      <c r="J262" s="336"/>
      <c r="K262" s="328"/>
      <c r="L262" s="328"/>
      <c r="M262" s="328"/>
      <c r="N262" s="328"/>
      <c r="O262" s="328"/>
      <c r="P262" s="328"/>
    </row>
    <row r="263" spans="1:16" x14ac:dyDescent="0.25">
      <c r="A263" s="333">
        <v>43192</v>
      </c>
      <c r="B263" s="334">
        <v>180158922</v>
      </c>
      <c r="C263" s="335">
        <v>1</v>
      </c>
      <c r="D263" s="336">
        <v>140000</v>
      </c>
      <c r="E263" s="337"/>
      <c r="F263" s="335"/>
      <c r="G263" s="336"/>
      <c r="H263" s="337"/>
      <c r="I263" s="338">
        <v>4907263</v>
      </c>
      <c r="J263" s="336" t="s">
        <v>17</v>
      </c>
      <c r="K263" s="328"/>
      <c r="L263" s="328"/>
      <c r="M263" s="328"/>
      <c r="N263" s="328"/>
      <c r="O263" s="328"/>
      <c r="P263" s="328"/>
    </row>
    <row r="264" spans="1:16" x14ac:dyDescent="0.25">
      <c r="A264" s="333">
        <v>43193</v>
      </c>
      <c r="B264" s="334">
        <v>180158949</v>
      </c>
      <c r="C264" s="335">
        <v>6</v>
      </c>
      <c r="D264" s="336">
        <v>419475</v>
      </c>
      <c r="E264" s="337">
        <v>180041628</v>
      </c>
      <c r="F264" s="335">
        <v>3</v>
      </c>
      <c r="G264" s="336">
        <v>293213</v>
      </c>
      <c r="H264" s="337"/>
      <c r="I264" s="338"/>
      <c r="J264" s="336"/>
      <c r="K264" s="328"/>
      <c r="L264" s="328"/>
      <c r="M264" s="328"/>
      <c r="N264" s="328"/>
      <c r="O264" s="328"/>
      <c r="P264" s="328"/>
    </row>
    <row r="265" spans="1:16" x14ac:dyDescent="0.25">
      <c r="A265" s="333">
        <v>43193</v>
      </c>
      <c r="B265" s="334">
        <v>180158969</v>
      </c>
      <c r="C265" s="335">
        <v>14</v>
      </c>
      <c r="D265" s="336">
        <v>1563013</v>
      </c>
      <c r="E265" s="337"/>
      <c r="F265" s="335"/>
      <c r="G265" s="336"/>
      <c r="H265" s="337"/>
      <c r="I265" s="338"/>
      <c r="J265" s="336"/>
      <c r="K265" s="328"/>
      <c r="L265" s="328"/>
      <c r="M265" s="328"/>
      <c r="N265" s="328"/>
      <c r="O265" s="328"/>
      <c r="P265" s="328"/>
    </row>
    <row r="266" spans="1:16" x14ac:dyDescent="0.25">
      <c r="A266" s="333">
        <v>43193</v>
      </c>
      <c r="B266" s="334">
        <v>180158991</v>
      </c>
      <c r="C266" s="335">
        <v>4</v>
      </c>
      <c r="D266" s="336">
        <v>252088</v>
      </c>
      <c r="E266" s="337"/>
      <c r="F266" s="335"/>
      <c r="G266" s="336"/>
      <c r="H266" s="337"/>
      <c r="I266" s="338"/>
      <c r="J266" s="336"/>
      <c r="K266" s="328"/>
      <c r="L266" s="328"/>
      <c r="M266" s="328"/>
      <c r="N266" s="328"/>
      <c r="O266" s="328"/>
      <c r="P266" s="328"/>
    </row>
    <row r="267" spans="1:16" x14ac:dyDescent="0.25">
      <c r="A267" s="333">
        <v>43193</v>
      </c>
      <c r="B267" s="334">
        <v>180159020</v>
      </c>
      <c r="C267" s="335">
        <v>4</v>
      </c>
      <c r="D267" s="336">
        <v>287350</v>
      </c>
      <c r="E267" s="337"/>
      <c r="F267" s="335"/>
      <c r="G267" s="336"/>
      <c r="H267" s="337"/>
      <c r="I267" s="338"/>
      <c r="J267" s="336"/>
      <c r="K267" s="328"/>
      <c r="L267" s="328"/>
      <c r="M267" s="328"/>
      <c r="N267" s="328"/>
      <c r="O267" s="328"/>
      <c r="P267" s="328"/>
    </row>
    <row r="268" spans="1:16" x14ac:dyDescent="0.25">
      <c r="A268" s="333">
        <v>43193</v>
      </c>
      <c r="B268" s="334">
        <v>180159023</v>
      </c>
      <c r="C268" s="335">
        <v>10</v>
      </c>
      <c r="D268" s="336">
        <v>1085963</v>
      </c>
      <c r="E268" s="337"/>
      <c r="F268" s="335"/>
      <c r="G268" s="336"/>
      <c r="H268" s="337"/>
      <c r="I268" s="338">
        <v>3027326</v>
      </c>
      <c r="J268" s="336" t="s">
        <v>17</v>
      </c>
      <c r="K268" s="328"/>
      <c r="L268" s="328"/>
      <c r="M268" s="328"/>
      <c r="N268" s="328"/>
      <c r="O268" s="328"/>
      <c r="P268" s="328"/>
    </row>
    <row r="269" spans="1:16" x14ac:dyDescent="0.25">
      <c r="A269" s="333">
        <v>43194</v>
      </c>
      <c r="B269" s="334">
        <v>180159068</v>
      </c>
      <c r="C269" s="335">
        <v>15</v>
      </c>
      <c r="D269" s="336">
        <v>1131463</v>
      </c>
      <c r="E269" s="337">
        <v>180041650</v>
      </c>
      <c r="F269" s="335">
        <v>7</v>
      </c>
      <c r="G269" s="336">
        <v>786013</v>
      </c>
      <c r="H269" s="337"/>
      <c r="I269" s="338"/>
      <c r="J269" s="336"/>
      <c r="K269" s="328"/>
      <c r="L269" s="328"/>
      <c r="M269" s="328"/>
      <c r="N269" s="328"/>
      <c r="O269" s="328"/>
      <c r="P269" s="328"/>
    </row>
    <row r="270" spans="1:16" x14ac:dyDescent="0.25">
      <c r="A270" s="333">
        <v>43194</v>
      </c>
      <c r="B270" s="334">
        <v>180159090</v>
      </c>
      <c r="C270" s="335">
        <v>17</v>
      </c>
      <c r="D270" s="336">
        <v>1627325</v>
      </c>
      <c r="E270" s="337"/>
      <c r="F270" s="335"/>
      <c r="G270" s="336"/>
      <c r="H270" s="337"/>
      <c r="I270" s="338"/>
      <c r="J270" s="336"/>
      <c r="K270" s="328"/>
      <c r="L270" s="328"/>
      <c r="M270" s="328"/>
      <c r="N270" s="328"/>
      <c r="O270" s="328"/>
      <c r="P270" s="328"/>
    </row>
    <row r="271" spans="1:16" x14ac:dyDescent="0.25">
      <c r="A271" s="333">
        <v>43194</v>
      </c>
      <c r="B271" s="334">
        <v>180159095</v>
      </c>
      <c r="C271" s="335">
        <v>9</v>
      </c>
      <c r="D271" s="336">
        <v>714438</v>
      </c>
      <c r="E271" s="337"/>
      <c r="F271" s="335"/>
      <c r="G271" s="336"/>
      <c r="H271" s="337"/>
      <c r="I271" s="338"/>
      <c r="J271" s="336"/>
      <c r="K271" s="328"/>
      <c r="L271" s="328"/>
      <c r="M271" s="328"/>
      <c r="N271" s="328"/>
      <c r="O271" s="328"/>
      <c r="P271" s="328"/>
    </row>
    <row r="272" spans="1:16" x14ac:dyDescent="0.25">
      <c r="A272" s="333">
        <v>43194</v>
      </c>
      <c r="B272" s="334">
        <v>180159142</v>
      </c>
      <c r="C272" s="335">
        <v>10</v>
      </c>
      <c r="D272" s="336">
        <v>1021913</v>
      </c>
      <c r="E272" s="337"/>
      <c r="F272" s="335"/>
      <c r="G272" s="336"/>
      <c r="H272" s="337"/>
      <c r="I272" s="338"/>
      <c r="J272" s="336"/>
      <c r="K272" s="328"/>
      <c r="L272" s="328"/>
      <c r="M272" s="328"/>
      <c r="N272" s="328"/>
      <c r="O272" s="328"/>
      <c r="P272" s="328"/>
    </row>
    <row r="273" spans="1:16" x14ac:dyDescent="0.25">
      <c r="A273" s="333">
        <v>43194</v>
      </c>
      <c r="B273" s="334">
        <v>180159149</v>
      </c>
      <c r="C273" s="335">
        <v>3</v>
      </c>
      <c r="D273" s="336">
        <v>305813</v>
      </c>
      <c r="E273" s="337"/>
      <c r="F273" s="335"/>
      <c r="G273" s="336"/>
      <c r="H273" s="337"/>
      <c r="I273" s="338"/>
      <c r="J273" s="336"/>
      <c r="K273" s="328"/>
      <c r="L273" s="328"/>
      <c r="M273" s="328"/>
      <c r="N273" s="328"/>
      <c r="O273" s="328"/>
      <c r="P273" s="328"/>
    </row>
    <row r="274" spans="1:16" x14ac:dyDescent="0.25">
      <c r="A274" s="333">
        <v>43194</v>
      </c>
      <c r="B274" s="334">
        <v>180159152</v>
      </c>
      <c r="C274" s="335">
        <v>1</v>
      </c>
      <c r="D274" s="336">
        <v>147175</v>
      </c>
      <c r="E274" s="337"/>
      <c r="F274" s="335"/>
      <c r="G274" s="336"/>
      <c r="H274" s="337"/>
      <c r="I274" s="338">
        <v>4449464</v>
      </c>
      <c r="J274" s="336" t="s">
        <v>17</v>
      </c>
      <c r="K274" s="328"/>
      <c r="L274" s="328"/>
      <c r="M274" s="328"/>
      <c r="N274" s="328"/>
      <c r="O274" s="328"/>
      <c r="P274" s="328"/>
    </row>
    <row r="275" spans="1:16" x14ac:dyDescent="0.25">
      <c r="A275" s="333">
        <v>43195</v>
      </c>
      <c r="B275" s="334">
        <v>180159196</v>
      </c>
      <c r="C275" s="335">
        <v>11</v>
      </c>
      <c r="D275" s="336">
        <v>921375</v>
      </c>
      <c r="E275" s="337">
        <v>180041681</v>
      </c>
      <c r="F275" s="335">
        <v>6</v>
      </c>
      <c r="G275" s="336">
        <v>649075</v>
      </c>
      <c r="H275" s="337"/>
      <c r="I275" s="338"/>
      <c r="J275" s="336"/>
      <c r="K275" s="328"/>
      <c r="L275" s="328"/>
      <c r="M275" s="328"/>
      <c r="N275" s="328"/>
      <c r="O275" s="328"/>
      <c r="P275" s="328"/>
    </row>
    <row r="276" spans="1:16" x14ac:dyDescent="0.25">
      <c r="A276" s="333">
        <v>43195</v>
      </c>
      <c r="B276" s="334">
        <v>180159211</v>
      </c>
      <c r="C276" s="335">
        <v>7</v>
      </c>
      <c r="D276" s="336">
        <v>728000</v>
      </c>
      <c r="E276" s="337"/>
      <c r="F276" s="335"/>
      <c r="G276" s="336"/>
      <c r="H276" s="337"/>
      <c r="I276" s="338"/>
      <c r="J276" s="336"/>
      <c r="K276" s="328"/>
      <c r="L276" s="328"/>
      <c r="M276" s="328"/>
      <c r="N276" s="328"/>
      <c r="O276" s="328"/>
      <c r="P276" s="328"/>
    </row>
    <row r="277" spans="1:16" x14ac:dyDescent="0.25">
      <c r="A277" s="333">
        <v>43195</v>
      </c>
      <c r="B277" s="334">
        <v>180159257</v>
      </c>
      <c r="C277" s="335">
        <v>3</v>
      </c>
      <c r="D277" s="336">
        <v>265825</v>
      </c>
      <c r="E277" s="337"/>
      <c r="F277" s="335"/>
      <c r="G277" s="336"/>
      <c r="H277" s="337"/>
      <c r="I277" s="338"/>
      <c r="J277" s="336"/>
      <c r="K277" s="328"/>
      <c r="L277" s="328"/>
      <c r="M277" s="328"/>
      <c r="N277" s="328"/>
      <c r="O277" s="328"/>
      <c r="P277" s="328"/>
    </row>
    <row r="278" spans="1:16" x14ac:dyDescent="0.25">
      <c r="A278" s="333">
        <v>43195</v>
      </c>
      <c r="B278" s="334">
        <v>180159263</v>
      </c>
      <c r="C278" s="335">
        <v>11</v>
      </c>
      <c r="D278" s="336">
        <v>1136100</v>
      </c>
      <c r="E278" s="337"/>
      <c r="F278" s="335"/>
      <c r="G278" s="336"/>
      <c r="H278" s="337"/>
      <c r="I278" s="338">
        <v>2402225</v>
      </c>
      <c r="J278" s="336" t="s">
        <v>17</v>
      </c>
      <c r="K278" s="328"/>
      <c r="L278" s="328"/>
      <c r="M278" s="328"/>
      <c r="N278" s="328"/>
      <c r="O278" s="328"/>
      <c r="P278" s="328"/>
    </row>
    <row r="279" spans="1:16" x14ac:dyDescent="0.25">
      <c r="A279" s="333">
        <v>43196</v>
      </c>
      <c r="B279" s="334">
        <v>180159299</v>
      </c>
      <c r="C279" s="335">
        <v>5</v>
      </c>
      <c r="D279" s="336">
        <v>487025</v>
      </c>
      <c r="E279" s="337">
        <v>180041708</v>
      </c>
      <c r="F279" s="335">
        <v>7</v>
      </c>
      <c r="G279" s="336">
        <v>655288</v>
      </c>
      <c r="H279" s="337"/>
      <c r="I279" s="338"/>
      <c r="J279" s="336"/>
      <c r="K279" s="328"/>
      <c r="L279" s="328"/>
      <c r="M279" s="328"/>
      <c r="N279" s="328"/>
      <c r="O279" s="328"/>
      <c r="P279" s="328"/>
    </row>
    <row r="280" spans="1:16" x14ac:dyDescent="0.25">
      <c r="A280" s="333">
        <v>43196</v>
      </c>
      <c r="B280" s="334">
        <v>180159315</v>
      </c>
      <c r="C280" s="335">
        <v>5</v>
      </c>
      <c r="D280" s="336">
        <v>518350</v>
      </c>
      <c r="E280" s="337"/>
      <c r="F280" s="335"/>
      <c r="G280" s="336"/>
      <c r="H280" s="337"/>
      <c r="I280" s="338"/>
      <c r="J280" s="336"/>
      <c r="K280" s="328"/>
      <c r="L280" s="328"/>
      <c r="M280" s="328"/>
      <c r="N280" s="328"/>
      <c r="O280" s="328"/>
      <c r="P280" s="328"/>
    </row>
    <row r="281" spans="1:16" x14ac:dyDescent="0.25">
      <c r="A281" s="333">
        <v>43196</v>
      </c>
      <c r="B281" s="334">
        <v>180159321</v>
      </c>
      <c r="C281" s="335">
        <v>2</v>
      </c>
      <c r="D281" s="336">
        <v>175613</v>
      </c>
      <c r="E281" s="337"/>
      <c r="F281" s="335"/>
      <c r="G281" s="336"/>
      <c r="H281" s="337"/>
      <c r="I281" s="338"/>
      <c r="J281" s="336"/>
      <c r="K281" s="328"/>
      <c r="L281" s="328"/>
      <c r="M281" s="328"/>
      <c r="N281" s="328"/>
      <c r="O281" s="328"/>
      <c r="P281" s="328"/>
    </row>
    <row r="282" spans="1:16" x14ac:dyDescent="0.25">
      <c r="A282" s="333">
        <v>43196</v>
      </c>
      <c r="B282" s="334">
        <v>180159355</v>
      </c>
      <c r="C282" s="335">
        <v>7</v>
      </c>
      <c r="D282" s="336">
        <v>691163</v>
      </c>
      <c r="E282" s="337"/>
      <c r="F282" s="335"/>
      <c r="G282" s="336"/>
      <c r="H282" s="337"/>
      <c r="I282" s="338"/>
      <c r="J282" s="336"/>
      <c r="K282" s="328"/>
      <c r="L282" s="328"/>
      <c r="M282" s="328"/>
      <c r="N282" s="328"/>
      <c r="O282" s="328"/>
      <c r="P282" s="328"/>
    </row>
    <row r="283" spans="1:16" x14ac:dyDescent="0.25">
      <c r="A283" s="333">
        <v>43196</v>
      </c>
      <c r="B283" s="334">
        <v>180159365</v>
      </c>
      <c r="C283" s="335">
        <v>1</v>
      </c>
      <c r="D283" s="336">
        <v>56788</v>
      </c>
      <c r="E283" s="337"/>
      <c r="F283" s="335"/>
      <c r="G283" s="336"/>
      <c r="H283" s="337"/>
      <c r="I283" s="338">
        <v>1273651</v>
      </c>
      <c r="J283" s="336" t="s">
        <v>17</v>
      </c>
      <c r="K283" s="328"/>
      <c r="L283" s="328"/>
      <c r="M283" s="328"/>
      <c r="N283" s="328"/>
      <c r="O283" s="328"/>
      <c r="P283" s="328"/>
    </row>
    <row r="284" spans="1:16" x14ac:dyDescent="0.25">
      <c r="A284" s="333">
        <v>43197</v>
      </c>
      <c r="B284" s="334">
        <v>180159453</v>
      </c>
      <c r="C284" s="335">
        <v>8</v>
      </c>
      <c r="D284" s="336">
        <v>656075</v>
      </c>
      <c r="E284" s="337">
        <v>180041760</v>
      </c>
      <c r="F284" s="335">
        <v>6</v>
      </c>
      <c r="G284" s="336">
        <v>561838</v>
      </c>
      <c r="H284" s="337"/>
      <c r="I284" s="338"/>
      <c r="J284" s="336"/>
      <c r="K284" s="328"/>
      <c r="L284" s="328"/>
      <c r="M284" s="328"/>
      <c r="N284" s="328"/>
      <c r="O284" s="328"/>
      <c r="P284" s="328"/>
    </row>
    <row r="285" spans="1:16" x14ac:dyDescent="0.25">
      <c r="A285" s="333">
        <v>43197</v>
      </c>
      <c r="B285" s="334">
        <v>180159455</v>
      </c>
      <c r="C285" s="335">
        <v>13</v>
      </c>
      <c r="D285" s="336">
        <v>949813</v>
      </c>
      <c r="E285" s="337"/>
      <c r="F285" s="335"/>
      <c r="G285" s="336"/>
      <c r="H285" s="337"/>
      <c r="I285" s="338">
        <v>1044050</v>
      </c>
      <c r="J285" s="336" t="s">
        <v>17</v>
      </c>
      <c r="K285" s="328"/>
      <c r="L285" s="328"/>
      <c r="M285" s="328"/>
      <c r="N285" s="328"/>
      <c r="O285" s="328"/>
      <c r="P285" s="328"/>
    </row>
    <row r="286" spans="1:16" x14ac:dyDescent="0.25">
      <c r="A286" s="333">
        <v>43199</v>
      </c>
      <c r="B286" s="334">
        <v>180159641</v>
      </c>
      <c r="C286" s="335">
        <v>13</v>
      </c>
      <c r="D286" s="336">
        <v>1159025</v>
      </c>
      <c r="E286" s="337">
        <v>180041816</v>
      </c>
      <c r="F286" s="335">
        <v>6</v>
      </c>
      <c r="G286" s="336">
        <v>577763</v>
      </c>
      <c r="H286" s="337"/>
      <c r="I286" s="338"/>
      <c r="J286" s="336"/>
      <c r="K286" s="328"/>
      <c r="L286" s="328"/>
      <c r="M286" s="328"/>
      <c r="N286" s="328"/>
      <c r="O286" s="328"/>
      <c r="P286" s="328"/>
    </row>
    <row r="287" spans="1:16" x14ac:dyDescent="0.25">
      <c r="A287" s="333">
        <v>43199</v>
      </c>
      <c r="B287" s="334">
        <v>180159669</v>
      </c>
      <c r="C287" s="335">
        <v>30</v>
      </c>
      <c r="D287" s="336">
        <v>3342675</v>
      </c>
      <c r="E287" s="337"/>
      <c r="F287" s="335"/>
      <c r="G287" s="336"/>
      <c r="H287" s="337"/>
      <c r="I287" s="338"/>
      <c r="J287" s="336"/>
      <c r="K287" s="328"/>
      <c r="L287" s="328"/>
      <c r="M287" s="328"/>
      <c r="N287" s="328"/>
      <c r="O287" s="328"/>
      <c r="P287" s="328"/>
    </row>
    <row r="288" spans="1:16" x14ac:dyDescent="0.25">
      <c r="A288" s="333">
        <v>43199</v>
      </c>
      <c r="B288" s="334">
        <v>180159679</v>
      </c>
      <c r="C288" s="335">
        <v>6</v>
      </c>
      <c r="D288" s="336">
        <v>479588</v>
      </c>
      <c r="E288" s="337"/>
      <c r="F288" s="335"/>
      <c r="G288" s="336"/>
      <c r="H288" s="337"/>
      <c r="I288" s="338"/>
      <c r="J288" s="336"/>
      <c r="K288" s="328"/>
      <c r="L288" s="328"/>
      <c r="M288" s="328"/>
      <c r="N288" s="328"/>
      <c r="O288" s="328"/>
      <c r="P288" s="328"/>
    </row>
    <row r="289" spans="1:16" x14ac:dyDescent="0.25">
      <c r="A289" s="333">
        <v>43199</v>
      </c>
      <c r="B289" s="334">
        <v>180159714</v>
      </c>
      <c r="C289" s="335">
        <v>19</v>
      </c>
      <c r="D289" s="336">
        <v>2028075</v>
      </c>
      <c r="E289" s="337"/>
      <c r="F289" s="335"/>
      <c r="G289" s="336"/>
      <c r="H289" s="337"/>
      <c r="I289" s="338"/>
      <c r="J289" s="336"/>
      <c r="K289" s="328"/>
      <c r="L289" s="328"/>
      <c r="M289" s="328"/>
      <c r="N289" s="328"/>
      <c r="O289" s="328"/>
      <c r="P289" s="328"/>
    </row>
    <row r="290" spans="1:16" x14ac:dyDescent="0.25">
      <c r="A290" s="333">
        <v>43199</v>
      </c>
      <c r="B290" s="334">
        <v>180159730</v>
      </c>
      <c r="C290" s="335">
        <v>2</v>
      </c>
      <c r="D290" s="336">
        <v>140263</v>
      </c>
      <c r="E290" s="337"/>
      <c r="F290" s="335"/>
      <c r="G290" s="336"/>
      <c r="H290" s="337"/>
      <c r="I290" s="338">
        <v>6571863</v>
      </c>
      <c r="J290" s="336" t="s">
        <v>17</v>
      </c>
      <c r="K290" s="328"/>
      <c r="L290" s="328"/>
      <c r="M290" s="328"/>
      <c r="N290" s="328"/>
      <c r="O290" s="328"/>
      <c r="P290" s="328"/>
    </row>
    <row r="291" spans="1:16" x14ac:dyDescent="0.25">
      <c r="A291" s="333">
        <v>43200</v>
      </c>
      <c r="B291" s="334">
        <v>180159754</v>
      </c>
      <c r="C291" s="335">
        <v>10</v>
      </c>
      <c r="D291" s="336">
        <v>797038</v>
      </c>
      <c r="E291" s="337">
        <v>180041843</v>
      </c>
      <c r="F291" s="335">
        <v>19</v>
      </c>
      <c r="G291" s="336">
        <v>1622338</v>
      </c>
      <c r="H291" s="337"/>
      <c r="I291" s="338"/>
      <c r="J291" s="336"/>
      <c r="K291" s="328"/>
      <c r="L291" s="328"/>
      <c r="M291" s="328"/>
      <c r="N291" s="328"/>
      <c r="O291" s="328"/>
      <c r="P291" s="328"/>
    </row>
    <row r="292" spans="1:16" x14ac:dyDescent="0.25">
      <c r="A292" s="333">
        <v>43200</v>
      </c>
      <c r="B292" s="334">
        <v>180159785</v>
      </c>
      <c r="C292" s="335">
        <v>23</v>
      </c>
      <c r="D292" s="336">
        <v>2410713</v>
      </c>
      <c r="E292" s="337"/>
      <c r="F292" s="335"/>
      <c r="G292" s="336"/>
      <c r="H292" s="337"/>
      <c r="I292" s="338"/>
      <c r="J292" s="336"/>
      <c r="K292" s="328"/>
      <c r="L292" s="328"/>
      <c r="M292" s="328"/>
      <c r="N292" s="328"/>
      <c r="O292" s="328"/>
      <c r="P292" s="328"/>
    </row>
    <row r="293" spans="1:16" x14ac:dyDescent="0.25">
      <c r="A293" s="333">
        <v>43200</v>
      </c>
      <c r="B293" s="334">
        <v>180159792</v>
      </c>
      <c r="C293" s="335">
        <v>1</v>
      </c>
      <c r="D293" s="336">
        <v>119088</v>
      </c>
      <c r="E293" s="337"/>
      <c r="F293" s="335"/>
      <c r="G293" s="336"/>
      <c r="H293" s="337"/>
      <c r="I293" s="338"/>
      <c r="J293" s="336"/>
      <c r="K293" s="328"/>
      <c r="L293" s="328"/>
      <c r="M293" s="328"/>
      <c r="N293" s="328"/>
      <c r="O293" s="328"/>
      <c r="P293" s="328"/>
    </row>
    <row r="294" spans="1:16" x14ac:dyDescent="0.25">
      <c r="A294" s="333">
        <v>43200</v>
      </c>
      <c r="B294" s="334">
        <v>180159830</v>
      </c>
      <c r="C294" s="335">
        <v>2</v>
      </c>
      <c r="D294" s="336">
        <v>251563</v>
      </c>
      <c r="E294" s="337"/>
      <c r="F294" s="335"/>
      <c r="G294" s="336"/>
      <c r="H294" s="337"/>
      <c r="I294" s="338"/>
      <c r="J294" s="336"/>
      <c r="K294" s="328"/>
      <c r="L294" s="328"/>
      <c r="M294" s="328"/>
      <c r="N294" s="328"/>
      <c r="O294" s="328"/>
      <c r="P294" s="328"/>
    </row>
    <row r="295" spans="1:16" x14ac:dyDescent="0.25">
      <c r="A295" s="333">
        <v>43200</v>
      </c>
      <c r="B295" s="334">
        <v>180159838</v>
      </c>
      <c r="C295" s="335">
        <v>1</v>
      </c>
      <c r="D295" s="336">
        <v>119088</v>
      </c>
      <c r="E295" s="337"/>
      <c r="F295" s="335"/>
      <c r="G295" s="336"/>
      <c r="H295" s="337"/>
      <c r="I295" s="338">
        <v>2075152</v>
      </c>
      <c r="J295" s="336" t="s">
        <v>17</v>
      </c>
      <c r="K295" s="328"/>
      <c r="L295" s="328"/>
      <c r="M295" s="328"/>
      <c r="N295" s="328"/>
      <c r="O295" s="328"/>
      <c r="P295" s="328"/>
    </row>
    <row r="296" spans="1:16" x14ac:dyDescent="0.25">
      <c r="A296" s="333">
        <v>43201</v>
      </c>
      <c r="B296" s="334">
        <v>180159874</v>
      </c>
      <c r="C296" s="335">
        <v>7</v>
      </c>
      <c r="D296" s="336">
        <v>700088</v>
      </c>
      <c r="E296" s="337">
        <v>180041878</v>
      </c>
      <c r="F296" s="335">
        <v>12</v>
      </c>
      <c r="G296" s="336">
        <v>1222113</v>
      </c>
      <c r="H296" s="337"/>
      <c r="I296" s="338"/>
      <c r="J296" s="336"/>
      <c r="K296" s="328"/>
      <c r="L296" s="328"/>
      <c r="M296" s="328"/>
      <c r="N296" s="328"/>
      <c r="O296" s="328"/>
      <c r="P296" s="328"/>
    </row>
    <row r="297" spans="1:16" x14ac:dyDescent="0.25">
      <c r="A297" s="333">
        <v>43201</v>
      </c>
      <c r="B297" s="334">
        <v>180159902</v>
      </c>
      <c r="C297" s="335">
        <v>13</v>
      </c>
      <c r="D297" s="336">
        <v>1234713</v>
      </c>
      <c r="E297" s="337"/>
      <c r="F297" s="335"/>
      <c r="G297" s="336"/>
      <c r="H297" s="337"/>
      <c r="I297" s="338"/>
      <c r="J297" s="336"/>
      <c r="K297" s="328"/>
      <c r="L297" s="328"/>
      <c r="M297" s="328"/>
      <c r="N297" s="328"/>
      <c r="O297" s="328"/>
      <c r="P297" s="328"/>
    </row>
    <row r="298" spans="1:16" x14ac:dyDescent="0.25">
      <c r="A298" s="333">
        <v>43201</v>
      </c>
      <c r="B298" s="334">
        <v>180159913</v>
      </c>
      <c r="C298" s="335">
        <v>2</v>
      </c>
      <c r="D298" s="336">
        <v>159075</v>
      </c>
      <c r="E298" s="337"/>
      <c r="F298" s="335"/>
      <c r="G298" s="336"/>
      <c r="H298" s="337"/>
      <c r="I298" s="338"/>
      <c r="J298" s="336"/>
      <c r="K298" s="328"/>
      <c r="L298" s="328"/>
      <c r="M298" s="328"/>
      <c r="N298" s="328"/>
      <c r="O298" s="328"/>
      <c r="P298" s="328"/>
    </row>
    <row r="299" spans="1:16" x14ac:dyDescent="0.25">
      <c r="A299" s="333">
        <v>43201</v>
      </c>
      <c r="B299" s="334">
        <v>180159953</v>
      </c>
      <c r="C299" s="335">
        <v>12</v>
      </c>
      <c r="D299" s="336">
        <v>1042388</v>
      </c>
      <c r="E299" s="337"/>
      <c r="F299" s="335"/>
      <c r="G299" s="336"/>
      <c r="H299" s="337"/>
      <c r="I299" s="338"/>
      <c r="J299" s="336"/>
      <c r="K299" s="328"/>
      <c r="L299" s="328"/>
      <c r="M299" s="328"/>
      <c r="N299" s="328"/>
      <c r="O299" s="328"/>
      <c r="P299" s="328"/>
    </row>
    <row r="300" spans="1:16" x14ac:dyDescent="0.25">
      <c r="A300" s="333">
        <v>43201</v>
      </c>
      <c r="B300" s="334">
        <v>180159955</v>
      </c>
      <c r="C300" s="335">
        <v>3</v>
      </c>
      <c r="D300" s="336">
        <v>274400</v>
      </c>
      <c r="E300" s="337"/>
      <c r="F300" s="335"/>
      <c r="G300" s="336"/>
      <c r="H300" s="337"/>
      <c r="I300" s="338">
        <v>2188551</v>
      </c>
      <c r="J300" s="336" t="s">
        <v>17</v>
      </c>
      <c r="K300" s="328"/>
      <c r="L300" s="328"/>
      <c r="M300" s="328"/>
      <c r="N300" s="328"/>
      <c r="O300" s="328"/>
      <c r="P300" s="328"/>
    </row>
    <row r="301" spans="1:16" x14ac:dyDescent="0.25">
      <c r="A301" s="333">
        <v>43202</v>
      </c>
      <c r="B301" s="334">
        <v>180159998</v>
      </c>
      <c r="C301" s="335">
        <v>9</v>
      </c>
      <c r="D301" s="336">
        <v>598763</v>
      </c>
      <c r="E301" s="337">
        <v>180041911</v>
      </c>
      <c r="F301" s="335">
        <v>12</v>
      </c>
      <c r="G301" s="336">
        <v>1386175</v>
      </c>
      <c r="H301" s="337"/>
      <c r="I301" s="338"/>
      <c r="J301" s="336"/>
      <c r="K301" s="328"/>
      <c r="L301" s="328"/>
      <c r="M301" s="328"/>
      <c r="N301" s="328"/>
      <c r="O301" s="328"/>
      <c r="P301" s="328"/>
    </row>
    <row r="302" spans="1:16" x14ac:dyDescent="0.25">
      <c r="A302" s="333">
        <v>43202</v>
      </c>
      <c r="B302" s="334">
        <v>180160022</v>
      </c>
      <c r="C302" s="335">
        <v>13</v>
      </c>
      <c r="D302" s="336">
        <v>1453200</v>
      </c>
      <c r="E302" s="337"/>
      <c r="F302" s="335"/>
      <c r="G302" s="336"/>
      <c r="H302" s="337"/>
      <c r="I302" s="338"/>
      <c r="J302" s="336"/>
      <c r="K302" s="328"/>
      <c r="L302" s="328"/>
      <c r="M302" s="328"/>
      <c r="N302" s="328"/>
      <c r="O302" s="328"/>
      <c r="P302" s="328"/>
    </row>
    <row r="303" spans="1:16" x14ac:dyDescent="0.25">
      <c r="A303" s="333">
        <v>43202</v>
      </c>
      <c r="B303" s="334">
        <v>180160033</v>
      </c>
      <c r="C303" s="335">
        <v>2</v>
      </c>
      <c r="D303" s="336">
        <v>292863</v>
      </c>
      <c r="E303" s="337"/>
      <c r="F303" s="335"/>
      <c r="G303" s="336"/>
      <c r="H303" s="337"/>
      <c r="I303" s="338"/>
      <c r="J303" s="336"/>
      <c r="K303" s="328"/>
      <c r="L303" s="328"/>
      <c r="M303" s="328"/>
      <c r="N303" s="328"/>
      <c r="O303" s="328"/>
      <c r="P303" s="328"/>
    </row>
    <row r="304" spans="1:16" x14ac:dyDescent="0.25">
      <c r="A304" s="333">
        <v>43202</v>
      </c>
      <c r="B304" s="334">
        <v>180160061</v>
      </c>
      <c r="C304" s="335">
        <v>6</v>
      </c>
      <c r="D304" s="336">
        <v>574263</v>
      </c>
      <c r="E304" s="337"/>
      <c r="F304" s="335"/>
      <c r="G304" s="336"/>
      <c r="H304" s="337"/>
      <c r="I304" s="338"/>
      <c r="J304" s="336"/>
      <c r="K304" s="328"/>
      <c r="L304" s="328"/>
      <c r="M304" s="328"/>
      <c r="N304" s="328"/>
      <c r="O304" s="328"/>
      <c r="P304" s="328"/>
    </row>
    <row r="305" spans="1:16" x14ac:dyDescent="0.25">
      <c r="A305" s="333">
        <v>43202</v>
      </c>
      <c r="B305" s="334">
        <v>180160073</v>
      </c>
      <c r="C305" s="335">
        <v>2</v>
      </c>
      <c r="D305" s="336">
        <v>218138</v>
      </c>
      <c r="E305" s="337"/>
      <c r="F305" s="335"/>
      <c r="G305" s="336"/>
      <c r="H305" s="337"/>
      <c r="I305" s="338">
        <v>1751052</v>
      </c>
      <c r="J305" s="336" t="s">
        <v>17</v>
      </c>
      <c r="K305" s="328"/>
      <c r="L305" s="328"/>
      <c r="M305" s="328"/>
      <c r="N305" s="328"/>
      <c r="O305" s="328"/>
      <c r="P305" s="328"/>
    </row>
    <row r="306" spans="1:16" x14ac:dyDescent="0.25">
      <c r="A306" s="333">
        <v>43203</v>
      </c>
      <c r="B306" s="334">
        <v>180160118</v>
      </c>
      <c r="C306" s="335">
        <v>4</v>
      </c>
      <c r="D306" s="336">
        <v>383075</v>
      </c>
      <c r="E306" s="337">
        <v>180041938</v>
      </c>
      <c r="F306" s="335">
        <v>7</v>
      </c>
      <c r="G306" s="336">
        <v>567175</v>
      </c>
      <c r="H306" s="337"/>
      <c r="I306" s="338"/>
      <c r="J306" s="336"/>
      <c r="K306" s="328"/>
      <c r="L306" s="328"/>
      <c r="M306" s="328"/>
      <c r="N306" s="328"/>
      <c r="O306" s="328"/>
      <c r="P306" s="328"/>
    </row>
    <row r="307" spans="1:16" x14ac:dyDescent="0.25">
      <c r="A307" s="333">
        <v>43203</v>
      </c>
      <c r="B307" s="334">
        <v>180160136</v>
      </c>
      <c r="C307" s="335">
        <v>6</v>
      </c>
      <c r="D307" s="336">
        <v>639188</v>
      </c>
      <c r="E307" s="337"/>
      <c r="F307" s="335"/>
      <c r="G307" s="336"/>
      <c r="H307" s="337"/>
      <c r="I307" s="338"/>
      <c r="J307" s="336"/>
      <c r="K307" s="328"/>
      <c r="L307" s="328"/>
      <c r="M307" s="328"/>
      <c r="N307" s="328"/>
      <c r="O307" s="328"/>
      <c r="P307" s="328"/>
    </row>
    <row r="308" spans="1:16" x14ac:dyDescent="0.25">
      <c r="A308" s="333">
        <v>43203</v>
      </c>
      <c r="B308" s="334">
        <v>180160137</v>
      </c>
      <c r="C308" s="335">
        <v>4</v>
      </c>
      <c r="D308" s="336">
        <v>296625</v>
      </c>
      <c r="E308" s="337"/>
      <c r="F308" s="335"/>
      <c r="G308" s="336"/>
      <c r="H308" s="337"/>
      <c r="I308" s="338"/>
      <c r="J308" s="336"/>
      <c r="K308" s="328"/>
      <c r="L308" s="328"/>
      <c r="M308" s="328"/>
      <c r="N308" s="328"/>
      <c r="O308" s="328"/>
      <c r="P308" s="328"/>
    </row>
    <row r="309" spans="1:16" x14ac:dyDescent="0.25">
      <c r="A309" s="333">
        <v>43203</v>
      </c>
      <c r="B309" s="334">
        <v>180160178</v>
      </c>
      <c r="C309" s="335">
        <v>4</v>
      </c>
      <c r="D309" s="336">
        <v>276238</v>
      </c>
      <c r="E309" s="337"/>
      <c r="F309" s="335"/>
      <c r="G309" s="336"/>
      <c r="H309" s="337"/>
      <c r="I309" s="338"/>
      <c r="J309" s="336"/>
      <c r="K309" s="328"/>
      <c r="L309" s="328"/>
      <c r="M309" s="328"/>
      <c r="N309" s="328"/>
      <c r="O309" s="328"/>
      <c r="P309" s="328"/>
    </row>
    <row r="310" spans="1:16" x14ac:dyDescent="0.25">
      <c r="A310" s="333">
        <v>43203</v>
      </c>
      <c r="B310" s="334">
        <v>180160184</v>
      </c>
      <c r="C310" s="335">
        <v>8</v>
      </c>
      <c r="D310" s="336">
        <v>985513</v>
      </c>
      <c r="E310" s="337"/>
      <c r="F310" s="335"/>
      <c r="G310" s="336"/>
      <c r="H310" s="337"/>
      <c r="I310" s="338"/>
      <c r="J310" s="336"/>
      <c r="K310" s="328"/>
      <c r="L310" s="328"/>
      <c r="M310" s="328"/>
      <c r="N310" s="328"/>
      <c r="O310" s="328"/>
      <c r="P310" s="328"/>
    </row>
    <row r="311" spans="1:16" x14ac:dyDescent="0.25">
      <c r="A311" s="333">
        <v>43203</v>
      </c>
      <c r="B311" s="334">
        <v>180160185</v>
      </c>
      <c r="C311" s="335">
        <v>3</v>
      </c>
      <c r="D311" s="336">
        <v>344925</v>
      </c>
      <c r="E311" s="337"/>
      <c r="F311" s="335"/>
      <c r="G311" s="336"/>
      <c r="H311" s="337"/>
      <c r="I311" s="338">
        <v>2358389</v>
      </c>
      <c r="J311" s="336" t="s">
        <v>17</v>
      </c>
      <c r="K311" s="328"/>
      <c r="L311" s="328"/>
      <c r="M311" s="328"/>
      <c r="N311" s="328"/>
      <c r="O311" s="328"/>
      <c r="P311" s="328"/>
    </row>
    <row r="312" spans="1:16" x14ac:dyDescent="0.25">
      <c r="A312" s="333">
        <v>43204</v>
      </c>
      <c r="B312" s="334">
        <v>180160235</v>
      </c>
      <c r="C312" s="335">
        <v>8</v>
      </c>
      <c r="D312" s="336">
        <v>653188</v>
      </c>
      <c r="E312" s="337">
        <v>180041966</v>
      </c>
      <c r="F312" s="335">
        <v>15</v>
      </c>
      <c r="G312" s="336">
        <v>1568263</v>
      </c>
      <c r="H312" s="337"/>
      <c r="I312" s="338"/>
      <c r="J312" s="336"/>
      <c r="K312" s="328"/>
      <c r="L312" s="328"/>
      <c r="M312" s="328"/>
      <c r="N312" s="328"/>
      <c r="O312" s="328"/>
      <c r="P312" s="328"/>
    </row>
    <row r="313" spans="1:16" x14ac:dyDescent="0.25">
      <c r="A313" s="333">
        <v>43204</v>
      </c>
      <c r="B313" s="334">
        <v>180160245</v>
      </c>
      <c r="C313" s="335">
        <v>7</v>
      </c>
      <c r="D313" s="336">
        <v>724500</v>
      </c>
      <c r="E313" s="337"/>
      <c r="F313" s="335"/>
      <c r="G313" s="336"/>
      <c r="H313" s="337"/>
      <c r="I313" s="338"/>
      <c r="J313" s="336"/>
      <c r="K313" s="328"/>
      <c r="L313" s="328"/>
      <c r="M313" s="328"/>
      <c r="N313" s="328"/>
      <c r="O313" s="328"/>
      <c r="P313" s="328"/>
    </row>
    <row r="314" spans="1:16" x14ac:dyDescent="0.25">
      <c r="A314" s="333">
        <v>43204</v>
      </c>
      <c r="B314" s="334">
        <v>180160293</v>
      </c>
      <c r="C314" s="335">
        <v>3</v>
      </c>
      <c r="D314" s="336">
        <v>281663</v>
      </c>
      <c r="E314" s="337"/>
      <c r="F314" s="335"/>
      <c r="G314" s="336"/>
      <c r="H314" s="337"/>
      <c r="I314" s="338"/>
      <c r="J314" s="336"/>
      <c r="K314" s="328"/>
      <c r="L314" s="328"/>
      <c r="M314" s="328"/>
      <c r="N314" s="328"/>
      <c r="O314" s="328"/>
      <c r="P314" s="328"/>
    </row>
    <row r="315" spans="1:16" x14ac:dyDescent="0.25">
      <c r="A315" s="333">
        <v>43204</v>
      </c>
      <c r="B315" s="334">
        <v>180160299</v>
      </c>
      <c r="C315" s="335">
        <v>3</v>
      </c>
      <c r="D315" s="336">
        <v>173075</v>
      </c>
      <c r="E315" s="337"/>
      <c r="F315" s="335"/>
      <c r="G315" s="336"/>
      <c r="H315" s="337"/>
      <c r="I315" s="338">
        <v>264163</v>
      </c>
      <c r="J315" s="336" t="s">
        <v>17</v>
      </c>
      <c r="K315" s="328"/>
      <c r="L315" s="328"/>
      <c r="M315" s="328"/>
      <c r="N315" s="328"/>
      <c r="O315" s="328"/>
      <c r="P315" s="328"/>
    </row>
    <row r="316" spans="1:16" x14ac:dyDescent="0.25">
      <c r="A316" s="333">
        <v>43206</v>
      </c>
      <c r="B316" s="334">
        <v>180160448</v>
      </c>
      <c r="C316" s="335">
        <v>25</v>
      </c>
      <c r="D316" s="336">
        <v>1546563</v>
      </c>
      <c r="E316" s="337">
        <v>180042044</v>
      </c>
      <c r="F316" s="335">
        <v>8</v>
      </c>
      <c r="G316" s="336">
        <v>969325</v>
      </c>
      <c r="H316" s="337"/>
      <c r="I316" s="338"/>
      <c r="J316" s="336"/>
      <c r="K316" s="328"/>
      <c r="L316" s="328"/>
      <c r="M316" s="328"/>
      <c r="N316" s="328"/>
      <c r="O316" s="328"/>
      <c r="P316" s="328"/>
    </row>
    <row r="317" spans="1:16" x14ac:dyDescent="0.25">
      <c r="A317" s="333">
        <v>43206</v>
      </c>
      <c r="B317" s="334">
        <v>180160473</v>
      </c>
      <c r="C317" s="335">
        <v>13</v>
      </c>
      <c r="D317" s="336">
        <v>1464750</v>
      </c>
      <c r="E317" s="337"/>
      <c r="F317" s="335"/>
      <c r="G317" s="336"/>
      <c r="H317" s="337"/>
      <c r="I317" s="338"/>
      <c r="J317" s="336"/>
      <c r="K317" s="328"/>
      <c r="L317" s="328"/>
      <c r="M317" s="328"/>
      <c r="N317" s="328"/>
      <c r="O317" s="328"/>
      <c r="P317" s="328"/>
    </row>
    <row r="318" spans="1:16" x14ac:dyDescent="0.25">
      <c r="A318" s="333">
        <v>43206</v>
      </c>
      <c r="B318" s="334">
        <v>180160474</v>
      </c>
      <c r="C318" s="335">
        <v>2</v>
      </c>
      <c r="D318" s="336">
        <v>169663</v>
      </c>
      <c r="E318" s="337"/>
      <c r="F318" s="335"/>
      <c r="G318" s="336"/>
      <c r="H318" s="337"/>
      <c r="I318" s="338"/>
      <c r="J318" s="336"/>
      <c r="K318" s="328"/>
      <c r="L318" s="328"/>
      <c r="M318" s="328"/>
      <c r="N318" s="328"/>
      <c r="O318" s="328"/>
      <c r="P318" s="328"/>
    </row>
    <row r="319" spans="1:16" x14ac:dyDescent="0.25">
      <c r="A319" s="333">
        <v>43206</v>
      </c>
      <c r="B319" s="334">
        <v>180160509</v>
      </c>
      <c r="C319" s="335">
        <v>2</v>
      </c>
      <c r="D319" s="336">
        <v>142800</v>
      </c>
      <c r="E319" s="337"/>
      <c r="F319" s="335"/>
      <c r="G319" s="336"/>
      <c r="H319" s="337"/>
      <c r="I319" s="338"/>
      <c r="J319" s="336"/>
      <c r="K319" s="328"/>
      <c r="L319" s="328"/>
      <c r="M319" s="328"/>
      <c r="N319" s="328"/>
      <c r="O319" s="328"/>
      <c r="P319" s="328"/>
    </row>
    <row r="320" spans="1:16" x14ac:dyDescent="0.25">
      <c r="A320" s="333">
        <v>43206</v>
      </c>
      <c r="B320" s="334">
        <v>180160513</v>
      </c>
      <c r="C320" s="335">
        <v>15</v>
      </c>
      <c r="D320" s="336">
        <v>1458275</v>
      </c>
      <c r="E320" s="337"/>
      <c r="F320" s="335"/>
      <c r="G320" s="336"/>
      <c r="H320" s="337"/>
      <c r="I320" s="338">
        <v>3812726</v>
      </c>
      <c r="J320" s="336" t="s">
        <v>17</v>
      </c>
      <c r="K320" s="328"/>
      <c r="L320" s="328"/>
      <c r="M320" s="328"/>
      <c r="N320" s="328"/>
      <c r="O320" s="328"/>
      <c r="P320" s="328"/>
    </row>
    <row r="321" spans="1:16" x14ac:dyDescent="0.25">
      <c r="A321" s="333">
        <v>43207</v>
      </c>
      <c r="B321" s="334">
        <v>180160545</v>
      </c>
      <c r="C321" s="335">
        <v>4</v>
      </c>
      <c r="D321" s="336">
        <v>338363</v>
      </c>
      <c r="E321" s="337">
        <v>180042068</v>
      </c>
      <c r="F321" s="335">
        <v>9</v>
      </c>
      <c r="G321" s="336">
        <v>976500</v>
      </c>
      <c r="H321" s="337"/>
      <c r="I321" s="338"/>
      <c r="J321" s="336"/>
      <c r="K321" s="328"/>
      <c r="L321" s="328"/>
      <c r="M321" s="328"/>
      <c r="N321" s="328"/>
      <c r="O321" s="328"/>
      <c r="P321" s="328"/>
    </row>
    <row r="322" spans="1:16" x14ac:dyDescent="0.25">
      <c r="A322" s="333">
        <v>43207</v>
      </c>
      <c r="B322" s="334">
        <v>180160573</v>
      </c>
      <c r="C322" s="335">
        <v>13</v>
      </c>
      <c r="D322" s="336">
        <v>1606063</v>
      </c>
      <c r="E322" s="337"/>
      <c r="F322" s="335"/>
      <c r="G322" s="336"/>
      <c r="H322" s="337"/>
      <c r="I322" s="338"/>
      <c r="J322" s="336"/>
      <c r="K322" s="328"/>
      <c r="L322" s="328"/>
      <c r="M322" s="328"/>
      <c r="N322" s="328"/>
      <c r="O322" s="328"/>
      <c r="P322" s="328"/>
    </row>
    <row r="323" spans="1:16" x14ac:dyDescent="0.25">
      <c r="A323" s="333">
        <v>43207</v>
      </c>
      <c r="B323" s="334">
        <v>180160616</v>
      </c>
      <c r="C323" s="335">
        <v>6</v>
      </c>
      <c r="D323" s="336">
        <v>727475</v>
      </c>
      <c r="E323" s="337"/>
      <c r="F323" s="335"/>
      <c r="G323" s="336"/>
      <c r="H323" s="337"/>
      <c r="I323" s="338"/>
      <c r="J323" s="336"/>
      <c r="K323" s="328"/>
      <c r="L323" s="328"/>
      <c r="M323" s="328"/>
      <c r="N323" s="328"/>
      <c r="O323" s="328"/>
      <c r="P323" s="328"/>
    </row>
    <row r="324" spans="1:16" x14ac:dyDescent="0.25">
      <c r="A324" s="333">
        <v>43207</v>
      </c>
      <c r="B324" s="334">
        <v>180160618</v>
      </c>
      <c r="C324" s="335">
        <v>2</v>
      </c>
      <c r="D324" s="336">
        <v>162138</v>
      </c>
      <c r="E324" s="337"/>
      <c r="F324" s="335"/>
      <c r="G324" s="336"/>
      <c r="H324" s="337"/>
      <c r="I324" s="338">
        <v>1857539</v>
      </c>
      <c r="J324" s="336" t="s">
        <v>17</v>
      </c>
      <c r="K324" s="328"/>
      <c r="L324" s="328"/>
      <c r="M324" s="328"/>
      <c r="N324" s="328"/>
      <c r="O324" s="328"/>
      <c r="P324" s="328"/>
    </row>
    <row r="325" spans="1:16" x14ac:dyDescent="0.25">
      <c r="A325" s="333">
        <v>43208</v>
      </c>
      <c r="B325" s="334">
        <v>180160660</v>
      </c>
      <c r="C325" s="335">
        <v>8</v>
      </c>
      <c r="D325" s="336">
        <v>782688</v>
      </c>
      <c r="E325" s="337"/>
      <c r="F325" s="335"/>
      <c r="G325" s="336"/>
      <c r="H325" s="337"/>
      <c r="I325" s="338"/>
      <c r="J325" s="336"/>
      <c r="K325" s="328"/>
      <c r="L325" s="328"/>
      <c r="M325" s="328"/>
      <c r="N325" s="328"/>
      <c r="O325" s="328"/>
      <c r="P325" s="328"/>
    </row>
    <row r="326" spans="1:16" x14ac:dyDescent="0.25">
      <c r="A326" s="333">
        <v>43208</v>
      </c>
      <c r="B326" s="334">
        <v>180160684</v>
      </c>
      <c r="C326" s="335">
        <v>16</v>
      </c>
      <c r="D326" s="336">
        <v>1530375</v>
      </c>
      <c r="E326" s="337"/>
      <c r="F326" s="335"/>
      <c r="G326" s="336"/>
      <c r="H326" s="337"/>
      <c r="I326" s="338"/>
      <c r="J326" s="336"/>
      <c r="K326" s="328"/>
      <c r="L326" s="328"/>
      <c r="M326" s="328"/>
      <c r="N326" s="328"/>
      <c r="O326" s="328"/>
      <c r="P326" s="328"/>
    </row>
    <row r="327" spans="1:16" x14ac:dyDescent="0.25">
      <c r="A327" s="333">
        <v>43208</v>
      </c>
      <c r="B327" s="334">
        <v>180160735</v>
      </c>
      <c r="C327" s="335">
        <v>3</v>
      </c>
      <c r="D327" s="336">
        <v>281050</v>
      </c>
      <c r="E327" s="337"/>
      <c r="F327" s="335"/>
      <c r="G327" s="336"/>
      <c r="H327" s="337"/>
      <c r="I327" s="338"/>
      <c r="J327" s="336"/>
      <c r="K327" s="328"/>
      <c r="L327" s="328"/>
      <c r="M327" s="328"/>
      <c r="N327" s="328"/>
      <c r="O327" s="328"/>
      <c r="P327" s="328"/>
    </row>
    <row r="328" spans="1:16" x14ac:dyDescent="0.25">
      <c r="A328" s="333">
        <v>43208</v>
      </c>
      <c r="B328" s="334">
        <v>180160751</v>
      </c>
      <c r="C328" s="335">
        <v>5</v>
      </c>
      <c r="D328" s="336">
        <v>552388</v>
      </c>
      <c r="E328" s="337"/>
      <c r="F328" s="335"/>
      <c r="G328" s="336"/>
      <c r="H328" s="337"/>
      <c r="I328" s="338">
        <v>3146501</v>
      </c>
      <c r="J328" s="336" t="s">
        <v>17</v>
      </c>
      <c r="K328" s="328"/>
      <c r="L328" s="328"/>
      <c r="M328" s="328"/>
      <c r="N328" s="328"/>
      <c r="O328" s="328"/>
      <c r="P328" s="328"/>
    </row>
    <row r="329" spans="1:16" x14ac:dyDescent="0.25">
      <c r="A329" s="333">
        <v>43209</v>
      </c>
      <c r="B329" s="334">
        <v>180160783</v>
      </c>
      <c r="C329" s="335">
        <v>7</v>
      </c>
      <c r="D329" s="336">
        <v>854000</v>
      </c>
      <c r="E329" s="337">
        <v>180042129</v>
      </c>
      <c r="F329" s="335">
        <v>7</v>
      </c>
      <c r="G329" s="336">
        <v>642163</v>
      </c>
      <c r="H329" s="337"/>
      <c r="I329" s="338"/>
      <c r="J329" s="336"/>
      <c r="K329" s="328"/>
      <c r="L329" s="328"/>
      <c r="M329" s="328"/>
      <c r="N329" s="328"/>
      <c r="O329" s="328"/>
      <c r="P329" s="328"/>
    </row>
    <row r="330" spans="1:16" x14ac:dyDescent="0.25">
      <c r="A330" s="333">
        <v>43209</v>
      </c>
      <c r="B330" s="334">
        <v>180160805</v>
      </c>
      <c r="C330" s="335">
        <v>12</v>
      </c>
      <c r="D330" s="336">
        <v>1392913</v>
      </c>
      <c r="E330" s="337"/>
      <c r="F330" s="335"/>
      <c r="G330" s="336"/>
      <c r="H330" s="337"/>
      <c r="I330" s="338"/>
      <c r="J330" s="336"/>
      <c r="K330" s="328"/>
      <c r="L330" s="328"/>
      <c r="M330" s="328"/>
      <c r="N330" s="328"/>
      <c r="O330" s="328"/>
      <c r="P330" s="328"/>
    </row>
    <row r="331" spans="1:16" x14ac:dyDescent="0.25">
      <c r="A331" s="333">
        <v>43209</v>
      </c>
      <c r="B331" s="334">
        <v>180160817</v>
      </c>
      <c r="C331" s="335">
        <v>1</v>
      </c>
      <c r="D331" s="336">
        <v>188650</v>
      </c>
      <c r="E331" s="337"/>
      <c r="F331" s="335"/>
      <c r="G331" s="336"/>
      <c r="H331" s="337"/>
      <c r="I331" s="338"/>
      <c r="J331" s="336"/>
      <c r="K331" s="328"/>
      <c r="L331" s="328"/>
      <c r="M331" s="328"/>
      <c r="N331" s="328"/>
      <c r="O331" s="328"/>
      <c r="P331" s="328"/>
    </row>
    <row r="332" spans="1:16" x14ac:dyDescent="0.25">
      <c r="A332" s="333">
        <v>43209</v>
      </c>
      <c r="B332" s="334">
        <v>180160843</v>
      </c>
      <c r="C332" s="335">
        <v>3</v>
      </c>
      <c r="D332" s="336">
        <v>396113</v>
      </c>
      <c r="E332" s="337"/>
      <c r="F332" s="335"/>
      <c r="G332" s="336"/>
      <c r="H332" s="337"/>
      <c r="I332" s="338"/>
      <c r="J332" s="336"/>
      <c r="K332" s="328"/>
      <c r="L332" s="328"/>
      <c r="M332" s="328"/>
      <c r="N332" s="328"/>
      <c r="O332" s="328"/>
      <c r="P332" s="328"/>
    </row>
    <row r="333" spans="1:16" x14ac:dyDescent="0.25">
      <c r="A333" s="333">
        <v>43209</v>
      </c>
      <c r="B333" s="334">
        <v>180160849</v>
      </c>
      <c r="C333" s="335">
        <v>3</v>
      </c>
      <c r="D333" s="336">
        <v>388763</v>
      </c>
      <c r="E333" s="337"/>
      <c r="F333" s="335"/>
      <c r="G333" s="336"/>
      <c r="H333" s="337"/>
      <c r="I333" s="338">
        <v>2578276</v>
      </c>
      <c r="J333" s="336" t="s">
        <v>17</v>
      </c>
      <c r="K333" s="328"/>
      <c r="L333" s="328"/>
      <c r="M333" s="328"/>
      <c r="N333" s="328"/>
      <c r="O333" s="328"/>
      <c r="P333" s="328"/>
    </row>
    <row r="334" spans="1:16" x14ac:dyDescent="0.25">
      <c r="A334" s="333">
        <v>43210</v>
      </c>
      <c r="B334" s="334">
        <v>180160899</v>
      </c>
      <c r="C334" s="335">
        <v>4</v>
      </c>
      <c r="D334" s="336">
        <v>375288</v>
      </c>
      <c r="E334" s="337">
        <v>180042153</v>
      </c>
      <c r="F334" s="335">
        <v>5</v>
      </c>
      <c r="G334" s="336">
        <v>375988</v>
      </c>
      <c r="H334" s="337"/>
      <c r="I334" s="338"/>
      <c r="J334" s="336"/>
      <c r="K334" s="328"/>
      <c r="L334" s="328"/>
      <c r="M334" s="328"/>
      <c r="N334" s="328"/>
      <c r="O334" s="328"/>
      <c r="P334" s="328"/>
    </row>
    <row r="335" spans="1:16" x14ac:dyDescent="0.25">
      <c r="A335" s="333">
        <v>43210</v>
      </c>
      <c r="B335" s="334">
        <v>180160924</v>
      </c>
      <c r="C335" s="335">
        <v>19</v>
      </c>
      <c r="D335" s="336">
        <v>2008825</v>
      </c>
      <c r="E335" s="337"/>
      <c r="F335" s="335"/>
      <c r="G335" s="336"/>
      <c r="H335" s="337"/>
      <c r="I335" s="338"/>
      <c r="J335" s="336"/>
      <c r="K335" s="328"/>
      <c r="L335" s="328"/>
      <c r="M335" s="328"/>
      <c r="N335" s="328"/>
      <c r="O335" s="328"/>
      <c r="P335" s="328"/>
    </row>
    <row r="336" spans="1:16" x14ac:dyDescent="0.25">
      <c r="A336" s="333">
        <v>43210</v>
      </c>
      <c r="B336" s="334">
        <v>180160942</v>
      </c>
      <c r="C336" s="335">
        <v>3</v>
      </c>
      <c r="D336" s="336">
        <v>191538</v>
      </c>
      <c r="E336" s="337"/>
      <c r="F336" s="335"/>
      <c r="G336" s="336"/>
      <c r="H336" s="337"/>
      <c r="I336" s="338"/>
      <c r="J336" s="336"/>
      <c r="K336" s="328"/>
      <c r="L336" s="328"/>
      <c r="M336" s="328"/>
      <c r="N336" s="328"/>
      <c r="O336" s="328"/>
      <c r="P336" s="328"/>
    </row>
    <row r="337" spans="1:16" x14ac:dyDescent="0.25">
      <c r="A337" s="333">
        <v>43210</v>
      </c>
      <c r="B337" s="334">
        <v>180160958</v>
      </c>
      <c r="C337" s="335">
        <v>1</v>
      </c>
      <c r="D337" s="336">
        <v>112000</v>
      </c>
      <c r="E337" s="337"/>
      <c r="F337" s="335"/>
      <c r="G337" s="336"/>
      <c r="H337" s="337"/>
      <c r="I337" s="338">
        <v>2311663</v>
      </c>
      <c r="J337" s="336" t="s">
        <v>17</v>
      </c>
      <c r="K337" s="328"/>
      <c r="L337" s="328"/>
      <c r="M337" s="328"/>
      <c r="N337" s="328"/>
      <c r="O337" s="328"/>
      <c r="P337" s="328"/>
    </row>
    <row r="338" spans="1:16" x14ac:dyDescent="0.25">
      <c r="A338" s="333">
        <v>43211</v>
      </c>
      <c r="B338" s="334">
        <v>180161021</v>
      </c>
      <c r="C338" s="335">
        <v>4</v>
      </c>
      <c r="D338" s="336">
        <v>402150</v>
      </c>
      <c r="E338" s="337">
        <v>180042186</v>
      </c>
      <c r="F338" s="335">
        <v>13</v>
      </c>
      <c r="G338" s="336">
        <v>1273388</v>
      </c>
      <c r="H338" s="337"/>
      <c r="I338" s="338"/>
      <c r="J338" s="336"/>
      <c r="K338" s="328"/>
      <c r="L338" s="328"/>
      <c r="M338" s="328"/>
      <c r="N338" s="328"/>
      <c r="O338" s="328"/>
      <c r="P338" s="328"/>
    </row>
    <row r="339" spans="1:16" x14ac:dyDescent="0.25">
      <c r="A339" s="333">
        <v>43211</v>
      </c>
      <c r="B339" s="334">
        <v>180161069</v>
      </c>
      <c r="C339" s="335">
        <v>3</v>
      </c>
      <c r="D339" s="336">
        <v>297938</v>
      </c>
      <c r="E339" s="337"/>
      <c r="F339" s="335"/>
      <c r="G339" s="336"/>
      <c r="H339" s="337"/>
      <c r="I339" s="338"/>
      <c r="J339" s="336"/>
      <c r="K339" s="328"/>
      <c r="L339" s="328"/>
      <c r="M339" s="328"/>
      <c r="N339" s="328"/>
      <c r="O339" s="328"/>
      <c r="P339" s="328"/>
    </row>
    <row r="340" spans="1:16" x14ac:dyDescent="0.25">
      <c r="A340" s="333">
        <v>43211</v>
      </c>
      <c r="B340" s="334">
        <v>180161075</v>
      </c>
      <c r="C340" s="335">
        <v>7</v>
      </c>
      <c r="D340" s="336">
        <v>797650</v>
      </c>
      <c r="E340" s="337"/>
      <c r="F340" s="335"/>
      <c r="G340" s="336"/>
      <c r="H340" s="337"/>
      <c r="I340" s="338">
        <v>224351</v>
      </c>
      <c r="J340" s="336" t="s">
        <v>17</v>
      </c>
      <c r="K340" s="328"/>
      <c r="L340" s="328"/>
      <c r="M340" s="328"/>
      <c r="N340" s="328"/>
      <c r="O340" s="328"/>
      <c r="P340" s="328"/>
    </row>
    <row r="341" spans="1:16" x14ac:dyDescent="0.25">
      <c r="A341" s="333">
        <v>43213</v>
      </c>
      <c r="B341" s="334">
        <v>180161203</v>
      </c>
      <c r="C341" s="335">
        <v>2</v>
      </c>
      <c r="D341" s="336">
        <v>159338</v>
      </c>
      <c r="E341" s="337">
        <v>180042238</v>
      </c>
      <c r="F341" s="335">
        <v>6</v>
      </c>
      <c r="G341" s="336">
        <v>667013</v>
      </c>
      <c r="H341" s="337"/>
      <c r="I341" s="338"/>
      <c r="J341" s="336"/>
      <c r="K341" s="328"/>
      <c r="L341" s="328"/>
      <c r="M341" s="328"/>
      <c r="N341" s="328"/>
      <c r="O341" s="328"/>
      <c r="P341" s="328"/>
    </row>
    <row r="342" spans="1:16" x14ac:dyDescent="0.25">
      <c r="A342" s="333">
        <v>43213</v>
      </c>
      <c r="B342" s="334">
        <v>180161220</v>
      </c>
      <c r="C342" s="335">
        <v>13</v>
      </c>
      <c r="D342" s="336">
        <v>1239788</v>
      </c>
      <c r="E342" s="337"/>
      <c r="F342" s="335"/>
      <c r="G342" s="336"/>
      <c r="H342" s="337"/>
      <c r="I342" s="338"/>
      <c r="J342" s="336"/>
      <c r="K342" s="328"/>
      <c r="L342" s="328"/>
      <c r="M342" s="328"/>
      <c r="N342" s="328"/>
      <c r="O342" s="328"/>
      <c r="P342" s="328"/>
    </row>
    <row r="343" spans="1:16" x14ac:dyDescent="0.25">
      <c r="A343" s="333">
        <v>43213</v>
      </c>
      <c r="B343" s="334">
        <v>180161262</v>
      </c>
      <c r="C343" s="335">
        <v>9</v>
      </c>
      <c r="D343" s="336">
        <v>958300</v>
      </c>
      <c r="E343" s="337"/>
      <c r="F343" s="335"/>
      <c r="G343" s="336"/>
      <c r="H343" s="337"/>
      <c r="I343" s="338">
        <v>1690413</v>
      </c>
      <c r="J343" s="336" t="s">
        <v>17</v>
      </c>
      <c r="K343" s="328"/>
      <c r="L343" s="328"/>
      <c r="M343" s="328"/>
      <c r="N343" s="328"/>
      <c r="O343" s="328"/>
      <c r="P343" s="328"/>
    </row>
    <row r="344" spans="1:16" x14ac:dyDescent="0.25">
      <c r="A344" s="333">
        <v>43214</v>
      </c>
      <c r="B344" s="334">
        <v>180161301</v>
      </c>
      <c r="C344" s="335">
        <v>1</v>
      </c>
      <c r="D344" s="336">
        <v>127050</v>
      </c>
      <c r="E344" s="337">
        <v>180042263</v>
      </c>
      <c r="F344" s="335">
        <v>11</v>
      </c>
      <c r="G344" s="336">
        <v>1246963</v>
      </c>
      <c r="H344" s="337"/>
      <c r="I344" s="338"/>
      <c r="J344" s="336"/>
      <c r="K344" s="328"/>
      <c r="L344" s="328"/>
      <c r="M344" s="328"/>
      <c r="N344" s="328"/>
      <c r="O344" s="328"/>
      <c r="P344" s="328"/>
    </row>
    <row r="345" spans="1:16" x14ac:dyDescent="0.25">
      <c r="A345" s="333">
        <v>43214</v>
      </c>
      <c r="B345" s="334">
        <v>180161322</v>
      </c>
      <c r="C345" s="335">
        <v>12</v>
      </c>
      <c r="D345" s="336">
        <v>1197438</v>
      </c>
      <c r="E345" s="337"/>
      <c r="F345" s="335"/>
      <c r="G345" s="336"/>
      <c r="H345" s="337"/>
      <c r="I345" s="338"/>
      <c r="J345" s="336"/>
      <c r="K345" s="328"/>
      <c r="L345" s="328"/>
      <c r="M345" s="328"/>
      <c r="N345" s="328"/>
      <c r="O345" s="328"/>
      <c r="P345" s="328"/>
    </row>
    <row r="346" spans="1:16" x14ac:dyDescent="0.25">
      <c r="A346" s="333">
        <v>43214</v>
      </c>
      <c r="B346" s="334">
        <v>180161339</v>
      </c>
      <c r="C346" s="335">
        <v>1</v>
      </c>
      <c r="D346" s="336">
        <v>110075</v>
      </c>
      <c r="E346" s="337"/>
      <c r="F346" s="335"/>
      <c r="G346" s="336"/>
      <c r="H346" s="337"/>
      <c r="I346" s="338"/>
      <c r="J346" s="336"/>
      <c r="K346" s="328"/>
      <c r="L346" s="328"/>
      <c r="M346" s="328"/>
      <c r="N346" s="328"/>
      <c r="O346" s="328"/>
      <c r="P346" s="328"/>
    </row>
    <row r="347" spans="1:16" x14ac:dyDescent="0.25">
      <c r="A347" s="333">
        <v>43214</v>
      </c>
      <c r="B347" s="334">
        <v>180161370</v>
      </c>
      <c r="C347" s="335">
        <v>4</v>
      </c>
      <c r="D347" s="336">
        <v>448700</v>
      </c>
      <c r="E347" s="337"/>
      <c r="F347" s="335"/>
      <c r="G347" s="336"/>
      <c r="H347" s="337"/>
      <c r="I347" s="338"/>
      <c r="J347" s="336"/>
      <c r="K347" s="328"/>
      <c r="L347" s="328"/>
      <c r="M347" s="328"/>
      <c r="N347" s="328"/>
      <c r="O347" s="328"/>
      <c r="P347" s="328"/>
    </row>
    <row r="348" spans="1:16" x14ac:dyDescent="0.25">
      <c r="A348" s="333">
        <v>43214</v>
      </c>
      <c r="B348" s="334">
        <v>180161373</v>
      </c>
      <c r="C348" s="335">
        <v>1</v>
      </c>
      <c r="D348" s="336">
        <v>118650</v>
      </c>
      <c r="E348" s="337"/>
      <c r="F348" s="335"/>
      <c r="G348" s="336"/>
      <c r="H348" s="337"/>
      <c r="I348" s="338">
        <v>754950</v>
      </c>
      <c r="J348" s="336" t="s">
        <v>17</v>
      </c>
      <c r="K348" s="328"/>
      <c r="L348" s="328"/>
      <c r="M348" s="328"/>
      <c r="N348" s="328"/>
      <c r="O348" s="328"/>
      <c r="P348" s="328"/>
    </row>
    <row r="349" spans="1:16" x14ac:dyDescent="0.25">
      <c r="A349" s="333">
        <v>43215</v>
      </c>
      <c r="B349" s="334">
        <v>180161407</v>
      </c>
      <c r="C349" s="335">
        <v>1</v>
      </c>
      <c r="D349" s="336">
        <v>46463</v>
      </c>
      <c r="E349" s="337">
        <v>180042291</v>
      </c>
      <c r="F349" s="335">
        <v>9</v>
      </c>
      <c r="G349" s="336">
        <v>1189388</v>
      </c>
      <c r="H349" s="337"/>
      <c r="I349" s="338"/>
      <c r="J349" s="336"/>
      <c r="K349" s="328"/>
      <c r="L349" s="328"/>
      <c r="M349" s="328"/>
      <c r="N349" s="328"/>
      <c r="O349" s="328"/>
      <c r="P349" s="328"/>
    </row>
    <row r="350" spans="1:16" x14ac:dyDescent="0.25">
      <c r="A350" s="333">
        <v>43215</v>
      </c>
      <c r="B350" s="334">
        <v>180161428</v>
      </c>
      <c r="C350" s="335">
        <v>8</v>
      </c>
      <c r="D350" s="336">
        <v>742000</v>
      </c>
      <c r="E350" s="337"/>
      <c r="F350" s="335"/>
      <c r="G350" s="336"/>
      <c r="H350" s="337"/>
      <c r="I350" s="338"/>
      <c r="J350" s="336"/>
      <c r="K350" s="328"/>
      <c r="L350" s="328"/>
      <c r="M350" s="328"/>
      <c r="N350" s="328"/>
      <c r="O350" s="328"/>
      <c r="P350" s="328"/>
    </row>
    <row r="351" spans="1:16" x14ac:dyDescent="0.25">
      <c r="A351" s="333">
        <v>43215</v>
      </c>
      <c r="B351" s="334">
        <v>180161480</v>
      </c>
      <c r="C351" s="335">
        <v>4</v>
      </c>
      <c r="D351" s="336">
        <v>401538</v>
      </c>
      <c r="E351" s="337"/>
      <c r="F351" s="335"/>
      <c r="G351" s="336"/>
      <c r="H351" s="337"/>
      <c r="I351" s="338"/>
      <c r="J351" s="336"/>
      <c r="K351" s="328"/>
      <c r="L351" s="328"/>
      <c r="M351" s="328"/>
      <c r="N351" s="328"/>
      <c r="O351" s="328"/>
      <c r="P351" s="328"/>
    </row>
    <row r="352" spans="1:16" x14ac:dyDescent="0.25">
      <c r="A352" s="333">
        <v>43215</v>
      </c>
      <c r="B352" s="334">
        <v>180161492</v>
      </c>
      <c r="C352" s="335">
        <v>1</v>
      </c>
      <c r="D352" s="336">
        <v>144288</v>
      </c>
      <c r="E352" s="337"/>
      <c r="F352" s="335"/>
      <c r="G352" s="336"/>
      <c r="H352" s="337"/>
      <c r="I352" s="338">
        <v>144901</v>
      </c>
      <c r="J352" s="336" t="s">
        <v>17</v>
      </c>
      <c r="K352" s="328"/>
      <c r="L352" s="328"/>
      <c r="M352" s="328"/>
      <c r="N352" s="328"/>
      <c r="O352" s="328"/>
      <c r="P352" s="328"/>
    </row>
    <row r="353" spans="1:16" x14ac:dyDescent="0.25">
      <c r="A353" s="333">
        <v>43216</v>
      </c>
      <c r="B353" s="334">
        <v>180161515</v>
      </c>
      <c r="C353" s="335">
        <v>3</v>
      </c>
      <c r="D353" s="336">
        <v>345013</v>
      </c>
      <c r="E353" s="337">
        <v>180042321</v>
      </c>
      <c r="F353" s="335">
        <v>9</v>
      </c>
      <c r="G353" s="336">
        <v>943688</v>
      </c>
      <c r="H353" s="337"/>
      <c r="I353" s="338"/>
      <c r="J353" s="336"/>
      <c r="K353" s="328"/>
      <c r="L353" s="328"/>
      <c r="M353" s="328"/>
      <c r="N353" s="328"/>
      <c r="O353" s="328"/>
      <c r="P353" s="328"/>
    </row>
    <row r="354" spans="1:16" x14ac:dyDescent="0.25">
      <c r="A354" s="333">
        <v>43216</v>
      </c>
      <c r="B354" s="334">
        <v>180161548</v>
      </c>
      <c r="C354" s="335">
        <v>3</v>
      </c>
      <c r="D354" s="336">
        <v>310800</v>
      </c>
      <c r="E354" s="337"/>
      <c r="F354" s="335"/>
      <c r="G354" s="336"/>
      <c r="H354" s="337"/>
      <c r="I354" s="338"/>
      <c r="J354" s="336"/>
      <c r="K354" s="328"/>
      <c r="L354" s="328"/>
      <c r="M354" s="328"/>
      <c r="N354" s="328"/>
      <c r="O354" s="328"/>
      <c r="P354" s="328"/>
    </row>
    <row r="355" spans="1:16" x14ac:dyDescent="0.25">
      <c r="A355" s="333">
        <v>43216</v>
      </c>
      <c r="B355" s="334">
        <v>180161556</v>
      </c>
      <c r="C355" s="335">
        <v>1</v>
      </c>
      <c r="D355" s="336">
        <v>45763</v>
      </c>
      <c r="E355" s="337"/>
      <c r="F355" s="335"/>
      <c r="G355" s="336"/>
      <c r="H355" s="337"/>
      <c r="I355" s="338"/>
      <c r="J355" s="336"/>
      <c r="K355" s="328"/>
      <c r="L355" s="328"/>
      <c r="M355" s="328"/>
      <c r="N355" s="328"/>
      <c r="O355" s="328"/>
      <c r="P355" s="328"/>
    </row>
    <row r="356" spans="1:16" x14ac:dyDescent="0.25">
      <c r="A356" s="333">
        <v>43216</v>
      </c>
      <c r="B356" s="334">
        <v>180161600</v>
      </c>
      <c r="C356" s="335">
        <v>6</v>
      </c>
      <c r="D356" s="336">
        <v>617138</v>
      </c>
      <c r="E356" s="337"/>
      <c r="F356" s="335"/>
      <c r="G356" s="336"/>
      <c r="H356" s="337"/>
      <c r="I356" s="338"/>
      <c r="J356" s="336"/>
      <c r="K356" s="328"/>
      <c r="L356" s="328"/>
      <c r="M356" s="328"/>
      <c r="N356" s="328"/>
      <c r="O356" s="328"/>
      <c r="P356" s="328"/>
    </row>
    <row r="357" spans="1:16" x14ac:dyDescent="0.25">
      <c r="A357" s="333">
        <v>43216</v>
      </c>
      <c r="B357" s="334">
        <v>180161603</v>
      </c>
      <c r="C357" s="335">
        <v>1</v>
      </c>
      <c r="D357" s="336">
        <v>87063</v>
      </c>
      <c r="E357" s="337"/>
      <c r="F357" s="335"/>
      <c r="G357" s="336"/>
      <c r="H357" s="337"/>
      <c r="I357" s="338"/>
      <c r="J357" s="336"/>
      <c r="K357" s="328"/>
      <c r="L357" s="328"/>
      <c r="M357" s="328"/>
      <c r="N357" s="328"/>
      <c r="O357" s="328"/>
      <c r="P357" s="328"/>
    </row>
    <row r="358" spans="1:16" x14ac:dyDescent="0.25">
      <c r="A358" s="333">
        <v>43216</v>
      </c>
      <c r="B358" s="334">
        <v>180161613</v>
      </c>
      <c r="C358" s="335">
        <v>9</v>
      </c>
      <c r="D358" s="336">
        <v>920063</v>
      </c>
      <c r="E358" s="337"/>
      <c r="F358" s="335"/>
      <c r="G358" s="336"/>
      <c r="H358" s="337"/>
      <c r="I358" s="338">
        <v>1382152</v>
      </c>
      <c r="J358" s="336" t="s">
        <v>17</v>
      </c>
      <c r="K358" s="328"/>
      <c r="L358" s="328"/>
      <c r="M358" s="328"/>
      <c r="N358" s="328"/>
      <c r="O358" s="328"/>
      <c r="P358" s="328"/>
    </row>
    <row r="359" spans="1:16" x14ac:dyDescent="0.25">
      <c r="A359" s="333">
        <v>43217</v>
      </c>
      <c r="B359" s="334">
        <v>180161639</v>
      </c>
      <c r="C359" s="335">
        <v>1</v>
      </c>
      <c r="D359" s="336">
        <v>80500</v>
      </c>
      <c r="E359" s="337">
        <v>180042350</v>
      </c>
      <c r="F359" s="335">
        <v>6</v>
      </c>
      <c r="G359" s="336">
        <v>706650</v>
      </c>
      <c r="H359" s="337"/>
      <c r="I359" s="338"/>
      <c r="J359" s="336"/>
      <c r="K359" s="328"/>
      <c r="L359" s="328"/>
      <c r="M359" s="328"/>
      <c r="N359" s="328"/>
      <c r="O359" s="328"/>
      <c r="P359" s="328"/>
    </row>
    <row r="360" spans="1:16" x14ac:dyDescent="0.25">
      <c r="A360" s="333">
        <v>43217</v>
      </c>
      <c r="B360" s="334">
        <v>180161665</v>
      </c>
      <c r="C360" s="335">
        <v>10</v>
      </c>
      <c r="D360" s="336">
        <v>923213</v>
      </c>
      <c r="E360" s="337"/>
      <c r="F360" s="335"/>
      <c r="G360" s="336"/>
      <c r="H360" s="337"/>
      <c r="I360" s="338"/>
      <c r="J360" s="336"/>
      <c r="K360" s="328"/>
      <c r="L360" s="328"/>
      <c r="M360" s="328"/>
      <c r="N360" s="328"/>
      <c r="O360" s="328"/>
      <c r="P360" s="328"/>
    </row>
    <row r="361" spans="1:16" x14ac:dyDescent="0.25">
      <c r="A361" s="333">
        <v>43217</v>
      </c>
      <c r="B361" s="334">
        <v>180161683</v>
      </c>
      <c r="C361" s="335">
        <v>2</v>
      </c>
      <c r="D361" s="336">
        <v>256113</v>
      </c>
      <c r="E361" s="337"/>
      <c r="F361" s="335"/>
      <c r="G361" s="336"/>
      <c r="H361" s="337"/>
      <c r="I361" s="338"/>
      <c r="J361" s="336"/>
      <c r="K361" s="328"/>
      <c r="L361" s="328"/>
      <c r="M361" s="328"/>
      <c r="N361" s="328"/>
      <c r="O361" s="328"/>
      <c r="P361" s="328"/>
    </row>
    <row r="362" spans="1:16" x14ac:dyDescent="0.25">
      <c r="A362" s="333">
        <v>43217</v>
      </c>
      <c r="B362" s="334">
        <v>180161700</v>
      </c>
      <c r="C362" s="335">
        <v>2</v>
      </c>
      <c r="D362" s="336">
        <v>103163</v>
      </c>
      <c r="E362" s="337"/>
      <c r="F362" s="335"/>
      <c r="G362" s="336"/>
      <c r="H362" s="337"/>
      <c r="I362" s="338"/>
      <c r="J362" s="336"/>
      <c r="K362" s="328"/>
      <c r="L362" s="328"/>
      <c r="M362" s="328"/>
      <c r="N362" s="328"/>
      <c r="O362" s="328"/>
      <c r="P362" s="328"/>
    </row>
    <row r="363" spans="1:16" x14ac:dyDescent="0.25">
      <c r="A363" s="333">
        <v>43217</v>
      </c>
      <c r="B363" s="334">
        <v>180161715</v>
      </c>
      <c r="C363" s="335">
        <v>3</v>
      </c>
      <c r="D363" s="336">
        <v>239663</v>
      </c>
      <c r="E363" s="337"/>
      <c r="F363" s="335"/>
      <c r="G363" s="336"/>
      <c r="H363" s="337"/>
      <c r="I363" s="338">
        <v>896002</v>
      </c>
      <c r="J363" s="336" t="s">
        <v>17</v>
      </c>
      <c r="K363" s="328"/>
      <c r="L363" s="328"/>
      <c r="M363" s="328"/>
      <c r="N363" s="328"/>
      <c r="O363" s="328"/>
      <c r="P363" s="328"/>
    </row>
    <row r="364" spans="1:16" x14ac:dyDescent="0.25">
      <c r="A364" s="333">
        <v>43218</v>
      </c>
      <c r="B364" s="334">
        <v>180161794</v>
      </c>
      <c r="C364" s="335">
        <v>23</v>
      </c>
      <c r="D364" s="336">
        <v>2311750</v>
      </c>
      <c r="E364" s="337">
        <v>180042378</v>
      </c>
      <c r="F364" s="335">
        <v>4</v>
      </c>
      <c r="G364" s="336">
        <v>378263</v>
      </c>
      <c r="H364" s="337"/>
      <c r="I364" s="338"/>
      <c r="J364" s="336"/>
      <c r="K364" s="328"/>
      <c r="L364" s="328"/>
      <c r="M364" s="328"/>
      <c r="N364" s="328"/>
      <c r="O364" s="328"/>
      <c r="P364" s="328"/>
    </row>
    <row r="365" spans="1:16" x14ac:dyDescent="0.25">
      <c r="A365" s="333">
        <v>43218</v>
      </c>
      <c r="B365" s="334">
        <v>180161824</v>
      </c>
      <c r="C365" s="335">
        <v>9</v>
      </c>
      <c r="D365" s="336">
        <v>884188</v>
      </c>
      <c r="E365" s="337"/>
      <c r="F365" s="335"/>
      <c r="G365" s="336"/>
      <c r="H365" s="337"/>
      <c r="I365" s="338"/>
      <c r="J365" s="336"/>
      <c r="K365" s="328"/>
      <c r="L365" s="328"/>
      <c r="M365" s="328"/>
      <c r="N365" s="328"/>
      <c r="O365" s="328"/>
      <c r="P365" s="328"/>
    </row>
    <row r="366" spans="1:16" x14ac:dyDescent="0.25">
      <c r="A366" s="333">
        <v>43218</v>
      </c>
      <c r="B366" s="334">
        <v>180161835</v>
      </c>
      <c r="C366" s="335">
        <v>1</v>
      </c>
      <c r="D366" s="336">
        <v>92050</v>
      </c>
      <c r="E366" s="337"/>
      <c r="F366" s="335"/>
      <c r="G366" s="336"/>
      <c r="H366" s="337"/>
      <c r="I366" s="338"/>
      <c r="J366" s="336"/>
      <c r="K366" s="328"/>
      <c r="L366" s="328"/>
      <c r="M366" s="328"/>
      <c r="N366" s="328"/>
      <c r="O366" s="328"/>
      <c r="P366" s="328"/>
    </row>
    <row r="367" spans="1:16" x14ac:dyDescent="0.25">
      <c r="A367" s="333">
        <v>43218</v>
      </c>
      <c r="B367" s="334">
        <v>180161847</v>
      </c>
      <c r="C367" s="335">
        <v>4</v>
      </c>
      <c r="D367" s="336">
        <v>310713</v>
      </c>
      <c r="E367" s="337"/>
      <c r="F367" s="335"/>
      <c r="G367" s="336"/>
      <c r="H367" s="337"/>
      <c r="I367" s="338">
        <v>3220438</v>
      </c>
      <c r="J367" s="336" t="s">
        <v>17</v>
      </c>
      <c r="K367" s="328"/>
      <c r="L367" s="328"/>
      <c r="M367" s="328"/>
      <c r="N367" s="328"/>
      <c r="O367" s="328"/>
      <c r="P367" s="328"/>
    </row>
    <row r="368" spans="1:16" x14ac:dyDescent="0.25">
      <c r="A368" s="333">
        <v>43220</v>
      </c>
      <c r="B368" s="334">
        <v>180161993</v>
      </c>
      <c r="C368" s="335">
        <v>30</v>
      </c>
      <c r="D368" s="336">
        <v>3125238</v>
      </c>
      <c r="E368" s="337">
        <v>180042437</v>
      </c>
      <c r="F368" s="335">
        <v>6</v>
      </c>
      <c r="G368" s="336">
        <v>733775</v>
      </c>
      <c r="H368" s="337"/>
      <c r="I368" s="338"/>
      <c r="J368" s="336"/>
      <c r="K368" s="328"/>
      <c r="L368" s="328"/>
      <c r="M368" s="328"/>
      <c r="N368" s="328"/>
      <c r="O368" s="328"/>
      <c r="P368" s="328"/>
    </row>
    <row r="369" spans="1:16" x14ac:dyDescent="0.25">
      <c r="A369" s="333">
        <v>43220</v>
      </c>
      <c r="B369" s="334">
        <v>180162053</v>
      </c>
      <c r="C369" s="335">
        <v>9</v>
      </c>
      <c r="D369" s="336">
        <v>929163</v>
      </c>
      <c r="E369" s="337"/>
      <c r="F369" s="335"/>
      <c r="G369" s="336"/>
      <c r="H369" s="337"/>
      <c r="I369" s="338"/>
      <c r="J369" s="336"/>
      <c r="K369" s="328"/>
      <c r="L369" s="328"/>
      <c r="M369" s="328"/>
      <c r="N369" s="328"/>
      <c r="O369" s="328"/>
      <c r="P369" s="328"/>
    </row>
    <row r="370" spans="1:16" x14ac:dyDescent="0.25">
      <c r="A370" s="333">
        <v>43220</v>
      </c>
      <c r="B370" s="334">
        <v>180162059</v>
      </c>
      <c r="C370" s="335">
        <v>2</v>
      </c>
      <c r="D370" s="336">
        <v>209038</v>
      </c>
      <c r="E370" s="337"/>
      <c r="F370" s="335"/>
      <c r="G370" s="336"/>
      <c r="H370" s="337"/>
      <c r="I370" s="338">
        <v>3529664</v>
      </c>
      <c r="J370" s="336" t="s">
        <v>17</v>
      </c>
      <c r="K370" s="328"/>
      <c r="L370" s="328"/>
      <c r="M370" s="328"/>
      <c r="N370" s="328"/>
      <c r="O370" s="328"/>
      <c r="P370" s="328"/>
    </row>
    <row r="371" spans="1:16" x14ac:dyDescent="0.25">
      <c r="A371" s="333">
        <v>43221</v>
      </c>
      <c r="B371" s="334">
        <v>180162153</v>
      </c>
      <c r="C371" s="335">
        <v>26</v>
      </c>
      <c r="D371" s="336">
        <v>2695438</v>
      </c>
      <c r="E371" s="337">
        <v>180042462</v>
      </c>
      <c r="F371" s="335">
        <v>10</v>
      </c>
      <c r="G371" s="336">
        <v>1034163</v>
      </c>
      <c r="H371" s="337"/>
      <c r="I371" s="338">
        <v>1661275</v>
      </c>
      <c r="J371" s="336" t="s">
        <v>17</v>
      </c>
      <c r="K371" s="328"/>
      <c r="L371" s="328"/>
      <c r="M371" s="328"/>
      <c r="N371" s="328"/>
      <c r="O371" s="328"/>
      <c r="P371" s="328"/>
    </row>
    <row r="372" spans="1:16" x14ac:dyDescent="0.25">
      <c r="A372" s="333">
        <v>43222</v>
      </c>
      <c r="B372" s="334">
        <v>180162240</v>
      </c>
      <c r="C372" s="335">
        <v>13</v>
      </c>
      <c r="D372" s="336">
        <v>1290275</v>
      </c>
      <c r="E372" s="337">
        <v>180042489</v>
      </c>
      <c r="F372" s="335">
        <v>6</v>
      </c>
      <c r="G372" s="336">
        <v>491313</v>
      </c>
      <c r="H372" s="337"/>
      <c r="I372" s="338"/>
      <c r="J372" s="336"/>
      <c r="K372" s="328"/>
      <c r="L372" s="328"/>
      <c r="M372" s="328"/>
      <c r="N372" s="328"/>
      <c r="O372" s="328"/>
      <c r="P372" s="328"/>
    </row>
    <row r="373" spans="1:16" x14ac:dyDescent="0.25">
      <c r="A373" s="333">
        <v>43222</v>
      </c>
      <c r="B373" s="334">
        <v>180162286</v>
      </c>
      <c r="C373" s="335">
        <v>2</v>
      </c>
      <c r="D373" s="336">
        <v>367150</v>
      </c>
      <c r="E373" s="337"/>
      <c r="F373" s="335"/>
      <c r="G373" s="336"/>
      <c r="H373" s="337"/>
      <c r="I373" s="338"/>
      <c r="J373" s="336"/>
      <c r="K373" s="328"/>
      <c r="L373" s="328"/>
      <c r="M373" s="328"/>
      <c r="N373" s="328"/>
      <c r="O373" s="328"/>
      <c r="P373" s="328"/>
    </row>
    <row r="374" spans="1:16" x14ac:dyDescent="0.25">
      <c r="A374" s="333">
        <v>43222</v>
      </c>
      <c r="B374" s="334">
        <v>180162298</v>
      </c>
      <c r="C374" s="335">
        <v>1</v>
      </c>
      <c r="D374" s="336">
        <v>96513</v>
      </c>
      <c r="E374" s="337"/>
      <c r="F374" s="335"/>
      <c r="G374" s="336"/>
      <c r="H374" s="337"/>
      <c r="I374" s="338">
        <v>1262625</v>
      </c>
      <c r="J374" s="336" t="s">
        <v>17</v>
      </c>
      <c r="K374" s="328"/>
      <c r="L374" s="328"/>
      <c r="M374" s="328"/>
      <c r="N374" s="328"/>
      <c r="O374" s="328"/>
      <c r="P374" s="328"/>
    </row>
    <row r="375" spans="1:16" x14ac:dyDescent="0.25">
      <c r="A375" s="333">
        <v>43223</v>
      </c>
      <c r="B375" s="334">
        <v>180162354</v>
      </c>
      <c r="C375" s="335">
        <v>6</v>
      </c>
      <c r="D375" s="336">
        <v>611363</v>
      </c>
      <c r="E375" s="337">
        <v>180042510</v>
      </c>
      <c r="F375" s="335">
        <v>4</v>
      </c>
      <c r="G375" s="336">
        <v>354900</v>
      </c>
      <c r="H375" s="337"/>
      <c r="I375" s="338"/>
      <c r="J375" s="336"/>
      <c r="K375" s="328"/>
      <c r="L375" s="328"/>
      <c r="M375" s="328"/>
      <c r="N375" s="328"/>
      <c r="O375" s="328"/>
      <c r="P375" s="328"/>
    </row>
    <row r="376" spans="1:16" x14ac:dyDescent="0.25">
      <c r="A376" s="333">
        <v>43223</v>
      </c>
      <c r="B376" s="334">
        <v>180162401</v>
      </c>
      <c r="C376" s="335">
        <v>4</v>
      </c>
      <c r="D376" s="336">
        <v>443713</v>
      </c>
      <c r="E376" s="337"/>
      <c r="F376" s="335"/>
      <c r="G376" s="336"/>
      <c r="H376" s="337"/>
      <c r="I376" s="338"/>
      <c r="J376" s="336"/>
      <c r="K376" s="328"/>
      <c r="L376" s="328"/>
      <c r="M376" s="328"/>
      <c r="N376" s="328"/>
      <c r="O376" s="328"/>
      <c r="P376" s="328"/>
    </row>
    <row r="377" spans="1:16" x14ac:dyDescent="0.25">
      <c r="A377" s="333">
        <v>43223</v>
      </c>
      <c r="B377" s="334">
        <v>180162414</v>
      </c>
      <c r="C377" s="335">
        <v>2</v>
      </c>
      <c r="D377" s="336">
        <v>261013</v>
      </c>
      <c r="E377" s="337"/>
      <c r="F377" s="335"/>
      <c r="G377" s="336"/>
      <c r="H377" s="337"/>
      <c r="I377" s="338">
        <v>961189</v>
      </c>
      <c r="J377" s="336" t="s">
        <v>17</v>
      </c>
      <c r="K377" s="328"/>
      <c r="L377" s="328"/>
      <c r="M377" s="328"/>
      <c r="N377" s="328"/>
      <c r="O377" s="328"/>
      <c r="P377" s="328"/>
    </row>
    <row r="378" spans="1:16" x14ac:dyDescent="0.25">
      <c r="A378" s="333">
        <v>43224</v>
      </c>
      <c r="B378" s="334">
        <v>180162474</v>
      </c>
      <c r="C378" s="335">
        <v>18</v>
      </c>
      <c r="D378" s="336">
        <v>2187938</v>
      </c>
      <c r="E378" s="337">
        <v>180042532</v>
      </c>
      <c r="F378" s="335">
        <v>9</v>
      </c>
      <c r="G378" s="336">
        <v>838600</v>
      </c>
      <c r="H378" s="337"/>
      <c r="I378" s="338"/>
      <c r="J378" s="336"/>
      <c r="K378" s="328"/>
      <c r="L378" s="328"/>
      <c r="M378" s="328"/>
      <c r="N378" s="328"/>
      <c r="O378" s="328"/>
      <c r="P378" s="328"/>
    </row>
    <row r="379" spans="1:16" x14ac:dyDescent="0.25">
      <c r="A379" s="333">
        <v>43224</v>
      </c>
      <c r="B379" s="334">
        <v>180162483</v>
      </c>
      <c r="C379" s="335">
        <v>6</v>
      </c>
      <c r="D379" s="336">
        <v>539263</v>
      </c>
      <c r="E379" s="337"/>
      <c r="F379" s="335"/>
      <c r="G379" s="336"/>
      <c r="H379" s="337"/>
      <c r="I379" s="338"/>
      <c r="J379" s="336"/>
      <c r="K379" s="328"/>
      <c r="L379" s="328"/>
      <c r="M379" s="328"/>
      <c r="N379" s="328"/>
      <c r="O379" s="328"/>
      <c r="P379" s="328"/>
    </row>
    <row r="380" spans="1:16" x14ac:dyDescent="0.25">
      <c r="A380" s="333">
        <v>43224</v>
      </c>
      <c r="B380" s="334">
        <v>180162513</v>
      </c>
      <c r="C380" s="335">
        <v>11</v>
      </c>
      <c r="D380" s="336">
        <v>962500</v>
      </c>
      <c r="E380" s="337"/>
      <c r="F380" s="335"/>
      <c r="G380" s="336"/>
      <c r="H380" s="337"/>
      <c r="I380" s="338"/>
      <c r="J380" s="336"/>
      <c r="K380" s="328"/>
      <c r="L380" s="328"/>
      <c r="M380" s="328"/>
      <c r="N380" s="328"/>
      <c r="O380" s="328"/>
      <c r="P380" s="328"/>
    </row>
    <row r="381" spans="1:16" x14ac:dyDescent="0.25">
      <c r="A381" s="333">
        <v>43224</v>
      </c>
      <c r="B381" s="334">
        <v>180162522</v>
      </c>
      <c r="C381" s="335">
        <v>1</v>
      </c>
      <c r="D381" s="336">
        <v>100013</v>
      </c>
      <c r="E381" s="337"/>
      <c r="F381" s="335"/>
      <c r="G381" s="336"/>
      <c r="H381" s="337"/>
      <c r="I381" s="338">
        <v>2951114</v>
      </c>
      <c r="J381" s="336" t="s">
        <v>17</v>
      </c>
      <c r="K381" s="328"/>
      <c r="L381" s="328"/>
      <c r="M381" s="328"/>
      <c r="N381" s="328"/>
      <c r="O381" s="328"/>
      <c r="P381" s="328"/>
    </row>
    <row r="382" spans="1:16" x14ac:dyDescent="0.25">
      <c r="A382" s="333">
        <v>43225</v>
      </c>
      <c r="B382" s="334">
        <v>180162615</v>
      </c>
      <c r="C382" s="335">
        <v>20</v>
      </c>
      <c r="D382" s="336">
        <v>2019588</v>
      </c>
      <c r="E382" s="337">
        <v>180042570</v>
      </c>
      <c r="F382" s="335">
        <v>13</v>
      </c>
      <c r="G382" s="336">
        <v>1341463</v>
      </c>
      <c r="H382" s="337"/>
      <c r="I382" s="338"/>
      <c r="J382" s="336"/>
      <c r="K382" s="328"/>
      <c r="L382" s="328"/>
      <c r="M382" s="328"/>
      <c r="N382" s="328"/>
      <c r="O382" s="328"/>
      <c r="P382" s="328"/>
    </row>
    <row r="383" spans="1:16" x14ac:dyDescent="0.25">
      <c r="A383" s="333">
        <v>43225</v>
      </c>
      <c r="B383" s="334">
        <v>180162619</v>
      </c>
      <c r="C383" s="335">
        <v>4</v>
      </c>
      <c r="D383" s="336">
        <v>417113</v>
      </c>
      <c r="E383" s="337"/>
      <c r="F383" s="335"/>
      <c r="G383" s="336"/>
      <c r="H383" s="337"/>
      <c r="I383" s="338"/>
      <c r="J383" s="336"/>
      <c r="K383" s="328"/>
      <c r="L383" s="328"/>
      <c r="M383" s="328"/>
      <c r="N383" s="328"/>
      <c r="O383" s="328"/>
      <c r="P383" s="328"/>
    </row>
    <row r="384" spans="1:16" x14ac:dyDescent="0.25">
      <c r="A384" s="333">
        <v>43225</v>
      </c>
      <c r="B384" s="334">
        <v>180162650</v>
      </c>
      <c r="C384" s="335">
        <v>1</v>
      </c>
      <c r="D384" s="336">
        <v>99050</v>
      </c>
      <c r="E384" s="337"/>
      <c r="F384" s="335"/>
      <c r="G384" s="336"/>
      <c r="H384" s="337"/>
      <c r="I384" s="338">
        <v>1194288</v>
      </c>
      <c r="J384" s="336" t="s">
        <v>17</v>
      </c>
      <c r="K384" s="328"/>
      <c r="L384" s="328"/>
      <c r="M384" s="328"/>
      <c r="N384" s="328"/>
      <c r="O384" s="328"/>
      <c r="P384" s="328"/>
    </row>
    <row r="385" spans="1:16" x14ac:dyDescent="0.25">
      <c r="A385" s="333">
        <v>43227</v>
      </c>
      <c r="B385" s="334">
        <v>180162806</v>
      </c>
      <c r="C385" s="335">
        <v>3</v>
      </c>
      <c r="D385" s="336">
        <v>297675</v>
      </c>
      <c r="E385" s="337">
        <v>180042649</v>
      </c>
      <c r="F385" s="335">
        <v>4</v>
      </c>
      <c r="G385" s="336">
        <v>389463</v>
      </c>
      <c r="H385" s="337"/>
      <c r="I385" s="338"/>
      <c r="J385" s="336"/>
      <c r="K385" s="328"/>
      <c r="L385" s="328"/>
      <c r="M385" s="328"/>
      <c r="N385" s="328"/>
      <c r="O385" s="328"/>
      <c r="P385" s="328"/>
    </row>
    <row r="386" spans="1:16" x14ac:dyDescent="0.25">
      <c r="A386" s="333">
        <v>43227</v>
      </c>
      <c r="B386" s="334">
        <v>180162828</v>
      </c>
      <c r="C386" s="335">
        <v>29</v>
      </c>
      <c r="D386" s="336">
        <v>3003175</v>
      </c>
      <c r="E386" s="337"/>
      <c r="F386" s="335"/>
      <c r="G386" s="336"/>
      <c r="H386" s="337"/>
      <c r="I386" s="338"/>
      <c r="J386" s="336"/>
      <c r="K386" s="328"/>
      <c r="L386" s="328"/>
      <c r="M386" s="328"/>
      <c r="N386" s="328"/>
      <c r="O386" s="328"/>
      <c r="P386" s="328"/>
    </row>
    <row r="387" spans="1:16" x14ac:dyDescent="0.25">
      <c r="A387" s="333">
        <v>43227</v>
      </c>
      <c r="B387" s="334">
        <v>180162834</v>
      </c>
      <c r="C387" s="335">
        <v>2</v>
      </c>
      <c r="D387" s="336">
        <v>179200</v>
      </c>
      <c r="E387" s="337"/>
      <c r="F387" s="335"/>
      <c r="G387" s="336"/>
      <c r="H387" s="337"/>
      <c r="I387" s="338"/>
      <c r="J387" s="336"/>
      <c r="K387" s="328"/>
      <c r="L387" s="328"/>
      <c r="M387" s="328"/>
      <c r="N387" s="328"/>
      <c r="O387" s="328"/>
      <c r="P387" s="328"/>
    </row>
    <row r="388" spans="1:16" x14ac:dyDescent="0.25">
      <c r="A388" s="333">
        <v>43227</v>
      </c>
      <c r="B388" s="334">
        <v>180162870</v>
      </c>
      <c r="C388" s="335">
        <v>11</v>
      </c>
      <c r="D388" s="336">
        <v>1229550</v>
      </c>
      <c r="E388" s="337"/>
      <c r="F388" s="335"/>
      <c r="G388" s="336"/>
      <c r="H388" s="337"/>
      <c r="I388" s="338">
        <v>4320137</v>
      </c>
      <c r="J388" s="336" t="s">
        <v>17</v>
      </c>
      <c r="K388" s="328"/>
      <c r="L388" s="328"/>
      <c r="M388" s="328"/>
      <c r="N388" s="328"/>
      <c r="O388" s="328"/>
      <c r="P388" s="328"/>
    </row>
    <row r="389" spans="1:16" x14ac:dyDescent="0.25">
      <c r="A389" s="333">
        <v>43228</v>
      </c>
      <c r="B389" s="334">
        <v>180162961</v>
      </c>
      <c r="C389" s="335">
        <v>36</v>
      </c>
      <c r="D389" s="336">
        <v>3460713</v>
      </c>
      <c r="E389" s="337">
        <v>180042673</v>
      </c>
      <c r="F389" s="335">
        <v>8</v>
      </c>
      <c r="G389" s="336">
        <v>751538</v>
      </c>
      <c r="H389" s="337"/>
      <c r="I389" s="338"/>
      <c r="J389" s="336"/>
      <c r="K389" s="328"/>
      <c r="L389" s="328"/>
      <c r="M389" s="328"/>
      <c r="N389" s="328"/>
      <c r="O389" s="328"/>
      <c r="P389" s="328"/>
    </row>
    <row r="390" spans="1:16" x14ac:dyDescent="0.25">
      <c r="A390" s="333">
        <v>43228</v>
      </c>
      <c r="B390" s="334">
        <v>180162974</v>
      </c>
      <c r="C390" s="335">
        <v>2</v>
      </c>
      <c r="D390" s="336">
        <v>185150</v>
      </c>
      <c r="E390" s="337"/>
      <c r="F390" s="335"/>
      <c r="G390" s="336"/>
      <c r="H390" s="337"/>
      <c r="I390" s="338"/>
      <c r="J390" s="336"/>
      <c r="K390" s="328"/>
      <c r="L390" s="328"/>
      <c r="M390" s="328"/>
      <c r="N390" s="328"/>
      <c r="O390" s="328"/>
      <c r="P390" s="328"/>
    </row>
    <row r="391" spans="1:16" x14ac:dyDescent="0.25">
      <c r="A391" s="333">
        <v>43228</v>
      </c>
      <c r="B391" s="334">
        <v>180163006</v>
      </c>
      <c r="C391" s="335">
        <v>6</v>
      </c>
      <c r="D391" s="336">
        <v>616088</v>
      </c>
      <c r="E391" s="337"/>
      <c r="F391" s="335"/>
      <c r="G391" s="336"/>
      <c r="H391" s="337"/>
      <c r="I391" s="338">
        <v>3510413</v>
      </c>
      <c r="J391" s="336" t="s">
        <v>17</v>
      </c>
      <c r="K391" s="328"/>
      <c r="L391" s="328"/>
      <c r="M391" s="328"/>
      <c r="N391" s="328"/>
      <c r="O391" s="328"/>
      <c r="P391" s="328"/>
    </row>
    <row r="392" spans="1:16" x14ac:dyDescent="0.25">
      <c r="A392" s="333">
        <v>43229</v>
      </c>
      <c r="B392" s="334">
        <v>180163085</v>
      </c>
      <c r="C392" s="335">
        <v>3</v>
      </c>
      <c r="D392" s="336">
        <v>356213</v>
      </c>
      <c r="E392" s="337">
        <v>180042702</v>
      </c>
      <c r="F392" s="335">
        <v>6</v>
      </c>
      <c r="G392" s="336">
        <v>649775</v>
      </c>
      <c r="H392" s="337"/>
      <c r="I392" s="338"/>
      <c r="J392" s="336"/>
      <c r="K392" s="328"/>
      <c r="L392" s="328"/>
      <c r="M392" s="328"/>
      <c r="N392" s="328"/>
      <c r="O392" s="328"/>
      <c r="P392" s="328"/>
    </row>
    <row r="393" spans="1:16" x14ac:dyDescent="0.25">
      <c r="A393" s="333">
        <v>43229</v>
      </c>
      <c r="B393" s="334">
        <v>180163134</v>
      </c>
      <c r="C393" s="335">
        <v>4</v>
      </c>
      <c r="D393" s="336">
        <v>474075</v>
      </c>
      <c r="E393" s="337"/>
      <c r="F393" s="335"/>
      <c r="G393" s="336"/>
      <c r="H393" s="337"/>
      <c r="I393" s="338">
        <v>180513</v>
      </c>
      <c r="J393" s="336" t="s">
        <v>17</v>
      </c>
      <c r="K393" s="328"/>
      <c r="L393" s="328"/>
      <c r="M393" s="328"/>
      <c r="N393" s="328"/>
      <c r="O393" s="328"/>
      <c r="P393" s="328"/>
    </row>
    <row r="394" spans="1:16" x14ac:dyDescent="0.25">
      <c r="A394" s="333">
        <v>43230</v>
      </c>
      <c r="B394" s="334">
        <v>180163239</v>
      </c>
      <c r="C394" s="335">
        <v>13</v>
      </c>
      <c r="D394" s="336">
        <v>1404025</v>
      </c>
      <c r="E394" s="337">
        <v>180042729</v>
      </c>
      <c r="F394" s="335">
        <v>14</v>
      </c>
      <c r="G394" s="336">
        <v>1361850</v>
      </c>
      <c r="H394" s="337"/>
      <c r="I394" s="338">
        <v>42175</v>
      </c>
      <c r="J394" s="336" t="s">
        <v>17</v>
      </c>
      <c r="K394" s="328"/>
      <c r="L394" s="328"/>
      <c r="M394" s="328"/>
      <c r="N394" s="328"/>
      <c r="O394" s="328"/>
      <c r="P394" s="328"/>
    </row>
    <row r="395" spans="1:16" x14ac:dyDescent="0.25">
      <c r="A395" s="333">
        <v>43231</v>
      </c>
      <c r="B395" s="334">
        <v>180163286</v>
      </c>
      <c r="C395" s="335">
        <v>1</v>
      </c>
      <c r="D395" s="336">
        <v>119000</v>
      </c>
      <c r="E395" s="337">
        <v>180042786</v>
      </c>
      <c r="F395" s="335">
        <v>9</v>
      </c>
      <c r="G395" s="336">
        <v>940713</v>
      </c>
      <c r="H395" s="337"/>
      <c r="I395" s="338"/>
      <c r="J395" s="336"/>
      <c r="K395" s="328"/>
      <c r="L395" s="328"/>
      <c r="M395" s="328"/>
      <c r="N395" s="328"/>
      <c r="O395" s="328"/>
      <c r="P395" s="328"/>
    </row>
    <row r="396" spans="1:16" x14ac:dyDescent="0.25">
      <c r="A396" s="333">
        <v>43231</v>
      </c>
      <c r="B396" s="334">
        <v>180163320</v>
      </c>
      <c r="C396" s="335">
        <v>11</v>
      </c>
      <c r="D396" s="336">
        <v>1111250</v>
      </c>
      <c r="E396" s="337"/>
      <c r="F396" s="335"/>
      <c r="G396" s="336"/>
      <c r="H396" s="337"/>
      <c r="I396" s="338"/>
      <c r="J396" s="336"/>
      <c r="K396" s="328"/>
      <c r="L396" s="328"/>
      <c r="M396" s="328"/>
      <c r="N396" s="328"/>
      <c r="O396" s="328"/>
      <c r="P396" s="328"/>
    </row>
    <row r="397" spans="1:16" x14ac:dyDescent="0.25">
      <c r="A397" s="333">
        <v>43231</v>
      </c>
      <c r="B397" s="334">
        <v>180163352</v>
      </c>
      <c r="C397" s="335">
        <v>14</v>
      </c>
      <c r="D397" s="336">
        <v>1482863</v>
      </c>
      <c r="E397" s="337"/>
      <c r="F397" s="335"/>
      <c r="G397" s="336"/>
      <c r="H397" s="337"/>
      <c r="I397" s="338"/>
      <c r="J397" s="336"/>
      <c r="K397" s="328"/>
      <c r="L397" s="328"/>
      <c r="M397" s="328"/>
      <c r="N397" s="328"/>
      <c r="O397" s="328"/>
      <c r="P397" s="328"/>
    </row>
    <row r="398" spans="1:16" x14ac:dyDescent="0.25">
      <c r="A398" s="333">
        <v>43231</v>
      </c>
      <c r="B398" s="334">
        <v>180163374</v>
      </c>
      <c r="C398" s="335">
        <v>1</v>
      </c>
      <c r="D398" s="336">
        <v>86013</v>
      </c>
      <c r="E398" s="337"/>
      <c r="F398" s="335"/>
      <c r="G398" s="336"/>
      <c r="H398" s="337"/>
      <c r="I398" s="338"/>
      <c r="J398" s="336"/>
      <c r="K398" s="328"/>
      <c r="L398" s="328"/>
      <c r="M398" s="328"/>
      <c r="N398" s="328"/>
      <c r="O398" s="328"/>
      <c r="P398" s="328"/>
    </row>
    <row r="399" spans="1:16" x14ac:dyDescent="0.25">
      <c r="A399" s="333">
        <v>43231</v>
      </c>
      <c r="B399" s="334">
        <v>180163381</v>
      </c>
      <c r="C399" s="335">
        <v>6</v>
      </c>
      <c r="D399" s="336">
        <v>667800</v>
      </c>
      <c r="E399" s="337"/>
      <c r="F399" s="335"/>
      <c r="G399" s="336"/>
      <c r="H399" s="337"/>
      <c r="I399" s="338">
        <v>2526213</v>
      </c>
      <c r="J399" s="336" t="s">
        <v>17</v>
      </c>
      <c r="K399" s="328"/>
      <c r="L399" s="328"/>
      <c r="M399" s="328"/>
      <c r="N399" s="328"/>
      <c r="O399" s="328"/>
      <c r="P399" s="328"/>
    </row>
    <row r="400" spans="1:16" x14ac:dyDescent="0.25">
      <c r="A400" s="333">
        <v>43232</v>
      </c>
      <c r="B400" s="334">
        <v>180163437</v>
      </c>
      <c r="C400" s="335">
        <v>1</v>
      </c>
      <c r="D400" s="336">
        <v>184363</v>
      </c>
      <c r="E400" s="337">
        <v>180042825</v>
      </c>
      <c r="F400" s="335">
        <v>6</v>
      </c>
      <c r="G400" s="336">
        <v>539613</v>
      </c>
      <c r="H400" s="337"/>
      <c r="I400" s="338"/>
      <c r="J400" s="336"/>
      <c r="K400" s="328"/>
      <c r="L400" s="328"/>
      <c r="M400" s="328"/>
      <c r="N400" s="328"/>
      <c r="O400" s="328"/>
      <c r="P400" s="328"/>
    </row>
    <row r="401" spans="1:16" x14ac:dyDescent="0.25">
      <c r="A401" s="333">
        <v>43232</v>
      </c>
      <c r="B401" s="334">
        <v>180163479</v>
      </c>
      <c r="C401" s="335">
        <v>10</v>
      </c>
      <c r="D401" s="336">
        <v>1003713</v>
      </c>
      <c r="E401" s="337"/>
      <c r="F401" s="335"/>
      <c r="G401" s="336"/>
      <c r="H401" s="337"/>
      <c r="I401" s="338"/>
      <c r="J401" s="336"/>
      <c r="K401" s="328"/>
      <c r="L401" s="328"/>
      <c r="M401" s="328"/>
      <c r="N401" s="328"/>
      <c r="O401" s="328"/>
      <c r="P401" s="328"/>
    </row>
    <row r="402" spans="1:16" x14ac:dyDescent="0.25">
      <c r="A402" s="333">
        <v>43232</v>
      </c>
      <c r="B402" s="334">
        <v>180163484</v>
      </c>
      <c r="C402" s="335">
        <v>1</v>
      </c>
      <c r="D402" s="336">
        <v>184363</v>
      </c>
      <c r="E402" s="337"/>
      <c r="F402" s="335"/>
      <c r="G402" s="336"/>
      <c r="H402" s="337"/>
      <c r="I402" s="338">
        <v>832826</v>
      </c>
      <c r="J402" s="336" t="s">
        <v>17</v>
      </c>
      <c r="K402" s="328"/>
      <c r="L402" s="328"/>
      <c r="M402" s="328"/>
      <c r="N402" s="328"/>
      <c r="O402" s="328"/>
      <c r="P402" s="328"/>
    </row>
    <row r="403" spans="1:16" x14ac:dyDescent="0.25">
      <c r="A403" s="333">
        <v>43234</v>
      </c>
      <c r="B403" s="334">
        <v>180163659</v>
      </c>
      <c r="C403" s="335">
        <v>1</v>
      </c>
      <c r="D403" s="336">
        <v>91438</v>
      </c>
      <c r="E403" s="337">
        <v>180042887</v>
      </c>
      <c r="F403" s="335">
        <v>10</v>
      </c>
      <c r="G403" s="336">
        <v>777438</v>
      </c>
      <c r="H403" s="337"/>
      <c r="I403" s="338"/>
      <c r="J403" s="336"/>
      <c r="K403" s="328"/>
      <c r="L403" s="328"/>
      <c r="M403" s="328"/>
      <c r="N403" s="328"/>
      <c r="O403" s="328"/>
      <c r="P403" s="328"/>
    </row>
    <row r="404" spans="1:16" x14ac:dyDescent="0.25">
      <c r="A404" s="333">
        <v>43234</v>
      </c>
      <c r="B404" s="334">
        <v>180163687</v>
      </c>
      <c r="C404" s="335">
        <v>31</v>
      </c>
      <c r="D404" s="336">
        <v>3197688</v>
      </c>
      <c r="E404" s="337"/>
      <c r="F404" s="335"/>
      <c r="G404" s="336"/>
      <c r="H404" s="337"/>
      <c r="I404" s="338"/>
      <c r="J404" s="336"/>
      <c r="K404" s="328"/>
      <c r="L404" s="328"/>
      <c r="M404" s="328"/>
      <c r="N404" s="328"/>
      <c r="O404" s="328"/>
      <c r="P404" s="328"/>
    </row>
    <row r="405" spans="1:16" x14ac:dyDescent="0.25">
      <c r="A405" s="333">
        <v>43234</v>
      </c>
      <c r="B405" s="334">
        <v>180163695</v>
      </c>
      <c r="C405" s="335">
        <v>2</v>
      </c>
      <c r="D405" s="336">
        <v>147088</v>
      </c>
      <c r="E405" s="337"/>
      <c r="F405" s="335"/>
      <c r="G405" s="336"/>
      <c r="H405" s="337"/>
      <c r="I405" s="338"/>
      <c r="J405" s="336"/>
      <c r="K405" s="328"/>
      <c r="L405" s="328"/>
      <c r="M405" s="328"/>
      <c r="N405" s="328"/>
      <c r="O405" s="328"/>
      <c r="P405" s="328"/>
    </row>
    <row r="406" spans="1:16" x14ac:dyDescent="0.25">
      <c r="A406" s="333">
        <v>43234</v>
      </c>
      <c r="B406" s="334">
        <v>180163743</v>
      </c>
      <c r="C406" s="335">
        <v>13</v>
      </c>
      <c r="D406" s="336">
        <v>1140213</v>
      </c>
      <c r="E406" s="337"/>
      <c r="F406" s="335"/>
      <c r="G406" s="336"/>
      <c r="H406" s="337"/>
      <c r="I406" s="338"/>
      <c r="J406" s="336"/>
      <c r="K406" s="328"/>
      <c r="L406" s="328"/>
      <c r="M406" s="328"/>
      <c r="N406" s="328"/>
      <c r="O406" s="328"/>
      <c r="P406" s="328"/>
    </row>
    <row r="407" spans="1:16" x14ac:dyDescent="0.25">
      <c r="A407" s="333">
        <v>43234</v>
      </c>
      <c r="B407" s="334">
        <v>180163749</v>
      </c>
      <c r="C407" s="335">
        <v>1</v>
      </c>
      <c r="D407" s="336">
        <v>105788</v>
      </c>
      <c r="E407" s="337"/>
      <c r="F407" s="335"/>
      <c r="G407" s="336"/>
      <c r="H407" s="337"/>
      <c r="I407" s="338">
        <v>3904777</v>
      </c>
      <c r="J407" s="336" t="s">
        <v>17</v>
      </c>
      <c r="K407" s="328"/>
      <c r="L407" s="328"/>
      <c r="M407" s="328"/>
      <c r="N407" s="328"/>
      <c r="O407" s="328"/>
      <c r="P407" s="328"/>
    </row>
    <row r="408" spans="1:16" x14ac:dyDescent="0.25">
      <c r="A408" s="333">
        <v>43235</v>
      </c>
      <c r="B408" s="334">
        <v>180163785</v>
      </c>
      <c r="C408" s="335">
        <v>2</v>
      </c>
      <c r="D408" s="336">
        <v>149363</v>
      </c>
      <c r="E408" s="337">
        <v>180042918</v>
      </c>
      <c r="F408" s="335">
        <v>3</v>
      </c>
      <c r="G408" s="336">
        <v>296013</v>
      </c>
      <c r="H408" s="337"/>
      <c r="I408" s="338"/>
      <c r="J408" s="336"/>
      <c r="K408" s="328"/>
      <c r="L408" s="328"/>
      <c r="M408" s="328"/>
      <c r="N408" s="328"/>
      <c r="O408" s="328"/>
      <c r="P408" s="328"/>
    </row>
    <row r="409" spans="1:16" x14ac:dyDescent="0.25">
      <c r="A409" s="333">
        <v>43235</v>
      </c>
      <c r="B409" s="334">
        <v>180163817</v>
      </c>
      <c r="C409" s="335">
        <v>31</v>
      </c>
      <c r="D409" s="336">
        <v>3109925</v>
      </c>
      <c r="E409" s="337"/>
      <c r="F409" s="335"/>
      <c r="G409" s="336"/>
      <c r="H409" s="337"/>
      <c r="I409" s="338"/>
      <c r="J409" s="336"/>
      <c r="K409" s="328"/>
      <c r="L409" s="328"/>
      <c r="M409" s="328"/>
      <c r="N409" s="328"/>
      <c r="O409" s="328"/>
      <c r="P409" s="328"/>
    </row>
    <row r="410" spans="1:16" x14ac:dyDescent="0.25">
      <c r="A410" s="333">
        <v>43235</v>
      </c>
      <c r="B410" s="334">
        <v>180163853</v>
      </c>
      <c r="C410" s="335">
        <v>1</v>
      </c>
      <c r="D410" s="336">
        <v>92050</v>
      </c>
      <c r="E410" s="337"/>
      <c r="F410" s="335"/>
      <c r="G410" s="336"/>
      <c r="H410" s="337"/>
      <c r="I410" s="338"/>
      <c r="J410" s="336"/>
      <c r="K410" s="328"/>
      <c r="L410" s="328"/>
      <c r="M410" s="328"/>
      <c r="N410" s="328"/>
      <c r="O410" s="328"/>
      <c r="P410" s="328"/>
    </row>
    <row r="411" spans="1:16" x14ac:dyDescent="0.25">
      <c r="A411" s="333">
        <v>43235</v>
      </c>
      <c r="B411" s="334">
        <v>180163883</v>
      </c>
      <c r="C411" s="335">
        <v>8</v>
      </c>
      <c r="D411" s="336">
        <v>843325</v>
      </c>
      <c r="E411" s="337"/>
      <c r="F411" s="335"/>
      <c r="G411" s="336"/>
      <c r="H411" s="337"/>
      <c r="I411" s="338"/>
      <c r="J411" s="336"/>
      <c r="K411" s="328"/>
      <c r="L411" s="328"/>
      <c r="M411" s="328"/>
      <c r="N411" s="328"/>
      <c r="O411" s="328"/>
      <c r="P411" s="328"/>
    </row>
    <row r="412" spans="1:16" x14ac:dyDescent="0.25">
      <c r="A412" s="333">
        <v>43235</v>
      </c>
      <c r="B412" s="334">
        <v>180163885</v>
      </c>
      <c r="C412" s="335">
        <v>1</v>
      </c>
      <c r="D412" s="336">
        <v>92050</v>
      </c>
      <c r="E412" s="337"/>
      <c r="F412" s="335"/>
      <c r="G412" s="336"/>
      <c r="H412" s="337"/>
      <c r="I412" s="338"/>
      <c r="J412" s="336"/>
      <c r="K412" s="328"/>
      <c r="L412" s="328"/>
      <c r="M412" s="328"/>
      <c r="N412" s="328"/>
      <c r="O412" s="328"/>
      <c r="P412" s="328"/>
    </row>
    <row r="413" spans="1:16" x14ac:dyDescent="0.25">
      <c r="A413" s="333">
        <v>43235</v>
      </c>
      <c r="B413" s="334">
        <v>180163889</v>
      </c>
      <c r="C413" s="335">
        <v>1</v>
      </c>
      <c r="D413" s="336">
        <v>80063</v>
      </c>
      <c r="E413" s="337"/>
      <c r="F413" s="335"/>
      <c r="G413" s="336"/>
      <c r="H413" s="337"/>
      <c r="I413" s="338">
        <v>4070761</v>
      </c>
      <c r="J413" s="336" t="s">
        <v>17</v>
      </c>
      <c r="K413" s="328"/>
      <c r="L413" s="328"/>
      <c r="M413" s="328"/>
      <c r="N413" s="328"/>
      <c r="O413" s="328"/>
      <c r="P413" s="328"/>
    </row>
    <row r="414" spans="1:16" x14ac:dyDescent="0.25">
      <c r="A414" s="333">
        <v>43236</v>
      </c>
      <c r="B414" s="334">
        <v>180163930</v>
      </c>
      <c r="C414" s="335">
        <v>3</v>
      </c>
      <c r="D414" s="336">
        <v>228725</v>
      </c>
      <c r="E414" s="337">
        <v>180042960</v>
      </c>
      <c r="F414" s="335">
        <v>4</v>
      </c>
      <c r="G414" s="336">
        <v>455350</v>
      </c>
      <c r="H414" s="337"/>
      <c r="I414" s="338"/>
      <c r="J414" s="336"/>
      <c r="K414" s="328"/>
      <c r="L414" s="328"/>
      <c r="M414" s="328"/>
      <c r="N414" s="328"/>
      <c r="O414" s="328"/>
      <c r="P414" s="328"/>
    </row>
    <row r="415" spans="1:16" x14ac:dyDescent="0.25">
      <c r="A415" s="333">
        <v>43236</v>
      </c>
      <c r="B415" s="334">
        <v>180163952</v>
      </c>
      <c r="C415" s="335">
        <v>16</v>
      </c>
      <c r="D415" s="336">
        <v>1643950</v>
      </c>
      <c r="E415" s="337"/>
      <c r="F415" s="335"/>
      <c r="G415" s="336"/>
      <c r="H415" s="337"/>
      <c r="I415" s="338"/>
      <c r="J415" s="336"/>
      <c r="K415" s="328"/>
      <c r="L415" s="328"/>
      <c r="M415" s="328"/>
      <c r="N415" s="328"/>
      <c r="O415" s="328"/>
      <c r="P415" s="328"/>
    </row>
    <row r="416" spans="1:16" x14ac:dyDescent="0.25">
      <c r="A416" s="333">
        <v>43236</v>
      </c>
      <c r="B416" s="334">
        <v>180163994</v>
      </c>
      <c r="C416" s="335">
        <v>5</v>
      </c>
      <c r="D416" s="336">
        <v>440038</v>
      </c>
      <c r="E416" s="337"/>
      <c r="F416" s="335"/>
      <c r="G416" s="336"/>
      <c r="H416" s="337"/>
      <c r="I416" s="338">
        <v>1857363</v>
      </c>
      <c r="J416" s="336" t="s">
        <v>17</v>
      </c>
      <c r="K416" s="328"/>
      <c r="L416" s="328"/>
      <c r="M416" s="328"/>
      <c r="N416" s="328"/>
      <c r="O416" s="328"/>
      <c r="P416" s="328"/>
    </row>
    <row r="417" spans="1:16" x14ac:dyDescent="0.25">
      <c r="A417" s="333">
        <v>43237</v>
      </c>
      <c r="B417" s="334">
        <v>180164041</v>
      </c>
      <c r="C417" s="335">
        <v>2</v>
      </c>
      <c r="D417" s="336">
        <v>207113</v>
      </c>
      <c r="E417" s="337">
        <v>180042987</v>
      </c>
      <c r="F417" s="335">
        <v>5</v>
      </c>
      <c r="G417" s="336">
        <v>525438</v>
      </c>
      <c r="H417" s="337"/>
      <c r="I417" s="338"/>
      <c r="J417" s="336"/>
      <c r="K417" s="328"/>
      <c r="L417" s="328"/>
      <c r="M417" s="328"/>
      <c r="N417" s="328"/>
      <c r="O417" s="328"/>
      <c r="P417" s="328"/>
    </row>
    <row r="418" spans="1:16" x14ac:dyDescent="0.25">
      <c r="A418" s="333">
        <v>43237</v>
      </c>
      <c r="B418" s="334">
        <v>150164065</v>
      </c>
      <c r="C418" s="335">
        <v>19</v>
      </c>
      <c r="D418" s="336">
        <v>1803375</v>
      </c>
      <c r="E418" s="337"/>
      <c r="F418" s="335"/>
      <c r="G418" s="336"/>
      <c r="H418" s="337"/>
      <c r="I418" s="338"/>
      <c r="J418" s="336"/>
      <c r="K418" s="328"/>
      <c r="L418" s="328"/>
      <c r="M418" s="328"/>
      <c r="N418" s="328"/>
      <c r="O418" s="328"/>
      <c r="P418" s="328"/>
    </row>
    <row r="419" spans="1:16" x14ac:dyDescent="0.25">
      <c r="A419" s="333">
        <v>43237</v>
      </c>
      <c r="B419" s="334">
        <v>180164116</v>
      </c>
      <c r="C419" s="335">
        <v>1</v>
      </c>
      <c r="D419" s="336">
        <v>152338</v>
      </c>
      <c r="E419" s="337"/>
      <c r="F419" s="335"/>
      <c r="G419" s="336"/>
      <c r="H419" s="337"/>
      <c r="I419" s="338">
        <v>1637388</v>
      </c>
      <c r="J419" s="336" t="s">
        <v>17</v>
      </c>
      <c r="K419" s="328"/>
      <c r="L419" s="328"/>
      <c r="M419" s="328"/>
      <c r="N419" s="328"/>
      <c r="O419" s="328"/>
      <c r="P419" s="328"/>
    </row>
    <row r="420" spans="1:16" x14ac:dyDescent="0.25">
      <c r="A420" s="333">
        <v>43238</v>
      </c>
      <c r="B420" s="334">
        <v>180164150</v>
      </c>
      <c r="C420" s="335">
        <v>2</v>
      </c>
      <c r="D420" s="336">
        <v>202125</v>
      </c>
      <c r="E420" s="337">
        <v>180043012</v>
      </c>
      <c r="F420" s="335">
        <v>8</v>
      </c>
      <c r="G420" s="336">
        <v>825388</v>
      </c>
      <c r="H420" s="337"/>
      <c r="I420" s="338"/>
      <c r="J420" s="336"/>
      <c r="K420" s="328"/>
      <c r="L420" s="328"/>
      <c r="M420" s="328"/>
      <c r="N420" s="328"/>
      <c r="O420" s="328"/>
      <c r="P420" s="328"/>
    </row>
    <row r="421" spans="1:16" x14ac:dyDescent="0.25">
      <c r="A421" s="333">
        <v>43238</v>
      </c>
      <c r="B421" s="334">
        <v>180164158</v>
      </c>
      <c r="C421" s="335">
        <v>1</v>
      </c>
      <c r="D421" s="336">
        <v>88200</v>
      </c>
      <c r="E421" s="337"/>
      <c r="F421" s="335"/>
      <c r="G421" s="336"/>
      <c r="H421" s="337"/>
      <c r="I421" s="338"/>
      <c r="J421" s="336"/>
      <c r="K421" s="328"/>
      <c r="L421" s="328"/>
      <c r="M421" s="328"/>
      <c r="N421" s="328"/>
      <c r="O421" s="328"/>
      <c r="P421" s="328"/>
    </row>
    <row r="422" spans="1:16" x14ac:dyDescent="0.25">
      <c r="A422" s="333">
        <v>43238</v>
      </c>
      <c r="B422" s="334">
        <v>180164192</v>
      </c>
      <c r="C422" s="335">
        <v>3</v>
      </c>
      <c r="D422" s="336">
        <v>232225</v>
      </c>
      <c r="E422" s="337"/>
      <c r="F422" s="335"/>
      <c r="G422" s="336"/>
      <c r="H422" s="337"/>
      <c r="I422" s="338"/>
      <c r="J422" s="336"/>
      <c r="K422" s="328"/>
      <c r="L422" s="328"/>
      <c r="M422" s="328"/>
      <c r="N422" s="328"/>
      <c r="O422" s="328"/>
      <c r="P422" s="328"/>
    </row>
    <row r="423" spans="1:16" x14ac:dyDescent="0.25">
      <c r="A423" s="333">
        <v>43238</v>
      </c>
      <c r="B423" s="334">
        <v>180164194</v>
      </c>
      <c r="C423" s="335">
        <v>21</v>
      </c>
      <c r="D423" s="336">
        <v>2125463</v>
      </c>
      <c r="E423" s="337"/>
      <c r="F423" s="335"/>
      <c r="G423" s="336"/>
      <c r="H423" s="337"/>
      <c r="I423" s="338"/>
      <c r="J423" s="336"/>
      <c r="K423" s="328"/>
      <c r="L423" s="328"/>
      <c r="M423" s="328"/>
      <c r="N423" s="328"/>
      <c r="O423" s="328"/>
      <c r="P423" s="328"/>
    </row>
    <row r="424" spans="1:16" x14ac:dyDescent="0.25">
      <c r="A424" s="333">
        <v>43238</v>
      </c>
      <c r="B424" s="334">
        <v>180162240</v>
      </c>
      <c r="C424" s="335">
        <v>3</v>
      </c>
      <c r="D424" s="336">
        <v>354988</v>
      </c>
      <c r="E424" s="337"/>
      <c r="F424" s="335"/>
      <c r="G424" s="336"/>
      <c r="H424" s="337"/>
      <c r="I424" s="338"/>
      <c r="J424" s="336"/>
      <c r="K424" s="328"/>
      <c r="L424" s="328"/>
      <c r="M424" s="328"/>
      <c r="N424" s="328"/>
      <c r="O424" s="328"/>
      <c r="P424" s="328"/>
    </row>
    <row r="425" spans="1:16" x14ac:dyDescent="0.25">
      <c r="A425" s="333">
        <v>43238</v>
      </c>
      <c r="B425" s="334">
        <v>180162245</v>
      </c>
      <c r="C425" s="335">
        <v>2</v>
      </c>
      <c r="D425" s="336">
        <v>162225</v>
      </c>
      <c r="E425" s="337"/>
      <c r="F425" s="335"/>
      <c r="G425" s="336"/>
      <c r="H425" s="337"/>
      <c r="I425" s="338">
        <v>2339838</v>
      </c>
      <c r="J425" s="336" t="s">
        <v>17</v>
      </c>
      <c r="K425" s="328"/>
      <c r="L425" s="328"/>
      <c r="M425" s="328"/>
      <c r="N425" s="328"/>
      <c r="O425" s="328"/>
      <c r="P425" s="328"/>
    </row>
    <row r="426" spans="1:16" x14ac:dyDescent="0.25">
      <c r="A426" s="333">
        <v>43239</v>
      </c>
      <c r="B426" s="334">
        <v>180164288</v>
      </c>
      <c r="C426" s="335">
        <v>1</v>
      </c>
      <c r="D426" s="336">
        <v>115063</v>
      </c>
      <c r="E426" s="337">
        <v>180043057</v>
      </c>
      <c r="F426" s="335">
        <v>10</v>
      </c>
      <c r="G426" s="336">
        <v>1069863</v>
      </c>
      <c r="H426" s="337"/>
      <c r="I426" s="338"/>
      <c r="J426" s="336"/>
      <c r="K426" s="328"/>
      <c r="L426" s="328"/>
      <c r="M426" s="328"/>
      <c r="N426" s="328"/>
      <c r="O426" s="328"/>
      <c r="P426" s="328"/>
    </row>
    <row r="427" spans="1:16" x14ac:dyDescent="0.25">
      <c r="A427" s="333">
        <v>43239</v>
      </c>
      <c r="B427" s="334">
        <v>180164366</v>
      </c>
      <c r="C427" s="335">
        <v>22</v>
      </c>
      <c r="D427" s="336">
        <v>2403538</v>
      </c>
      <c r="E427" s="337"/>
      <c r="F427" s="335"/>
      <c r="G427" s="336"/>
      <c r="H427" s="337"/>
      <c r="I427" s="338">
        <v>1448738</v>
      </c>
      <c r="J427" s="336" t="s">
        <v>17</v>
      </c>
      <c r="K427" s="328"/>
      <c r="L427" s="328"/>
      <c r="M427" s="328"/>
      <c r="N427" s="328"/>
      <c r="O427" s="328"/>
      <c r="P427" s="328"/>
    </row>
    <row r="428" spans="1:16" x14ac:dyDescent="0.25">
      <c r="A428" s="333">
        <v>43241</v>
      </c>
      <c r="B428" s="334">
        <v>180164589</v>
      </c>
      <c r="C428" s="335">
        <v>29</v>
      </c>
      <c r="D428" s="336">
        <v>3071863</v>
      </c>
      <c r="E428" s="337">
        <v>180043127</v>
      </c>
      <c r="F428" s="335">
        <v>14</v>
      </c>
      <c r="G428" s="336">
        <v>1389763</v>
      </c>
      <c r="H428" s="337"/>
      <c r="I428" s="338"/>
      <c r="J428" s="336"/>
      <c r="K428" s="328"/>
      <c r="L428" s="328"/>
      <c r="M428" s="328"/>
      <c r="N428" s="328"/>
      <c r="O428" s="328"/>
      <c r="P428" s="328"/>
    </row>
    <row r="429" spans="1:16" x14ac:dyDescent="0.25">
      <c r="A429" s="333">
        <v>43241</v>
      </c>
      <c r="B429" s="334">
        <v>180164630</v>
      </c>
      <c r="C429" s="335">
        <v>10</v>
      </c>
      <c r="D429" s="336">
        <v>1170138</v>
      </c>
      <c r="E429" s="337"/>
      <c r="F429" s="335"/>
      <c r="G429" s="336"/>
      <c r="H429" s="337"/>
      <c r="I429" s="338"/>
      <c r="J429" s="336"/>
      <c r="K429" s="328"/>
      <c r="L429" s="328"/>
      <c r="M429" s="328"/>
      <c r="N429" s="328"/>
      <c r="O429" s="328"/>
      <c r="P429" s="328"/>
    </row>
    <row r="430" spans="1:16" x14ac:dyDescent="0.25">
      <c r="A430" s="333">
        <v>43241</v>
      </c>
      <c r="B430" s="334">
        <v>180164636</v>
      </c>
      <c r="C430" s="335">
        <v>1</v>
      </c>
      <c r="D430" s="336">
        <v>100013</v>
      </c>
      <c r="E430" s="337"/>
      <c r="F430" s="335"/>
      <c r="G430" s="336"/>
      <c r="H430" s="337"/>
      <c r="I430" s="338">
        <v>2952251</v>
      </c>
      <c r="J430" s="336" t="s">
        <v>17</v>
      </c>
      <c r="K430" s="328"/>
      <c r="L430" s="328"/>
      <c r="M430" s="328"/>
      <c r="N430" s="328"/>
      <c r="O430" s="328"/>
      <c r="P430" s="328"/>
    </row>
    <row r="431" spans="1:16" x14ac:dyDescent="0.25">
      <c r="A431" s="333">
        <v>43242</v>
      </c>
      <c r="B431" s="334">
        <v>180164668</v>
      </c>
      <c r="C431" s="335">
        <v>1</v>
      </c>
      <c r="D431" s="336">
        <v>108063</v>
      </c>
      <c r="E431" s="337">
        <v>180043153</v>
      </c>
      <c r="F431" s="335">
        <v>9</v>
      </c>
      <c r="G431" s="336">
        <v>885850</v>
      </c>
      <c r="H431" s="337"/>
      <c r="I431" s="338"/>
      <c r="J431" s="336"/>
      <c r="K431" s="328"/>
      <c r="L431" s="328"/>
      <c r="M431" s="328"/>
      <c r="N431" s="328"/>
      <c r="O431" s="328"/>
      <c r="P431" s="328"/>
    </row>
    <row r="432" spans="1:16" x14ac:dyDescent="0.25">
      <c r="A432" s="333">
        <v>43242</v>
      </c>
      <c r="B432" s="334">
        <v>180164703</v>
      </c>
      <c r="C432" s="335">
        <v>23</v>
      </c>
      <c r="D432" s="336">
        <v>2401875</v>
      </c>
      <c r="E432" s="337"/>
      <c r="F432" s="335"/>
      <c r="G432" s="336"/>
      <c r="H432" s="337"/>
      <c r="I432" s="338"/>
      <c r="J432" s="336"/>
      <c r="K432" s="328"/>
      <c r="L432" s="328"/>
      <c r="M432" s="328"/>
      <c r="N432" s="328"/>
      <c r="O432" s="328"/>
      <c r="P432" s="328"/>
    </row>
    <row r="433" spans="1:16" x14ac:dyDescent="0.25">
      <c r="A433" s="333">
        <v>43242</v>
      </c>
      <c r="B433" s="334">
        <v>180164755</v>
      </c>
      <c r="C433" s="335">
        <v>23</v>
      </c>
      <c r="D433" s="336">
        <v>2208675</v>
      </c>
      <c r="E433" s="337"/>
      <c r="F433" s="335"/>
      <c r="G433" s="336"/>
      <c r="H433" s="337"/>
      <c r="I433" s="338"/>
      <c r="J433" s="336"/>
      <c r="K433" s="328"/>
      <c r="L433" s="328"/>
      <c r="M433" s="328"/>
      <c r="N433" s="328"/>
      <c r="O433" s="328"/>
      <c r="P433" s="328"/>
    </row>
    <row r="434" spans="1:16" x14ac:dyDescent="0.25">
      <c r="A434" s="333">
        <v>43242</v>
      </c>
      <c r="B434" s="334">
        <v>180164763</v>
      </c>
      <c r="C434" s="335">
        <v>1</v>
      </c>
      <c r="D434" s="336">
        <v>132913</v>
      </c>
      <c r="E434" s="337"/>
      <c r="F434" s="335"/>
      <c r="G434" s="336"/>
      <c r="H434" s="337"/>
      <c r="I434" s="338">
        <v>3965676</v>
      </c>
      <c r="J434" s="336" t="s">
        <v>17</v>
      </c>
      <c r="K434" s="328"/>
      <c r="L434" s="328"/>
      <c r="M434" s="328"/>
      <c r="N434" s="328"/>
      <c r="O434" s="328"/>
      <c r="P434" s="328"/>
    </row>
    <row r="435" spans="1:16" x14ac:dyDescent="0.25">
      <c r="A435" s="333">
        <v>43243</v>
      </c>
      <c r="B435" s="334">
        <v>180164816</v>
      </c>
      <c r="C435" s="335">
        <v>38</v>
      </c>
      <c r="D435" s="336">
        <v>3850963</v>
      </c>
      <c r="E435" s="337">
        <v>180043176</v>
      </c>
      <c r="F435" s="335">
        <v>11</v>
      </c>
      <c r="G435" s="336">
        <v>1140213</v>
      </c>
      <c r="H435" s="337"/>
      <c r="I435" s="338"/>
      <c r="J435" s="336"/>
      <c r="K435" s="328"/>
      <c r="L435" s="328"/>
      <c r="M435" s="328"/>
      <c r="N435" s="328"/>
      <c r="O435" s="328"/>
      <c r="P435" s="328"/>
    </row>
    <row r="436" spans="1:16" x14ac:dyDescent="0.25">
      <c r="A436" s="333">
        <v>43243</v>
      </c>
      <c r="B436" s="334">
        <v>180164827</v>
      </c>
      <c r="C436" s="335">
        <v>2</v>
      </c>
      <c r="D436" s="336">
        <v>232575</v>
      </c>
      <c r="E436" s="337"/>
      <c r="F436" s="335"/>
      <c r="G436" s="336"/>
      <c r="H436" s="337"/>
      <c r="I436" s="338"/>
      <c r="J436" s="336"/>
      <c r="K436" s="328"/>
      <c r="L436" s="328"/>
      <c r="M436" s="328"/>
      <c r="N436" s="328"/>
      <c r="O436" s="328"/>
      <c r="P436" s="328"/>
    </row>
    <row r="437" spans="1:16" x14ac:dyDescent="0.25">
      <c r="A437" s="333">
        <v>43243</v>
      </c>
      <c r="B437" s="334">
        <v>180164837</v>
      </c>
      <c r="C437" s="335">
        <v>2</v>
      </c>
      <c r="D437" s="336">
        <v>251475</v>
      </c>
      <c r="E437" s="337"/>
      <c r="F437" s="335"/>
      <c r="G437" s="336"/>
      <c r="H437" s="337"/>
      <c r="I437" s="338"/>
      <c r="J437" s="336"/>
      <c r="K437" s="328"/>
      <c r="L437" s="328"/>
      <c r="M437" s="328"/>
      <c r="N437" s="328"/>
      <c r="O437" s="328"/>
      <c r="P437" s="328"/>
    </row>
    <row r="438" spans="1:16" x14ac:dyDescent="0.25">
      <c r="A438" s="333">
        <v>43243</v>
      </c>
      <c r="B438" s="334">
        <v>180164896</v>
      </c>
      <c r="C438" s="335">
        <v>10</v>
      </c>
      <c r="D438" s="336">
        <v>953575</v>
      </c>
      <c r="E438" s="337"/>
      <c r="F438" s="335"/>
      <c r="G438" s="336"/>
      <c r="H438" s="337"/>
      <c r="I438" s="338"/>
      <c r="J438" s="336"/>
      <c r="K438" s="328"/>
      <c r="L438" s="328"/>
      <c r="M438" s="328"/>
      <c r="N438" s="328"/>
      <c r="O438" s="328"/>
      <c r="P438" s="328"/>
    </row>
    <row r="439" spans="1:16" x14ac:dyDescent="0.25">
      <c r="A439" s="333">
        <v>43243</v>
      </c>
      <c r="B439" s="334">
        <v>180164900</v>
      </c>
      <c r="C439" s="335">
        <v>1</v>
      </c>
      <c r="D439" s="336">
        <v>80500</v>
      </c>
      <c r="E439" s="337"/>
      <c r="F439" s="335"/>
      <c r="G439" s="336"/>
      <c r="H439" s="337"/>
      <c r="I439" s="338">
        <v>4228875</v>
      </c>
      <c r="J439" s="336" t="s">
        <v>17</v>
      </c>
      <c r="K439" s="328"/>
      <c r="L439" s="328"/>
      <c r="M439" s="328"/>
      <c r="N439" s="328"/>
      <c r="O439" s="328"/>
      <c r="P439" s="328"/>
    </row>
    <row r="440" spans="1:16" x14ac:dyDescent="0.25">
      <c r="A440" s="333">
        <v>43244</v>
      </c>
      <c r="B440" s="334">
        <v>180164294</v>
      </c>
      <c r="C440" s="335">
        <v>2</v>
      </c>
      <c r="D440" s="336">
        <v>226100</v>
      </c>
      <c r="E440" s="337">
        <v>180043222</v>
      </c>
      <c r="F440" s="335">
        <v>11</v>
      </c>
      <c r="G440" s="336">
        <v>1174338</v>
      </c>
      <c r="H440" s="337"/>
      <c r="I440" s="338"/>
      <c r="J440" s="336"/>
      <c r="K440" s="328"/>
      <c r="L440" s="328"/>
      <c r="M440" s="328"/>
      <c r="N440" s="328"/>
      <c r="O440" s="328"/>
      <c r="P440" s="328"/>
    </row>
    <row r="441" spans="1:16" x14ac:dyDescent="0.25">
      <c r="A441" s="333">
        <v>43244</v>
      </c>
      <c r="B441" s="334">
        <v>180164948</v>
      </c>
      <c r="C441" s="335">
        <v>8</v>
      </c>
      <c r="D441" s="336">
        <v>800275</v>
      </c>
      <c r="E441" s="337"/>
      <c r="F441" s="335"/>
      <c r="G441" s="336"/>
      <c r="H441" s="337"/>
      <c r="I441" s="338"/>
      <c r="J441" s="336"/>
      <c r="K441" s="328"/>
      <c r="L441" s="328"/>
      <c r="M441" s="328"/>
      <c r="N441" s="328"/>
      <c r="O441" s="328"/>
      <c r="P441" s="328"/>
    </row>
    <row r="442" spans="1:16" x14ac:dyDescent="0.25">
      <c r="A442" s="333">
        <v>43244</v>
      </c>
      <c r="B442" s="334">
        <v>180164961</v>
      </c>
      <c r="C442" s="335">
        <v>1</v>
      </c>
      <c r="D442" s="336">
        <v>78488</v>
      </c>
      <c r="E442" s="337"/>
      <c r="F442" s="335"/>
      <c r="G442" s="336"/>
      <c r="H442" s="337"/>
      <c r="I442" s="338"/>
      <c r="J442" s="336"/>
      <c r="K442" s="328"/>
      <c r="L442" s="328"/>
      <c r="M442" s="328"/>
      <c r="N442" s="328"/>
      <c r="O442" s="328"/>
      <c r="P442" s="328"/>
    </row>
    <row r="443" spans="1:16" x14ac:dyDescent="0.25">
      <c r="A443" s="333">
        <v>43244</v>
      </c>
      <c r="B443" s="334">
        <v>180165014</v>
      </c>
      <c r="C443" s="335">
        <v>3</v>
      </c>
      <c r="D443" s="336">
        <v>307125</v>
      </c>
      <c r="E443" s="337"/>
      <c r="F443" s="335"/>
      <c r="G443" s="336"/>
      <c r="H443" s="337"/>
      <c r="I443" s="338">
        <v>237650</v>
      </c>
      <c r="J443" s="336" t="s">
        <v>17</v>
      </c>
      <c r="K443" s="328"/>
      <c r="L443" s="328"/>
      <c r="M443" s="328"/>
      <c r="N443" s="328"/>
      <c r="O443" s="328"/>
      <c r="P443" s="328"/>
    </row>
    <row r="444" spans="1:16" x14ac:dyDescent="0.25">
      <c r="A444" s="333">
        <v>43245</v>
      </c>
      <c r="B444" s="334">
        <v>180165084</v>
      </c>
      <c r="C444" s="335">
        <v>18</v>
      </c>
      <c r="D444" s="336">
        <v>2036213</v>
      </c>
      <c r="E444" s="337">
        <v>180043256</v>
      </c>
      <c r="F444" s="335">
        <v>14</v>
      </c>
      <c r="G444" s="336">
        <v>1254663</v>
      </c>
      <c r="H444" s="337"/>
      <c r="I444" s="338"/>
      <c r="J444" s="336"/>
      <c r="K444" s="328"/>
      <c r="L444" s="328"/>
      <c r="M444" s="328"/>
      <c r="N444" s="328"/>
      <c r="O444" s="328"/>
      <c r="P444" s="328"/>
    </row>
    <row r="445" spans="1:16" x14ac:dyDescent="0.25">
      <c r="A445" s="333">
        <v>43245</v>
      </c>
      <c r="B445" s="334">
        <v>180165140</v>
      </c>
      <c r="C445" s="335">
        <v>15</v>
      </c>
      <c r="D445" s="336">
        <v>1409538</v>
      </c>
      <c r="E445" s="337"/>
      <c r="F445" s="335"/>
      <c r="G445" s="336"/>
      <c r="H445" s="337"/>
      <c r="I445" s="338">
        <v>2191088</v>
      </c>
      <c r="J445" s="336" t="s">
        <v>17</v>
      </c>
      <c r="K445" s="328"/>
      <c r="L445" s="328"/>
      <c r="M445" s="328"/>
      <c r="N445" s="328"/>
      <c r="O445" s="328"/>
      <c r="P445" s="328"/>
    </row>
    <row r="446" spans="1:16" x14ac:dyDescent="0.25">
      <c r="A446" s="333">
        <v>43246</v>
      </c>
      <c r="B446" s="334">
        <v>180165226</v>
      </c>
      <c r="C446" s="335">
        <v>1</v>
      </c>
      <c r="D446" s="336">
        <v>80063</v>
      </c>
      <c r="E446" s="337">
        <v>180043301</v>
      </c>
      <c r="F446" s="335">
        <v>16</v>
      </c>
      <c r="G446" s="336">
        <v>1885713</v>
      </c>
      <c r="H446" s="337"/>
      <c r="I446" s="338"/>
      <c r="J446" s="336"/>
      <c r="K446" s="328"/>
      <c r="L446" s="328"/>
      <c r="M446" s="328"/>
      <c r="N446" s="328"/>
      <c r="O446" s="328"/>
      <c r="P446" s="328"/>
    </row>
    <row r="447" spans="1:16" x14ac:dyDescent="0.25">
      <c r="A447" s="333">
        <v>43246</v>
      </c>
      <c r="B447" s="334">
        <v>180165227</v>
      </c>
      <c r="C447" s="335">
        <v>1</v>
      </c>
      <c r="D447" s="336">
        <v>113050</v>
      </c>
      <c r="E447" s="337"/>
      <c r="F447" s="335"/>
      <c r="G447" s="336"/>
      <c r="H447" s="337"/>
      <c r="I447" s="338"/>
      <c r="J447" s="336"/>
      <c r="K447" s="328"/>
      <c r="L447" s="328"/>
      <c r="M447" s="328"/>
      <c r="N447" s="328"/>
      <c r="O447" s="328"/>
      <c r="P447" s="328"/>
    </row>
    <row r="448" spans="1:16" x14ac:dyDescent="0.25">
      <c r="A448" s="333">
        <v>43246</v>
      </c>
      <c r="B448" s="334">
        <v>180165234</v>
      </c>
      <c r="C448" s="335">
        <v>1</v>
      </c>
      <c r="D448" s="336">
        <v>45763</v>
      </c>
      <c r="E448" s="337"/>
      <c r="F448" s="335"/>
      <c r="G448" s="336"/>
      <c r="H448" s="337"/>
      <c r="I448" s="338"/>
      <c r="J448" s="336"/>
      <c r="K448" s="328"/>
      <c r="L448" s="328"/>
      <c r="M448" s="328"/>
      <c r="N448" s="328"/>
      <c r="O448" s="328"/>
      <c r="P448" s="328"/>
    </row>
    <row r="449" spans="1:16" x14ac:dyDescent="0.25">
      <c r="A449" s="333">
        <v>43246</v>
      </c>
      <c r="B449" s="334">
        <v>180165288</v>
      </c>
      <c r="C449" s="335">
        <v>39</v>
      </c>
      <c r="D449" s="336">
        <v>4185475</v>
      </c>
      <c r="E449" s="337"/>
      <c r="F449" s="335"/>
      <c r="G449" s="336"/>
      <c r="H449" s="337"/>
      <c r="I449" s="338"/>
      <c r="J449" s="336"/>
      <c r="K449" s="328"/>
      <c r="L449" s="328"/>
      <c r="M449" s="328"/>
      <c r="N449" s="328"/>
      <c r="O449" s="328"/>
      <c r="P449" s="328"/>
    </row>
    <row r="450" spans="1:16" x14ac:dyDescent="0.25">
      <c r="A450" s="333">
        <v>43246</v>
      </c>
      <c r="B450" s="334">
        <v>180165311</v>
      </c>
      <c r="C450" s="335">
        <v>2</v>
      </c>
      <c r="D450" s="336">
        <v>151550</v>
      </c>
      <c r="E450" s="337"/>
      <c r="F450" s="335"/>
      <c r="G450" s="336"/>
      <c r="H450" s="337"/>
      <c r="I450" s="338">
        <v>2690188</v>
      </c>
      <c r="J450" s="336" t="s">
        <v>17</v>
      </c>
      <c r="K450" s="328"/>
      <c r="L450" s="328"/>
      <c r="M450" s="328"/>
      <c r="N450" s="328"/>
      <c r="O450" s="328"/>
      <c r="P450" s="328"/>
    </row>
    <row r="451" spans="1:16" x14ac:dyDescent="0.25">
      <c r="A451" s="333">
        <v>43248</v>
      </c>
      <c r="B451" s="334">
        <v>180165533</v>
      </c>
      <c r="C451" s="335">
        <v>2</v>
      </c>
      <c r="D451" s="336">
        <v>184013</v>
      </c>
      <c r="E451" s="337">
        <v>180043377</v>
      </c>
      <c r="F451" s="335">
        <v>9</v>
      </c>
      <c r="G451" s="336">
        <v>854963</v>
      </c>
      <c r="H451" s="337"/>
      <c r="I451" s="338"/>
      <c r="J451" s="336"/>
      <c r="K451" s="328"/>
      <c r="L451" s="328"/>
      <c r="M451" s="328"/>
      <c r="N451" s="328"/>
      <c r="O451" s="328"/>
      <c r="P451" s="328"/>
    </row>
    <row r="452" spans="1:16" x14ac:dyDescent="0.25">
      <c r="A452" s="333">
        <v>43248</v>
      </c>
      <c r="B452" s="334">
        <v>180165578</v>
      </c>
      <c r="C452" s="335">
        <v>49</v>
      </c>
      <c r="D452" s="336">
        <v>4939813</v>
      </c>
      <c r="E452" s="337"/>
      <c r="F452" s="335"/>
      <c r="G452" s="336"/>
      <c r="H452" s="337"/>
      <c r="I452" s="338"/>
      <c r="J452" s="336"/>
      <c r="K452" s="328"/>
      <c r="L452" s="328"/>
      <c r="M452" s="328"/>
      <c r="N452" s="328"/>
      <c r="O452" s="328"/>
      <c r="P452" s="328"/>
    </row>
    <row r="453" spans="1:16" x14ac:dyDescent="0.25">
      <c r="A453" s="333">
        <v>43248</v>
      </c>
      <c r="B453" s="334">
        <v>180165584</v>
      </c>
      <c r="C453" s="335">
        <v>2</v>
      </c>
      <c r="D453" s="336">
        <v>211138</v>
      </c>
      <c r="E453" s="337"/>
      <c r="F453" s="335"/>
      <c r="G453" s="336"/>
      <c r="H453" s="337"/>
      <c r="I453" s="338"/>
      <c r="J453" s="336"/>
      <c r="K453" s="328"/>
      <c r="L453" s="328"/>
      <c r="M453" s="328"/>
      <c r="N453" s="328"/>
      <c r="O453" s="328"/>
      <c r="P453" s="328"/>
    </row>
    <row r="454" spans="1:16" x14ac:dyDescent="0.25">
      <c r="A454" s="333">
        <v>43248</v>
      </c>
      <c r="B454" s="334">
        <v>180165618</v>
      </c>
      <c r="C454" s="335">
        <v>10</v>
      </c>
      <c r="D454" s="336">
        <v>1098650</v>
      </c>
      <c r="E454" s="337"/>
      <c r="F454" s="335"/>
      <c r="G454" s="336"/>
      <c r="H454" s="337"/>
      <c r="I454" s="338"/>
      <c r="J454" s="336"/>
      <c r="K454" s="328"/>
      <c r="L454" s="328"/>
      <c r="M454" s="328"/>
      <c r="N454" s="328"/>
      <c r="O454" s="328"/>
      <c r="P454" s="328"/>
    </row>
    <row r="455" spans="1:16" x14ac:dyDescent="0.25">
      <c r="A455" s="333">
        <v>43248</v>
      </c>
      <c r="B455" s="334">
        <v>180165636</v>
      </c>
      <c r="C455" s="335">
        <v>1</v>
      </c>
      <c r="D455" s="336">
        <v>77613</v>
      </c>
      <c r="E455" s="337"/>
      <c r="F455" s="335"/>
      <c r="G455" s="336"/>
      <c r="H455" s="337"/>
      <c r="I455" s="338">
        <v>5656264</v>
      </c>
      <c r="J455" s="336" t="s">
        <v>17</v>
      </c>
      <c r="K455" s="328"/>
      <c r="L455" s="328"/>
      <c r="M455" s="328"/>
      <c r="N455" s="328"/>
      <c r="O455" s="328"/>
      <c r="P455" s="328"/>
    </row>
    <row r="456" spans="1:16" x14ac:dyDescent="0.25">
      <c r="A456" s="333">
        <v>43249</v>
      </c>
      <c r="B456" s="334">
        <v>180165673</v>
      </c>
      <c r="C456" s="335">
        <v>1</v>
      </c>
      <c r="D456" s="336">
        <v>80063</v>
      </c>
      <c r="E456" s="337">
        <v>180043406</v>
      </c>
      <c r="F456" s="335">
        <v>13</v>
      </c>
      <c r="G456" s="336">
        <v>1248625</v>
      </c>
      <c r="H456" s="337"/>
      <c r="I456" s="338"/>
      <c r="J456" s="336"/>
      <c r="K456" s="328"/>
      <c r="L456" s="328"/>
      <c r="M456" s="328"/>
      <c r="N456" s="328"/>
      <c r="O456" s="328"/>
      <c r="P456" s="328"/>
    </row>
    <row r="457" spans="1:16" x14ac:dyDescent="0.25">
      <c r="A457" s="333">
        <v>43249</v>
      </c>
      <c r="B457" s="334">
        <v>180165695</v>
      </c>
      <c r="C457" s="335">
        <v>1</v>
      </c>
      <c r="D457" s="336">
        <v>113575</v>
      </c>
      <c r="E457" s="337"/>
      <c r="F457" s="335"/>
      <c r="G457" s="336"/>
      <c r="H457" s="337"/>
      <c r="I457" s="338"/>
      <c r="J457" s="336"/>
      <c r="K457" s="328"/>
      <c r="L457" s="328"/>
      <c r="M457" s="328"/>
      <c r="N457" s="328"/>
      <c r="O457" s="328"/>
      <c r="P457" s="328"/>
    </row>
    <row r="458" spans="1:16" x14ac:dyDescent="0.25">
      <c r="A458" s="333">
        <v>43249</v>
      </c>
      <c r="B458" s="334">
        <v>180165755</v>
      </c>
      <c r="C458" s="335">
        <v>33</v>
      </c>
      <c r="D458" s="336">
        <v>3469463</v>
      </c>
      <c r="E458" s="337"/>
      <c r="F458" s="335"/>
      <c r="G458" s="336"/>
      <c r="H458" s="337"/>
      <c r="I458" s="338">
        <v>2414476</v>
      </c>
      <c r="J458" s="336" t="s">
        <v>17</v>
      </c>
      <c r="K458" s="328"/>
      <c r="L458" s="328"/>
      <c r="M458" s="328"/>
      <c r="N458" s="328"/>
      <c r="O458" s="328"/>
      <c r="P458" s="328"/>
    </row>
    <row r="459" spans="1:16" x14ac:dyDescent="0.25">
      <c r="A459" s="333">
        <v>43250</v>
      </c>
      <c r="B459" s="334">
        <v>180165832</v>
      </c>
      <c r="C459" s="335">
        <v>1</v>
      </c>
      <c r="D459" s="336">
        <v>79013</v>
      </c>
      <c r="E459" s="337">
        <v>180043439</v>
      </c>
      <c r="F459" s="335">
        <v>14</v>
      </c>
      <c r="G459" s="336">
        <v>1140738</v>
      </c>
      <c r="H459" s="337"/>
      <c r="I459" s="338"/>
      <c r="J459" s="336"/>
      <c r="K459" s="328"/>
      <c r="L459" s="328"/>
      <c r="M459" s="328"/>
      <c r="N459" s="328"/>
      <c r="O459" s="328"/>
      <c r="P459" s="328"/>
    </row>
    <row r="460" spans="1:16" x14ac:dyDescent="0.25">
      <c r="A460" s="333">
        <v>43250</v>
      </c>
      <c r="B460" s="334">
        <v>180165865</v>
      </c>
      <c r="C460" s="335">
        <v>23</v>
      </c>
      <c r="D460" s="336">
        <v>2557713</v>
      </c>
      <c r="E460" s="337"/>
      <c r="F460" s="335"/>
      <c r="G460" s="336"/>
      <c r="H460" s="337"/>
      <c r="I460" s="338"/>
      <c r="J460" s="336"/>
      <c r="K460" s="328"/>
      <c r="L460" s="328"/>
      <c r="M460" s="328"/>
      <c r="N460" s="328"/>
      <c r="O460" s="328"/>
      <c r="P460" s="328"/>
    </row>
    <row r="461" spans="1:16" x14ac:dyDescent="0.25">
      <c r="A461" s="333">
        <v>43250</v>
      </c>
      <c r="B461" s="334">
        <v>180165940</v>
      </c>
      <c r="C461" s="335">
        <v>17</v>
      </c>
      <c r="D461" s="336">
        <v>1689275</v>
      </c>
      <c r="E461" s="337"/>
      <c r="F461" s="335"/>
      <c r="G461" s="336"/>
      <c r="H461" s="337"/>
      <c r="I461" s="338">
        <v>3185263</v>
      </c>
      <c r="J461" s="336" t="s">
        <v>17</v>
      </c>
      <c r="K461" s="328"/>
      <c r="L461" s="328"/>
      <c r="M461" s="328"/>
      <c r="N461" s="328"/>
      <c r="O461" s="328"/>
      <c r="P461" s="328"/>
    </row>
    <row r="462" spans="1:16" x14ac:dyDescent="0.25">
      <c r="A462" s="333">
        <v>43251</v>
      </c>
      <c r="B462" s="334">
        <v>180166024</v>
      </c>
      <c r="C462" s="335">
        <v>26</v>
      </c>
      <c r="D462" s="336">
        <v>2690363</v>
      </c>
      <c r="E462" s="337">
        <v>180043472</v>
      </c>
      <c r="F462" s="335">
        <v>16</v>
      </c>
      <c r="G462" s="336">
        <v>1543938</v>
      </c>
      <c r="H462" s="337"/>
      <c r="I462" s="338"/>
      <c r="J462" s="336"/>
      <c r="K462" s="328"/>
      <c r="L462" s="328"/>
      <c r="M462" s="328"/>
      <c r="N462" s="328"/>
      <c r="O462" s="328"/>
      <c r="P462" s="328"/>
    </row>
    <row r="463" spans="1:16" x14ac:dyDescent="0.25">
      <c r="A463" s="333">
        <v>43251</v>
      </c>
      <c r="B463" s="334">
        <v>180166070</v>
      </c>
      <c r="C463" s="335">
        <v>2</v>
      </c>
      <c r="D463" s="336">
        <v>158025</v>
      </c>
      <c r="E463" s="337"/>
      <c r="F463" s="335"/>
      <c r="G463" s="336"/>
      <c r="H463" s="337"/>
      <c r="I463" s="338"/>
      <c r="J463" s="336"/>
      <c r="K463" s="328"/>
      <c r="L463" s="328"/>
      <c r="M463" s="328"/>
      <c r="N463" s="328"/>
      <c r="O463" s="328"/>
      <c r="P463" s="328"/>
    </row>
    <row r="464" spans="1:16" x14ac:dyDescent="0.25">
      <c r="A464" s="333">
        <v>43251</v>
      </c>
      <c r="B464" s="334">
        <v>180166096</v>
      </c>
      <c r="C464" s="335">
        <v>1</v>
      </c>
      <c r="D464" s="336">
        <v>76038</v>
      </c>
      <c r="E464" s="337"/>
      <c r="F464" s="335"/>
      <c r="G464" s="336"/>
      <c r="H464" s="337"/>
      <c r="I464" s="338"/>
      <c r="J464" s="336"/>
      <c r="K464" s="328"/>
      <c r="L464" s="328"/>
      <c r="M464" s="328"/>
      <c r="N464" s="328"/>
      <c r="O464" s="328"/>
      <c r="P464" s="328"/>
    </row>
    <row r="465" spans="1:16" x14ac:dyDescent="0.25">
      <c r="A465" s="333">
        <v>43251</v>
      </c>
      <c r="B465" s="334">
        <v>180166097</v>
      </c>
      <c r="C465" s="335">
        <v>7</v>
      </c>
      <c r="D465" s="336">
        <v>910963</v>
      </c>
      <c r="E465" s="337"/>
      <c r="F465" s="335"/>
      <c r="G465" s="336"/>
      <c r="H465" s="337"/>
      <c r="I465" s="338">
        <v>2291451</v>
      </c>
      <c r="J465" s="336" t="s">
        <v>17</v>
      </c>
      <c r="K465" s="328"/>
      <c r="L465" s="328"/>
      <c r="M465" s="328"/>
      <c r="N465" s="328"/>
      <c r="O465" s="328"/>
      <c r="P465" s="328"/>
    </row>
    <row r="466" spans="1:16" x14ac:dyDescent="0.25">
      <c r="A466" s="333">
        <v>43252</v>
      </c>
      <c r="B466" s="334">
        <v>180166156</v>
      </c>
      <c r="C466" s="335">
        <v>3</v>
      </c>
      <c r="D466" s="336">
        <v>299338</v>
      </c>
      <c r="E466" s="337">
        <v>180043510</v>
      </c>
      <c r="F466" s="335">
        <v>13</v>
      </c>
      <c r="G466" s="336">
        <v>1322300</v>
      </c>
      <c r="H466" s="337"/>
      <c r="I466" s="338"/>
      <c r="J466" s="336"/>
      <c r="K466" s="328"/>
      <c r="L466" s="328"/>
      <c r="M466" s="328"/>
      <c r="N466" s="328"/>
      <c r="O466" s="328"/>
      <c r="P466" s="328"/>
    </row>
    <row r="467" spans="1:16" x14ac:dyDescent="0.25">
      <c r="A467" s="333">
        <v>43252</v>
      </c>
      <c r="B467" s="334">
        <v>180166204</v>
      </c>
      <c r="C467" s="335">
        <v>28</v>
      </c>
      <c r="D467" s="336">
        <v>3018400</v>
      </c>
      <c r="E467" s="337"/>
      <c r="F467" s="335"/>
      <c r="G467" s="336"/>
      <c r="H467" s="337"/>
      <c r="I467" s="338"/>
      <c r="J467" s="336"/>
      <c r="K467" s="328"/>
      <c r="L467" s="328"/>
      <c r="M467" s="328"/>
      <c r="N467" s="328"/>
      <c r="O467" s="328"/>
      <c r="P467" s="328"/>
    </row>
    <row r="468" spans="1:16" x14ac:dyDescent="0.25">
      <c r="A468" s="333">
        <v>43252</v>
      </c>
      <c r="B468" s="334">
        <v>180166222</v>
      </c>
      <c r="C468" s="335">
        <v>2</v>
      </c>
      <c r="D468" s="336">
        <v>156013</v>
      </c>
      <c r="E468" s="337"/>
      <c r="F468" s="335"/>
      <c r="G468" s="336"/>
      <c r="H468" s="337"/>
      <c r="I468" s="338"/>
      <c r="J468" s="336"/>
      <c r="K468" s="328"/>
      <c r="L468" s="328"/>
      <c r="M468" s="328"/>
      <c r="N468" s="328"/>
      <c r="O468" s="328"/>
      <c r="P468" s="328"/>
    </row>
    <row r="469" spans="1:16" x14ac:dyDescent="0.25">
      <c r="A469" s="333">
        <v>43252</v>
      </c>
      <c r="B469" s="334">
        <v>180166242</v>
      </c>
      <c r="C469" s="335">
        <v>1</v>
      </c>
      <c r="D469" s="336">
        <v>120050</v>
      </c>
      <c r="E469" s="337"/>
      <c r="F469" s="335"/>
      <c r="G469" s="336"/>
      <c r="H469" s="337"/>
      <c r="I469" s="338">
        <v>2271501</v>
      </c>
      <c r="J469" s="336" t="s">
        <v>17</v>
      </c>
      <c r="K469" s="328"/>
      <c r="L469" s="328"/>
      <c r="M469" s="328"/>
      <c r="N469" s="328"/>
      <c r="O469" s="328"/>
      <c r="P469" s="328"/>
    </row>
    <row r="470" spans="1:16" x14ac:dyDescent="0.25">
      <c r="A470" s="333">
        <v>43253</v>
      </c>
      <c r="B470" s="334">
        <v>180166354</v>
      </c>
      <c r="C470" s="335">
        <v>8</v>
      </c>
      <c r="D470" s="336">
        <v>904050</v>
      </c>
      <c r="E470" s="337">
        <v>180043555</v>
      </c>
      <c r="F470" s="335">
        <v>14</v>
      </c>
      <c r="G470" s="336">
        <v>1434825</v>
      </c>
      <c r="H470" s="337"/>
      <c r="I470" s="338"/>
      <c r="J470" s="336"/>
      <c r="K470" s="328"/>
      <c r="L470" s="328"/>
      <c r="M470" s="328"/>
      <c r="N470" s="328"/>
      <c r="O470" s="328"/>
      <c r="P470" s="328"/>
    </row>
    <row r="471" spans="1:16" x14ac:dyDescent="0.25">
      <c r="A471" s="333">
        <v>43253</v>
      </c>
      <c r="B471" s="334">
        <v>180166424</v>
      </c>
      <c r="C471" s="335">
        <v>23</v>
      </c>
      <c r="D471" s="336">
        <v>2409488</v>
      </c>
      <c r="E471" s="337"/>
      <c r="F471" s="335"/>
      <c r="G471" s="336"/>
      <c r="H471" s="337"/>
      <c r="I471" s="338"/>
      <c r="J471" s="336"/>
      <c r="K471" s="328"/>
      <c r="L471" s="328"/>
      <c r="M471" s="328"/>
      <c r="N471" s="328"/>
      <c r="O471" s="328"/>
      <c r="P471" s="328"/>
    </row>
    <row r="472" spans="1:16" x14ac:dyDescent="0.25">
      <c r="A472" s="333">
        <v>43253</v>
      </c>
      <c r="B472" s="334">
        <v>180166438</v>
      </c>
      <c r="C472" s="335">
        <v>5</v>
      </c>
      <c r="D472" s="336">
        <v>461825</v>
      </c>
      <c r="E472" s="337"/>
      <c r="F472" s="335"/>
      <c r="G472" s="336"/>
      <c r="H472" s="337"/>
      <c r="I472" s="338"/>
      <c r="J472" s="336"/>
      <c r="K472" s="328"/>
      <c r="L472" s="328"/>
      <c r="M472" s="328"/>
      <c r="N472" s="328"/>
      <c r="O472" s="328"/>
      <c r="P472" s="328"/>
    </row>
    <row r="473" spans="1:16" x14ac:dyDescent="0.25">
      <c r="A473" s="333">
        <v>43253</v>
      </c>
      <c r="B473" s="334">
        <v>180166463</v>
      </c>
      <c r="C473" s="335">
        <v>3</v>
      </c>
      <c r="D473" s="336">
        <v>292513</v>
      </c>
      <c r="E473" s="337"/>
      <c r="F473" s="335"/>
      <c r="G473" s="336"/>
      <c r="H473" s="337"/>
      <c r="I473" s="338">
        <v>2633051</v>
      </c>
      <c r="J473" s="336" t="s">
        <v>17</v>
      </c>
      <c r="K473" s="328"/>
      <c r="L473" s="328"/>
      <c r="M473" s="328"/>
      <c r="N473" s="328"/>
      <c r="O473" s="328"/>
      <c r="P473" s="328"/>
    </row>
    <row r="474" spans="1:16" x14ac:dyDescent="0.25">
      <c r="A474" s="333">
        <v>43255</v>
      </c>
      <c r="B474" s="334">
        <v>180166691</v>
      </c>
      <c r="C474" s="335">
        <v>2</v>
      </c>
      <c r="D474" s="336">
        <v>187075</v>
      </c>
      <c r="E474" s="337">
        <v>180043618</v>
      </c>
      <c r="F474" s="335">
        <v>8</v>
      </c>
      <c r="G474" s="336">
        <v>820400</v>
      </c>
      <c r="H474" s="337"/>
      <c r="I474" s="338"/>
      <c r="J474" s="336"/>
      <c r="K474" s="328"/>
      <c r="L474" s="328"/>
      <c r="M474" s="328"/>
      <c r="N474" s="328"/>
      <c r="O474" s="328"/>
      <c r="P474" s="328"/>
    </row>
    <row r="475" spans="1:16" x14ac:dyDescent="0.25">
      <c r="A475" s="333">
        <v>43255</v>
      </c>
      <c r="B475" s="334">
        <v>180166692</v>
      </c>
      <c r="C475" s="335">
        <v>59</v>
      </c>
      <c r="D475" s="336">
        <v>6162975</v>
      </c>
      <c r="E475" s="337"/>
      <c r="F475" s="335"/>
      <c r="G475" s="336"/>
      <c r="H475" s="337"/>
      <c r="I475" s="338"/>
      <c r="J475" s="336"/>
      <c r="K475" s="328"/>
      <c r="L475" s="328"/>
      <c r="M475" s="328"/>
      <c r="N475" s="328"/>
      <c r="O475" s="328"/>
      <c r="P475" s="328"/>
    </row>
    <row r="476" spans="1:16" x14ac:dyDescent="0.25">
      <c r="A476" s="333">
        <v>43255</v>
      </c>
      <c r="B476" s="334">
        <v>180166766</v>
      </c>
      <c r="C476" s="335">
        <v>1</v>
      </c>
      <c r="D476" s="336">
        <v>103075</v>
      </c>
      <c r="E476" s="337"/>
      <c r="F476" s="335"/>
      <c r="G476" s="336"/>
      <c r="H476" s="337"/>
      <c r="I476" s="338"/>
      <c r="J476" s="336"/>
      <c r="K476" s="328"/>
      <c r="L476" s="328"/>
      <c r="M476" s="328"/>
      <c r="N476" s="328"/>
      <c r="O476" s="328"/>
      <c r="P476" s="328"/>
    </row>
    <row r="477" spans="1:16" x14ac:dyDescent="0.25">
      <c r="A477" s="333">
        <v>43255</v>
      </c>
      <c r="B477" s="334">
        <v>180166773</v>
      </c>
      <c r="C477" s="335">
        <v>11</v>
      </c>
      <c r="D477" s="336">
        <v>1005988</v>
      </c>
      <c r="E477" s="337"/>
      <c r="F477" s="335"/>
      <c r="G477" s="336"/>
      <c r="H477" s="337"/>
      <c r="I477" s="338">
        <v>6638713</v>
      </c>
      <c r="J477" s="336" t="s">
        <v>17</v>
      </c>
      <c r="K477" s="328"/>
      <c r="L477" s="328"/>
      <c r="M477" s="328"/>
      <c r="N477" s="328"/>
      <c r="O477" s="328"/>
      <c r="P477" s="328"/>
    </row>
    <row r="478" spans="1:16" x14ac:dyDescent="0.25">
      <c r="A478" s="333">
        <v>43256</v>
      </c>
      <c r="B478" s="334">
        <v>180166837</v>
      </c>
      <c r="C478" s="335">
        <v>2</v>
      </c>
      <c r="D478" s="336">
        <v>246050</v>
      </c>
      <c r="E478" s="337">
        <v>180043654</v>
      </c>
      <c r="F478" s="335">
        <v>5</v>
      </c>
      <c r="G478" s="336">
        <v>467688</v>
      </c>
      <c r="H478" s="337"/>
      <c r="I478" s="338"/>
      <c r="J478" s="336"/>
      <c r="K478" s="328"/>
      <c r="L478" s="328"/>
      <c r="M478" s="328"/>
      <c r="N478" s="328"/>
      <c r="O478" s="328"/>
      <c r="P478" s="328"/>
    </row>
    <row r="479" spans="1:16" x14ac:dyDescent="0.25">
      <c r="A479" s="333">
        <v>43256</v>
      </c>
      <c r="B479" s="334">
        <v>180166934</v>
      </c>
      <c r="C479" s="335">
        <v>58</v>
      </c>
      <c r="D479" s="336">
        <v>6098575</v>
      </c>
      <c r="E479" s="337"/>
      <c r="F479" s="335"/>
      <c r="G479" s="336"/>
      <c r="H479" s="337"/>
      <c r="I479" s="338"/>
      <c r="J479" s="336"/>
      <c r="K479" s="328"/>
      <c r="L479" s="328"/>
      <c r="M479" s="328"/>
      <c r="N479" s="328"/>
      <c r="O479" s="328"/>
      <c r="P479" s="328"/>
    </row>
    <row r="480" spans="1:16" x14ac:dyDescent="0.25">
      <c r="A480" s="333">
        <v>43256</v>
      </c>
      <c r="B480" s="334">
        <v>180166991</v>
      </c>
      <c r="C480" s="335">
        <v>5</v>
      </c>
      <c r="D480" s="336">
        <v>382725</v>
      </c>
      <c r="E480" s="337"/>
      <c r="F480" s="335"/>
      <c r="G480" s="336"/>
      <c r="H480" s="337"/>
      <c r="I480" s="338">
        <v>6259662</v>
      </c>
      <c r="J480" s="336" t="s">
        <v>17</v>
      </c>
      <c r="K480" s="328"/>
      <c r="L480" s="328"/>
      <c r="M480" s="328"/>
      <c r="N480" s="328"/>
      <c r="O480" s="328"/>
      <c r="P480" s="328"/>
    </row>
    <row r="481" spans="1:16" x14ac:dyDescent="0.25">
      <c r="A481" s="333">
        <v>43257</v>
      </c>
      <c r="B481" s="334">
        <v>180167048</v>
      </c>
      <c r="C481" s="335">
        <v>5</v>
      </c>
      <c r="D481" s="336">
        <v>455263</v>
      </c>
      <c r="E481" s="337">
        <v>180043704</v>
      </c>
      <c r="F481" s="335">
        <v>10</v>
      </c>
      <c r="G481" s="336">
        <v>1055600</v>
      </c>
      <c r="H481" s="337"/>
      <c r="I481" s="338"/>
      <c r="J481" s="336"/>
      <c r="K481" s="328"/>
      <c r="L481" s="328"/>
      <c r="M481" s="328"/>
      <c r="N481" s="328"/>
      <c r="O481" s="328"/>
      <c r="P481" s="328"/>
    </row>
    <row r="482" spans="1:16" x14ac:dyDescent="0.25">
      <c r="A482" s="333">
        <v>43257</v>
      </c>
      <c r="B482" s="334">
        <v>180167082</v>
      </c>
      <c r="C482" s="335">
        <v>13</v>
      </c>
      <c r="D482" s="336">
        <v>1264813</v>
      </c>
      <c r="E482" s="337"/>
      <c r="F482" s="335"/>
      <c r="G482" s="336"/>
      <c r="H482" s="337"/>
      <c r="I482" s="338"/>
      <c r="J482" s="336"/>
      <c r="K482" s="328"/>
      <c r="L482" s="328"/>
      <c r="M482" s="328"/>
      <c r="N482" s="328"/>
      <c r="O482" s="328"/>
      <c r="P482" s="328"/>
    </row>
    <row r="483" spans="1:16" x14ac:dyDescent="0.25">
      <c r="A483" s="333">
        <v>43257</v>
      </c>
      <c r="B483" s="334">
        <v>180167113</v>
      </c>
      <c r="C483" s="335">
        <v>4</v>
      </c>
      <c r="D483" s="336">
        <v>400838</v>
      </c>
      <c r="E483" s="337"/>
      <c r="F483" s="335"/>
      <c r="G483" s="336"/>
      <c r="H483" s="337"/>
      <c r="I483" s="338"/>
      <c r="J483" s="336"/>
      <c r="K483" s="328"/>
      <c r="L483" s="328"/>
      <c r="M483" s="328"/>
      <c r="N483" s="328"/>
      <c r="O483" s="328"/>
      <c r="P483" s="328"/>
    </row>
    <row r="484" spans="1:16" x14ac:dyDescent="0.25">
      <c r="A484" s="333">
        <v>43257</v>
      </c>
      <c r="B484" s="334">
        <v>180167713</v>
      </c>
      <c r="C484" s="335">
        <v>12</v>
      </c>
      <c r="D484" s="336">
        <v>1172325</v>
      </c>
      <c r="E484" s="337"/>
      <c r="F484" s="335"/>
      <c r="G484" s="336"/>
      <c r="H484" s="337"/>
      <c r="I484" s="338"/>
      <c r="J484" s="336"/>
      <c r="K484" s="328"/>
      <c r="L484" s="328"/>
      <c r="M484" s="328"/>
      <c r="N484" s="328"/>
      <c r="O484" s="328"/>
      <c r="P484" s="328"/>
    </row>
    <row r="485" spans="1:16" x14ac:dyDescent="0.25">
      <c r="A485" s="333">
        <v>43257</v>
      </c>
      <c r="B485" s="334">
        <v>180167190</v>
      </c>
      <c r="C485" s="335">
        <v>3</v>
      </c>
      <c r="D485" s="336">
        <v>272213</v>
      </c>
      <c r="E485" s="337"/>
      <c r="F485" s="335"/>
      <c r="G485" s="336"/>
      <c r="H485" s="337"/>
      <c r="I485" s="338"/>
      <c r="J485" s="336"/>
      <c r="K485" s="328"/>
      <c r="L485" s="328"/>
      <c r="M485" s="328"/>
      <c r="N485" s="328"/>
      <c r="O485" s="328"/>
      <c r="P485" s="328"/>
    </row>
    <row r="486" spans="1:16" x14ac:dyDescent="0.25">
      <c r="A486" s="333">
        <v>43257</v>
      </c>
      <c r="B486" s="334">
        <v>180167202</v>
      </c>
      <c r="C486" s="335">
        <v>2</v>
      </c>
      <c r="D486" s="336">
        <v>175263</v>
      </c>
      <c r="E486" s="337"/>
      <c r="F486" s="335"/>
      <c r="G486" s="336"/>
      <c r="H486" s="337"/>
      <c r="I486" s="338">
        <v>2685115</v>
      </c>
      <c r="J486" s="336" t="s">
        <v>17</v>
      </c>
      <c r="K486" s="328"/>
      <c r="L486" s="328"/>
      <c r="M486" s="328"/>
      <c r="N486" s="328"/>
      <c r="O486" s="328"/>
      <c r="P486" s="328"/>
    </row>
    <row r="487" spans="1:16" x14ac:dyDescent="0.25">
      <c r="A487" s="333">
        <v>43258</v>
      </c>
      <c r="B487" s="334">
        <v>180167246</v>
      </c>
      <c r="C487" s="335">
        <v>2</v>
      </c>
      <c r="D487" s="336">
        <v>171588</v>
      </c>
      <c r="E487" s="337">
        <v>180043751</v>
      </c>
      <c r="F487" s="335">
        <v>5</v>
      </c>
      <c r="G487" s="336">
        <v>459550</v>
      </c>
      <c r="H487" s="337"/>
      <c r="I487" s="338"/>
      <c r="J487" s="336"/>
      <c r="K487" s="328"/>
      <c r="L487" s="328"/>
      <c r="M487" s="328"/>
      <c r="N487" s="328"/>
      <c r="O487" s="328"/>
      <c r="P487" s="328"/>
    </row>
    <row r="488" spans="1:16" x14ac:dyDescent="0.25">
      <c r="A488" s="333">
        <v>43258</v>
      </c>
      <c r="B488" s="334">
        <v>180167309</v>
      </c>
      <c r="C488" s="335">
        <v>25</v>
      </c>
      <c r="D488" s="336">
        <v>2388400</v>
      </c>
      <c r="E488" s="337"/>
      <c r="F488" s="335"/>
      <c r="G488" s="336"/>
      <c r="H488" s="337"/>
      <c r="I488" s="338"/>
      <c r="J488" s="336"/>
      <c r="K488" s="328"/>
      <c r="L488" s="328"/>
      <c r="M488" s="328"/>
      <c r="N488" s="328"/>
      <c r="O488" s="328"/>
      <c r="P488" s="328"/>
    </row>
    <row r="489" spans="1:16" x14ac:dyDescent="0.25">
      <c r="A489" s="333">
        <v>43258</v>
      </c>
      <c r="B489" s="334">
        <v>180167326</v>
      </c>
      <c r="C489" s="335">
        <v>2</v>
      </c>
      <c r="D489" s="336">
        <v>181038</v>
      </c>
      <c r="E489" s="337"/>
      <c r="F489" s="335"/>
      <c r="G489" s="336"/>
      <c r="H489" s="337"/>
      <c r="I489" s="338"/>
      <c r="J489" s="336"/>
      <c r="K489" s="328"/>
      <c r="L489" s="328"/>
      <c r="M489" s="328"/>
      <c r="N489" s="328"/>
      <c r="O489" s="328"/>
      <c r="P489" s="328"/>
    </row>
    <row r="490" spans="1:16" x14ac:dyDescent="0.25">
      <c r="A490" s="333">
        <v>43258</v>
      </c>
      <c r="B490" s="334">
        <v>180167398</v>
      </c>
      <c r="C490" s="335">
        <v>6</v>
      </c>
      <c r="D490" s="336">
        <v>646275</v>
      </c>
      <c r="E490" s="337"/>
      <c r="F490" s="335"/>
      <c r="G490" s="336"/>
      <c r="H490" s="337"/>
      <c r="I490" s="338"/>
      <c r="J490" s="336"/>
      <c r="K490" s="328"/>
      <c r="L490" s="328"/>
      <c r="M490" s="328"/>
      <c r="N490" s="328"/>
      <c r="O490" s="328"/>
      <c r="P490" s="328"/>
    </row>
    <row r="491" spans="1:16" x14ac:dyDescent="0.25">
      <c r="A491" s="333">
        <v>43258</v>
      </c>
      <c r="B491" s="334">
        <v>180167408</v>
      </c>
      <c r="C491" s="335">
        <v>3</v>
      </c>
      <c r="D491" s="336">
        <v>286125</v>
      </c>
      <c r="E491" s="337"/>
      <c r="F491" s="335"/>
      <c r="G491" s="336"/>
      <c r="H491" s="337"/>
      <c r="I491" s="338">
        <v>3213876</v>
      </c>
      <c r="J491" s="336" t="s">
        <v>17</v>
      </c>
      <c r="K491" s="328"/>
      <c r="L491" s="328"/>
      <c r="M491" s="328"/>
      <c r="N491" s="328"/>
      <c r="O491" s="328"/>
      <c r="P491" s="328"/>
    </row>
    <row r="492" spans="1:16" x14ac:dyDescent="0.25">
      <c r="A492" s="333">
        <v>43259</v>
      </c>
      <c r="B492" s="334">
        <v>180167452</v>
      </c>
      <c r="C492" s="335">
        <v>3</v>
      </c>
      <c r="D492" s="336">
        <v>258738</v>
      </c>
      <c r="E492" s="337">
        <v>180043795</v>
      </c>
      <c r="F492" s="335">
        <v>11</v>
      </c>
      <c r="G492" s="336">
        <v>1192188</v>
      </c>
      <c r="H492" s="337"/>
      <c r="I492" s="338"/>
      <c r="J492" s="336"/>
      <c r="K492" s="328"/>
      <c r="L492" s="328"/>
      <c r="M492" s="328"/>
      <c r="N492" s="328"/>
      <c r="O492" s="328"/>
      <c r="P492" s="328"/>
    </row>
    <row r="493" spans="1:16" x14ac:dyDescent="0.25">
      <c r="A493" s="333">
        <v>43259</v>
      </c>
      <c r="B493" s="334">
        <v>180167466</v>
      </c>
      <c r="C493" s="335">
        <v>6</v>
      </c>
      <c r="D493" s="336">
        <v>669550</v>
      </c>
      <c r="E493" s="337"/>
      <c r="F493" s="335"/>
      <c r="G493" s="336"/>
      <c r="H493" s="337"/>
      <c r="I493" s="338"/>
      <c r="J493" s="336"/>
      <c r="K493" s="328"/>
      <c r="L493" s="328"/>
      <c r="M493" s="328"/>
      <c r="N493" s="328"/>
      <c r="O493" s="328"/>
      <c r="P493" s="328"/>
    </row>
    <row r="494" spans="1:16" x14ac:dyDescent="0.25">
      <c r="A494" s="333">
        <v>43259</v>
      </c>
      <c r="B494" s="334">
        <v>180167482</v>
      </c>
      <c r="C494" s="335">
        <v>19</v>
      </c>
      <c r="D494" s="336">
        <v>1935325</v>
      </c>
      <c r="E494" s="337"/>
      <c r="F494" s="335"/>
      <c r="G494" s="336"/>
      <c r="H494" s="337"/>
      <c r="I494" s="338"/>
      <c r="J494" s="336"/>
      <c r="K494" s="328"/>
      <c r="L494" s="328"/>
      <c r="M494" s="328"/>
      <c r="N494" s="328"/>
      <c r="O494" s="328"/>
      <c r="P494" s="328"/>
    </row>
    <row r="495" spans="1:16" x14ac:dyDescent="0.25">
      <c r="A495" s="333">
        <v>43259</v>
      </c>
      <c r="B495" s="334">
        <v>180167538</v>
      </c>
      <c r="C495" s="335">
        <v>15</v>
      </c>
      <c r="D495" s="336">
        <v>1457400</v>
      </c>
      <c r="E495" s="337"/>
      <c r="F495" s="335"/>
      <c r="G495" s="336"/>
      <c r="H495" s="337"/>
      <c r="I495" s="338"/>
      <c r="J495" s="336"/>
      <c r="K495" s="328"/>
      <c r="L495" s="328"/>
      <c r="M495" s="328"/>
      <c r="N495" s="328"/>
      <c r="O495" s="328"/>
      <c r="P495" s="328"/>
    </row>
    <row r="496" spans="1:16" x14ac:dyDescent="0.25">
      <c r="A496" s="333">
        <v>43259</v>
      </c>
      <c r="B496" s="334">
        <v>180167557</v>
      </c>
      <c r="C496" s="335">
        <v>2</v>
      </c>
      <c r="D496" s="336">
        <v>221813</v>
      </c>
      <c r="E496" s="337"/>
      <c r="F496" s="335"/>
      <c r="G496" s="336"/>
      <c r="H496" s="337"/>
      <c r="I496" s="338">
        <v>3350638</v>
      </c>
      <c r="J496" s="336" t="s">
        <v>17</v>
      </c>
      <c r="K496" s="328"/>
      <c r="L496" s="328"/>
      <c r="M496" s="328"/>
      <c r="N496" s="328"/>
      <c r="O496" s="328"/>
      <c r="P496" s="328"/>
    </row>
    <row r="497" spans="1:16" x14ac:dyDescent="0.25">
      <c r="A497" s="333">
        <v>43260</v>
      </c>
      <c r="B497" s="334">
        <v>180167627</v>
      </c>
      <c r="C497" s="335">
        <v>16</v>
      </c>
      <c r="D497" s="336">
        <v>1654975</v>
      </c>
      <c r="E497" s="337">
        <v>180043858</v>
      </c>
      <c r="F497" s="335">
        <v>4</v>
      </c>
      <c r="G497" s="336">
        <v>430413</v>
      </c>
      <c r="H497" s="337"/>
      <c r="I497" s="338"/>
      <c r="J497" s="336"/>
      <c r="K497" s="328"/>
      <c r="L497" s="328"/>
      <c r="M497" s="328"/>
      <c r="N497" s="328"/>
      <c r="O497" s="328"/>
      <c r="P497" s="328"/>
    </row>
    <row r="498" spans="1:16" x14ac:dyDescent="0.25">
      <c r="A498" s="333">
        <v>43260</v>
      </c>
      <c r="B498" s="334">
        <v>180167651</v>
      </c>
      <c r="C498" s="335">
        <v>8</v>
      </c>
      <c r="D498" s="336">
        <v>1264113</v>
      </c>
      <c r="E498" s="337"/>
      <c r="F498" s="335"/>
      <c r="G498" s="336"/>
      <c r="H498" s="337"/>
      <c r="I498" s="338"/>
      <c r="J498" s="336"/>
      <c r="K498" s="328"/>
      <c r="L498" s="328"/>
      <c r="M498" s="328"/>
      <c r="N498" s="328"/>
      <c r="O498" s="328"/>
      <c r="P498" s="328"/>
    </row>
    <row r="499" spans="1:16" x14ac:dyDescent="0.25">
      <c r="A499" s="333">
        <v>43260</v>
      </c>
      <c r="B499" s="334">
        <v>180167744</v>
      </c>
      <c r="C499" s="335">
        <v>1</v>
      </c>
      <c r="D499" s="336">
        <v>94063</v>
      </c>
      <c r="E499" s="337"/>
      <c r="F499" s="335"/>
      <c r="G499" s="336"/>
      <c r="H499" s="337"/>
      <c r="I499" s="338">
        <v>2582738</v>
      </c>
      <c r="J499" s="336" t="s">
        <v>17</v>
      </c>
      <c r="K499" s="328"/>
      <c r="L499" s="328"/>
      <c r="M499" s="328"/>
      <c r="N499" s="328"/>
      <c r="O499" s="328"/>
      <c r="P499" s="328"/>
    </row>
    <row r="500" spans="1:16" x14ac:dyDescent="0.25">
      <c r="A500" s="333">
        <v>43262</v>
      </c>
      <c r="B500" s="334"/>
      <c r="C500" s="335"/>
      <c r="D500" s="336"/>
      <c r="E500" s="337">
        <v>180043967</v>
      </c>
      <c r="F500" s="335">
        <v>68</v>
      </c>
      <c r="G500" s="336">
        <v>7242200</v>
      </c>
      <c r="H500" s="337"/>
      <c r="I500" s="338"/>
      <c r="J500" s="336"/>
      <c r="K500" s="328"/>
      <c r="L500" s="328"/>
      <c r="M500" s="328"/>
      <c r="N500" s="328"/>
      <c r="O500" s="328"/>
      <c r="P500" s="328"/>
    </row>
    <row r="501" spans="1:16" x14ac:dyDescent="0.25">
      <c r="A501" s="333">
        <v>43277</v>
      </c>
      <c r="B501" s="334">
        <v>180168196</v>
      </c>
      <c r="C501" s="335">
        <v>12</v>
      </c>
      <c r="D501" s="336">
        <v>1322038</v>
      </c>
      <c r="E501" s="337"/>
      <c r="F501" s="335"/>
      <c r="G501" s="336"/>
      <c r="H501" s="337"/>
      <c r="I501" s="338"/>
      <c r="J501" s="336"/>
      <c r="K501" s="328"/>
      <c r="L501" s="328"/>
      <c r="M501" s="328"/>
      <c r="N501" s="328"/>
      <c r="O501" s="328"/>
      <c r="P501" s="328"/>
    </row>
    <row r="502" spans="1:16" x14ac:dyDescent="0.25">
      <c r="A502" s="333">
        <v>43279</v>
      </c>
      <c r="B502" s="334">
        <v>180168267</v>
      </c>
      <c r="C502" s="335">
        <v>20</v>
      </c>
      <c r="D502" s="336">
        <v>2123538</v>
      </c>
      <c r="E502" s="337">
        <v>180044023</v>
      </c>
      <c r="F502" s="335">
        <v>12</v>
      </c>
      <c r="G502" s="336">
        <v>995225</v>
      </c>
      <c r="H502" s="337"/>
      <c r="I502" s="338"/>
      <c r="J502" s="336"/>
      <c r="K502" s="328"/>
      <c r="L502" s="328"/>
      <c r="M502" s="328"/>
      <c r="N502" s="328"/>
      <c r="O502" s="328"/>
      <c r="P502" s="328"/>
    </row>
    <row r="503" spans="1:16" x14ac:dyDescent="0.25">
      <c r="A503" s="333">
        <v>43279</v>
      </c>
      <c r="B503" s="334">
        <v>180168310</v>
      </c>
      <c r="C503" s="335">
        <v>2</v>
      </c>
      <c r="D503" s="336">
        <v>188825</v>
      </c>
      <c r="E503" s="337"/>
      <c r="F503" s="335"/>
      <c r="G503" s="336"/>
      <c r="H503" s="337"/>
      <c r="I503" s="338"/>
      <c r="J503" s="336"/>
      <c r="K503" s="328"/>
      <c r="L503" s="328"/>
      <c r="M503" s="328"/>
      <c r="N503" s="328"/>
      <c r="O503" s="328"/>
      <c r="P503" s="328"/>
    </row>
    <row r="504" spans="1:16" x14ac:dyDescent="0.25">
      <c r="A504" s="333">
        <v>43280</v>
      </c>
      <c r="B504" s="334">
        <v>180168344</v>
      </c>
      <c r="C504" s="335">
        <v>6</v>
      </c>
      <c r="D504" s="336">
        <v>612675</v>
      </c>
      <c r="E504" s="337">
        <v>180044046</v>
      </c>
      <c r="F504" s="335">
        <v>2</v>
      </c>
      <c r="G504" s="336">
        <v>306863</v>
      </c>
      <c r="H504" s="337"/>
      <c r="I504" s="338"/>
      <c r="J504" s="336"/>
      <c r="K504" s="328"/>
      <c r="L504" s="328"/>
      <c r="M504" s="328"/>
      <c r="N504" s="328"/>
      <c r="O504" s="328"/>
      <c r="P504" s="328"/>
    </row>
    <row r="505" spans="1:16" x14ac:dyDescent="0.25">
      <c r="A505" s="333">
        <v>43280</v>
      </c>
      <c r="B505" s="334">
        <v>180168373</v>
      </c>
      <c r="C505" s="335">
        <v>1</v>
      </c>
      <c r="D505" s="336">
        <v>69300</v>
      </c>
      <c r="E505" s="337"/>
      <c r="F505" s="335"/>
      <c r="G505" s="336"/>
      <c r="H505" s="337"/>
      <c r="I505" s="338"/>
      <c r="J505" s="336"/>
      <c r="K505" s="328"/>
      <c r="L505" s="328"/>
      <c r="M505" s="328"/>
      <c r="N505" s="328"/>
      <c r="O505" s="328"/>
      <c r="P505" s="328"/>
    </row>
    <row r="506" spans="1:16" x14ac:dyDescent="0.25">
      <c r="A506" s="333">
        <v>43280</v>
      </c>
      <c r="B506" s="334">
        <v>180168374</v>
      </c>
      <c r="C506" s="335">
        <v>2</v>
      </c>
      <c r="D506" s="336">
        <v>297150</v>
      </c>
      <c r="E506" s="337"/>
      <c r="F506" s="335"/>
      <c r="G506" s="336"/>
      <c r="H506" s="337"/>
      <c r="I506" s="338"/>
      <c r="J506" s="336"/>
      <c r="K506" s="328"/>
      <c r="L506" s="328"/>
      <c r="M506" s="328"/>
      <c r="N506" s="328"/>
      <c r="O506" s="328"/>
      <c r="P506" s="328"/>
    </row>
    <row r="507" spans="1:16" x14ac:dyDescent="0.25">
      <c r="A507" s="333">
        <v>43280</v>
      </c>
      <c r="B507" s="334">
        <v>180168380</v>
      </c>
      <c r="C507" s="335">
        <v>1</v>
      </c>
      <c r="D507" s="336">
        <v>148575</v>
      </c>
      <c r="E507" s="337"/>
      <c r="F507" s="335"/>
      <c r="G507" s="336"/>
      <c r="H507" s="337"/>
      <c r="I507" s="338"/>
      <c r="J507" s="336"/>
      <c r="K507" s="328"/>
      <c r="L507" s="328"/>
      <c r="M507" s="328"/>
      <c r="N507" s="328"/>
      <c r="O507" s="328"/>
      <c r="P507" s="328"/>
    </row>
    <row r="508" spans="1:16" x14ac:dyDescent="0.25">
      <c r="A508" s="333">
        <v>43281</v>
      </c>
      <c r="B508" s="334">
        <v>180168414</v>
      </c>
      <c r="C508" s="335">
        <v>3</v>
      </c>
      <c r="D508" s="336">
        <v>381588</v>
      </c>
      <c r="E508" s="337">
        <v>180044060</v>
      </c>
      <c r="F508" s="335">
        <v>1</v>
      </c>
      <c r="G508" s="336">
        <v>109988</v>
      </c>
      <c r="H508" s="337"/>
      <c r="I508" s="338"/>
      <c r="J508" s="336"/>
      <c r="K508" s="328"/>
      <c r="L508" s="328"/>
      <c r="M508" s="328"/>
      <c r="N508" s="328"/>
      <c r="O508" s="328"/>
      <c r="P508" s="328"/>
    </row>
    <row r="509" spans="1:16" x14ac:dyDescent="0.25">
      <c r="A509" s="333">
        <v>43281</v>
      </c>
      <c r="B509" s="334">
        <v>180168440</v>
      </c>
      <c r="C509" s="335">
        <v>10</v>
      </c>
      <c r="D509" s="336">
        <v>1100575</v>
      </c>
      <c r="E509" s="337"/>
      <c r="F509" s="335"/>
      <c r="G509" s="336"/>
      <c r="H509" s="337"/>
      <c r="I509" s="338"/>
      <c r="J509" s="336"/>
      <c r="K509" s="328"/>
      <c r="L509" s="328"/>
      <c r="M509" s="328"/>
      <c r="N509" s="328"/>
      <c r="O509" s="328"/>
      <c r="P509" s="328"/>
    </row>
    <row r="510" spans="1:16" x14ac:dyDescent="0.25">
      <c r="A510" s="333">
        <v>43281</v>
      </c>
      <c r="B510" s="334">
        <v>180168449</v>
      </c>
      <c r="C510" s="335">
        <v>1</v>
      </c>
      <c r="D510" s="336">
        <v>72975</v>
      </c>
      <c r="E510" s="337"/>
      <c r="F510" s="335"/>
      <c r="G510" s="336"/>
      <c r="H510" s="337"/>
      <c r="I510" s="338"/>
      <c r="J510" s="336"/>
      <c r="K510" s="328"/>
      <c r="L510" s="328"/>
      <c r="M510" s="328"/>
      <c r="N510" s="328"/>
      <c r="O510" s="328"/>
      <c r="P510" s="328"/>
    </row>
    <row r="511" spans="1:16" x14ac:dyDescent="0.25">
      <c r="A511" s="333">
        <v>43283</v>
      </c>
      <c r="B511" s="334">
        <v>180168531</v>
      </c>
      <c r="C511" s="335">
        <v>6</v>
      </c>
      <c r="D511" s="336">
        <v>602963</v>
      </c>
      <c r="E511" s="337"/>
      <c r="F511" s="335"/>
      <c r="G511" s="336"/>
      <c r="H511" s="337"/>
      <c r="I511" s="338"/>
      <c r="J511" s="336"/>
      <c r="K511" s="328"/>
      <c r="L511" s="328"/>
      <c r="M511" s="328"/>
      <c r="N511" s="328"/>
      <c r="O511" s="328"/>
      <c r="P511" s="328"/>
    </row>
    <row r="512" spans="1:16" x14ac:dyDescent="0.25">
      <c r="A512" s="333">
        <v>43283</v>
      </c>
      <c r="B512" s="334">
        <v>180168542</v>
      </c>
      <c r="C512" s="335">
        <v>2</v>
      </c>
      <c r="D512" s="336">
        <v>215775</v>
      </c>
      <c r="E512" s="337"/>
      <c r="F512" s="335"/>
      <c r="G512" s="336"/>
      <c r="H512" s="337"/>
      <c r="I512" s="338"/>
      <c r="J512" s="336"/>
      <c r="K512" s="328"/>
      <c r="L512" s="328"/>
      <c r="M512" s="328"/>
      <c r="N512" s="328"/>
      <c r="O512" s="328"/>
      <c r="P512" s="328"/>
    </row>
    <row r="513" spans="1:16" x14ac:dyDescent="0.25">
      <c r="A513" s="333">
        <v>43283</v>
      </c>
      <c r="B513" s="334">
        <v>180168570</v>
      </c>
      <c r="C513" s="335">
        <v>2</v>
      </c>
      <c r="D513" s="336">
        <v>235375</v>
      </c>
      <c r="E513" s="337"/>
      <c r="F513" s="335"/>
      <c r="G513" s="336"/>
      <c r="H513" s="337"/>
      <c r="I513" s="338"/>
      <c r="J513" s="336"/>
      <c r="K513" s="328"/>
      <c r="L513" s="328"/>
      <c r="M513" s="328"/>
      <c r="N513" s="328"/>
      <c r="O513" s="328"/>
      <c r="P513" s="328"/>
    </row>
    <row r="514" spans="1:16" x14ac:dyDescent="0.25">
      <c r="A514" s="333">
        <v>43284</v>
      </c>
      <c r="B514" s="334">
        <v>180168621</v>
      </c>
      <c r="C514" s="335">
        <v>3</v>
      </c>
      <c r="D514" s="336">
        <v>301788</v>
      </c>
      <c r="E514" s="337">
        <v>180044103</v>
      </c>
      <c r="F514" s="335">
        <v>8</v>
      </c>
      <c r="G514" s="336">
        <v>868000</v>
      </c>
      <c r="H514" s="337"/>
      <c r="I514" s="338"/>
      <c r="J514" s="336"/>
      <c r="K514" s="328"/>
      <c r="L514" s="328"/>
      <c r="M514" s="328"/>
      <c r="N514" s="328"/>
      <c r="O514" s="328"/>
      <c r="P514" s="328"/>
    </row>
    <row r="515" spans="1:16" x14ac:dyDescent="0.25">
      <c r="A515" s="333">
        <v>43284</v>
      </c>
      <c r="B515" s="334">
        <v>180168657</v>
      </c>
      <c r="C515" s="335">
        <v>1</v>
      </c>
      <c r="D515" s="336">
        <v>84088</v>
      </c>
      <c r="E515" s="337"/>
      <c r="F515" s="335"/>
      <c r="G515" s="336"/>
      <c r="H515" s="337"/>
      <c r="I515" s="338"/>
      <c r="J515" s="336"/>
      <c r="K515" s="328"/>
      <c r="L515" s="328"/>
      <c r="M515" s="328"/>
      <c r="N515" s="328"/>
      <c r="O515" s="328"/>
      <c r="P515" s="328"/>
    </row>
    <row r="516" spans="1:16" x14ac:dyDescent="0.25">
      <c r="A516" s="333">
        <v>43285</v>
      </c>
      <c r="B516" s="334">
        <v>180168699</v>
      </c>
      <c r="C516" s="335">
        <v>12</v>
      </c>
      <c r="D516" s="336">
        <v>1362638</v>
      </c>
      <c r="E516" s="337">
        <v>180044117</v>
      </c>
      <c r="F516" s="335">
        <v>4</v>
      </c>
      <c r="G516" s="336">
        <v>356475</v>
      </c>
      <c r="H516" s="337"/>
      <c r="I516" s="338"/>
      <c r="J516" s="336"/>
      <c r="K516" s="328"/>
      <c r="L516" s="328"/>
      <c r="M516" s="328"/>
      <c r="N516" s="328"/>
      <c r="O516" s="328"/>
      <c r="P516" s="328"/>
    </row>
    <row r="517" spans="1:16" x14ac:dyDescent="0.25">
      <c r="A517" s="333">
        <v>43285</v>
      </c>
      <c r="B517" s="334">
        <v>180168739</v>
      </c>
      <c r="C517" s="335">
        <v>2</v>
      </c>
      <c r="D517" s="336">
        <v>246313</v>
      </c>
      <c r="E517" s="337"/>
      <c r="F517" s="335"/>
      <c r="G517" s="336"/>
      <c r="H517" s="337"/>
      <c r="I517" s="338"/>
      <c r="J517" s="336"/>
      <c r="K517" s="328"/>
      <c r="L517" s="328"/>
      <c r="M517" s="328"/>
      <c r="N517" s="328"/>
      <c r="O517" s="328"/>
      <c r="P517" s="328"/>
    </row>
    <row r="518" spans="1:16" x14ac:dyDescent="0.25">
      <c r="A518" s="333">
        <v>43286</v>
      </c>
      <c r="B518" s="334">
        <v>180168778</v>
      </c>
      <c r="C518" s="335">
        <v>2</v>
      </c>
      <c r="D518" s="336">
        <v>182000</v>
      </c>
      <c r="E518" s="337"/>
      <c r="F518" s="335"/>
      <c r="G518" s="336"/>
      <c r="H518" s="337"/>
      <c r="I518" s="338"/>
      <c r="J518" s="336"/>
      <c r="K518" s="328"/>
      <c r="L518" s="328"/>
      <c r="M518" s="328"/>
      <c r="N518" s="328"/>
      <c r="O518" s="328"/>
      <c r="P518" s="328"/>
    </row>
    <row r="519" spans="1:16" x14ac:dyDescent="0.25">
      <c r="A519" s="333">
        <v>43286</v>
      </c>
      <c r="B519" s="334">
        <v>180168797</v>
      </c>
      <c r="C519" s="335">
        <v>8</v>
      </c>
      <c r="D519" s="336">
        <v>914463</v>
      </c>
      <c r="E519" s="337">
        <v>180044136</v>
      </c>
      <c r="F519" s="335">
        <v>2</v>
      </c>
      <c r="G519" s="336">
        <v>281750</v>
      </c>
      <c r="H519" s="337"/>
      <c r="I519" s="338"/>
      <c r="J519" s="336"/>
      <c r="K519" s="328"/>
      <c r="L519" s="328"/>
      <c r="M519" s="328"/>
      <c r="N519" s="328"/>
      <c r="O519" s="328"/>
      <c r="P519" s="328"/>
    </row>
    <row r="520" spans="1:16" x14ac:dyDescent="0.25">
      <c r="A520" s="333">
        <v>43286</v>
      </c>
      <c r="B520" s="334">
        <v>180168828</v>
      </c>
      <c r="C520" s="335">
        <v>1</v>
      </c>
      <c r="D520" s="336">
        <v>199063</v>
      </c>
      <c r="E520" s="337"/>
      <c r="F520" s="335"/>
      <c r="G520" s="336"/>
      <c r="H520" s="337"/>
      <c r="I520" s="338"/>
      <c r="J520" s="336"/>
      <c r="K520" s="328"/>
      <c r="L520" s="328"/>
      <c r="M520" s="328"/>
      <c r="N520" s="328"/>
      <c r="O520" s="328"/>
      <c r="P520" s="328"/>
    </row>
    <row r="521" spans="1:16" x14ac:dyDescent="0.25">
      <c r="A521" s="333">
        <v>43286</v>
      </c>
      <c r="B521" s="334">
        <v>180168834</v>
      </c>
      <c r="C521" s="335">
        <v>1</v>
      </c>
      <c r="D521" s="336">
        <v>47163</v>
      </c>
      <c r="E521" s="337"/>
      <c r="F521" s="335"/>
      <c r="G521" s="336"/>
      <c r="H521" s="337"/>
      <c r="I521" s="338">
        <v>548367</v>
      </c>
      <c r="J521" s="336" t="s">
        <v>17</v>
      </c>
      <c r="K521" s="328"/>
      <c r="L521" s="328"/>
      <c r="M521" s="328"/>
      <c r="N521" s="328"/>
      <c r="O521" s="328"/>
      <c r="P521" s="328"/>
    </row>
    <row r="522" spans="1:16" x14ac:dyDescent="0.25">
      <c r="A522" s="333">
        <v>43287</v>
      </c>
      <c r="B522" s="334">
        <v>180168890</v>
      </c>
      <c r="C522" s="335">
        <v>5</v>
      </c>
      <c r="D522" s="336">
        <v>635338</v>
      </c>
      <c r="E522" s="337"/>
      <c r="F522" s="335"/>
      <c r="G522" s="336"/>
      <c r="H522" s="337"/>
      <c r="I522" s="338"/>
      <c r="J522" s="336"/>
      <c r="K522" s="328"/>
      <c r="L522" s="328"/>
      <c r="M522" s="328"/>
      <c r="N522" s="328"/>
      <c r="O522" s="328"/>
      <c r="P522" s="328"/>
    </row>
    <row r="523" spans="1:16" x14ac:dyDescent="0.25">
      <c r="A523" s="333">
        <v>43287</v>
      </c>
      <c r="B523" s="334">
        <v>180168921</v>
      </c>
      <c r="C523" s="335">
        <v>3</v>
      </c>
      <c r="D523" s="336">
        <v>397163</v>
      </c>
      <c r="E523" s="337"/>
      <c r="F523" s="335"/>
      <c r="G523" s="336"/>
      <c r="H523" s="337"/>
      <c r="I523" s="338">
        <v>1032501</v>
      </c>
      <c r="J523" s="336" t="s">
        <v>17</v>
      </c>
      <c r="K523" s="328"/>
      <c r="L523" s="328"/>
      <c r="M523" s="328"/>
      <c r="N523" s="328"/>
      <c r="O523" s="328"/>
      <c r="P523" s="328"/>
    </row>
    <row r="524" spans="1:16" x14ac:dyDescent="0.25">
      <c r="A524" s="333">
        <v>43288</v>
      </c>
      <c r="B524" s="334">
        <v>180168959</v>
      </c>
      <c r="C524" s="335">
        <v>1</v>
      </c>
      <c r="D524" s="336">
        <v>92575</v>
      </c>
      <c r="E524" s="337">
        <v>180044175</v>
      </c>
      <c r="F524" s="335">
        <v>8</v>
      </c>
      <c r="G524" s="336">
        <v>789600</v>
      </c>
      <c r="H524" s="337"/>
      <c r="I524" s="338"/>
      <c r="J524" s="336"/>
      <c r="K524" s="328"/>
      <c r="L524" s="328"/>
      <c r="M524" s="328"/>
      <c r="N524" s="328"/>
      <c r="O524" s="328"/>
      <c r="P524" s="328"/>
    </row>
    <row r="525" spans="1:16" x14ac:dyDescent="0.25">
      <c r="A525" s="333">
        <v>43288</v>
      </c>
      <c r="B525" s="334">
        <v>180168975</v>
      </c>
      <c r="C525" s="335">
        <v>9</v>
      </c>
      <c r="D525" s="336">
        <v>1115450</v>
      </c>
      <c r="E525" s="337"/>
      <c r="F525" s="335"/>
      <c r="G525" s="336"/>
      <c r="H525" s="337"/>
      <c r="I525" s="338"/>
      <c r="J525" s="336"/>
      <c r="K525" s="328"/>
      <c r="L525" s="328"/>
      <c r="M525" s="328"/>
      <c r="N525" s="328"/>
      <c r="O525" s="328"/>
      <c r="P525" s="328"/>
    </row>
    <row r="526" spans="1:16" x14ac:dyDescent="0.25">
      <c r="A526" s="333">
        <v>43288</v>
      </c>
      <c r="B526" s="334">
        <v>180169008</v>
      </c>
      <c r="C526" s="335">
        <v>1</v>
      </c>
      <c r="D526" s="336">
        <v>105788</v>
      </c>
      <c r="E526" s="337"/>
      <c r="F526" s="335"/>
      <c r="G526" s="336"/>
      <c r="H526" s="337"/>
      <c r="I526" s="338">
        <v>524213</v>
      </c>
      <c r="J526" s="336" t="s">
        <v>17</v>
      </c>
      <c r="K526" s="328"/>
      <c r="L526" s="328"/>
      <c r="M526" s="328"/>
      <c r="N526" s="328"/>
      <c r="O526" s="328"/>
      <c r="P526" s="328"/>
    </row>
    <row r="527" spans="1:16" x14ac:dyDescent="0.25">
      <c r="A527" s="333">
        <v>43290</v>
      </c>
      <c r="B527" s="334">
        <v>180169102</v>
      </c>
      <c r="C527" s="335">
        <v>2</v>
      </c>
      <c r="D527" s="336">
        <v>188125</v>
      </c>
      <c r="E527" s="337">
        <v>180044213</v>
      </c>
      <c r="F527" s="335">
        <v>2</v>
      </c>
      <c r="G527" s="336">
        <v>204400</v>
      </c>
      <c r="H527" s="337"/>
      <c r="I527" s="338"/>
      <c r="J527" s="336"/>
      <c r="K527" s="328"/>
      <c r="L527" s="328"/>
      <c r="M527" s="328"/>
      <c r="N527" s="328"/>
      <c r="O527" s="328"/>
      <c r="P527" s="328"/>
    </row>
    <row r="528" spans="1:16" x14ac:dyDescent="0.25">
      <c r="A528" s="333">
        <v>43290</v>
      </c>
      <c r="B528" s="334">
        <v>180169121</v>
      </c>
      <c r="C528" s="335">
        <v>7</v>
      </c>
      <c r="D528" s="336">
        <v>681800</v>
      </c>
      <c r="E528" s="337"/>
      <c r="F528" s="335"/>
      <c r="G528" s="336"/>
      <c r="H528" s="337"/>
      <c r="I528" s="338"/>
      <c r="J528" s="336"/>
      <c r="K528" s="328"/>
      <c r="L528" s="328"/>
      <c r="M528" s="328"/>
      <c r="N528" s="328"/>
      <c r="O528" s="328"/>
      <c r="P528" s="328"/>
    </row>
    <row r="529" spans="1:16" x14ac:dyDescent="0.25">
      <c r="A529" s="333">
        <v>43290</v>
      </c>
      <c r="B529" s="334">
        <v>180169168</v>
      </c>
      <c r="C529" s="335">
        <v>4</v>
      </c>
      <c r="D529" s="336">
        <v>516075</v>
      </c>
      <c r="E529" s="337"/>
      <c r="F529" s="335"/>
      <c r="G529" s="336"/>
      <c r="H529" s="337"/>
      <c r="I529" s="338"/>
      <c r="J529" s="336"/>
      <c r="K529" s="328"/>
      <c r="L529" s="328"/>
      <c r="M529" s="328"/>
      <c r="N529" s="328"/>
      <c r="O529" s="328"/>
      <c r="P529" s="328"/>
    </row>
    <row r="530" spans="1:16" x14ac:dyDescent="0.25">
      <c r="A530" s="333">
        <v>43290</v>
      </c>
      <c r="B530" s="334">
        <v>180169180</v>
      </c>
      <c r="C530" s="335">
        <v>1</v>
      </c>
      <c r="D530" s="336">
        <v>100013</v>
      </c>
      <c r="E530" s="337"/>
      <c r="F530" s="335"/>
      <c r="G530" s="336"/>
      <c r="H530" s="337"/>
      <c r="I530" s="338">
        <v>1281613</v>
      </c>
      <c r="J530" s="336" t="s">
        <v>17</v>
      </c>
      <c r="K530" s="328"/>
      <c r="L530" s="328"/>
      <c r="M530" s="328"/>
      <c r="N530" s="328"/>
      <c r="O530" s="328"/>
      <c r="P530" s="328"/>
    </row>
    <row r="531" spans="1:16" x14ac:dyDescent="0.25">
      <c r="A531" s="333">
        <v>43291</v>
      </c>
      <c r="B531" s="334">
        <v>180169220</v>
      </c>
      <c r="C531" s="335">
        <v>18</v>
      </c>
      <c r="D531" s="336">
        <v>2048900</v>
      </c>
      <c r="E531" s="337">
        <v>180044230</v>
      </c>
      <c r="F531" s="335">
        <v>4</v>
      </c>
      <c r="G531" s="336">
        <v>360763</v>
      </c>
      <c r="H531" s="337"/>
      <c r="I531" s="338"/>
      <c r="J531" s="336"/>
      <c r="K531" s="328"/>
      <c r="L531" s="328"/>
      <c r="M531" s="328"/>
      <c r="N531" s="328"/>
      <c r="O531" s="328"/>
      <c r="P531" s="328"/>
    </row>
    <row r="532" spans="1:16" x14ac:dyDescent="0.25">
      <c r="A532" s="333">
        <v>43291</v>
      </c>
      <c r="B532" s="334">
        <v>180169264</v>
      </c>
      <c r="C532" s="335">
        <v>7</v>
      </c>
      <c r="D532" s="336">
        <v>704988</v>
      </c>
      <c r="E532" s="337"/>
      <c r="F532" s="335"/>
      <c r="G532" s="336"/>
      <c r="H532" s="337"/>
      <c r="I532" s="338">
        <v>2393125</v>
      </c>
      <c r="J532" s="336" t="s">
        <v>17</v>
      </c>
      <c r="K532" s="328"/>
      <c r="L532" s="328"/>
      <c r="M532" s="328"/>
      <c r="N532" s="328"/>
      <c r="O532" s="328"/>
      <c r="P532" s="328"/>
    </row>
    <row r="533" spans="1:16" x14ac:dyDescent="0.25">
      <c r="A533" s="333">
        <v>43292</v>
      </c>
      <c r="B533" s="334">
        <v>180169320</v>
      </c>
      <c r="C533" s="335">
        <v>17</v>
      </c>
      <c r="D533" s="336">
        <v>1513750</v>
      </c>
      <c r="E533" s="337">
        <v>180044247</v>
      </c>
      <c r="F533" s="335">
        <v>3</v>
      </c>
      <c r="G533" s="336">
        <v>308525</v>
      </c>
      <c r="H533" s="337"/>
      <c r="I533" s="338"/>
      <c r="J533" s="336"/>
      <c r="K533" s="328"/>
      <c r="L533" s="328"/>
      <c r="M533" s="328"/>
      <c r="N533" s="328"/>
      <c r="O533" s="328"/>
      <c r="P533" s="328"/>
    </row>
    <row r="534" spans="1:16" x14ac:dyDescent="0.25">
      <c r="A534" s="333">
        <v>43292</v>
      </c>
      <c r="B534" s="334">
        <v>180169332</v>
      </c>
      <c r="C534" s="335">
        <v>1</v>
      </c>
      <c r="D534" s="336">
        <v>110075</v>
      </c>
      <c r="E534" s="337"/>
      <c r="F534" s="335"/>
      <c r="G534" s="336"/>
      <c r="H534" s="337"/>
      <c r="I534" s="338"/>
      <c r="J534" s="336"/>
      <c r="K534" s="328"/>
      <c r="L534" s="328"/>
      <c r="M534" s="328"/>
      <c r="N534" s="328"/>
      <c r="O534" s="328"/>
      <c r="P534" s="328"/>
    </row>
    <row r="535" spans="1:16" x14ac:dyDescent="0.25">
      <c r="A535" s="333">
        <v>43292</v>
      </c>
      <c r="B535" s="334">
        <v>180169367</v>
      </c>
      <c r="C535" s="335">
        <v>2</v>
      </c>
      <c r="D535" s="336">
        <v>205100</v>
      </c>
      <c r="E535" s="337"/>
      <c r="F535" s="335"/>
      <c r="G535" s="336"/>
      <c r="H535" s="337"/>
      <c r="I535" s="338">
        <v>1520400</v>
      </c>
      <c r="J535" s="336" t="s">
        <v>17</v>
      </c>
      <c r="K535" s="328"/>
      <c r="L535" s="328"/>
      <c r="M535" s="328"/>
      <c r="N535" s="328"/>
      <c r="O535" s="328"/>
      <c r="P535" s="328"/>
    </row>
    <row r="536" spans="1:16" x14ac:dyDescent="0.25">
      <c r="A536" s="333">
        <v>43293</v>
      </c>
      <c r="B536" s="334">
        <v>180169396</v>
      </c>
      <c r="C536" s="335">
        <v>2</v>
      </c>
      <c r="D536" s="336">
        <v>152075</v>
      </c>
      <c r="E536" s="337">
        <v>180044261</v>
      </c>
      <c r="F536" s="335">
        <v>3</v>
      </c>
      <c r="G536" s="336">
        <v>393313</v>
      </c>
      <c r="H536" s="337"/>
      <c r="I536" s="338"/>
      <c r="J536" s="336"/>
      <c r="K536" s="328"/>
      <c r="L536" s="328"/>
      <c r="M536" s="328"/>
      <c r="N536" s="328"/>
      <c r="O536" s="328"/>
      <c r="P536" s="328"/>
    </row>
    <row r="537" spans="1:16" x14ac:dyDescent="0.25">
      <c r="A537" s="333">
        <v>43293</v>
      </c>
      <c r="B537" s="334">
        <v>180169422</v>
      </c>
      <c r="C537" s="335">
        <v>12</v>
      </c>
      <c r="D537" s="336">
        <v>1229113</v>
      </c>
      <c r="E537" s="337"/>
      <c r="F537" s="335"/>
      <c r="G537" s="336"/>
      <c r="H537" s="337"/>
      <c r="I537" s="338"/>
      <c r="J537" s="336"/>
      <c r="K537" s="328"/>
      <c r="L537" s="328"/>
      <c r="M537" s="328"/>
      <c r="N537" s="328"/>
      <c r="O537" s="328"/>
      <c r="P537" s="328"/>
    </row>
    <row r="538" spans="1:16" x14ac:dyDescent="0.25">
      <c r="A538" s="333">
        <v>43293</v>
      </c>
      <c r="B538" s="334">
        <v>180169452</v>
      </c>
      <c r="C538" s="335">
        <v>5</v>
      </c>
      <c r="D538" s="336">
        <v>490875</v>
      </c>
      <c r="E538" s="337"/>
      <c r="F538" s="335"/>
      <c r="G538" s="336"/>
      <c r="H538" s="337"/>
      <c r="I538" s="338"/>
      <c r="J538" s="336"/>
      <c r="K538" s="328"/>
      <c r="L538" s="328"/>
      <c r="M538" s="328"/>
      <c r="N538" s="328"/>
      <c r="O538" s="328"/>
      <c r="P538" s="328"/>
    </row>
    <row r="539" spans="1:16" x14ac:dyDescent="0.25">
      <c r="A539" s="333">
        <v>43293</v>
      </c>
      <c r="B539" s="334">
        <v>180169458</v>
      </c>
      <c r="C539" s="335">
        <v>3</v>
      </c>
      <c r="D539" s="336">
        <v>380625</v>
      </c>
      <c r="E539" s="337"/>
      <c r="F539" s="335"/>
      <c r="G539" s="336"/>
      <c r="H539" s="337"/>
      <c r="I539" s="338">
        <v>1859375</v>
      </c>
      <c r="J539" s="336" t="s">
        <v>17</v>
      </c>
      <c r="K539" s="328"/>
      <c r="L539" s="328"/>
      <c r="M539" s="328"/>
      <c r="N539" s="328"/>
      <c r="O539" s="328"/>
      <c r="P539" s="328"/>
    </row>
    <row r="540" spans="1:16" x14ac:dyDescent="0.25">
      <c r="A540" s="333">
        <v>43294</v>
      </c>
      <c r="B540" s="334">
        <v>180169526</v>
      </c>
      <c r="C540" s="335">
        <v>4</v>
      </c>
      <c r="D540" s="336">
        <v>351050</v>
      </c>
      <c r="E540" s="337">
        <v>180044278</v>
      </c>
      <c r="F540" s="335">
        <v>4</v>
      </c>
      <c r="G540" s="336">
        <v>475563</v>
      </c>
      <c r="H540" s="337"/>
      <c r="I540" s="338"/>
      <c r="J540" s="336"/>
      <c r="K540" s="328"/>
      <c r="L540" s="328"/>
      <c r="M540" s="328"/>
      <c r="N540" s="328"/>
      <c r="O540" s="328"/>
      <c r="P540" s="328"/>
    </row>
    <row r="541" spans="1:16" x14ac:dyDescent="0.25">
      <c r="A541" s="333">
        <v>43294</v>
      </c>
      <c r="B541" s="334">
        <v>180169562</v>
      </c>
      <c r="C541" s="335">
        <v>3</v>
      </c>
      <c r="D541" s="336">
        <v>404425</v>
      </c>
      <c r="E541" s="337"/>
      <c r="F541" s="335"/>
      <c r="G541" s="336"/>
      <c r="H541" s="337"/>
      <c r="I541" s="338">
        <v>279912</v>
      </c>
      <c r="J541" s="336" t="s">
        <v>17</v>
      </c>
      <c r="K541" s="328"/>
      <c r="L541" s="328"/>
      <c r="M541" s="328"/>
      <c r="N541" s="328"/>
      <c r="O541" s="328"/>
      <c r="P541" s="328"/>
    </row>
    <row r="542" spans="1:16" x14ac:dyDescent="0.25">
      <c r="A542" s="333">
        <v>43295</v>
      </c>
      <c r="B542" s="334">
        <v>180169651</v>
      </c>
      <c r="C542" s="335">
        <v>13</v>
      </c>
      <c r="D542" s="336">
        <v>1500800</v>
      </c>
      <c r="E542" s="337">
        <v>180044305</v>
      </c>
      <c r="F542" s="335">
        <v>9</v>
      </c>
      <c r="G542" s="336">
        <v>937650</v>
      </c>
      <c r="H542" s="337"/>
      <c r="I542" s="338"/>
      <c r="J542" s="336"/>
      <c r="K542" s="328"/>
      <c r="L542" s="328"/>
      <c r="M542" s="328"/>
      <c r="N542" s="328"/>
      <c r="O542" s="328"/>
      <c r="P542" s="328"/>
    </row>
    <row r="543" spans="1:16" x14ac:dyDescent="0.25">
      <c r="A543" s="333">
        <v>43295</v>
      </c>
      <c r="B543" s="334">
        <v>180169657</v>
      </c>
      <c r="C543" s="335">
        <v>1</v>
      </c>
      <c r="D543" s="336">
        <v>80238</v>
      </c>
      <c r="E543" s="337"/>
      <c r="F543" s="335"/>
      <c r="G543" s="336"/>
      <c r="H543" s="337"/>
      <c r="I543" s="338">
        <v>643388</v>
      </c>
      <c r="J543" s="336" t="s">
        <v>17</v>
      </c>
      <c r="K543" s="328"/>
      <c r="L543" s="328"/>
      <c r="M543" s="328"/>
      <c r="N543" s="328"/>
      <c r="O543" s="328"/>
      <c r="P543" s="328"/>
    </row>
    <row r="544" spans="1:16" x14ac:dyDescent="0.25">
      <c r="A544" s="333">
        <v>43297</v>
      </c>
      <c r="B544" s="334">
        <v>180169811</v>
      </c>
      <c r="C544" s="335">
        <v>11</v>
      </c>
      <c r="D544" s="336">
        <v>890400</v>
      </c>
      <c r="E544" s="337">
        <v>180044343</v>
      </c>
      <c r="F544" s="335">
        <v>5</v>
      </c>
      <c r="G544" s="336">
        <v>537250</v>
      </c>
      <c r="H544" s="337"/>
      <c r="I544" s="338"/>
      <c r="J544" s="336"/>
      <c r="K544" s="328"/>
      <c r="L544" s="328"/>
      <c r="M544" s="328"/>
      <c r="N544" s="328"/>
      <c r="O544" s="328"/>
      <c r="P544" s="328"/>
    </row>
    <row r="545" spans="1:16" x14ac:dyDescent="0.25">
      <c r="A545" s="333">
        <v>43297</v>
      </c>
      <c r="B545" s="334">
        <v>180169839</v>
      </c>
      <c r="C545" s="335">
        <v>4</v>
      </c>
      <c r="D545" s="336">
        <v>514763</v>
      </c>
      <c r="E545" s="337"/>
      <c r="F545" s="335"/>
      <c r="G545" s="336"/>
      <c r="H545" s="337"/>
      <c r="I545" s="338"/>
      <c r="J545" s="336"/>
      <c r="K545" s="328"/>
      <c r="L545" s="328"/>
      <c r="M545" s="328"/>
      <c r="N545" s="328"/>
      <c r="O545" s="328"/>
      <c r="P545" s="328"/>
    </row>
    <row r="546" spans="1:16" x14ac:dyDescent="0.25">
      <c r="A546" s="333">
        <v>43297</v>
      </c>
      <c r="B546" s="334">
        <v>180169840</v>
      </c>
      <c r="C546" s="335">
        <v>1</v>
      </c>
      <c r="D546" s="336">
        <v>46463</v>
      </c>
      <c r="E546" s="337"/>
      <c r="F546" s="335"/>
      <c r="G546" s="336"/>
      <c r="H546" s="337"/>
      <c r="I546" s="338">
        <v>914376</v>
      </c>
      <c r="J546" s="336" t="s">
        <v>17</v>
      </c>
      <c r="K546" s="328"/>
      <c r="L546" s="328"/>
      <c r="M546" s="328"/>
      <c r="N546" s="328"/>
      <c r="O546" s="328"/>
      <c r="P546" s="328"/>
    </row>
    <row r="547" spans="1:16" x14ac:dyDescent="0.25">
      <c r="A547" s="333">
        <v>43298</v>
      </c>
      <c r="B547" s="334">
        <v>180169899</v>
      </c>
      <c r="C547" s="335">
        <v>12</v>
      </c>
      <c r="D547" s="336">
        <v>1245475</v>
      </c>
      <c r="E547" s="337">
        <v>180044356</v>
      </c>
      <c r="F547" s="335">
        <v>2</v>
      </c>
      <c r="G547" s="336">
        <v>239663</v>
      </c>
      <c r="H547" s="337"/>
      <c r="I547" s="338"/>
      <c r="J547" s="336"/>
      <c r="K547" s="328"/>
      <c r="L547" s="328"/>
      <c r="M547" s="328"/>
      <c r="N547" s="328"/>
      <c r="O547" s="328"/>
      <c r="P547" s="328"/>
    </row>
    <row r="548" spans="1:16" x14ac:dyDescent="0.25">
      <c r="A548" s="333">
        <v>43298</v>
      </c>
      <c r="B548" s="334">
        <v>180169921</v>
      </c>
      <c r="C548" s="335">
        <v>1</v>
      </c>
      <c r="D548" s="336">
        <v>104300</v>
      </c>
      <c r="E548" s="337"/>
      <c r="F548" s="335"/>
      <c r="G548" s="336"/>
      <c r="H548" s="337"/>
      <c r="I548" s="338"/>
      <c r="J548" s="336"/>
      <c r="K548" s="328"/>
      <c r="L548" s="328"/>
      <c r="M548" s="328"/>
      <c r="N548" s="328"/>
      <c r="O548" s="328"/>
      <c r="P548" s="328"/>
    </row>
    <row r="549" spans="1:16" x14ac:dyDescent="0.25">
      <c r="A549" s="333">
        <v>43298</v>
      </c>
      <c r="B549" s="334">
        <v>180169927</v>
      </c>
      <c r="C549" s="335">
        <v>1</v>
      </c>
      <c r="D549" s="336">
        <v>108588</v>
      </c>
      <c r="E549" s="337"/>
      <c r="F549" s="335"/>
      <c r="G549" s="336"/>
      <c r="H549" s="337"/>
      <c r="I549" s="338">
        <v>1218700</v>
      </c>
      <c r="J549" s="336" t="s">
        <v>17</v>
      </c>
      <c r="K549" s="328"/>
      <c r="L549" s="328"/>
      <c r="M549" s="328"/>
      <c r="N549" s="328"/>
      <c r="O549" s="328"/>
      <c r="P549" s="328"/>
    </row>
    <row r="550" spans="1:16" x14ac:dyDescent="0.25">
      <c r="A550" s="333">
        <v>43299</v>
      </c>
      <c r="B550" s="334">
        <v>180169947</v>
      </c>
      <c r="C550" s="335">
        <v>3</v>
      </c>
      <c r="D550" s="336">
        <v>254713</v>
      </c>
      <c r="E550" s="337">
        <v>180044366</v>
      </c>
      <c r="F550" s="335">
        <v>7</v>
      </c>
      <c r="G550" s="336">
        <v>701575</v>
      </c>
      <c r="H550" s="337"/>
      <c r="I550" s="338"/>
      <c r="J550" s="336"/>
      <c r="K550" s="328"/>
      <c r="L550" s="328"/>
      <c r="M550" s="328"/>
      <c r="N550" s="328"/>
      <c r="O550" s="328"/>
      <c r="P550" s="328"/>
    </row>
    <row r="551" spans="1:16" x14ac:dyDescent="0.25">
      <c r="A551" s="333">
        <v>43299</v>
      </c>
      <c r="B551" s="334">
        <v>180169966</v>
      </c>
      <c r="C551" s="335">
        <v>3</v>
      </c>
      <c r="D551" s="336">
        <v>345275</v>
      </c>
      <c r="E551" s="337"/>
      <c r="F551" s="335"/>
      <c r="G551" s="336"/>
      <c r="H551" s="337"/>
      <c r="I551" s="338"/>
      <c r="J551" s="336"/>
      <c r="K551" s="328"/>
      <c r="L551" s="328"/>
      <c r="M551" s="328"/>
      <c r="N551" s="328"/>
      <c r="O551" s="328"/>
      <c r="P551" s="328"/>
    </row>
    <row r="552" spans="1:16" x14ac:dyDescent="0.25">
      <c r="A552" s="333">
        <v>43299</v>
      </c>
      <c r="B552" s="334">
        <v>180169969</v>
      </c>
      <c r="C552" s="335">
        <v>3</v>
      </c>
      <c r="D552" s="336">
        <v>295575</v>
      </c>
      <c r="E552" s="337"/>
      <c r="F552" s="335"/>
      <c r="G552" s="336"/>
      <c r="H552" s="337"/>
      <c r="I552" s="338"/>
      <c r="J552" s="336"/>
      <c r="K552" s="328"/>
      <c r="L552" s="328"/>
      <c r="M552" s="328"/>
      <c r="N552" s="328"/>
      <c r="O552" s="328"/>
      <c r="P552" s="328"/>
    </row>
    <row r="553" spans="1:16" x14ac:dyDescent="0.25">
      <c r="A553" s="333">
        <v>43299</v>
      </c>
      <c r="B553" s="334">
        <v>180170003</v>
      </c>
      <c r="C553" s="335">
        <v>2</v>
      </c>
      <c r="D553" s="336">
        <v>219363</v>
      </c>
      <c r="E553" s="337"/>
      <c r="F553" s="335"/>
      <c r="G553" s="336"/>
      <c r="H553" s="337"/>
      <c r="I553" s="338"/>
      <c r="J553" s="336"/>
      <c r="K553" s="328"/>
      <c r="L553" s="328"/>
      <c r="M553" s="328"/>
      <c r="N553" s="328"/>
      <c r="O553" s="328"/>
      <c r="P553" s="328"/>
    </row>
    <row r="554" spans="1:16" x14ac:dyDescent="0.25">
      <c r="A554" s="333">
        <v>43299</v>
      </c>
      <c r="B554" s="334">
        <v>180170010</v>
      </c>
      <c r="C554" s="335">
        <v>1</v>
      </c>
      <c r="D554" s="336">
        <v>78488</v>
      </c>
      <c r="E554" s="337"/>
      <c r="F554" s="335"/>
      <c r="G554" s="336"/>
      <c r="H554" s="337"/>
      <c r="I554" s="338">
        <v>491839</v>
      </c>
      <c r="J554" s="336" t="s">
        <v>17</v>
      </c>
      <c r="K554" s="328"/>
      <c r="L554" s="328"/>
      <c r="M554" s="328"/>
      <c r="N554" s="328"/>
      <c r="O554" s="328"/>
      <c r="P554" s="328"/>
    </row>
    <row r="555" spans="1:16" x14ac:dyDescent="0.25">
      <c r="A555" s="333">
        <v>43300</v>
      </c>
      <c r="B555" s="334">
        <v>180170060</v>
      </c>
      <c r="C555" s="335">
        <v>8</v>
      </c>
      <c r="D555" s="336">
        <v>934938</v>
      </c>
      <c r="E555" s="337">
        <v>180044392</v>
      </c>
      <c r="F555" s="335">
        <v>2</v>
      </c>
      <c r="G555" s="336">
        <v>195388</v>
      </c>
      <c r="H555" s="337"/>
      <c r="I555" s="338"/>
      <c r="J555" s="336"/>
      <c r="K555" s="328"/>
      <c r="L555" s="328"/>
      <c r="M555" s="328"/>
      <c r="N555" s="328"/>
      <c r="O555" s="328"/>
      <c r="P555" s="328"/>
    </row>
    <row r="556" spans="1:16" x14ac:dyDescent="0.25">
      <c r="A556" s="333">
        <v>43300</v>
      </c>
      <c r="B556" s="334">
        <v>180170093</v>
      </c>
      <c r="C556" s="335">
        <v>5</v>
      </c>
      <c r="D556" s="336">
        <v>679263</v>
      </c>
      <c r="E556" s="337"/>
      <c r="F556" s="335"/>
      <c r="G556" s="336"/>
      <c r="H556" s="337"/>
      <c r="I556" s="338"/>
      <c r="J556" s="336"/>
      <c r="K556" s="328"/>
      <c r="L556" s="328"/>
      <c r="M556" s="328"/>
      <c r="N556" s="328"/>
      <c r="O556" s="328"/>
      <c r="P556" s="328"/>
    </row>
    <row r="557" spans="1:16" x14ac:dyDescent="0.25">
      <c r="A557" s="333">
        <v>43300</v>
      </c>
      <c r="B557" s="334">
        <v>180170097</v>
      </c>
      <c r="C557" s="335">
        <v>3</v>
      </c>
      <c r="D557" s="336">
        <v>372925</v>
      </c>
      <c r="E557" s="337"/>
      <c r="F557" s="335"/>
      <c r="G557" s="336"/>
      <c r="H557" s="337"/>
      <c r="I557" s="338">
        <v>1791738</v>
      </c>
      <c r="J557" s="336" t="s">
        <v>17</v>
      </c>
      <c r="K557" s="328"/>
      <c r="L557" s="328"/>
      <c r="M557" s="328"/>
      <c r="N557" s="328"/>
      <c r="O557" s="328"/>
      <c r="P557" s="328"/>
    </row>
    <row r="558" spans="1:16" x14ac:dyDescent="0.25">
      <c r="A558" s="333">
        <v>43301</v>
      </c>
      <c r="B558" s="334">
        <v>180170134</v>
      </c>
      <c r="C558" s="335">
        <v>5</v>
      </c>
      <c r="D558" s="336">
        <v>701313</v>
      </c>
      <c r="E558" s="337">
        <v>180044405</v>
      </c>
      <c r="F558" s="335">
        <v>6</v>
      </c>
      <c r="G558" s="336">
        <v>607863</v>
      </c>
      <c r="H558" s="337"/>
      <c r="I558" s="338"/>
      <c r="J558" s="336"/>
      <c r="K558" s="328"/>
      <c r="L558" s="328"/>
      <c r="M558" s="328"/>
      <c r="N558" s="328"/>
      <c r="O558" s="328"/>
      <c r="P558" s="328"/>
    </row>
    <row r="559" spans="1:16" x14ac:dyDescent="0.25">
      <c r="A559" s="333">
        <v>43301</v>
      </c>
      <c r="B559" s="334">
        <v>180170165</v>
      </c>
      <c r="C559" s="335">
        <v>4</v>
      </c>
      <c r="D559" s="336">
        <v>405300</v>
      </c>
      <c r="E559" s="337"/>
      <c r="F559" s="335"/>
      <c r="G559" s="336"/>
      <c r="H559" s="337"/>
      <c r="I559" s="338">
        <v>498750</v>
      </c>
      <c r="J559" s="336" t="s">
        <v>17</v>
      </c>
      <c r="K559" s="328"/>
      <c r="L559" s="328"/>
      <c r="M559" s="328"/>
      <c r="N559" s="328"/>
      <c r="O559" s="328"/>
      <c r="P559" s="328"/>
    </row>
    <row r="560" spans="1:16" x14ac:dyDescent="0.25">
      <c r="A560" s="333">
        <v>43302</v>
      </c>
      <c r="B560" s="334">
        <v>180170202</v>
      </c>
      <c r="C560" s="335">
        <v>1</v>
      </c>
      <c r="D560" s="336">
        <v>114363</v>
      </c>
      <c r="E560" s="337">
        <v>180044427</v>
      </c>
      <c r="F560" s="335">
        <v>4</v>
      </c>
      <c r="G560" s="336">
        <v>383600</v>
      </c>
      <c r="H560" s="337"/>
      <c r="I560" s="338"/>
      <c r="J560" s="336"/>
      <c r="K560" s="328"/>
      <c r="L560" s="328"/>
      <c r="M560" s="328"/>
      <c r="N560" s="328"/>
      <c r="O560" s="328"/>
      <c r="P560" s="328"/>
    </row>
    <row r="561" spans="1:16" x14ac:dyDescent="0.25">
      <c r="A561" s="333">
        <v>43302</v>
      </c>
      <c r="B561" s="334">
        <v>180170253</v>
      </c>
      <c r="C561" s="335">
        <v>6</v>
      </c>
      <c r="D561" s="336">
        <v>625975</v>
      </c>
      <c r="E561" s="337"/>
      <c r="F561" s="335"/>
      <c r="G561" s="336"/>
      <c r="H561" s="337"/>
      <c r="I561" s="338"/>
      <c r="J561" s="336"/>
      <c r="K561" s="328"/>
      <c r="L561" s="328"/>
      <c r="M561" s="328"/>
      <c r="N561" s="328"/>
      <c r="O561" s="328"/>
      <c r="P561" s="328"/>
    </row>
    <row r="562" spans="1:16" x14ac:dyDescent="0.25">
      <c r="A562" s="333">
        <v>43302</v>
      </c>
      <c r="B562" s="334">
        <v>180170258</v>
      </c>
      <c r="C562" s="335">
        <v>1</v>
      </c>
      <c r="D562" s="336">
        <v>116725</v>
      </c>
      <c r="E562" s="337"/>
      <c r="F562" s="335"/>
      <c r="G562" s="336"/>
      <c r="H562" s="337"/>
      <c r="I562" s="338">
        <v>473463</v>
      </c>
      <c r="J562" s="363" t="s">
        <v>17</v>
      </c>
      <c r="K562" s="328"/>
      <c r="L562" s="328"/>
      <c r="M562" s="328"/>
      <c r="N562" s="328"/>
      <c r="O562" s="328"/>
      <c r="P562" s="328"/>
    </row>
    <row r="563" spans="1:16" x14ac:dyDescent="0.25">
      <c r="A563" s="333">
        <v>43304</v>
      </c>
      <c r="B563" s="334">
        <v>180170347</v>
      </c>
      <c r="C563" s="335">
        <v>2</v>
      </c>
      <c r="D563" s="336">
        <v>212800</v>
      </c>
      <c r="E563" s="337">
        <v>180044461</v>
      </c>
      <c r="F563" s="335">
        <v>3</v>
      </c>
      <c r="G563" s="336">
        <v>260838</v>
      </c>
      <c r="H563" s="337"/>
      <c r="I563" s="338"/>
      <c r="J563" s="336"/>
      <c r="K563" s="328"/>
      <c r="L563" s="328"/>
      <c r="M563" s="328"/>
      <c r="N563" s="328"/>
      <c r="O563" s="328"/>
      <c r="P563" s="328"/>
    </row>
    <row r="564" spans="1:16" x14ac:dyDescent="0.25">
      <c r="A564" s="333">
        <v>43304</v>
      </c>
      <c r="B564" s="334">
        <v>180170408</v>
      </c>
      <c r="C564" s="335">
        <v>11</v>
      </c>
      <c r="D564" s="336">
        <v>1225175</v>
      </c>
      <c r="E564" s="337"/>
      <c r="F564" s="335"/>
      <c r="G564" s="336"/>
      <c r="H564" s="337"/>
      <c r="I564" s="338">
        <v>1177137</v>
      </c>
      <c r="J564" s="363" t="s">
        <v>17</v>
      </c>
      <c r="K564" s="328"/>
      <c r="L564" s="328"/>
      <c r="M564" s="328"/>
      <c r="N564" s="328"/>
      <c r="O564" s="328"/>
      <c r="P564" s="328"/>
    </row>
    <row r="565" spans="1:16" x14ac:dyDescent="0.25">
      <c r="A565" s="333">
        <v>43305</v>
      </c>
      <c r="B565" s="334">
        <v>180170460</v>
      </c>
      <c r="C565" s="335">
        <v>14</v>
      </c>
      <c r="D565" s="336">
        <v>1483213</v>
      </c>
      <c r="E565" s="337">
        <v>180044476</v>
      </c>
      <c r="F565" s="335">
        <v>4</v>
      </c>
      <c r="G565" s="336">
        <v>388150</v>
      </c>
      <c r="H565" s="337"/>
      <c r="I565" s="338"/>
      <c r="J565" s="336"/>
      <c r="K565" s="328"/>
      <c r="L565" s="328"/>
      <c r="M565" s="328"/>
      <c r="N565" s="328"/>
      <c r="O565" s="328"/>
      <c r="P565" s="328"/>
    </row>
    <row r="566" spans="1:16" x14ac:dyDescent="0.25">
      <c r="A566" s="333">
        <v>43305</v>
      </c>
      <c r="B566" s="334">
        <v>180170500</v>
      </c>
      <c r="C566" s="335">
        <v>2</v>
      </c>
      <c r="D566" s="336">
        <v>181475</v>
      </c>
      <c r="E566" s="337"/>
      <c r="F566" s="335"/>
      <c r="G566" s="336"/>
      <c r="H566" s="337"/>
      <c r="I566" s="338"/>
      <c r="J566" s="336"/>
      <c r="K566" s="328"/>
      <c r="L566" s="328"/>
      <c r="M566" s="328"/>
      <c r="N566" s="328"/>
      <c r="O566" s="328"/>
      <c r="P566" s="328"/>
    </row>
    <row r="567" spans="1:16" x14ac:dyDescent="0.25">
      <c r="A567" s="333">
        <v>43305</v>
      </c>
      <c r="B567" s="334">
        <v>180170506</v>
      </c>
      <c r="C567" s="335">
        <v>2</v>
      </c>
      <c r="D567" s="336">
        <v>157850</v>
      </c>
      <c r="E567" s="337"/>
      <c r="F567" s="335"/>
      <c r="G567" s="336"/>
      <c r="H567" s="337"/>
      <c r="I567" s="338">
        <v>1434388</v>
      </c>
      <c r="J567" s="363" t="s">
        <v>17</v>
      </c>
      <c r="K567" s="328"/>
      <c r="L567" s="328"/>
      <c r="M567" s="328"/>
      <c r="N567" s="328"/>
      <c r="O567" s="328"/>
      <c r="P567" s="328"/>
    </row>
    <row r="568" spans="1:16" x14ac:dyDescent="0.25">
      <c r="A568" s="333">
        <v>43306</v>
      </c>
      <c r="B568" s="334">
        <v>180170531</v>
      </c>
      <c r="C568" s="335">
        <v>2</v>
      </c>
      <c r="D568" s="336">
        <v>232138</v>
      </c>
      <c r="E568" s="337">
        <v>180044498</v>
      </c>
      <c r="F568" s="335">
        <v>6</v>
      </c>
      <c r="G568" s="336">
        <v>739988</v>
      </c>
      <c r="H568" s="337"/>
      <c r="I568" s="338"/>
      <c r="J568" s="336"/>
      <c r="K568" s="328"/>
      <c r="L568" s="328"/>
      <c r="M568" s="328"/>
      <c r="N568" s="328"/>
      <c r="O568" s="328"/>
      <c r="P568" s="328"/>
    </row>
    <row r="569" spans="1:16" x14ac:dyDescent="0.25">
      <c r="A569" s="333">
        <v>43306</v>
      </c>
      <c r="B569" s="334">
        <v>180170547</v>
      </c>
      <c r="C569" s="335">
        <v>5</v>
      </c>
      <c r="D569" s="336">
        <v>398038</v>
      </c>
      <c r="E569" s="337"/>
      <c r="F569" s="335"/>
      <c r="G569" s="336"/>
      <c r="H569" s="337"/>
      <c r="I569" s="338"/>
      <c r="J569" s="336"/>
      <c r="K569" s="328"/>
      <c r="L569" s="328"/>
      <c r="M569" s="328"/>
      <c r="N569" s="328"/>
      <c r="O569" s="328"/>
      <c r="P569" s="328"/>
    </row>
    <row r="570" spans="1:16" x14ac:dyDescent="0.25">
      <c r="A570" s="333">
        <v>43306</v>
      </c>
      <c r="B570" s="334">
        <v>180170588</v>
      </c>
      <c r="C570" s="335">
        <v>1</v>
      </c>
      <c r="D570" s="336">
        <v>108063</v>
      </c>
      <c r="E570" s="337"/>
      <c r="F570" s="335"/>
      <c r="G570" s="336"/>
      <c r="H570" s="337"/>
      <c r="I570" s="338"/>
      <c r="J570" s="336"/>
      <c r="K570" s="328"/>
      <c r="L570" s="328"/>
      <c r="M570" s="328"/>
      <c r="N570" s="328"/>
      <c r="O570" s="328"/>
      <c r="P570" s="328"/>
    </row>
    <row r="571" spans="1:16" x14ac:dyDescent="0.25">
      <c r="A571" s="333">
        <v>43307</v>
      </c>
      <c r="B571" s="334">
        <v>180170643</v>
      </c>
      <c r="C571" s="335">
        <v>3</v>
      </c>
      <c r="D571" s="336">
        <v>318063</v>
      </c>
      <c r="E571" s="337">
        <v>180044512</v>
      </c>
      <c r="F571" s="335">
        <v>2</v>
      </c>
      <c r="G571" s="336">
        <v>223650</v>
      </c>
      <c r="H571" s="337"/>
      <c r="I571" s="338"/>
      <c r="J571" s="336"/>
      <c r="K571" s="328"/>
      <c r="L571" s="328"/>
      <c r="M571" s="328"/>
      <c r="N571" s="328"/>
      <c r="O571" s="328"/>
      <c r="P571" s="328"/>
    </row>
    <row r="572" spans="1:16" x14ac:dyDescent="0.25">
      <c r="A572" s="333">
        <v>43307</v>
      </c>
      <c r="B572" s="334">
        <v>180170675</v>
      </c>
      <c r="C572" s="335">
        <v>2</v>
      </c>
      <c r="D572" s="336">
        <v>180075</v>
      </c>
      <c r="E572" s="337"/>
      <c r="F572" s="335"/>
      <c r="G572" s="336"/>
      <c r="H572" s="337"/>
      <c r="I572" s="338"/>
      <c r="J572" s="336"/>
      <c r="K572" s="328"/>
      <c r="L572" s="328"/>
      <c r="M572" s="328"/>
      <c r="N572" s="328"/>
      <c r="O572" s="328"/>
      <c r="P572" s="328"/>
    </row>
    <row r="573" spans="1:16" x14ac:dyDescent="0.25">
      <c r="A573" s="333">
        <v>43307</v>
      </c>
      <c r="B573" s="334">
        <v>180170679</v>
      </c>
      <c r="C573" s="335">
        <v>3</v>
      </c>
      <c r="D573" s="336">
        <v>263463</v>
      </c>
      <c r="E573" s="337"/>
      <c r="F573" s="335"/>
      <c r="G573" s="336"/>
      <c r="H573" s="337"/>
      <c r="I573" s="338">
        <v>536202</v>
      </c>
      <c r="J573" s="363" t="s">
        <v>17</v>
      </c>
      <c r="K573" s="328"/>
      <c r="L573" s="328"/>
      <c r="M573" s="328"/>
      <c r="N573" s="328"/>
      <c r="O573" s="328"/>
      <c r="P573" s="328"/>
    </row>
    <row r="574" spans="1:16" x14ac:dyDescent="0.25">
      <c r="A574" s="333">
        <v>43308</v>
      </c>
      <c r="B574" s="334">
        <v>180170718</v>
      </c>
      <c r="C574" s="335">
        <v>1</v>
      </c>
      <c r="D574" s="336">
        <v>118038</v>
      </c>
      <c r="E574" s="337">
        <v>180044529</v>
      </c>
      <c r="F574" s="335">
        <v>1</v>
      </c>
      <c r="G574" s="336">
        <v>138513</v>
      </c>
      <c r="H574" s="337"/>
      <c r="I574" s="338"/>
      <c r="J574" s="336"/>
      <c r="K574" s="328"/>
      <c r="L574" s="328"/>
      <c r="M574" s="328"/>
      <c r="N574" s="328"/>
      <c r="O574" s="328"/>
      <c r="P574" s="328"/>
    </row>
    <row r="575" spans="1:16" x14ac:dyDescent="0.25">
      <c r="A575" s="333">
        <v>43308</v>
      </c>
      <c r="B575" s="334">
        <v>180170750</v>
      </c>
      <c r="C575" s="335">
        <v>3</v>
      </c>
      <c r="D575" s="336">
        <v>261363</v>
      </c>
      <c r="E575" s="337"/>
      <c r="F575" s="335"/>
      <c r="G575" s="336"/>
      <c r="H575" s="337"/>
      <c r="I575" s="338"/>
      <c r="J575" s="336"/>
      <c r="K575" s="328"/>
      <c r="L575" s="328"/>
      <c r="M575" s="328"/>
      <c r="N575" s="328"/>
      <c r="O575" s="328"/>
      <c r="P575" s="328"/>
    </row>
    <row r="576" spans="1:16" x14ac:dyDescent="0.25">
      <c r="A576" s="333">
        <v>43308</v>
      </c>
      <c r="B576" s="334">
        <v>180170756</v>
      </c>
      <c r="C576" s="335">
        <v>2</v>
      </c>
      <c r="D576" s="336">
        <v>181300</v>
      </c>
      <c r="E576" s="337"/>
      <c r="F576" s="335"/>
      <c r="G576" s="336"/>
      <c r="H576" s="337"/>
      <c r="I576" s="338">
        <v>422188</v>
      </c>
      <c r="J576" s="363" t="s">
        <v>17</v>
      </c>
      <c r="K576" s="328"/>
      <c r="L576" s="328"/>
      <c r="M576" s="328"/>
      <c r="N576" s="328"/>
      <c r="O576" s="328"/>
      <c r="P576" s="328"/>
    </row>
    <row r="577" spans="1:16" x14ac:dyDescent="0.25">
      <c r="A577" s="333">
        <v>43309</v>
      </c>
      <c r="B577" s="334">
        <v>180170805</v>
      </c>
      <c r="C577" s="335">
        <v>1</v>
      </c>
      <c r="D577" s="336">
        <v>135800</v>
      </c>
      <c r="E577" s="337">
        <v>180044544</v>
      </c>
      <c r="F577" s="335">
        <v>3</v>
      </c>
      <c r="G577" s="336">
        <v>325850</v>
      </c>
      <c r="H577" s="337"/>
      <c r="I577" s="338"/>
      <c r="J577" s="336"/>
      <c r="K577" s="328"/>
      <c r="L577" s="328"/>
      <c r="M577" s="328"/>
      <c r="N577" s="328"/>
      <c r="O577" s="328"/>
      <c r="P577" s="328"/>
    </row>
    <row r="578" spans="1:16" x14ac:dyDescent="0.25">
      <c r="A578" s="333">
        <v>43309</v>
      </c>
      <c r="B578" s="334">
        <v>180170847</v>
      </c>
      <c r="C578" s="335">
        <v>9</v>
      </c>
      <c r="D578" s="336">
        <v>800888</v>
      </c>
      <c r="E578" s="337"/>
      <c r="F578" s="335"/>
      <c r="G578" s="336"/>
      <c r="H578" s="337"/>
      <c r="I578" s="338">
        <v>610838</v>
      </c>
      <c r="J578" s="363" t="s">
        <v>17</v>
      </c>
      <c r="K578" s="328"/>
      <c r="L578" s="328"/>
      <c r="M578" s="328"/>
      <c r="N578" s="328"/>
      <c r="O578" s="328"/>
      <c r="P578" s="328"/>
    </row>
    <row r="579" spans="1:16" x14ac:dyDescent="0.25">
      <c r="A579" s="333">
        <v>43311</v>
      </c>
      <c r="B579" s="334">
        <v>180170984</v>
      </c>
      <c r="C579" s="335">
        <v>22</v>
      </c>
      <c r="D579" s="336">
        <v>2460063</v>
      </c>
      <c r="E579" s="337">
        <v>180044582</v>
      </c>
      <c r="F579" s="335">
        <v>4</v>
      </c>
      <c r="G579" s="336">
        <v>451150</v>
      </c>
      <c r="H579" s="337"/>
      <c r="I579" s="338"/>
      <c r="J579" s="336"/>
      <c r="K579" s="328"/>
      <c r="L579" s="328"/>
      <c r="M579" s="328"/>
      <c r="N579" s="328"/>
      <c r="O579" s="328"/>
      <c r="P579" s="328"/>
    </row>
    <row r="580" spans="1:16" x14ac:dyDescent="0.25">
      <c r="A580" s="333">
        <v>43311</v>
      </c>
      <c r="B580" s="334">
        <v>180171020</v>
      </c>
      <c r="C580" s="335">
        <v>5</v>
      </c>
      <c r="D580" s="336">
        <v>507588</v>
      </c>
      <c r="E580" s="337"/>
      <c r="F580" s="335"/>
      <c r="G580" s="336"/>
      <c r="H580" s="337"/>
      <c r="I580" s="338"/>
      <c r="J580" s="336"/>
      <c r="K580" s="328"/>
      <c r="L580" s="328"/>
      <c r="M580" s="328"/>
      <c r="N580" s="328"/>
      <c r="O580" s="328"/>
      <c r="P580" s="328"/>
    </row>
    <row r="581" spans="1:16" x14ac:dyDescent="0.25">
      <c r="A581" s="333">
        <v>43311</v>
      </c>
      <c r="B581" s="334">
        <v>180171023</v>
      </c>
      <c r="C581" s="335">
        <v>2</v>
      </c>
      <c r="D581" s="336">
        <v>207200</v>
      </c>
      <c r="E581" s="337"/>
      <c r="F581" s="335"/>
      <c r="G581" s="336"/>
      <c r="H581" s="337"/>
      <c r="I581" s="338">
        <v>2723701</v>
      </c>
      <c r="J581" s="363" t="s">
        <v>17</v>
      </c>
      <c r="K581" s="328"/>
      <c r="L581" s="328"/>
      <c r="M581" s="328"/>
      <c r="N581" s="328"/>
      <c r="O581" s="328"/>
      <c r="P581" s="328"/>
    </row>
    <row r="582" spans="1:16" x14ac:dyDescent="0.25">
      <c r="A582" s="333">
        <v>43312</v>
      </c>
      <c r="B582" s="334">
        <v>180171051</v>
      </c>
      <c r="C582" s="335">
        <v>1</v>
      </c>
      <c r="D582" s="336">
        <v>45763</v>
      </c>
      <c r="E582" s="337">
        <v>180044596</v>
      </c>
      <c r="F582" s="335">
        <v>5</v>
      </c>
      <c r="G582" s="336">
        <v>595000</v>
      </c>
      <c r="H582" s="337"/>
      <c r="I582" s="338"/>
      <c r="J582" s="363"/>
      <c r="K582" s="328"/>
      <c r="L582" s="328"/>
      <c r="M582" s="328"/>
      <c r="N582" s="328"/>
      <c r="O582" s="328"/>
      <c r="P582" s="328"/>
    </row>
    <row r="583" spans="1:16" x14ac:dyDescent="0.25">
      <c r="A583" s="333">
        <v>43312</v>
      </c>
      <c r="B583" s="334">
        <v>180171084</v>
      </c>
      <c r="C583" s="335">
        <v>13</v>
      </c>
      <c r="D583" s="336">
        <v>1426775</v>
      </c>
      <c r="E583" s="337"/>
      <c r="F583" s="335"/>
      <c r="G583" s="336"/>
      <c r="H583" s="337"/>
      <c r="I583" s="338"/>
      <c r="J583" s="363"/>
      <c r="K583" s="328"/>
      <c r="L583" s="328"/>
      <c r="M583" s="328"/>
      <c r="N583" s="328"/>
      <c r="O583" s="328"/>
      <c r="P583" s="328"/>
    </row>
    <row r="584" spans="1:16" x14ac:dyDescent="0.25">
      <c r="A584" s="333">
        <v>43312</v>
      </c>
      <c r="B584" s="334">
        <v>180171089</v>
      </c>
      <c r="C584" s="335">
        <v>1</v>
      </c>
      <c r="D584" s="336">
        <v>39375</v>
      </c>
      <c r="E584" s="337"/>
      <c r="F584" s="335"/>
      <c r="G584" s="336"/>
      <c r="H584" s="337"/>
      <c r="I584" s="338"/>
      <c r="J584" s="363"/>
      <c r="K584" s="328"/>
      <c r="L584" s="328"/>
      <c r="M584" s="328"/>
      <c r="N584" s="328"/>
      <c r="O584" s="328"/>
      <c r="P584" s="328"/>
    </row>
    <row r="585" spans="1:16" x14ac:dyDescent="0.25">
      <c r="A585" s="333">
        <v>43312</v>
      </c>
      <c r="B585" s="334">
        <v>180171118</v>
      </c>
      <c r="C585" s="335">
        <v>4</v>
      </c>
      <c r="D585" s="336">
        <v>446513</v>
      </c>
      <c r="E585" s="337"/>
      <c r="F585" s="335"/>
      <c r="G585" s="336"/>
      <c r="H585" s="337"/>
      <c r="I585" s="338"/>
      <c r="J585" s="363"/>
      <c r="K585" s="328"/>
      <c r="L585" s="328"/>
      <c r="M585" s="328"/>
      <c r="N585" s="328"/>
      <c r="O585" s="328"/>
      <c r="P585" s="328"/>
    </row>
    <row r="586" spans="1:16" x14ac:dyDescent="0.25">
      <c r="A586" s="333">
        <v>43312</v>
      </c>
      <c r="B586" s="334">
        <v>180171127</v>
      </c>
      <c r="C586" s="335">
        <v>1</v>
      </c>
      <c r="D586" s="336">
        <v>103600</v>
      </c>
      <c r="E586" s="337"/>
      <c r="F586" s="335"/>
      <c r="G586" s="336"/>
      <c r="H586" s="337"/>
      <c r="I586" s="338">
        <v>1467026</v>
      </c>
      <c r="J586" s="363" t="s">
        <v>17</v>
      </c>
      <c r="K586" s="328"/>
      <c r="L586" s="328"/>
      <c r="M586" s="328"/>
      <c r="N586" s="328"/>
      <c r="O586" s="328"/>
      <c r="P586" s="328"/>
    </row>
    <row r="587" spans="1:16" x14ac:dyDescent="0.25">
      <c r="A587" s="333">
        <v>43313</v>
      </c>
      <c r="B587" s="334">
        <v>180171153</v>
      </c>
      <c r="C587" s="335">
        <v>2</v>
      </c>
      <c r="D587" s="336">
        <v>243775</v>
      </c>
      <c r="E587" s="337">
        <v>180044612</v>
      </c>
      <c r="F587" s="335">
        <v>5</v>
      </c>
      <c r="G587" s="336">
        <v>535675</v>
      </c>
      <c r="H587" s="337"/>
      <c r="I587" s="338"/>
      <c r="J587" s="363"/>
      <c r="K587" s="328"/>
      <c r="L587" s="328"/>
      <c r="M587" s="328"/>
      <c r="N587" s="328"/>
      <c r="O587" s="328"/>
      <c r="P587" s="328"/>
    </row>
    <row r="588" spans="1:16" x14ac:dyDescent="0.25">
      <c r="A588" s="333">
        <v>43313</v>
      </c>
      <c r="B588" s="334">
        <v>180171180</v>
      </c>
      <c r="C588" s="335">
        <v>1</v>
      </c>
      <c r="D588" s="336">
        <v>84088</v>
      </c>
      <c r="E588" s="337"/>
      <c r="F588" s="335"/>
      <c r="G588" s="336"/>
      <c r="H588" s="337"/>
      <c r="I588" s="338"/>
      <c r="J588" s="363"/>
      <c r="K588" s="328"/>
      <c r="L588" s="328"/>
      <c r="M588" s="328"/>
      <c r="N588" s="328"/>
      <c r="O588" s="328"/>
      <c r="P588" s="328"/>
    </row>
    <row r="589" spans="1:16" x14ac:dyDescent="0.25">
      <c r="A589" s="333">
        <v>43313</v>
      </c>
      <c r="B589" s="334">
        <v>180171209</v>
      </c>
      <c r="C589" s="335">
        <v>7</v>
      </c>
      <c r="D589" s="336">
        <v>752238</v>
      </c>
      <c r="E589" s="337"/>
      <c r="F589" s="335"/>
      <c r="G589" s="336"/>
      <c r="H589" s="337"/>
      <c r="I589" s="338">
        <v>544426</v>
      </c>
      <c r="J589" s="363" t="s">
        <v>17</v>
      </c>
      <c r="K589" s="328"/>
      <c r="L589" s="328"/>
      <c r="M589" s="328"/>
      <c r="N589" s="328"/>
      <c r="O589" s="328"/>
      <c r="P589" s="328"/>
    </row>
    <row r="590" spans="1:16" x14ac:dyDescent="0.25">
      <c r="A590" s="333">
        <v>43314</v>
      </c>
      <c r="B590" s="334">
        <v>180171264</v>
      </c>
      <c r="C590" s="335">
        <v>8</v>
      </c>
      <c r="D590" s="336">
        <v>698513</v>
      </c>
      <c r="E590" s="337">
        <v>180044627</v>
      </c>
      <c r="F590" s="335">
        <v>3</v>
      </c>
      <c r="G590" s="336">
        <v>220675</v>
      </c>
      <c r="H590" s="337"/>
      <c r="I590" s="338"/>
      <c r="J590" s="363"/>
      <c r="K590" s="328"/>
      <c r="L590" s="328"/>
      <c r="M590" s="328"/>
      <c r="N590" s="328"/>
      <c r="O590" s="328"/>
      <c r="P590" s="328"/>
    </row>
    <row r="591" spans="1:16" x14ac:dyDescent="0.25">
      <c r="A591" s="333">
        <v>43314</v>
      </c>
      <c r="B591" s="334">
        <v>180171293</v>
      </c>
      <c r="C591" s="335">
        <v>2</v>
      </c>
      <c r="D591" s="336">
        <v>207113</v>
      </c>
      <c r="E591" s="337"/>
      <c r="F591" s="335"/>
      <c r="G591" s="336"/>
      <c r="H591" s="337"/>
      <c r="I591" s="338"/>
      <c r="J591" s="363"/>
      <c r="K591" s="328"/>
      <c r="L591" s="328"/>
      <c r="M591" s="328"/>
      <c r="N591" s="328"/>
      <c r="O591" s="328"/>
      <c r="P591" s="328"/>
    </row>
    <row r="592" spans="1:16" x14ac:dyDescent="0.25">
      <c r="A592" s="333">
        <v>43314</v>
      </c>
      <c r="B592" s="334">
        <v>180171296</v>
      </c>
      <c r="C592" s="335">
        <v>4</v>
      </c>
      <c r="D592" s="336">
        <v>184800</v>
      </c>
      <c r="E592" s="337"/>
      <c r="F592" s="335"/>
      <c r="G592" s="336"/>
      <c r="H592" s="337"/>
      <c r="I592" s="338">
        <v>869751</v>
      </c>
      <c r="J592" s="363" t="s">
        <v>17</v>
      </c>
      <c r="K592" s="328"/>
      <c r="L592" s="328"/>
      <c r="M592" s="328"/>
      <c r="N592" s="328"/>
      <c r="O592" s="328"/>
      <c r="P592" s="328"/>
    </row>
    <row r="593" spans="1:16" x14ac:dyDescent="0.25">
      <c r="A593" s="333">
        <v>43315</v>
      </c>
      <c r="B593" s="334">
        <v>180171365</v>
      </c>
      <c r="C593" s="335">
        <v>4</v>
      </c>
      <c r="D593" s="336">
        <v>490613</v>
      </c>
      <c r="E593" s="337">
        <v>180044643</v>
      </c>
      <c r="F593" s="335">
        <v>3</v>
      </c>
      <c r="G593" s="336">
        <v>308175</v>
      </c>
      <c r="H593" s="337"/>
      <c r="I593" s="338"/>
      <c r="J593" s="363"/>
      <c r="K593" s="328"/>
      <c r="L593" s="328"/>
      <c r="M593" s="328"/>
      <c r="N593" s="328"/>
      <c r="O593" s="328"/>
      <c r="P593" s="328"/>
    </row>
    <row r="594" spans="1:16" x14ac:dyDescent="0.25">
      <c r="A594" s="333">
        <v>43315</v>
      </c>
      <c r="B594" s="334">
        <v>180171380</v>
      </c>
      <c r="C594" s="335">
        <v>1</v>
      </c>
      <c r="D594" s="336">
        <v>113575</v>
      </c>
      <c r="E594" s="337"/>
      <c r="F594" s="335"/>
      <c r="G594" s="336"/>
      <c r="H594" s="337"/>
      <c r="I594" s="338"/>
      <c r="J594" s="363"/>
      <c r="K594" s="328"/>
      <c r="L594" s="328"/>
      <c r="M594" s="328"/>
      <c r="N594" s="328"/>
      <c r="O594" s="328"/>
      <c r="P594" s="328"/>
    </row>
    <row r="595" spans="1:16" x14ac:dyDescent="0.25">
      <c r="A595" s="333">
        <v>43315</v>
      </c>
      <c r="B595" s="334">
        <v>180171391</v>
      </c>
      <c r="C595" s="335">
        <v>2</v>
      </c>
      <c r="D595" s="336">
        <v>162225</v>
      </c>
      <c r="E595" s="337"/>
      <c r="F595" s="335"/>
      <c r="G595" s="336"/>
      <c r="H595" s="337"/>
      <c r="I595" s="338"/>
      <c r="J595" s="363"/>
      <c r="K595" s="328"/>
      <c r="L595" s="328"/>
      <c r="M595" s="328"/>
      <c r="N595" s="328"/>
      <c r="O595" s="328"/>
      <c r="P595" s="328"/>
    </row>
    <row r="596" spans="1:16" x14ac:dyDescent="0.25">
      <c r="A596" s="333">
        <v>43315</v>
      </c>
      <c r="B596" s="334">
        <v>180171395</v>
      </c>
      <c r="C596" s="335">
        <v>1</v>
      </c>
      <c r="D596" s="336">
        <v>113575</v>
      </c>
      <c r="E596" s="337"/>
      <c r="F596" s="335"/>
      <c r="G596" s="336"/>
      <c r="H596" s="337"/>
      <c r="I596" s="338">
        <v>571813</v>
      </c>
      <c r="J596" s="363" t="s">
        <v>17</v>
      </c>
      <c r="K596" s="328"/>
      <c r="L596" s="328"/>
      <c r="M596" s="328"/>
      <c r="N596" s="328"/>
      <c r="O596" s="328"/>
      <c r="P596" s="328"/>
    </row>
    <row r="597" spans="1:16" x14ac:dyDescent="0.25">
      <c r="A597" s="333">
        <v>43316</v>
      </c>
      <c r="B597" s="334">
        <v>180171477</v>
      </c>
      <c r="C597" s="335">
        <v>10</v>
      </c>
      <c r="D597" s="336">
        <v>1186150</v>
      </c>
      <c r="E597" s="337">
        <v>180044670</v>
      </c>
      <c r="F597" s="335">
        <v>8</v>
      </c>
      <c r="G597" s="336">
        <v>803338</v>
      </c>
      <c r="H597" s="337"/>
      <c r="I597" s="338"/>
      <c r="J597" s="363"/>
      <c r="K597" s="328"/>
      <c r="L597" s="328"/>
      <c r="M597" s="328"/>
      <c r="N597" s="328"/>
      <c r="O597" s="328"/>
      <c r="P597" s="328"/>
    </row>
    <row r="598" spans="1:16" x14ac:dyDescent="0.25">
      <c r="A598" s="333">
        <v>43316</v>
      </c>
      <c r="B598" s="334">
        <v>180171486</v>
      </c>
      <c r="C598" s="335">
        <v>1</v>
      </c>
      <c r="D598" s="336">
        <v>115150</v>
      </c>
      <c r="E598" s="337"/>
      <c r="F598" s="335"/>
      <c r="G598" s="336"/>
      <c r="H598" s="337"/>
      <c r="I598" s="338">
        <v>497962</v>
      </c>
      <c r="J598" s="363" t="s">
        <v>17</v>
      </c>
      <c r="K598" s="328"/>
      <c r="L598" s="328"/>
      <c r="M598" s="328"/>
      <c r="N598" s="328"/>
      <c r="O598" s="328"/>
      <c r="P598" s="328"/>
    </row>
    <row r="599" spans="1:16" x14ac:dyDescent="0.25">
      <c r="A599" s="333">
        <v>43318</v>
      </c>
      <c r="B599" s="334">
        <v>180171622</v>
      </c>
      <c r="C599" s="335">
        <v>12</v>
      </c>
      <c r="D599" s="336">
        <v>1261138</v>
      </c>
      <c r="E599" s="337">
        <v>180044704</v>
      </c>
      <c r="F599" s="335">
        <v>2</v>
      </c>
      <c r="G599" s="336">
        <v>149363</v>
      </c>
      <c r="H599" s="337"/>
      <c r="I599" s="338"/>
      <c r="J599" s="363"/>
      <c r="K599" s="328"/>
      <c r="L599" s="328"/>
      <c r="M599" s="328"/>
      <c r="N599" s="328"/>
      <c r="O599" s="328"/>
      <c r="P599" s="328"/>
    </row>
    <row r="600" spans="1:16" x14ac:dyDescent="0.25">
      <c r="A600" s="333">
        <v>43318</v>
      </c>
      <c r="B600" s="334">
        <v>180171669</v>
      </c>
      <c r="C600" s="335">
        <v>9</v>
      </c>
      <c r="D600" s="336">
        <v>808150</v>
      </c>
      <c r="E600" s="337"/>
      <c r="F600" s="335"/>
      <c r="G600" s="336"/>
      <c r="H600" s="337"/>
      <c r="I600" s="338">
        <v>1919925</v>
      </c>
      <c r="J600" s="363" t="s">
        <v>17</v>
      </c>
      <c r="K600" s="328"/>
      <c r="L600" s="328"/>
      <c r="M600" s="328"/>
      <c r="N600" s="328"/>
      <c r="O600" s="328"/>
      <c r="P600" s="328"/>
    </row>
    <row r="601" spans="1:16" x14ac:dyDescent="0.25">
      <c r="A601" s="333">
        <v>43319</v>
      </c>
      <c r="B601" s="334">
        <v>180171691</v>
      </c>
      <c r="C601" s="335">
        <v>2</v>
      </c>
      <c r="D601" s="336">
        <v>246050</v>
      </c>
      <c r="E601" s="337">
        <v>180044719</v>
      </c>
      <c r="F601" s="335">
        <v>1</v>
      </c>
      <c r="G601" s="336">
        <v>84088</v>
      </c>
      <c r="H601" s="337"/>
      <c r="I601" s="338"/>
      <c r="J601" s="363"/>
      <c r="K601" s="328"/>
      <c r="L601" s="328"/>
      <c r="M601" s="328"/>
      <c r="N601" s="328"/>
      <c r="O601" s="328"/>
      <c r="P601" s="328"/>
    </row>
    <row r="602" spans="1:16" x14ac:dyDescent="0.25">
      <c r="A602" s="333">
        <v>43319</v>
      </c>
      <c r="B602" s="334">
        <v>180171718</v>
      </c>
      <c r="C602" s="335">
        <v>9</v>
      </c>
      <c r="D602" s="336">
        <v>1044138</v>
      </c>
      <c r="E602" s="337"/>
      <c r="F602" s="335"/>
      <c r="G602" s="336"/>
      <c r="H602" s="337"/>
      <c r="I602" s="338"/>
      <c r="J602" s="363"/>
      <c r="K602" s="328"/>
      <c r="L602" s="328"/>
      <c r="M602" s="328"/>
      <c r="N602" s="328"/>
      <c r="O602" s="328"/>
      <c r="P602" s="328"/>
    </row>
    <row r="603" spans="1:16" x14ac:dyDescent="0.25">
      <c r="A603" s="333">
        <v>43319</v>
      </c>
      <c r="B603" s="334">
        <v>180171743</v>
      </c>
      <c r="C603" s="335">
        <v>1</v>
      </c>
      <c r="D603" s="336">
        <v>72188</v>
      </c>
      <c r="E603" s="337"/>
      <c r="F603" s="335"/>
      <c r="G603" s="336"/>
      <c r="H603" s="337"/>
      <c r="I603" s="338">
        <v>1278288</v>
      </c>
      <c r="J603" s="363" t="s">
        <v>17</v>
      </c>
      <c r="K603" s="328"/>
      <c r="L603" s="328"/>
      <c r="M603" s="328"/>
      <c r="N603" s="328"/>
      <c r="O603" s="328"/>
      <c r="P603" s="328"/>
    </row>
    <row r="604" spans="1:16" x14ac:dyDescent="0.25">
      <c r="A604" s="333">
        <v>43320</v>
      </c>
      <c r="B604" s="334">
        <v>180171812</v>
      </c>
      <c r="C604" s="335">
        <v>8</v>
      </c>
      <c r="D604" s="336">
        <v>832300</v>
      </c>
      <c r="E604" s="337">
        <v>180044732</v>
      </c>
      <c r="F604" s="335">
        <v>6</v>
      </c>
      <c r="G604" s="336">
        <v>414750</v>
      </c>
      <c r="H604" s="337"/>
      <c r="I604" s="338"/>
      <c r="J604" s="363"/>
      <c r="K604" s="328"/>
      <c r="L604" s="328"/>
      <c r="M604" s="328"/>
      <c r="N604" s="328"/>
      <c r="O604" s="328"/>
      <c r="P604" s="328"/>
    </row>
    <row r="605" spans="1:16" x14ac:dyDescent="0.25">
      <c r="A605" s="333">
        <v>43320</v>
      </c>
      <c r="B605" s="334">
        <v>180171820</v>
      </c>
      <c r="C605" s="335">
        <v>1</v>
      </c>
      <c r="D605" s="336">
        <v>121188</v>
      </c>
      <c r="E605" s="337"/>
      <c r="F605" s="335"/>
      <c r="G605" s="336"/>
      <c r="H605" s="337"/>
      <c r="I605" s="338"/>
      <c r="J605" s="363"/>
      <c r="K605" s="328"/>
      <c r="L605" s="328"/>
      <c r="M605" s="328"/>
      <c r="N605" s="328"/>
      <c r="O605" s="328"/>
      <c r="P605" s="328"/>
    </row>
    <row r="606" spans="1:16" x14ac:dyDescent="0.25">
      <c r="A606" s="333">
        <v>43320</v>
      </c>
      <c r="B606" s="334">
        <v>180171854</v>
      </c>
      <c r="C606" s="335">
        <v>3</v>
      </c>
      <c r="D606" s="336">
        <v>289713</v>
      </c>
      <c r="E606" s="337"/>
      <c r="F606" s="335"/>
      <c r="G606" s="336"/>
      <c r="H606" s="337"/>
      <c r="I606" s="338">
        <v>828451</v>
      </c>
      <c r="J606" s="363" t="s">
        <v>17</v>
      </c>
      <c r="K606" s="328"/>
      <c r="L606" s="328"/>
      <c r="M606" s="328"/>
      <c r="N606" s="328"/>
      <c r="O606" s="328"/>
      <c r="P606" s="328"/>
    </row>
    <row r="607" spans="1:16" x14ac:dyDescent="0.25">
      <c r="A607" s="333">
        <v>43321</v>
      </c>
      <c r="B607" s="334">
        <v>180171888</v>
      </c>
      <c r="C607" s="335">
        <v>1</v>
      </c>
      <c r="D607" s="336">
        <v>43575</v>
      </c>
      <c r="E607" s="337">
        <v>180044748</v>
      </c>
      <c r="F607" s="335">
        <v>3</v>
      </c>
      <c r="G607" s="336">
        <v>470925</v>
      </c>
      <c r="H607" s="337"/>
      <c r="I607" s="338"/>
      <c r="J607" s="363"/>
      <c r="K607" s="328"/>
      <c r="L607" s="328"/>
      <c r="M607" s="328"/>
      <c r="N607" s="328"/>
      <c r="O607" s="328"/>
      <c r="P607" s="328"/>
    </row>
    <row r="608" spans="1:16" x14ac:dyDescent="0.25">
      <c r="A608" s="333">
        <v>43321</v>
      </c>
      <c r="B608" s="334">
        <v>180171921</v>
      </c>
      <c r="C608" s="335">
        <v>23</v>
      </c>
      <c r="D608" s="336">
        <v>2235888</v>
      </c>
      <c r="E608" s="337"/>
      <c r="F608" s="335"/>
      <c r="G608" s="336"/>
      <c r="H608" s="337"/>
      <c r="I608" s="338"/>
      <c r="J608" s="363"/>
      <c r="K608" s="328"/>
      <c r="L608" s="328"/>
      <c r="M608" s="328"/>
      <c r="N608" s="328"/>
      <c r="O608" s="328"/>
      <c r="P608" s="328"/>
    </row>
    <row r="609" spans="1:16" x14ac:dyDescent="0.25">
      <c r="A609" s="333">
        <v>43321</v>
      </c>
      <c r="B609" s="334">
        <v>180171949</v>
      </c>
      <c r="C609" s="335">
        <v>4</v>
      </c>
      <c r="D609" s="336">
        <v>466113</v>
      </c>
      <c r="E609" s="337"/>
      <c r="F609" s="335"/>
      <c r="G609" s="336"/>
      <c r="H609" s="337"/>
      <c r="I609" s="338"/>
      <c r="J609" s="363"/>
      <c r="K609" s="328"/>
      <c r="L609" s="328"/>
      <c r="M609" s="328"/>
      <c r="N609" s="328"/>
      <c r="O609" s="328"/>
      <c r="P609" s="328"/>
    </row>
    <row r="610" spans="1:16" x14ac:dyDescent="0.25">
      <c r="A610" s="333">
        <v>43321</v>
      </c>
      <c r="B610" s="334">
        <v>180171952</v>
      </c>
      <c r="C610" s="335">
        <v>2</v>
      </c>
      <c r="D610" s="336">
        <v>106050</v>
      </c>
      <c r="E610" s="337"/>
      <c r="F610" s="335"/>
      <c r="G610" s="336"/>
      <c r="H610" s="337"/>
      <c r="I610" s="338">
        <v>2380701</v>
      </c>
      <c r="J610" s="363" t="s">
        <v>17</v>
      </c>
      <c r="K610" s="328"/>
      <c r="L610" s="328"/>
      <c r="M610" s="328"/>
      <c r="N610" s="328"/>
      <c r="O610" s="328"/>
      <c r="P610" s="328"/>
    </row>
    <row r="611" spans="1:16" x14ac:dyDescent="0.25">
      <c r="A611" s="333">
        <v>43322</v>
      </c>
      <c r="B611" s="334">
        <v>180171009</v>
      </c>
      <c r="C611" s="335">
        <v>19</v>
      </c>
      <c r="D611" s="336">
        <v>1932963</v>
      </c>
      <c r="E611" s="337"/>
      <c r="F611" s="335"/>
      <c r="G611" s="336"/>
      <c r="H611" s="337"/>
      <c r="I611" s="338"/>
      <c r="J611" s="363"/>
      <c r="K611" s="328"/>
      <c r="L611" s="365">
        <f>L3-I622</f>
        <v>621250</v>
      </c>
      <c r="M611" s="328"/>
      <c r="N611" s="328"/>
      <c r="O611" s="328"/>
      <c r="P611" s="328"/>
    </row>
    <row r="612" spans="1:16" x14ac:dyDescent="0.25">
      <c r="A612" s="333">
        <v>43322</v>
      </c>
      <c r="B612" s="334">
        <v>180171012</v>
      </c>
      <c r="C612" s="335">
        <v>1</v>
      </c>
      <c r="D612" s="336">
        <v>47163</v>
      </c>
      <c r="E612" s="337"/>
      <c r="F612" s="335"/>
      <c r="G612" s="336"/>
      <c r="H612" s="337"/>
      <c r="I612" s="338"/>
      <c r="J612" s="363"/>
      <c r="K612" s="328"/>
      <c r="L612" s="328"/>
      <c r="M612" s="328"/>
      <c r="N612" s="328"/>
      <c r="O612" s="328"/>
      <c r="P612" s="328"/>
    </row>
    <row r="613" spans="1:16" x14ac:dyDescent="0.25">
      <c r="A613" s="333">
        <v>43322</v>
      </c>
      <c r="B613" s="334">
        <v>180172049</v>
      </c>
      <c r="C613" s="335">
        <v>3</v>
      </c>
      <c r="D613" s="336">
        <v>296450</v>
      </c>
      <c r="E613" s="337"/>
      <c r="F613" s="335"/>
      <c r="G613" s="336"/>
      <c r="H613" s="337"/>
      <c r="I613" s="338">
        <v>2276576</v>
      </c>
      <c r="J613" s="363" t="s">
        <v>17</v>
      </c>
      <c r="K613" s="328"/>
      <c r="L613" s="328"/>
      <c r="M613" s="328"/>
      <c r="N613" s="328"/>
      <c r="O613" s="328"/>
      <c r="P613" s="328"/>
    </row>
    <row r="614" spans="1:16" x14ac:dyDescent="0.25">
      <c r="A614" s="339">
        <v>43323</v>
      </c>
      <c r="B614" s="340">
        <v>180172079</v>
      </c>
      <c r="C614" s="341">
        <v>1</v>
      </c>
      <c r="D614" s="342">
        <v>39375</v>
      </c>
      <c r="E614" s="343">
        <v>180044774</v>
      </c>
      <c r="F614" s="341">
        <v>2</v>
      </c>
      <c r="G614" s="342">
        <v>183925</v>
      </c>
      <c r="H614" s="343"/>
      <c r="I614" s="344"/>
      <c r="J614" s="364"/>
      <c r="K614" s="328"/>
      <c r="L614" s="365"/>
      <c r="M614" s="365"/>
      <c r="N614" s="328"/>
      <c r="O614" s="328"/>
      <c r="P614" s="328"/>
    </row>
    <row r="615" spans="1:16" x14ac:dyDescent="0.25">
      <c r="A615" s="339">
        <v>43323</v>
      </c>
      <c r="B615" s="340">
        <v>180172105</v>
      </c>
      <c r="C615" s="341">
        <v>24</v>
      </c>
      <c r="D615" s="342">
        <v>2540650</v>
      </c>
      <c r="E615" s="343"/>
      <c r="F615" s="341"/>
      <c r="G615" s="342"/>
      <c r="H615" s="343"/>
      <c r="I615" s="342">
        <v>1120700</v>
      </c>
      <c r="J615" s="364" t="s">
        <v>202</v>
      </c>
      <c r="K615" s="328"/>
      <c r="L615" s="365"/>
      <c r="M615" s="365"/>
      <c r="N615" s="328"/>
      <c r="O615" s="328"/>
      <c r="P615" s="328"/>
    </row>
    <row r="616" spans="1:16" x14ac:dyDescent="0.25">
      <c r="A616" s="339">
        <v>43323</v>
      </c>
      <c r="B616" s="340">
        <v>180172134</v>
      </c>
      <c r="C616" s="341">
        <v>1</v>
      </c>
      <c r="D616" s="342">
        <v>78488</v>
      </c>
      <c r="E616" s="343"/>
      <c r="F616" s="341"/>
      <c r="G616" s="342"/>
      <c r="H616" s="343"/>
      <c r="I616" s="344">
        <v>1127260</v>
      </c>
      <c r="J616" s="364" t="s">
        <v>17</v>
      </c>
      <c r="K616" s="328"/>
      <c r="M616" s="365"/>
      <c r="N616" s="328"/>
      <c r="O616" s="328"/>
      <c r="P616" s="328"/>
    </row>
    <row r="617" spans="1:16" x14ac:dyDescent="0.25">
      <c r="A617" s="339">
        <v>43325</v>
      </c>
      <c r="B617" s="340">
        <v>180172295</v>
      </c>
      <c r="C617" s="341">
        <v>17</v>
      </c>
      <c r="D617" s="342">
        <v>2051000</v>
      </c>
      <c r="E617" s="343">
        <v>180044809</v>
      </c>
      <c r="F617" s="341">
        <v>2</v>
      </c>
      <c r="G617" s="342">
        <v>282713</v>
      </c>
      <c r="H617" s="343"/>
      <c r="I617" s="344">
        <v>109988</v>
      </c>
      <c r="J617" s="364" t="s">
        <v>202</v>
      </c>
      <c r="K617" s="328"/>
      <c r="L617" s="365"/>
      <c r="M617" s="365"/>
      <c r="N617" s="328"/>
      <c r="O617" s="328"/>
      <c r="P617" s="328"/>
    </row>
    <row r="618" spans="1:16" x14ac:dyDescent="0.25">
      <c r="A618" s="339">
        <v>43325</v>
      </c>
      <c r="B618" s="340">
        <v>180172318</v>
      </c>
      <c r="C618" s="341">
        <v>4</v>
      </c>
      <c r="D618" s="342">
        <v>375813</v>
      </c>
      <c r="E618" s="343"/>
      <c r="F618" s="341"/>
      <c r="G618" s="342"/>
      <c r="H618" s="343"/>
      <c r="I618" s="344">
        <v>321125</v>
      </c>
      <c r="J618" s="364" t="s">
        <v>202</v>
      </c>
      <c r="K618" s="328"/>
      <c r="L618" s="328"/>
      <c r="M618" s="365"/>
      <c r="N618" s="365"/>
      <c r="O618" s="328"/>
      <c r="P618" s="328"/>
    </row>
    <row r="619" spans="1:16" x14ac:dyDescent="0.25">
      <c r="A619" s="339">
        <v>43325</v>
      </c>
      <c r="B619" s="340">
        <v>180172337</v>
      </c>
      <c r="C619" s="341">
        <v>7</v>
      </c>
      <c r="D619" s="342">
        <v>534975</v>
      </c>
      <c r="E619" s="343"/>
      <c r="F619" s="341"/>
      <c r="G619" s="342"/>
      <c r="H619" s="343"/>
      <c r="I619" s="344"/>
      <c r="J619" s="364"/>
      <c r="K619" s="328"/>
      <c r="L619" s="328"/>
      <c r="M619" s="328"/>
      <c r="N619" s="328"/>
      <c r="O619" s="328"/>
      <c r="P619" s="328"/>
    </row>
    <row r="620" spans="1:16" x14ac:dyDescent="0.25">
      <c r="A620" s="339">
        <v>43325</v>
      </c>
      <c r="B620" s="340">
        <v>180172339</v>
      </c>
      <c r="C620" s="341">
        <v>3</v>
      </c>
      <c r="D620" s="342">
        <v>300475</v>
      </c>
      <c r="E620" s="343"/>
      <c r="F620" s="341"/>
      <c r="G620" s="342">
        <v>300475</v>
      </c>
      <c r="H620" s="343"/>
      <c r="I620" s="344">
        <v>2303262</v>
      </c>
      <c r="J620" s="364" t="s">
        <v>17</v>
      </c>
      <c r="K620" s="328"/>
      <c r="L620" s="328"/>
      <c r="M620" s="328"/>
      <c r="N620" s="328"/>
      <c r="O620" s="328"/>
      <c r="P620" s="328"/>
    </row>
    <row r="621" spans="1:16" x14ac:dyDescent="0.25">
      <c r="A621" s="333">
        <v>43326</v>
      </c>
      <c r="B621" s="334">
        <v>180172403</v>
      </c>
      <c r="C621" s="335">
        <v>10</v>
      </c>
      <c r="D621" s="336">
        <v>1155875</v>
      </c>
      <c r="E621" s="337">
        <v>180044828</v>
      </c>
      <c r="F621" s="335">
        <v>2</v>
      </c>
      <c r="G621" s="336">
        <v>118038</v>
      </c>
      <c r="H621" s="343"/>
      <c r="I621" s="344"/>
      <c r="J621" s="364"/>
      <c r="K621" s="328"/>
      <c r="L621" s="328"/>
      <c r="M621" s="328"/>
      <c r="N621" s="328"/>
      <c r="O621" s="328"/>
      <c r="P621" s="328"/>
    </row>
    <row r="622" spans="1:16" x14ac:dyDescent="0.25">
      <c r="A622" s="438">
        <v>43326</v>
      </c>
      <c r="B622" s="439">
        <v>180172404</v>
      </c>
      <c r="C622" s="440">
        <v>7</v>
      </c>
      <c r="D622" s="441">
        <v>621250</v>
      </c>
      <c r="E622" s="343"/>
      <c r="F622" s="341"/>
      <c r="G622" s="342"/>
      <c r="H622" s="343"/>
      <c r="I622" s="338">
        <v>1037837</v>
      </c>
      <c r="J622" s="363" t="s">
        <v>17</v>
      </c>
      <c r="K622" s="328"/>
      <c r="L622" s="365">
        <f>D623+D624+D625-G623-I625</f>
        <v>165375</v>
      </c>
      <c r="M622" s="328"/>
      <c r="N622" s="328"/>
      <c r="O622" s="328"/>
      <c r="P622" s="328"/>
    </row>
    <row r="623" spans="1:16" x14ac:dyDescent="0.25">
      <c r="A623" s="333">
        <v>43327</v>
      </c>
      <c r="B623" s="334">
        <v>180172499</v>
      </c>
      <c r="C623" s="335">
        <v>10</v>
      </c>
      <c r="D623" s="336">
        <v>1113525</v>
      </c>
      <c r="E623" s="337">
        <v>180044844</v>
      </c>
      <c r="F623" s="335">
        <v>4</v>
      </c>
      <c r="G623" s="336">
        <v>445813</v>
      </c>
      <c r="H623" s="343"/>
      <c r="I623" s="344"/>
      <c r="J623" s="364"/>
      <c r="K623" s="328"/>
      <c r="L623" s="365"/>
      <c r="M623" s="328"/>
      <c r="N623" s="328"/>
      <c r="O623" s="328"/>
      <c r="P623" s="328"/>
    </row>
    <row r="624" spans="1:16" x14ac:dyDescent="0.25">
      <c r="A624" s="438">
        <v>43327</v>
      </c>
      <c r="B624" s="439">
        <v>180172501</v>
      </c>
      <c r="C624" s="440">
        <v>2</v>
      </c>
      <c r="D624" s="441">
        <v>165375</v>
      </c>
      <c r="E624" s="343"/>
      <c r="F624" s="341"/>
      <c r="G624" s="342"/>
      <c r="H624" s="343"/>
      <c r="I624" s="344"/>
      <c r="J624" s="364"/>
      <c r="K624" s="328"/>
      <c r="L624" s="437"/>
      <c r="M624" s="328"/>
      <c r="N624" s="328"/>
      <c r="O624" s="328"/>
      <c r="P624" s="328"/>
    </row>
    <row r="625" spans="1:16" x14ac:dyDescent="0.25">
      <c r="A625" s="333">
        <v>43327</v>
      </c>
      <c r="B625" s="334">
        <v>180172538</v>
      </c>
      <c r="C625" s="335">
        <v>5</v>
      </c>
      <c r="D625" s="336">
        <v>565688</v>
      </c>
      <c r="E625" s="343"/>
      <c r="F625" s="341"/>
      <c r="G625" s="342"/>
      <c r="H625" s="343"/>
      <c r="I625" s="338">
        <v>1233400</v>
      </c>
      <c r="J625" s="363" t="s">
        <v>17</v>
      </c>
      <c r="K625" s="328"/>
      <c r="L625" s="365"/>
      <c r="M625" s="328"/>
      <c r="N625" s="328"/>
      <c r="O625" s="328"/>
      <c r="P625" s="328"/>
    </row>
    <row r="626" spans="1:16" x14ac:dyDescent="0.25">
      <c r="A626" s="339">
        <v>43328</v>
      </c>
      <c r="B626" s="340">
        <v>180172565</v>
      </c>
      <c r="C626" s="341">
        <v>5</v>
      </c>
      <c r="D626" s="342">
        <v>326550</v>
      </c>
      <c r="E626" s="343">
        <v>180044861</v>
      </c>
      <c r="F626" s="341">
        <v>3</v>
      </c>
      <c r="G626" s="342">
        <v>335825</v>
      </c>
      <c r="H626" s="343"/>
      <c r="I626" s="344"/>
      <c r="J626" s="364"/>
      <c r="K626" s="328"/>
      <c r="L626" s="365"/>
      <c r="M626" s="328"/>
      <c r="N626" s="328"/>
      <c r="O626" s="328"/>
      <c r="P626" s="328"/>
    </row>
    <row r="627" spans="1:16" x14ac:dyDescent="0.25">
      <c r="A627" s="339">
        <v>43328</v>
      </c>
      <c r="B627" s="340">
        <v>180172586</v>
      </c>
      <c r="C627" s="341">
        <v>8</v>
      </c>
      <c r="D627" s="342">
        <v>891888</v>
      </c>
      <c r="E627" s="343"/>
      <c r="F627" s="341"/>
      <c r="G627" s="342"/>
      <c r="H627" s="343"/>
      <c r="I627" s="344"/>
      <c r="J627" s="364"/>
      <c r="K627" s="328"/>
      <c r="L627" s="365"/>
      <c r="M627" s="328"/>
      <c r="N627" s="328"/>
      <c r="O627" s="328"/>
      <c r="P627" s="328"/>
    </row>
    <row r="628" spans="1:16" x14ac:dyDescent="0.25">
      <c r="A628" s="339">
        <v>43328</v>
      </c>
      <c r="B628" s="340">
        <v>180172587</v>
      </c>
      <c r="C628" s="341">
        <v>4</v>
      </c>
      <c r="D628" s="342">
        <v>406525</v>
      </c>
      <c r="E628" s="343"/>
      <c r="F628" s="341"/>
      <c r="G628" s="342"/>
      <c r="H628" s="343"/>
      <c r="I628" s="344"/>
      <c r="J628" s="364"/>
      <c r="K628" s="328"/>
      <c r="L628" s="365"/>
      <c r="M628" s="328"/>
      <c r="N628" s="328"/>
      <c r="O628" s="328"/>
      <c r="P628" s="328"/>
    </row>
    <row r="629" spans="1:16" x14ac:dyDescent="0.25">
      <c r="A629" s="339">
        <v>39676</v>
      </c>
      <c r="B629" s="340">
        <v>180172626</v>
      </c>
      <c r="C629" s="341">
        <v>1</v>
      </c>
      <c r="D629" s="342">
        <v>77175</v>
      </c>
      <c r="E629" s="343"/>
      <c r="F629" s="341"/>
      <c r="G629" s="342"/>
      <c r="H629" s="343"/>
      <c r="I629" s="344"/>
      <c r="J629" s="364"/>
      <c r="K629" s="328"/>
      <c r="L629" s="365"/>
      <c r="M629" s="328"/>
      <c r="N629" s="328"/>
      <c r="O629" s="328"/>
      <c r="P629" s="328"/>
    </row>
    <row r="630" spans="1:16" x14ac:dyDescent="0.25">
      <c r="A630" s="339">
        <v>43328</v>
      </c>
      <c r="B630" s="340">
        <v>180172627</v>
      </c>
      <c r="C630" s="341">
        <v>3</v>
      </c>
      <c r="D630" s="342">
        <v>309925</v>
      </c>
      <c r="E630" s="343"/>
      <c r="F630" s="341"/>
      <c r="G630" s="342"/>
      <c r="H630" s="343"/>
      <c r="I630" s="344"/>
      <c r="J630" s="364"/>
      <c r="K630" s="328"/>
      <c r="L630" s="365"/>
      <c r="M630" s="328"/>
      <c r="N630" s="328"/>
      <c r="O630" s="328"/>
      <c r="P630" s="328"/>
    </row>
    <row r="631" spans="1:16" x14ac:dyDescent="0.25">
      <c r="A631" s="339">
        <v>43328</v>
      </c>
      <c r="B631" s="340">
        <v>180172644</v>
      </c>
      <c r="C631" s="341">
        <v>1</v>
      </c>
      <c r="D631" s="342">
        <v>41125</v>
      </c>
      <c r="E631" s="343"/>
      <c r="F631" s="341"/>
      <c r="G631" s="342"/>
      <c r="H631" s="343"/>
      <c r="I631" s="344"/>
      <c r="J631" s="364"/>
      <c r="K631" s="328"/>
      <c r="L631" s="328"/>
      <c r="M631" s="328"/>
      <c r="N631" s="328"/>
      <c r="O631" s="328"/>
      <c r="P631" s="328"/>
    </row>
    <row r="632" spans="1:16" x14ac:dyDescent="0.25">
      <c r="A632" s="345"/>
      <c r="B632" s="346"/>
      <c r="C632" s="347"/>
      <c r="D632" s="342"/>
      <c r="E632" s="348"/>
      <c r="F632" s="347"/>
      <c r="G632" s="349"/>
      <c r="H632" s="348"/>
      <c r="I632" s="350"/>
      <c r="J632" s="349"/>
      <c r="K632" s="328"/>
      <c r="L632" s="328"/>
      <c r="M632" s="328"/>
      <c r="N632" s="328"/>
      <c r="O632" s="328"/>
      <c r="P632" s="328"/>
    </row>
    <row r="633" spans="1:16" x14ac:dyDescent="0.25">
      <c r="A633" s="345"/>
      <c r="B633" s="351" t="s">
        <v>11</v>
      </c>
      <c r="C633" s="352">
        <f>SUM(C7:C632)</f>
        <v>4504</v>
      </c>
      <c r="D633" s="353">
        <f>SUM(D7:D632)</f>
        <v>445726822</v>
      </c>
      <c r="E633" s="351" t="s">
        <v>11</v>
      </c>
      <c r="F633" s="352">
        <f>SUM(F7:F632)</f>
        <v>1112</v>
      </c>
      <c r="G633" s="353">
        <f>SUM(G7:G632)</f>
        <v>114600017</v>
      </c>
      <c r="H633" s="353">
        <f>SUM(H7:H632)</f>
        <v>0</v>
      </c>
      <c r="I633" s="352">
        <f>SUM(I7:I632)</f>
        <v>328451488</v>
      </c>
      <c r="J633" s="354"/>
      <c r="K633" s="328"/>
      <c r="L633" s="328"/>
      <c r="M633" s="328"/>
      <c r="N633" s="328"/>
      <c r="O633" s="328"/>
      <c r="P633" s="328"/>
    </row>
    <row r="634" spans="1:16" x14ac:dyDescent="0.25">
      <c r="A634" s="345"/>
      <c r="B634" s="351"/>
      <c r="C634" s="352"/>
      <c r="D634" s="353"/>
      <c r="E634" s="351"/>
      <c r="F634" s="352"/>
      <c r="G634" s="354"/>
      <c r="H634" s="346"/>
      <c r="I634" s="347"/>
      <c r="J634" s="354"/>
      <c r="K634" s="328"/>
      <c r="L634" s="328"/>
      <c r="M634" s="328"/>
      <c r="N634" s="328"/>
      <c r="O634" s="328"/>
      <c r="P634" s="328"/>
    </row>
    <row r="635" spans="1:16" x14ac:dyDescent="0.25">
      <c r="A635" s="345"/>
      <c r="B635" s="355"/>
      <c r="C635" s="347"/>
      <c r="D635" s="349"/>
      <c r="E635" s="351"/>
      <c r="F635" s="347"/>
      <c r="G635" s="398" t="s">
        <v>12</v>
      </c>
      <c r="H635" s="398"/>
      <c r="I635" s="350"/>
      <c r="J635" s="356">
        <f>SUM(D7:D632)</f>
        <v>445726822</v>
      </c>
      <c r="K635" s="328"/>
      <c r="L635" s="328"/>
      <c r="M635" s="328"/>
      <c r="N635" s="328"/>
      <c r="O635" s="328"/>
      <c r="P635" s="328"/>
    </row>
    <row r="636" spans="1:16" x14ac:dyDescent="0.25">
      <c r="A636" s="357"/>
      <c r="B636" s="346"/>
      <c r="C636" s="347"/>
      <c r="D636" s="349"/>
      <c r="E636" s="348"/>
      <c r="F636" s="347"/>
      <c r="G636" s="398" t="s">
        <v>13</v>
      </c>
      <c r="H636" s="398"/>
      <c r="I636" s="350"/>
      <c r="J636" s="356">
        <f>SUM(G7:G632)</f>
        <v>114600017</v>
      </c>
      <c r="K636" s="328"/>
      <c r="L636" s="328"/>
      <c r="M636" s="328"/>
      <c r="N636" s="328"/>
      <c r="O636" s="328"/>
      <c r="P636" s="328"/>
    </row>
    <row r="637" spans="1:16" x14ac:dyDescent="0.25">
      <c r="A637" s="345"/>
      <c r="B637" s="348"/>
      <c r="C637" s="347"/>
      <c r="D637" s="349"/>
      <c r="E637" s="348"/>
      <c r="F637" s="347"/>
      <c r="G637" s="398" t="s">
        <v>14</v>
      </c>
      <c r="H637" s="398"/>
      <c r="I637" s="358"/>
      <c r="J637" s="359">
        <f>J635-J636</f>
        <v>331126805</v>
      </c>
      <c r="K637" s="328"/>
      <c r="L637" s="328"/>
      <c r="M637" s="328"/>
      <c r="N637" s="328"/>
      <c r="O637" s="328"/>
      <c r="P637" s="328"/>
    </row>
    <row r="638" spans="1:16" x14ac:dyDescent="0.25">
      <c r="A638" s="360"/>
      <c r="B638" s="361"/>
      <c r="C638" s="347"/>
      <c r="D638" s="362"/>
      <c r="E638" s="348"/>
      <c r="F638" s="347"/>
      <c r="G638" s="398" t="s">
        <v>15</v>
      </c>
      <c r="H638" s="398"/>
      <c r="I638" s="350"/>
      <c r="J638" s="356">
        <f>SUM(H7:H632)</f>
        <v>0</v>
      </c>
      <c r="K638" s="328"/>
      <c r="L638" s="328"/>
      <c r="M638" s="328"/>
      <c r="N638" s="328"/>
      <c r="O638" s="328"/>
      <c r="P638" s="328"/>
    </row>
    <row r="639" spans="1:16" x14ac:dyDescent="0.25">
      <c r="A639" s="345"/>
      <c r="B639" s="361"/>
      <c r="C639" s="347"/>
      <c r="D639" s="362"/>
      <c r="E639" s="348"/>
      <c r="F639" s="347"/>
      <c r="G639" s="398" t="s">
        <v>16</v>
      </c>
      <c r="H639" s="398"/>
      <c r="I639" s="350"/>
      <c r="J639" s="356">
        <f>J637+J638</f>
        <v>331126805</v>
      </c>
      <c r="K639" s="328"/>
      <c r="L639" s="328"/>
      <c r="M639" s="328"/>
      <c r="N639" s="328"/>
      <c r="O639" s="328"/>
      <c r="P639" s="328"/>
    </row>
    <row r="640" spans="1:16" x14ac:dyDescent="0.25">
      <c r="A640" s="345"/>
      <c r="B640" s="361"/>
      <c r="C640" s="347"/>
      <c r="D640" s="362"/>
      <c r="E640" s="348"/>
      <c r="F640" s="347"/>
      <c r="G640" s="398" t="s">
        <v>5</v>
      </c>
      <c r="H640" s="398"/>
      <c r="I640" s="350"/>
      <c r="J640" s="356">
        <f>SUM(I7:I632)</f>
        <v>328451488</v>
      </c>
      <c r="K640" s="328"/>
      <c r="L640" s="328"/>
      <c r="M640" s="328"/>
      <c r="N640" s="328"/>
      <c r="O640" s="328"/>
      <c r="P640" s="328"/>
    </row>
    <row r="641" spans="1:16" x14ac:dyDescent="0.25">
      <c r="A641" s="345"/>
      <c r="B641" s="361"/>
      <c r="C641" s="347"/>
      <c r="D641" s="362"/>
      <c r="E641" s="348"/>
      <c r="F641" s="347"/>
      <c r="G641" s="398" t="s">
        <v>32</v>
      </c>
      <c r="H641" s="398"/>
      <c r="I641" s="347" t="str">
        <f>IF(J641&gt;0,"SALDO",IF(J641&lt;0,"PIUTANG",IF(J641=0,"LUNAS")))</f>
        <v>PIUTANG</v>
      </c>
      <c r="J641" s="356">
        <f>J640-J639</f>
        <v>-2675317</v>
      </c>
      <c r="K641" s="328"/>
      <c r="L641" s="328"/>
      <c r="M641" s="328"/>
      <c r="N641" s="328"/>
      <c r="O641" s="328"/>
      <c r="P641" s="328"/>
    </row>
    <row r="642" spans="1:16" x14ac:dyDescent="0.25">
      <c r="A642" s="345"/>
      <c r="K642" s="328"/>
      <c r="L642" s="328"/>
      <c r="M642" s="328"/>
      <c r="N642" s="328"/>
      <c r="O642" s="328"/>
      <c r="P642" s="328"/>
    </row>
  </sheetData>
  <mergeCells count="15">
    <mergeCell ref="G641:H641"/>
    <mergeCell ref="G635:H635"/>
    <mergeCell ref="G636:H636"/>
    <mergeCell ref="G637:H637"/>
    <mergeCell ref="G638:H638"/>
    <mergeCell ref="G639:H639"/>
    <mergeCell ref="G640:H640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70"/>
  <sheetViews>
    <sheetView workbookViewId="0">
      <pane ySplit="7" topLeftCell="A142" activePane="bottomLeft" state="frozen"/>
      <selection pane="bottomLeft" activeCell="D160" sqref="D160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173</v>
      </c>
      <c r="D1" s="20"/>
      <c r="E1" s="20"/>
      <c r="F1" s="367" t="s">
        <v>22</v>
      </c>
      <c r="G1" s="367"/>
      <c r="H1" s="367"/>
      <c r="I1" s="38" t="s">
        <v>89</v>
      </c>
      <c r="J1" s="20"/>
      <c r="L1" s="37">
        <f>SUM(D134:D148)</f>
        <v>2127570</v>
      </c>
      <c r="M1" s="37">
        <v>2127563</v>
      </c>
      <c r="N1" s="37">
        <f>L1-M1</f>
        <v>7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220">
        <f>J164*-1</f>
        <v>4960477</v>
      </c>
      <c r="J2" s="20"/>
      <c r="L2" s="219">
        <f>SUM(H134:H148)</f>
        <v>335000</v>
      </c>
      <c r="M2" s="219">
        <v>335000</v>
      </c>
      <c r="N2" s="219">
        <f>L2-M2</f>
        <v>0</v>
      </c>
      <c r="O2" s="37" t="e">
        <f>N2-#REF!</f>
        <v>#REF!</v>
      </c>
    </row>
    <row r="3" spans="1:16" s="233" customFormat="1" x14ac:dyDescent="0.25">
      <c r="A3" s="218" t="s">
        <v>116</v>
      </c>
      <c r="B3" s="218"/>
      <c r="C3" s="221" t="s">
        <v>131</v>
      </c>
      <c r="D3" s="218"/>
      <c r="E3" s="218"/>
      <c r="F3" s="265" t="s">
        <v>118</v>
      </c>
      <c r="G3" s="265"/>
      <c r="H3" s="265" t="s">
        <v>132</v>
      </c>
      <c r="I3" s="278" t="s">
        <v>133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2462570</v>
      </c>
    </row>
    <row r="5" spans="1:16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6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6" x14ac:dyDescent="0.25">
      <c r="A7" s="402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07"/>
      <c r="I7" s="409"/>
      <c r="J7" s="380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98">
        <v>43318</v>
      </c>
      <c r="B134" s="99">
        <v>180171656</v>
      </c>
      <c r="C134" s="100">
        <v>1</v>
      </c>
      <c r="D134" s="34">
        <v>141838</v>
      </c>
      <c r="E134" s="101"/>
      <c r="F134" s="99"/>
      <c r="G134" s="34"/>
      <c r="H134" s="102">
        <v>41000</v>
      </c>
      <c r="I134" s="102"/>
      <c r="J134" s="34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98">
        <v>43318</v>
      </c>
      <c r="B135" s="99">
        <v>180171657</v>
      </c>
      <c r="C135" s="100">
        <v>1</v>
      </c>
      <c r="D135" s="34">
        <v>141838</v>
      </c>
      <c r="E135" s="101"/>
      <c r="F135" s="99"/>
      <c r="G135" s="34"/>
      <c r="H135" s="102">
        <v>11000</v>
      </c>
      <c r="I135" s="102"/>
      <c r="J135" s="34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98">
        <v>43319</v>
      </c>
      <c r="B136" s="99">
        <v>180171704</v>
      </c>
      <c r="C136" s="100">
        <v>1</v>
      </c>
      <c r="D136" s="34">
        <v>141838</v>
      </c>
      <c r="E136" s="101"/>
      <c r="F136" s="99"/>
      <c r="G136" s="34"/>
      <c r="H136" s="102">
        <v>14000</v>
      </c>
      <c r="I136" s="102"/>
      <c r="J136" s="34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98">
        <v>43319</v>
      </c>
      <c r="B137" s="99">
        <v>180171705</v>
      </c>
      <c r="C137" s="100">
        <v>1</v>
      </c>
      <c r="D137" s="34">
        <v>141838</v>
      </c>
      <c r="E137" s="101"/>
      <c r="F137" s="99"/>
      <c r="G137" s="34"/>
      <c r="H137" s="102">
        <v>18000</v>
      </c>
      <c r="I137" s="102"/>
      <c r="J137" s="34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98">
        <v>43319</v>
      </c>
      <c r="B138" s="99">
        <v>180171706</v>
      </c>
      <c r="C138" s="100">
        <v>1</v>
      </c>
      <c r="D138" s="34">
        <v>141838</v>
      </c>
      <c r="E138" s="101"/>
      <c r="F138" s="99"/>
      <c r="G138" s="34"/>
      <c r="H138" s="102">
        <v>47000</v>
      </c>
      <c r="I138" s="102"/>
      <c r="J138" s="34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98">
        <v>43320</v>
      </c>
      <c r="B139" s="99">
        <v>180171810</v>
      </c>
      <c r="C139" s="100">
        <v>1</v>
      </c>
      <c r="D139" s="34">
        <v>141838</v>
      </c>
      <c r="E139" s="101"/>
      <c r="F139" s="99"/>
      <c r="G139" s="34"/>
      <c r="H139" s="102">
        <v>55000</v>
      </c>
      <c r="I139" s="102"/>
      <c r="J139" s="34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98">
        <v>43320</v>
      </c>
      <c r="B140" s="99">
        <v>180171811</v>
      </c>
      <c r="C140" s="100">
        <v>1</v>
      </c>
      <c r="D140" s="34">
        <v>141838</v>
      </c>
      <c r="E140" s="101"/>
      <c r="F140" s="99"/>
      <c r="G140" s="34"/>
      <c r="H140" s="102">
        <v>14000</v>
      </c>
      <c r="I140" s="102"/>
      <c r="J140" s="34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98">
        <v>43322</v>
      </c>
      <c r="B141" s="99">
        <v>180171999</v>
      </c>
      <c r="C141" s="100">
        <v>1</v>
      </c>
      <c r="D141" s="34">
        <v>141838</v>
      </c>
      <c r="E141" s="101"/>
      <c r="F141" s="99"/>
      <c r="G141" s="34"/>
      <c r="H141" s="102">
        <v>7000</v>
      </c>
      <c r="I141" s="102"/>
      <c r="J141" s="34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98">
        <v>43322</v>
      </c>
      <c r="B142" s="99">
        <v>180172000</v>
      </c>
      <c r="C142" s="100">
        <v>1</v>
      </c>
      <c r="D142" s="34">
        <v>141838</v>
      </c>
      <c r="E142" s="101"/>
      <c r="F142" s="99"/>
      <c r="G142" s="34"/>
      <c r="H142" s="102">
        <v>9000</v>
      </c>
      <c r="I142" s="102"/>
      <c r="J142" s="34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98">
        <v>43322</v>
      </c>
      <c r="B143" s="99">
        <v>180172002</v>
      </c>
      <c r="C143" s="100">
        <v>1</v>
      </c>
      <c r="D143" s="34">
        <v>141838</v>
      </c>
      <c r="E143" s="101"/>
      <c r="F143" s="99"/>
      <c r="G143" s="34"/>
      <c r="H143" s="102">
        <v>10000</v>
      </c>
      <c r="I143" s="102"/>
      <c r="J143" s="34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98">
        <v>43322</v>
      </c>
      <c r="B144" s="99">
        <v>180172029</v>
      </c>
      <c r="C144" s="100">
        <v>1</v>
      </c>
      <c r="D144" s="34">
        <v>141838</v>
      </c>
      <c r="E144" s="101"/>
      <c r="F144" s="99"/>
      <c r="G144" s="34"/>
      <c r="H144" s="102">
        <v>47000</v>
      </c>
      <c r="I144" s="102"/>
      <c r="J144" s="34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98">
        <v>43322</v>
      </c>
      <c r="B145" s="99">
        <v>180172030</v>
      </c>
      <c r="C145" s="100">
        <v>1</v>
      </c>
      <c r="D145" s="34">
        <v>141838</v>
      </c>
      <c r="E145" s="101"/>
      <c r="F145" s="99"/>
      <c r="G145" s="34"/>
      <c r="H145" s="102">
        <v>11000</v>
      </c>
      <c r="I145" s="102"/>
      <c r="J145" s="34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98">
        <v>43323</v>
      </c>
      <c r="B146" s="99">
        <v>180172089</v>
      </c>
      <c r="C146" s="100">
        <v>1</v>
      </c>
      <c r="D146" s="34">
        <v>141838</v>
      </c>
      <c r="E146" s="101"/>
      <c r="F146" s="99"/>
      <c r="G146" s="34"/>
      <c r="H146" s="102">
        <v>21000</v>
      </c>
      <c r="I146" s="102"/>
      <c r="J146" s="34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98">
        <v>43323</v>
      </c>
      <c r="B147" s="99">
        <v>180172116</v>
      </c>
      <c r="C147" s="100">
        <v>1</v>
      </c>
      <c r="D147" s="34">
        <v>141838</v>
      </c>
      <c r="E147" s="101"/>
      <c r="F147" s="99"/>
      <c r="G147" s="34"/>
      <c r="H147" s="102">
        <v>9000</v>
      </c>
      <c r="I147" s="102"/>
      <c r="J147" s="34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98">
        <v>43324</v>
      </c>
      <c r="B148" s="99">
        <v>180172213</v>
      </c>
      <c r="C148" s="100">
        <v>1</v>
      </c>
      <c r="D148" s="34">
        <v>141838</v>
      </c>
      <c r="E148" s="101"/>
      <c r="F148" s="99"/>
      <c r="G148" s="34"/>
      <c r="H148" s="102">
        <v>21000</v>
      </c>
      <c r="I148" s="102">
        <v>2462570</v>
      </c>
      <c r="J148" s="34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98">
        <v>43325</v>
      </c>
      <c r="B149" s="99">
        <v>180172287</v>
      </c>
      <c r="C149" s="100">
        <v>1</v>
      </c>
      <c r="D149" s="34">
        <v>141838</v>
      </c>
      <c r="E149" s="101"/>
      <c r="F149" s="99"/>
      <c r="G149" s="34"/>
      <c r="H149" s="102">
        <v>22000</v>
      </c>
      <c r="I149" s="102"/>
      <c r="J149" s="34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98">
        <v>43325</v>
      </c>
      <c r="B150" s="99">
        <v>180172288</v>
      </c>
      <c r="C150" s="100">
        <v>1</v>
      </c>
      <c r="D150" s="34">
        <v>141838</v>
      </c>
      <c r="E150" s="101"/>
      <c r="F150" s="99"/>
      <c r="G150" s="34"/>
      <c r="H150" s="102">
        <v>11000</v>
      </c>
      <c r="I150" s="102"/>
      <c r="J150" s="34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98">
        <v>43325</v>
      </c>
      <c r="B151" s="99">
        <v>180172329</v>
      </c>
      <c r="C151" s="100">
        <v>30</v>
      </c>
      <c r="D151" s="34">
        <v>4255125</v>
      </c>
      <c r="E151" s="101"/>
      <c r="F151" s="99"/>
      <c r="G151" s="34"/>
      <c r="H151" s="102">
        <v>66000</v>
      </c>
      <c r="I151" s="102"/>
      <c r="J151" s="34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98">
        <v>43327</v>
      </c>
      <c r="B152" s="99">
        <v>180172483</v>
      </c>
      <c r="C152" s="100">
        <v>1</v>
      </c>
      <c r="D152" s="34">
        <v>141838</v>
      </c>
      <c r="E152" s="101"/>
      <c r="F152" s="99"/>
      <c r="G152" s="34"/>
      <c r="H152" s="102">
        <v>20000</v>
      </c>
      <c r="I152" s="102"/>
      <c r="J152" s="34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98">
        <v>43327</v>
      </c>
      <c r="B153" s="99">
        <v>180172848</v>
      </c>
      <c r="C153" s="100">
        <v>1</v>
      </c>
      <c r="D153" s="34">
        <v>141838</v>
      </c>
      <c r="E153" s="101"/>
      <c r="F153" s="99"/>
      <c r="G153" s="34"/>
      <c r="H153" s="102">
        <v>19000</v>
      </c>
      <c r="I153" s="102"/>
      <c r="J153" s="34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98"/>
      <c r="B154" s="99"/>
      <c r="C154" s="100"/>
      <c r="D154" s="34"/>
      <c r="E154" s="101"/>
      <c r="F154" s="99"/>
      <c r="G154" s="34"/>
      <c r="H154" s="102"/>
      <c r="I154" s="102"/>
      <c r="J154" s="34"/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35"/>
      <c r="B155" s="234"/>
      <c r="C155" s="240"/>
      <c r="D155" s="236"/>
      <c r="E155" s="237"/>
      <c r="F155" s="234"/>
      <c r="G155" s="236"/>
      <c r="H155" s="239"/>
      <c r="I155" s="239"/>
      <c r="J155" s="23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4"/>
      <c r="B156" s="8" t="s">
        <v>11</v>
      </c>
      <c r="C156" s="77">
        <f>SUM(C8:C155)</f>
        <v>659</v>
      </c>
      <c r="D156" s="9"/>
      <c r="E156" s="223" t="s">
        <v>11</v>
      </c>
      <c r="F156" s="223">
        <f>SUM(F8:F155)</f>
        <v>1</v>
      </c>
      <c r="G156" s="224">
        <f>SUM(G8:G155)</f>
        <v>98525</v>
      </c>
      <c r="H156" s="239"/>
      <c r="I156" s="239"/>
      <c r="J156" s="23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4"/>
      <c r="B157" s="8"/>
      <c r="C157" s="77"/>
      <c r="D157" s="9"/>
      <c r="E157" s="237"/>
      <c r="F157" s="234"/>
      <c r="G157" s="236"/>
      <c r="H157" s="239"/>
      <c r="I157" s="239"/>
      <c r="J157" s="23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10"/>
      <c r="B158" s="11"/>
      <c r="C158" s="40"/>
      <c r="D158" s="6"/>
      <c r="E158" s="8"/>
      <c r="F158" s="234"/>
      <c r="G158" s="366" t="s">
        <v>12</v>
      </c>
      <c r="H158" s="366"/>
      <c r="I158" s="39"/>
      <c r="J158" s="13">
        <f>SUM(D8:D155)</f>
        <v>55070202</v>
      </c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4"/>
      <c r="B159" s="3"/>
      <c r="C159" s="40"/>
      <c r="D159" s="6"/>
      <c r="E159" s="8"/>
      <c r="F159" s="234"/>
      <c r="G159" s="366" t="s">
        <v>13</v>
      </c>
      <c r="H159" s="366"/>
      <c r="I159" s="39"/>
      <c r="J159" s="13">
        <f>SUM(G8:G155)</f>
        <v>98525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14"/>
      <c r="B160" s="7"/>
      <c r="C160" s="40"/>
      <c r="D160" s="6"/>
      <c r="E160" s="7"/>
      <c r="F160" s="234"/>
      <c r="G160" s="366" t="s">
        <v>14</v>
      </c>
      <c r="H160" s="366"/>
      <c r="I160" s="41"/>
      <c r="J160" s="15">
        <f>J158-J159</f>
        <v>54971677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4"/>
      <c r="B161" s="16"/>
      <c r="C161" s="40"/>
      <c r="D161" s="17"/>
      <c r="E161" s="7"/>
      <c r="F161" s="8"/>
      <c r="G161" s="366" t="s">
        <v>15</v>
      </c>
      <c r="H161" s="366"/>
      <c r="I161" s="39"/>
      <c r="J161" s="13">
        <f>SUM(H8:H157)</f>
        <v>3311500</v>
      </c>
      <c r="K161" s="219"/>
      <c r="L161" s="219"/>
      <c r="M161" s="219"/>
      <c r="N161" s="219"/>
      <c r="O161" s="219"/>
      <c r="P161" s="219"/>
    </row>
    <row r="162" spans="1:16" x14ac:dyDescent="0.25">
      <c r="A162" s="4"/>
      <c r="B162" s="16"/>
      <c r="C162" s="40"/>
      <c r="D162" s="17"/>
      <c r="E162" s="7"/>
      <c r="F162" s="8"/>
      <c r="G162" s="366" t="s">
        <v>16</v>
      </c>
      <c r="H162" s="366"/>
      <c r="I162" s="39"/>
      <c r="J162" s="13">
        <f>J160+J161</f>
        <v>58283177</v>
      </c>
    </row>
    <row r="163" spans="1:16" x14ac:dyDescent="0.25">
      <c r="A163" s="4"/>
      <c r="B163" s="16"/>
      <c r="C163" s="40"/>
      <c r="D163" s="17"/>
      <c r="E163" s="7"/>
      <c r="F163" s="3"/>
      <c r="G163" s="366" t="s">
        <v>5</v>
      </c>
      <c r="H163" s="366"/>
      <c r="I163" s="39"/>
      <c r="J163" s="13">
        <f>SUM(I8:I157)</f>
        <v>53322700</v>
      </c>
    </row>
    <row r="164" spans="1:16" x14ac:dyDescent="0.25">
      <c r="A164" s="4"/>
      <c r="B164" s="16"/>
      <c r="C164" s="40"/>
      <c r="D164" s="17"/>
      <c r="E164" s="7"/>
      <c r="F164" s="3"/>
      <c r="G164" s="366" t="s">
        <v>32</v>
      </c>
      <c r="H164" s="366"/>
      <c r="I164" s="40" t="str">
        <f>IF(J164&gt;0,"SALDO",IF(J164&lt;0,"PIUTANG",IF(J164=0,"LUNAS")))</f>
        <v>PIUTANG</v>
      </c>
      <c r="J164" s="13">
        <f>J163-J162</f>
        <v>-4960477</v>
      </c>
    </row>
    <row r="165" spans="1:16" x14ac:dyDescent="0.25">
      <c r="F165" s="37"/>
      <c r="G165" s="37"/>
      <c r="J165" s="37"/>
    </row>
    <row r="166" spans="1:16" x14ac:dyDescent="0.25">
      <c r="C166" s="37"/>
      <c r="D166" s="37"/>
      <c r="F166" s="37"/>
      <c r="G166" s="37"/>
      <c r="J166" s="37"/>
      <c r="L166"/>
      <c r="M166"/>
      <c r="N166"/>
      <c r="O166"/>
      <c r="P166"/>
    </row>
    <row r="167" spans="1:16" x14ac:dyDescent="0.25">
      <c r="C167" s="37"/>
      <c r="D167" s="37"/>
      <c r="F167" s="37"/>
      <c r="G167" s="37"/>
      <c r="J167" s="37"/>
      <c r="L167"/>
      <c r="M167"/>
      <c r="N167"/>
      <c r="O167"/>
      <c r="P167"/>
    </row>
    <row r="168" spans="1:16" x14ac:dyDescent="0.25">
      <c r="C168" s="37"/>
      <c r="D168" s="37"/>
      <c r="F168" s="37"/>
      <c r="G168" s="37"/>
      <c r="J168" s="37"/>
      <c r="L168"/>
      <c r="M168"/>
      <c r="N168"/>
      <c r="O168"/>
      <c r="P168"/>
    </row>
    <row r="169" spans="1:16" x14ac:dyDescent="0.25">
      <c r="C169" s="37"/>
      <c r="D169" s="37"/>
      <c r="F169" s="37"/>
      <c r="G169" s="37"/>
      <c r="J169" s="37"/>
      <c r="L169"/>
      <c r="M169"/>
      <c r="N169"/>
      <c r="O169"/>
      <c r="P169"/>
    </row>
    <row r="170" spans="1:16" x14ac:dyDescent="0.25">
      <c r="C170" s="37"/>
      <c r="D170" s="37"/>
      <c r="L170"/>
      <c r="M170"/>
      <c r="N170"/>
      <c r="O170"/>
      <c r="P170"/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75"/>
  <sheetViews>
    <sheetView workbookViewId="0">
      <pane ySplit="7" topLeftCell="A54" activePane="bottomLeft" state="frozen"/>
      <selection pane="bottomLeft" activeCell="B59" sqref="B59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67" t="s">
        <v>22</v>
      </c>
      <c r="G1" s="367"/>
      <c r="H1" s="367"/>
      <c r="I1" s="38" t="s">
        <v>37</v>
      </c>
      <c r="J1" s="20"/>
      <c r="L1" s="37">
        <f>SUM(D54:D58)</f>
        <v>1298413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67" t="s">
        <v>21</v>
      </c>
      <c r="G2" s="367"/>
      <c r="H2" s="367"/>
      <c r="I2" s="38">
        <f>J75*-1</f>
        <v>417025</v>
      </c>
      <c r="J2" s="20"/>
      <c r="L2" s="37">
        <f>SUM(G53:G66)</f>
        <v>1609213</v>
      </c>
      <c r="M2" s="107"/>
    </row>
    <row r="3" spans="1:17" s="233" customFormat="1" x14ac:dyDescent="0.25">
      <c r="A3" s="218" t="s">
        <v>116</v>
      </c>
      <c r="B3" s="218"/>
      <c r="C3" s="221" t="s">
        <v>182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-310800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  <c r="M5" s="37"/>
    </row>
    <row r="6" spans="1:17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  <c r="M6" s="37"/>
    </row>
    <row r="7" spans="1:17" x14ac:dyDescent="0.25">
      <c r="A7" s="402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07"/>
      <c r="I7" s="409"/>
      <c r="J7" s="380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98">
        <v>43321</v>
      </c>
      <c r="B60" s="99">
        <v>180171911</v>
      </c>
      <c r="C60" s="100">
        <v>4</v>
      </c>
      <c r="D60" s="34">
        <v>417025</v>
      </c>
      <c r="E60" s="101"/>
      <c r="F60" s="99"/>
      <c r="G60" s="34"/>
      <c r="H60" s="102"/>
      <c r="I60" s="102"/>
      <c r="J60" s="34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98"/>
      <c r="B61" s="99"/>
      <c r="C61" s="100"/>
      <c r="D61" s="34"/>
      <c r="E61" s="101"/>
      <c r="F61" s="99"/>
      <c r="G61" s="34"/>
      <c r="H61" s="102"/>
      <c r="I61" s="102"/>
      <c r="J61" s="34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98"/>
      <c r="B62" s="99"/>
      <c r="C62" s="100"/>
      <c r="D62" s="34"/>
      <c r="E62" s="101"/>
      <c r="F62" s="99"/>
      <c r="G62" s="34"/>
      <c r="H62" s="102"/>
      <c r="I62" s="102"/>
      <c r="J62" s="34"/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98"/>
      <c r="B63" s="99"/>
      <c r="C63" s="100"/>
      <c r="D63" s="34"/>
      <c r="E63" s="101"/>
      <c r="F63" s="99"/>
      <c r="G63" s="34"/>
      <c r="H63" s="102"/>
      <c r="I63" s="102"/>
      <c r="J63" s="34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98"/>
      <c r="B64" s="99"/>
      <c r="C64" s="100"/>
      <c r="D64" s="34"/>
      <c r="E64" s="101"/>
      <c r="F64" s="99"/>
      <c r="G64" s="34"/>
      <c r="H64" s="102"/>
      <c r="I64" s="102"/>
      <c r="J64" s="34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98"/>
      <c r="B65" s="99"/>
      <c r="C65" s="100"/>
      <c r="D65" s="34"/>
      <c r="E65" s="101"/>
      <c r="F65" s="99"/>
      <c r="G65" s="34"/>
      <c r="H65" s="102"/>
      <c r="I65" s="102"/>
      <c r="J65" s="34"/>
      <c r="K65" s="138"/>
      <c r="L65" s="138"/>
      <c r="M65" s="138"/>
      <c r="N65" s="138"/>
      <c r="O65" s="138"/>
      <c r="P65" s="138"/>
      <c r="Q65" s="138"/>
    </row>
    <row r="66" spans="1:17" x14ac:dyDescent="0.25">
      <c r="A66" s="4"/>
      <c r="B66" s="3"/>
      <c r="C66" s="40"/>
      <c r="D66" s="6"/>
      <c r="E66" s="7"/>
      <c r="F66" s="3"/>
      <c r="G66" s="6"/>
      <c r="H66" s="39"/>
      <c r="I66" s="39"/>
      <c r="J66" s="6"/>
      <c r="M66" s="37"/>
    </row>
    <row r="67" spans="1:17" x14ac:dyDescent="0.25">
      <c r="A67" s="4"/>
      <c r="B67" s="8" t="s">
        <v>11</v>
      </c>
      <c r="C67" s="77">
        <f>SUM(C8:C66)</f>
        <v>341</v>
      </c>
      <c r="D67" s="9"/>
      <c r="E67" s="8" t="s">
        <v>11</v>
      </c>
      <c r="F67" s="8">
        <f>SUM(F8:F66)</f>
        <v>100</v>
      </c>
      <c r="G67" s="5"/>
      <c r="H67" s="40"/>
      <c r="I67" s="40"/>
      <c r="J67" s="5"/>
      <c r="M67" s="37"/>
    </row>
    <row r="68" spans="1:17" x14ac:dyDescent="0.25">
      <c r="A68" s="4"/>
      <c r="B68" s="8"/>
      <c r="C68" s="77"/>
      <c r="D68" s="9"/>
      <c r="E68" s="8"/>
      <c r="F68" s="8"/>
      <c r="G68" s="32"/>
      <c r="H68" s="52"/>
      <c r="I68" s="40"/>
      <c r="J68" s="5"/>
      <c r="M68" s="37"/>
    </row>
    <row r="69" spans="1:17" x14ac:dyDescent="0.25">
      <c r="A69" s="10"/>
      <c r="B69" s="11"/>
      <c r="C69" s="40"/>
      <c r="D69" s="6"/>
      <c r="E69" s="8"/>
      <c r="F69" s="3"/>
      <c r="G69" s="366" t="s">
        <v>12</v>
      </c>
      <c r="H69" s="366"/>
      <c r="I69" s="39"/>
      <c r="J69" s="13">
        <f>SUM(D8:D66)</f>
        <v>38332886</v>
      </c>
      <c r="M69" s="37"/>
    </row>
    <row r="70" spans="1:17" x14ac:dyDescent="0.25">
      <c r="A70" s="4"/>
      <c r="B70" s="3"/>
      <c r="C70" s="40"/>
      <c r="D70" s="6"/>
      <c r="E70" s="7"/>
      <c r="F70" s="3"/>
      <c r="G70" s="366" t="s">
        <v>13</v>
      </c>
      <c r="H70" s="366"/>
      <c r="I70" s="39"/>
      <c r="J70" s="13">
        <f>SUM(G8:G66)</f>
        <v>11841372</v>
      </c>
      <c r="M70" s="37"/>
    </row>
    <row r="71" spans="1:17" x14ac:dyDescent="0.25">
      <c r="A71" s="14"/>
      <c r="B71" s="7"/>
      <c r="C71" s="40"/>
      <c r="D71" s="6"/>
      <c r="E71" s="7"/>
      <c r="F71" s="3"/>
      <c r="G71" s="366" t="s">
        <v>14</v>
      </c>
      <c r="H71" s="366"/>
      <c r="I71" s="41"/>
      <c r="J71" s="15">
        <f>J69-J70</f>
        <v>26491514</v>
      </c>
      <c r="M71" s="37"/>
    </row>
    <row r="72" spans="1:17" x14ac:dyDescent="0.25">
      <c r="A72" s="4"/>
      <c r="B72" s="16"/>
      <c r="C72" s="40"/>
      <c r="D72" s="17"/>
      <c r="E72" s="7"/>
      <c r="F72" s="3"/>
      <c r="G72" s="366" t="s">
        <v>15</v>
      </c>
      <c r="H72" s="366"/>
      <c r="I72" s="39"/>
      <c r="J72" s="13">
        <f>SUM(H8:H67)</f>
        <v>0</v>
      </c>
      <c r="M72" s="37"/>
    </row>
    <row r="73" spans="1:17" x14ac:dyDescent="0.25">
      <c r="A73" s="4"/>
      <c r="B73" s="16"/>
      <c r="C73" s="40"/>
      <c r="D73" s="17"/>
      <c r="E73" s="7"/>
      <c r="F73" s="3"/>
      <c r="G73" s="366" t="s">
        <v>16</v>
      </c>
      <c r="H73" s="366"/>
      <c r="I73" s="39"/>
      <c r="J73" s="13">
        <f>J71+J72</f>
        <v>26491514</v>
      </c>
      <c r="M73" s="37"/>
    </row>
    <row r="74" spans="1:17" x14ac:dyDescent="0.25">
      <c r="A74" s="4"/>
      <c r="B74" s="16"/>
      <c r="C74" s="40"/>
      <c r="D74" s="17"/>
      <c r="E74" s="7"/>
      <c r="F74" s="3"/>
      <c r="G74" s="366" t="s">
        <v>5</v>
      </c>
      <c r="H74" s="366"/>
      <c r="I74" s="39"/>
      <c r="J74" s="13">
        <f>SUM(I8:I67)</f>
        <v>26074489</v>
      </c>
      <c r="M74" s="37"/>
    </row>
    <row r="75" spans="1:17" x14ac:dyDescent="0.25">
      <c r="A75" s="4"/>
      <c r="B75" s="16"/>
      <c r="C75" s="40"/>
      <c r="D75" s="17"/>
      <c r="E75" s="7"/>
      <c r="F75" s="3"/>
      <c r="G75" s="366" t="s">
        <v>32</v>
      </c>
      <c r="H75" s="366"/>
      <c r="I75" s="40" t="str">
        <f>IF(J75&gt;0,"SALDO",IF(J75&lt;0,"PIUTANG",IF(J75=0,"LUNAS")))</f>
        <v>PIUTANG</v>
      </c>
      <c r="J75" s="13">
        <f>J74-J73</f>
        <v>-417025</v>
      </c>
      <c r="M75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5:H75"/>
    <mergeCell ref="G69:H69"/>
    <mergeCell ref="G70:H70"/>
    <mergeCell ref="G71:H71"/>
    <mergeCell ref="G72:H72"/>
    <mergeCell ref="G73:H73"/>
    <mergeCell ref="G74:H7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7" topLeftCell="A14" activePane="bottomLeft" state="frozen"/>
      <selection pane="bottomLeft" activeCell="E22" sqref="E22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74</v>
      </c>
      <c r="D1" s="20"/>
      <c r="E1" s="20"/>
      <c r="F1" s="367" t="s">
        <v>22</v>
      </c>
      <c r="G1" s="367"/>
      <c r="H1" s="367"/>
      <c r="I1" s="38" t="s">
        <v>77</v>
      </c>
      <c r="J1" s="20"/>
    </row>
    <row r="2" spans="1:13" x14ac:dyDescent="0.25">
      <c r="A2" s="20" t="s">
        <v>1</v>
      </c>
      <c r="B2" s="20"/>
      <c r="C2" s="28" t="s">
        <v>71</v>
      </c>
      <c r="D2" s="20"/>
      <c r="E2" s="20"/>
      <c r="F2" s="367" t="s">
        <v>21</v>
      </c>
      <c r="G2" s="367"/>
      <c r="H2" s="367"/>
      <c r="I2" s="38">
        <f>J34*-1</f>
        <v>2134976</v>
      </c>
      <c r="J2" s="20"/>
      <c r="L2" s="18"/>
      <c r="M2" s="18"/>
    </row>
    <row r="3" spans="1:13" s="233" customFormat="1" x14ac:dyDescent="0.25">
      <c r="A3" s="218" t="s">
        <v>116</v>
      </c>
      <c r="B3" s="218"/>
      <c r="C3" s="28" t="s">
        <v>129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  <c r="L5" s="18"/>
    </row>
    <row r="6" spans="1:13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375" t="s">
        <v>4</v>
      </c>
      <c r="I6" s="408" t="s">
        <v>5</v>
      </c>
      <c r="J6" s="379" t="s">
        <v>6</v>
      </c>
    </row>
    <row r="7" spans="1:13" x14ac:dyDescent="0.25">
      <c r="A7" s="402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76"/>
      <c r="I7" s="409"/>
      <c r="J7" s="380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79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186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98">
        <v>43313</v>
      </c>
      <c r="B21" s="99">
        <v>180171149</v>
      </c>
      <c r="C21" s="253">
        <v>12</v>
      </c>
      <c r="D21" s="34">
        <v>1258163</v>
      </c>
      <c r="E21" s="101">
        <v>180044611</v>
      </c>
      <c r="F21" s="99">
        <v>2</v>
      </c>
      <c r="G21" s="34">
        <v>170800</v>
      </c>
      <c r="H21" s="101"/>
      <c r="I21" s="102">
        <v>1088000</v>
      </c>
      <c r="J21" s="34" t="s">
        <v>17</v>
      </c>
      <c r="L21" s="238"/>
    </row>
    <row r="22" spans="1:12" s="233" customFormat="1" x14ac:dyDescent="0.25">
      <c r="A22" s="98">
        <v>43323</v>
      </c>
      <c r="B22" s="99">
        <v>180172067</v>
      </c>
      <c r="C22" s="253">
        <v>22</v>
      </c>
      <c r="D22" s="34">
        <v>2351038</v>
      </c>
      <c r="E22" s="101">
        <v>180044770</v>
      </c>
      <c r="F22" s="99">
        <v>2</v>
      </c>
      <c r="G22" s="34">
        <v>215075</v>
      </c>
      <c r="H22" s="101"/>
      <c r="I22" s="102"/>
      <c r="J22" s="34"/>
      <c r="L22" s="238"/>
    </row>
    <row r="23" spans="1:12" s="233" customFormat="1" x14ac:dyDescent="0.25">
      <c r="A23" s="98"/>
      <c r="B23" s="99"/>
      <c r="C23" s="253"/>
      <c r="D23" s="34"/>
      <c r="E23" s="101"/>
      <c r="F23" s="99"/>
      <c r="G23" s="34"/>
      <c r="H23" s="101"/>
      <c r="I23" s="102"/>
      <c r="J23" s="34"/>
      <c r="L23" s="238"/>
    </row>
    <row r="24" spans="1:12" s="233" customFormat="1" x14ac:dyDescent="0.25">
      <c r="A24" s="98"/>
      <c r="B24" s="99"/>
      <c r="C24" s="253"/>
      <c r="D24" s="34"/>
      <c r="E24" s="101"/>
      <c r="F24" s="99"/>
      <c r="G24" s="34"/>
      <c r="H24" s="101"/>
      <c r="I24" s="102"/>
      <c r="J24" s="34"/>
      <c r="L24" s="238"/>
    </row>
    <row r="25" spans="1:12" x14ac:dyDescent="0.25">
      <c r="A25" s="4"/>
      <c r="B25" s="3"/>
      <c r="C25" s="26"/>
      <c r="D25" s="6"/>
      <c r="E25" s="7"/>
      <c r="F25" s="3"/>
      <c r="G25" s="6"/>
      <c r="H25" s="7"/>
      <c r="I25" s="39"/>
      <c r="J25" s="6"/>
    </row>
    <row r="26" spans="1:12" x14ac:dyDescent="0.25">
      <c r="A26" s="4"/>
      <c r="B26" s="8" t="s">
        <v>11</v>
      </c>
      <c r="C26" s="27">
        <f>SUM(C8:C25)</f>
        <v>540</v>
      </c>
      <c r="D26" s="9"/>
      <c r="E26" s="8" t="s">
        <v>11</v>
      </c>
      <c r="F26" s="8">
        <f>SUM(F8:F25)</f>
        <v>94</v>
      </c>
      <c r="G26" s="5"/>
      <c r="H26" s="3"/>
      <c r="I26" s="40"/>
      <c r="J26" s="5"/>
    </row>
    <row r="27" spans="1:12" x14ac:dyDescent="0.25">
      <c r="A27" s="4"/>
      <c r="B27" s="8"/>
      <c r="C27" s="27"/>
      <c r="D27" s="9"/>
      <c r="E27" s="8"/>
      <c r="F27" s="8"/>
      <c r="G27" s="32"/>
      <c r="H27" s="33"/>
      <c r="I27" s="40"/>
      <c r="J27" s="5"/>
    </row>
    <row r="28" spans="1:12" x14ac:dyDescent="0.25">
      <c r="A28" s="10"/>
      <c r="B28" s="11"/>
      <c r="C28" s="26"/>
      <c r="D28" s="6"/>
      <c r="E28" s="8"/>
      <c r="F28" s="3"/>
      <c r="G28" s="366" t="s">
        <v>12</v>
      </c>
      <c r="H28" s="366"/>
      <c r="I28" s="39"/>
      <c r="J28" s="13">
        <f>SUM(D8:D25)</f>
        <v>56549766</v>
      </c>
    </row>
    <row r="29" spans="1:12" x14ac:dyDescent="0.25">
      <c r="A29" s="4"/>
      <c r="B29" s="3"/>
      <c r="C29" s="26"/>
      <c r="D29" s="6"/>
      <c r="E29" s="7"/>
      <c r="F29" s="3"/>
      <c r="G29" s="366" t="s">
        <v>13</v>
      </c>
      <c r="H29" s="366"/>
      <c r="I29" s="39"/>
      <c r="J29" s="13">
        <f>SUM(G8:G25)</f>
        <v>10271790</v>
      </c>
    </row>
    <row r="30" spans="1:12" x14ac:dyDescent="0.25">
      <c r="A30" s="14"/>
      <c r="B30" s="7"/>
      <c r="C30" s="26"/>
      <c r="D30" s="6"/>
      <c r="E30" s="7"/>
      <c r="F30" s="3"/>
      <c r="G30" s="366" t="s">
        <v>14</v>
      </c>
      <c r="H30" s="366"/>
      <c r="I30" s="41"/>
      <c r="J30" s="15">
        <f>J28-J29</f>
        <v>46277976</v>
      </c>
    </row>
    <row r="31" spans="1:12" x14ac:dyDescent="0.25">
      <c r="A31" s="4"/>
      <c r="B31" s="16"/>
      <c r="C31" s="26"/>
      <c r="D31" s="17"/>
      <c r="E31" s="7"/>
      <c r="F31" s="3"/>
      <c r="G31" s="366" t="s">
        <v>15</v>
      </c>
      <c r="H31" s="366"/>
      <c r="I31" s="39"/>
      <c r="J31" s="13">
        <f>SUM(H8:H26)</f>
        <v>0</v>
      </c>
    </row>
    <row r="32" spans="1:12" x14ac:dyDescent="0.25">
      <c r="A32" s="4"/>
      <c r="B32" s="16"/>
      <c r="C32" s="26"/>
      <c r="D32" s="17"/>
      <c r="E32" s="7"/>
      <c r="F32" s="3"/>
      <c r="G32" s="366" t="s">
        <v>16</v>
      </c>
      <c r="H32" s="366"/>
      <c r="I32" s="39"/>
      <c r="J32" s="13">
        <f>J30+J31</f>
        <v>46277976</v>
      </c>
    </row>
    <row r="33" spans="1:10" x14ac:dyDescent="0.25">
      <c r="A33" s="4"/>
      <c r="B33" s="16"/>
      <c r="C33" s="26"/>
      <c r="D33" s="17"/>
      <c r="E33" s="7"/>
      <c r="F33" s="3"/>
      <c r="G33" s="366" t="s">
        <v>5</v>
      </c>
      <c r="H33" s="366"/>
      <c r="I33" s="39"/>
      <c r="J33" s="13">
        <f>SUM(I8:I26)</f>
        <v>44143000</v>
      </c>
    </row>
    <row r="34" spans="1:10" x14ac:dyDescent="0.25">
      <c r="A34" s="4"/>
      <c r="B34" s="16"/>
      <c r="C34" s="26"/>
      <c r="D34" s="17"/>
      <c r="E34" s="7"/>
      <c r="F34" s="3"/>
      <c r="G34" s="366" t="s">
        <v>32</v>
      </c>
      <c r="H34" s="366"/>
      <c r="I34" s="40" t="str">
        <f>IF(J34&gt;0,"SALDO",IF(J34&lt;0,"PIUTANG",IF(J34=0,"LUNAS")))</f>
        <v>PIUTANG</v>
      </c>
      <c r="J34" s="13">
        <f>J33-J32</f>
        <v>-2134976</v>
      </c>
    </row>
  </sheetData>
  <mergeCells count="15">
    <mergeCell ref="G34:H34"/>
    <mergeCell ref="G28:H28"/>
    <mergeCell ref="G29:H29"/>
    <mergeCell ref="G30:H30"/>
    <mergeCell ref="G31:H31"/>
    <mergeCell ref="G32:H32"/>
    <mergeCell ref="G33:H33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workbookViewId="0">
      <pane ySplit="7" topLeftCell="A26" activePane="bottomLeft" state="frozen"/>
      <selection pane="bottomLeft" activeCell="B29" sqref="B29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187</v>
      </c>
      <c r="D1" s="218"/>
      <c r="E1" s="218"/>
      <c r="F1" s="367" t="s">
        <v>22</v>
      </c>
      <c r="G1" s="367"/>
      <c r="H1" s="367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367" t="s">
        <v>21</v>
      </c>
      <c r="G2" s="367"/>
      <c r="H2" s="367"/>
      <c r="I2" s="220">
        <f>J43*-1</f>
        <v>9616975</v>
      </c>
      <c r="J2" s="218"/>
    </row>
    <row r="3" spans="1:10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0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0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0" x14ac:dyDescent="0.25">
      <c r="A7" s="402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7"/>
      <c r="I7" s="409"/>
      <c r="J7" s="380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2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2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2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2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2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2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2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2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2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  <c r="L25" s="219">
        <v>3972300</v>
      </c>
    </row>
    <row r="26" spans="1:12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2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2" x14ac:dyDescent="0.25">
      <c r="A28" s="98">
        <v>43312</v>
      </c>
      <c r="B28" s="99"/>
      <c r="C28" s="100"/>
      <c r="D28" s="34"/>
      <c r="E28" s="244"/>
      <c r="F28" s="242"/>
      <c r="G28" s="246"/>
      <c r="H28" s="245"/>
      <c r="I28" s="245">
        <v>5000000</v>
      </c>
      <c r="J28" s="246" t="s">
        <v>17</v>
      </c>
    </row>
    <row r="29" spans="1:12" x14ac:dyDescent="0.25">
      <c r="A29" s="98">
        <v>43316</v>
      </c>
      <c r="B29" s="99">
        <v>180171421</v>
      </c>
      <c r="C29" s="100">
        <v>86</v>
      </c>
      <c r="D29" s="34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2" x14ac:dyDescent="0.25">
      <c r="A30" s="98">
        <v>43321</v>
      </c>
      <c r="B30" s="99"/>
      <c r="C30" s="100"/>
      <c r="D30" s="34"/>
      <c r="E30" s="244"/>
      <c r="F30" s="242"/>
      <c r="G30" s="246"/>
      <c r="H30" s="245"/>
      <c r="I30" s="245">
        <v>5000000</v>
      </c>
      <c r="J30" s="246" t="s">
        <v>17</v>
      </c>
    </row>
    <row r="31" spans="1:12" x14ac:dyDescent="0.25">
      <c r="A31" s="98">
        <v>43324</v>
      </c>
      <c r="B31" s="99">
        <v>180172199</v>
      </c>
      <c r="C31" s="100">
        <v>64</v>
      </c>
      <c r="D31" s="34">
        <v>6799800</v>
      </c>
      <c r="E31" s="101"/>
      <c r="F31" s="99"/>
      <c r="G31" s="34"/>
      <c r="H31" s="102"/>
      <c r="I31" s="102"/>
      <c r="J31" s="34"/>
    </row>
    <row r="32" spans="1:12" x14ac:dyDescent="0.25">
      <c r="A32" s="98">
        <v>43326</v>
      </c>
      <c r="B32" s="99"/>
      <c r="C32" s="100"/>
      <c r="D32" s="34"/>
      <c r="E32" s="101">
        <v>180044825</v>
      </c>
      <c r="F32" s="99">
        <v>12</v>
      </c>
      <c r="G32" s="34">
        <v>1402975</v>
      </c>
      <c r="H32" s="102"/>
      <c r="I32" s="102"/>
      <c r="J32" s="34"/>
    </row>
    <row r="33" spans="1:16" x14ac:dyDescent="0.25">
      <c r="A33" s="98">
        <v>43327</v>
      </c>
      <c r="B33" s="99"/>
      <c r="C33" s="100"/>
      <c r="D33" s="34"/>
      <c r="E33" s="101"/>
      <c r="F33" s="99"/>
      <c r="G33" s="34"/>
      <c r="H33" s="102"/>
      <c r="I33" s="102">
        <v>2000000</v>
      </c>
      <c r="J33" s="34" t="s">
        <v>17</v>
      </c>
    </row>
    <row r="34" spans="1:16" x14ac:dyDescent="0.25">
      <c r="A34" s="235"/>
      <c r="B34" s="234"/>
      <c r="C34" s="240"/>
      <c r="D34" s="236"/>
      <c r="E34" s="237"/>
      <c r="F34" s="234"/>
      <c r="G34" s="236"/>
      <c r="H34" s="239"/>
      <c r="I34" s="239"/>
      <c r="J34" s="236"/>
    </row>
    <row r="35" spans="1:16" x14ac:dyDescent="0.25">
      <c r="A35" s="235"/>
      <c r="B35" s="223" t="s">
        <v>11</v>
      </c>
      <c r="C35" s="232">
        <f>SUM(C8:C34)</f>
        <v>669</v>
      </c>
      <c r="D35" s="224"/>
      <c r="E35" s="223" t="s">
        <v>11</v>
      </c>
      <c r="F35" s="223">
        <f>SUM(F8:F34)</f>
        <v>95</v>
      </c>
      <c r="G35" s="224">
        <f>SUM(G8:G34)</f>
        <v>9859939</v>
      </c>
      <c r="H35" s="239"/>
      <c r="I35" s="239"/>
      <c r="J35" s="236"/>
    </row>
    <row r="36" spans="1:16" x14ac:dyDescent="0.25">
      <c r="A36" s="235"/>
      <c r="B36" s="223"/>
      <c r="C36" s="232"/>
      <c r="D36" s="224"/>
      <c r="E36" s="237"/>
      <c r="F36" s="234"/>
      <c r="G36" s="236"/>
      <c r="H36" s="239"/>
      <c r="I36" s="239"/>
      <c r="J36" s="236"/>
    </row>
    <row r="37" spans="1:16" x14ac:dyDescent="0.25">
      <c r="A37" s="225"/>
      <c r="B37" s="226"/>
      <c r="C37" s="240"/>
      <c r="D37" s="236"/>
      <c r="E37" s="223"/>
      <c r="F37" s="234"/>
      <c r="G37" s="366" t="s">
        <v>12</v>
      </c>
      <c r="H37" s="366"/>
      <c r="I37" s="239"/>
      <c r="J37" s="227">
        <f>SUM(D8:D34)</f>
        <v>69734090</v>
      </c>
    </row>
    <row r="38" spans="1:16" x14ac:dyDescent="0.25">
      <c r="A38" s="235"/>
      <c r="B38" s="234"/>
      <c r="C38" s="240"/>
      <c r="D38" s="236"/>
      <c r="E38" s="223"/>
      <c r="F38" s="234"/>
      <c r="G38" s="366" t="s">
        <v>13</v>
      </c>
      <c r="H38" s="366"/>
      <c r="I38" s="239"/>
      <c r="J38" s="227">
        <f>SUM(G8:G34)</f>
        <v>9859939</v>
      </c>
    </row>
    <row r="39" spans="1:16" x14ac:dyDescent="0.25">
      <c r="A39" s="228"/>
      <c r="B39" s="237"/>
      <c r="C39" s="240"/>
      <c r="D39" s="236"/>
      <c r="E39" s="237"/>
      <c r="F39" s="234"/>
      <c r="G39" s="366" t="s">
        <v>14</v>
      </c>
      <c r="H39" s="366"/>
      <c r="I39" s="41"/>
      <c r="J39" s="229">
        <f>J37-J38</f>
        <v>59874151</v>
      </c>
    </row>
    <row r="40" spans="1:16" x14ac:dyDescent="0.25">
      <c r="A40" s="235"/>
      <c r="B40" s="230"/>
      <c r="C40" s="240"/>
      <c r="D40" s="231"/>
      <c r="E40" s="237"/>
      <c r="F40" s="223"/>
      <c r="G40" s="366" t="s">
        <v>15</v>
      </c>
      <c r="H40" s="366"/>
      <c r="I40" s="239"/>
      <c r="J40" s="227">
        <f>SUM(H8:H36)</f>
        <v>0</v>
      </c>
    </row>
    <row r="41" spans="1:16" x14ac:dyDescent="0.25">
      <c r="A41" s="235"/>
      <c r="B41" s="230"/>
      <c r="C41" s="240"/>
      <c r="D41" s="231"/>
      <c r="E41" s="237"/>
      <c r="F41" s="223"/>
      <c r="G41" s="366" t="s">
        <v>16</v>
      </c>
      <c r="H41" s="366"/>
      <c r="I41" s="239"/>
      <c r="J41" s="227">
        <f>J39+J40</f>
        <v>59874151</v>
      </c>
    </row>
    <row r="42" spans="1:16" x14ac:dyDescent="0.25">
      <c r="A42" s="235"/>
      <c r="B42" s="230"/>
      <c r="C42" s="240"/>
      <c r="D42" s="231"/>
      <c r="E42" s="237"/>
      <c r="F42" s="234"/>
      <c r="G42" s="366" t="s">
        <v>5</v>
      </c>
      <c r="H42" s="366"/>
      <c r="I42" s="239"/>
      <c r="J42" s="227">
        <f>SUM(I8:I36)</f>
        <v>50257176</v>
      </c>
    </row>
    <row r="43" spans="1:16" x14ac:dyDescent="0.25">
      <c r="A43" s="235"/>
      <c r="B43" s="230"/>
      <c r="C43" s="240"/>
      <c r="D43" s="231"/>
      <c r="E43" s="237"/>
      <c r="F43" s="234"/>
      <c r="G43" s="366" t="s">
        <v>32</v>
      </c>
      <c r="H43" s="366"/>
      <c r="I43" s="240" t="str">
        <f>IF(J43&gt;0,"SALDO",IF(J43&lt;0,"PIUTANG",IF(J43=0,"LUNAS")))</f>
        <v>PIUTANG</v>
      </c>
      <c r="J43" s="227">
        <f>J42-J41</f>
        <v>-9616975</v>
      </c>
    </row>
    <row r="44" spans="1:16" x14ac:dyDescent="0.25">
      <c r="F44" s="219"/>
      <c r="G44" s="219"/>
      <c r="J44" s="219"/>
    </row>
    <row r="45" spans="1:16" x14ac:dyDescent="0.25">
      <c r="C45" s="219"/>
      <c r="D45" s="219"/>
      <c r="F45" s="219"/>
      <c r="G45" s="219"/>
      <c r="J45" s="219"/>
      <c r="M45" s="233"/>
      <c r="N45" s="233"/>
      <c r="O45" s="233"/>
      <c r="P45" s="233"/>
    </row>
    <row r="46" spans="1:16" x14ac:dyDescent="0.25">
      <c r="C46" s="219"/>
      <c r="D46" s="219"/>
      <c r="F46" s="219"/>
      <c r="G46" s="219"/>
      <c r="J46" s="219"/>
      <c r="L46" s="238"/>
      <c r="M46" s="233"/>
      <c r="N46" s="233"/>
      <c r="O46" s="233"/>
      <c r="P46" s="233"/>
    </row>
    <row r="47" spans="1:16" x14ac:dyDescent="0.25">
      <c r="C47" s="219"/>
      <c r="D47" s="219"/>
      <c r="F47" s="219"/>
      <c r="G47" s="219"/>
      <c r="J47" s="219"/>
      <c r="L47" s="238"/>
      <c r="M47" s="233"/>
      <c r="N47" s="233"/>
      <c r="O47" s="233"/>
      <c r="P47" s="233"/>
    </row>
    <row r="48" spans="1:16" x14ac:dyDescent="0.25">
      <c r="C48" s="219"/>
      <c r="D48" s="219"/>
      <c r="F48" s="219"/>
      <c r="G48" s="219"/>
      <c r="J48" s="219"/>
      <c r="L48" s="233"/>
      <c r="M48" s="233"/>
      <c r="N48" s="233"/>
      <c r="O48" s="233"/>
      <c r="P48" s="233"/>
    </row>
    <row r="49" spans="3:16" x14ac:dyDescent="0.25">
      <c r="C49" s="219"/>
      <c r="D49" s="219"/>
      <c r="L49" s="233"/>
      <c r="M49" s="233"/>
      <c r="N49" s="233"/>
      <c r="O49" s="233"/>
      <c r="P4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3:H43"/>
    <mergeCell ref="G37:H37"/>
    <mergeCell ref="G38:H38"/>
    <mergeCell ref="G39:H39"/>
    <mergeCell ref="G40:H40"/>
    <mergeCell ref="G41:H41"/>
    <mergeCell ref="G42:H4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5" activePane="bottomLeft" state="frozen"/>
      <selection pane="bottomLeft" activeCell="I32" sqref="I32:I33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2" x14ac:dyDescent="0.25">
      <c r="A1" s="218" t="s">
        <v>0</v>
      </c>
      <c r="B1" s="218"/>
      <c r="C1" s="221" t="s">
        <v>190</v>
      </c>
      <c r="D1" s="218"/>
      <c r="E1" s="218"/>
      <c r="F1" s="367" t="s">
        <v>22</v>
      </c>
      <c r="G1" s="367"/>
      <c r="H1" s="367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1" t="s">
        <v>19</v>
      </c>
      <c r="D2" s="218"/>
      <c r="E2" s="218"/>
      <c r="F2" s="367" t="s">
        <v>21</v>
      </c>
      <c r="G2" s="367"/>
      <c r="H2" s="367"/>
      <c r="I2" s="220">
        <f>J33*-1</f>
        <v>118539</v>
      </c>
      <c r="J2" s="218"/>
    </row>
    <row r="3" spans="1:12" x14ac:dyDescent="0.25">
      <c r="A3" s="218" t="s">
        <v>116</v>
      </c>
      <c r="B3" s="218"/>
      <c r="C3" s="221" t="s">
        <v>93</v>
      </c>
      <c r="D3" s="218"/>
      <c r="E3" s="218"/>
      <c r="F3" s="311" t="s">
        <v>118</v>
      </c>
      <c r="G3" s="311"/>
      <c r="H3" s="311" t="s">
        <v>132</v>
      </c>
      <c r="I3" s="278"/>
      <c r="J3" s="218"/>
    </row>
    <row r="5" spans="1:12" ht="19.5" x14ac:dyDescent="0.25">
      <c r="A5" s="399"/>
      <c r="B5" s="399"/>
      <c r="C5" s="399"/>
      <c r="D5" s="399"/>
      <c r="E5" s="399"/>
      <c r="F5" s="399"/>
      <c r="G5" s="399"/>
      <c r="H5" s="399"/>
      <c r="I5" s="399"/>
      <c r="J5" s="400"/>
    </row>
    <row r="6" spans="1:12" x14ac:dyDescent="0.25">
      <c r="A6" s="401" t="s">
        <v>2</v>
      </c>
      <c r="B6" s="403" t="s">
        <v>3</v>
      </c>
      <c r="C6" s="404"/>
      <c r="D6" s="404"/>
      <c r="E6" s="404"/>
      <c r="F6" s="404"/>
      <c r="G6" s="405"/>
      <c r="H6" s="406" t="s">
        <v>4</v>
      </c>
      <c r="I6" s="408" t="s">
        <v>5</v>
      </c>
      <c r="J6" s="379" t="s">
        <v>6</v>
      </c>
    </row>
    <row r="7" spans="1:12" x14ac:dyDescent="0.25">
      <c r="A7" s="402"/>
      <c r="B7" s="312" t="s">
        <v>7</v>
      </c>
      <c r="C7" s="314" t="s">
        <v>8</v>
      </c>
      <c r="D7" s="313" t="s">
        <v>9</v>
      </c>
      <c r="E7" s="312" t="s">
        <v>10</v>
      </c>
      <c r="F7" s="312" t="s">
        <v>8</v>
      </c>
      <c r="G7" s="313" t="s">
        <v>9</v>
      </c>
      <c r="H7" s="407"/>
      <c r="I7" s="409"/>
      <c r="J7" s="380"/>
    </row>
    <row r="8" spans="1:12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2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2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2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2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2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2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2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2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0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0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0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0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0" x14ac:dyDescent="0.25">
      <c r="A21" s="98">
        <v>43310</v>
      </c>
      <c r="B21" s="99">
        <v>180170913</v>
      </c>
      <c r="C21" s="100">
        <v>4</v>
      </c>
      <c r="D21" s="34">
        <v>308700</v>
      </c>
      <c r="E21" s="101">
        <v>180044571</v>
      </c>
      <c r="F21" s="99">
        <v>2</v>
      </c>
      <c r="G21" s="34">
        <v>188038</v>
      </c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5"/>
      <c r="B24" s="234"/>
      <c r="C24" s="240"/>
      <c r="D24" s="236"/>
      <c r="E24" s="237"/>
      <c r="F24" s="234"/>
      <c r="G24" s="236"/>
      <c r="H24" s="239"/>
      <c r="I24" s="239"/>
      <c r="J24" s="236"/>
    </row>
    <row r="25" spans="1:10" x14ac:dyDescent="0.25">
      <c r="A25" s="235"/>
      <c r="B25" s="223" t="s">
        <v>11</v>
      </c>
      <c r="C25" s="232">
        <f>SUM(C8:C24)</f>
        <v>401</v>
      </c>
      <c r="D25" s="224"/>
      <c r="E25" s="223" t="s">
        <v>11</v>
      </c>
      <c r="F25" s="223">
        <f>SUM(F8:F24)</f>
        <v>83</v>
      </c>
      <c r="G25" s="224">
        <f>SUM(G8:G24)</f>
        <v>8667052</v>
      </c>
      <c r="H25" s="239"/>
      <c r="I25" s="239"/>
      <c r="J25" s="236"/>
    </row>
    <row r="26" spans="1:10" x14ac:dyDescent="0.25">
      <c r="A26" s="235"/>
      <c r="B26" s="223"/>
      <c r="C26" s="232"/>
      <c r="D26" s="224"/>
      <c r="E26" s="237"/>
      <c r="F26" s="234"/>
      <c r="G26" s="236"/>
      <c r="H26" s="239"/>
      <c r="I26" s="239"/>
      <c r="J26" s="236"/>
    </row>
    <row r="27" spans="1:10" x14ac:dyDescent="0.25">
      <c r="A27" s="225"/>
      <c r="B27" s="226"/>
      <c r="C27" s="240"/>
      <c r="D27" s="236"/>
      <c r="E27" s="223"/>
      <c r="F27" s="234"/>
      <c r="G27" s="366" t="s">
        <v>12</v>
      </c>
      <c r="H27" s="366"/>
      <c r="I27" s="239"/>
      <c r="J27" s="227">
        <f>SUM(D8:D24)</f>
        <v>40659591</v>
      </c>
    </row>
    <row r="28" spans="1:10" x14ac:dyDescent="0.25">
      <c r="A28" s="235"/>
      <c r="B28" s="234"/>
      <c r="C28" s="240"/>
      <c r="D28" s="236"/>
      <c r="E28" s="223"/>
      <c r="F28" s="234"/>
      <c r="G28" s="366" t="s">
        <v>13</v>
      </c>
      <c r="H28" s="366"/>
      <c r="I28" s="239"/>
      <c r="J28" s="227">
        <f>SUM(G8:G24)</f>
        <v>8667052</v>
      </c>
    </row>
    <row r="29" spans="1:10" x14ac:dyDescent="0.25">
      <c r="A29" s="228"/>
      <c r="B29" s="237"/>
      <c r="C29" s="240"/>
      <c r="D29" s="236"/>
      <c r="E29" s="237"/>
      <c r="F29" s="234"/>
      <c r="G29" s="366" t="s">
        <v>14</v>
      </c>
      <c r="H29" s="366"/>
      <c r="I29" s="41"/>
      <c r="J29" s="229">
        <f>J27-J28</f>
        <v>31992539</v>
      </c>
    </row>
    <row r="30" spans="1:10" x14ac:dyDescent="0.25">
      <c r="A30" s="235"/>
      <c r="B30" s="230"/>
      <c r="C30" s="240"/>
      <c r="D30" s="231"/>
      <c r="E30" s="237"/>
      <c r="F30" s="223"/>
      <c r="G30" s="366" t="s">
        <v>15</v>
      </c>
      <c r="H30" s="366"/>
      <c r="I30" s="239"/>
      <c r="J30" s="227">
        <f>SUM(H8:H26)</f>
        <v>0</v>
      </c>
    </row>
    <row r="31" spans="1:10" x14ac:dyDescent="0.25">
      <c r="A31" s="235"/>
      <c r="B31" s="230"/>
      <c r="C31" s="240"/>
      <c r="D31" s="231"/>
      <c r="E31" s="237"/>
      <c r="F31" s="223"/>
      <c r="G31" s="366" t="s">
        <v>16</v>
      </c>
      <c r="H31" s="366"/>
      <c r="I31" s="239"/>
      <c r="J31" s="227">
        <f>J29+J30</f>
        <v>31992539</v>
      </c>
    </row>
    <row r="32" spans="1:10" x14ac:dyDescent="0.25">
      <c r="A32" s="235"/>
      <c r="B32" s="230"/>
      <c r="C32" s="240"/>
      <c r="D32" s="231"/>
      <c r="E32" s="237"/>
      <c r="F32" s="234"/>
      <c r="G32" s="366" t="s">
        <v>5</v>
      </c>
      <c r="H32" s="366"/>
      <c r="I32" s="239"/>
      <c r="J32" s="227">
        <f>SUM(I8:I26)</f>
        <v>31874000</v>
      </c>
    </row>
    <row r="33" spans="1:16" x14ac:dyDescent="0.25">
      <c r="A33" s="235"/>
      <c r="B33" s="230"/>
      <c r="C33" s="240"/>
      <c r="D33" s="231"/>
      <c r="E33" s="237"/>
      <c r="F33" s="234"/>
      <c r="G33" s="366" t="s">
        <v>32</v>
      </c>
      <c r="H33" s="366"/>
      <c r="I33" s="240" t="str">
        <f>IF(J33&gt;0,"SALDO",IF(J33&lt;0,"PIUTANG",IF(J33=0,"LUNAS")))</f>
        <v>PIUTANG</v>
      </c>
      <c r="J33" s="227">
        <f>J32-J31</f>
        <v>-118539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3"/>
      <c r="M35" s="233"/>
      <c r="N35" s="233"/>
      <c r="O35" s="233"/>
      <c r="P35" s="233"/>
    </row>
    <row r="36" spans="1:16" x14ac:dyDescent="0.25">
      <c r="C36" s="219"/>
      <c r="D36" s="219"/>
      <c r="F36" s="219"/>
      <c r="G36" s="219"/>
      <c r="J36" s="219"/>
      <c r="L36" s="233"/>
      <c r="M36" s="233"/>
      <c r="N36" s="233"/>
      <c r="O36" s="233"/>
      <c r="P36" s="233"/>
    </row>
    <row r="37" spans="1:16" x14ac:dyDescent="0.25">
      <c r="C37" s="219"/>
      <c r="D37" s="219"/>
      <c r="F37" s="219"/>
      <c r="G37" s="219"/>
      <c r="J37" s="219"/>
      <c r="L37" s="233"/>
      <c r="M37" s="233"/>
      <c r="N37" s="233"/>
      <c r="O37" s="233"/>
      <c r="P37" s="233"/>
    </row>
    <row r="38" spans="1:16" x14ac:dyDescent="0.25">
      <c r="C38" s="219"/>
      <c r="D38" s="219"/>
      <c r="F38" s="219"/>
      <c r="G38" s="219"/>
      <c r="J38" s="219"/>
      <c r="L38" s="233"/>
      <c r="M38" s="233"/>
      <c r="N38" s="233"/>
      <c r="O38" s="233"/>
      <c r="P38" s="233"/>
    </row>
    <row r="39" spans="1:16" x14ac:dyDescent="0.25">
      <c r="C39" s="219"/>
      <c r="D39" s="219"/>
      <c r="L39" s="233"/>
      <c r="M39" s="233"/>
      <c r="N39" s="233"/>
      <c r="O39" s="233"/>
      <c r="P39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3:H33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2018-08-07T03:04:37Z</cp:lastPrinted>
  <dcterms:created xsi:type="dcterms:W3CDTF">2016-05-07T01:49:09Z</dcterms:created>
  <dcterms:modified xsi:type="dcterms:W3CDTF">2018-08-16T10:26:14Z</dcterms:modified>
</cp:coreProperties>
</file>