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T\"/>
    </mc:Choice>
  </mc:AlternateContent>
  <bookViews>
    <workbookView xWindow="0" yWindow="0" windowWidth="20490" windowHeight="7755" tabRatio="611"/>
  </bookViews>
  <sheets>
    <sheet name="Grafik" sheetId="5" r:id="rId1"/>
    <sheet name="Summary" sheetId="4" r:id="rId2"/>
    <sheet name="Penjualan" sheetId="1" r:id="rId3"/>
    <sheet name="Katalog" sheetId="2" r:id="rId4"/>
  </sheets>
  <definedNames>
    <definedName name="_xlnm._FilterDatabase" localSheetId="2" hidden="1">Penjualan!$B$3:$M$394</definedName>
  </definedNames>
  <calcPr calcId="152511"/>
</workbook>
</file>

<file path=xl/calcChain.xml><?xml version="1.0" encoding="utf-8"?>
<calcChain xmlns="http://schemas.openxmlformats.org/spreadsheetml/2006/main">
  <c r="E120" i="2" l="1"/>
  <c r="C35" i="4" l="1"/>
  <c r="G35" i="4"/>
  <c r="C34" i="4" l="1"/>
  <c r="G34" i="4"/>
  <c r="E119" i="2"/>
  <c r="E118" i="2"/>
  <c r="G33" i="4" l="1"/>
  <c r="C33" i="4"/>
  <c r="C32" i="4" l="1"/>
  <c r="E117" i="2"/>
  <c r="G32" i="4" s="1"/>
  <c r="C31" i="4" l="1"/>
  <c r="G31" i="4"/>
  <c r="E116" i="2"/>
  <c r="C30" i="4" l="1"/>
  <c r="G30" i="4"/>
  <c r="E115" i="2"/>
  <c r="C29" i="4" l="1"/>
  <c r="E114" i="2"/>
  <c r="G29" i="4" s="1"/>
  <c r="C28" i="4" l="1"/>
  <c r="E113" i="2"/>
  <c r="G28" i="4" s="1"/>
  <c r="C27" i="4" l="1"/>
  <c r="G27" i="4"/>
  <c r="E112" i="2"/>
  <c r="C26" i="4" l="1"/>
  <c r="E111" i="2"/>
  <c r="G26" i="4" s="1"/>
  <c r="C25" i="4" l="1"/>
  <c r="E110" i="2"/>
  <c r="G25" i="4" s="1"/>
  <c r="E109" i="2" l="1"/>
  <c r="G24" i="4"/>
  <c r="C24" i="4"/>
  <c r="C23" i="4" l="1"/>
  <c r="E108" i="2"/>
  <c r="G23" i="4" s="1"/>
  <c r="D22" i="4" l="1"/>
  <c r="C22" i="4"/>
  <c r="E107" i="2"/>
  <c r="G22" i="4" s="1"/>
  <c r="E103" i="1" l="1"/>
  <c r="E136" i="1"/>
  <c r="C7" i="4" s="1"/>
  <c r="D136" i="1"/>
  <c r="E106" i="2" l="1"/>
  <c r="G21" i="4" s="1"/>
  <c r="C21" i="4"/>
  <c r="D51" i="4"/>
  <c r="E102" i="2"/>
  <c r="H51" i="4" s="1"/>
  <c r="E101" i="2" l="1"/>
  <c r="H50" i="4" s="1"/>
  <c r="D50" i="4"/>
  <c r="D49" i="4" l="1"/>
  <c r="E100" i="2"/>
  <c r="H49" i="4" s="1"/>
  <c r="D21" i="4" l="1"/>
  <c r="G35" i="1"/>
  <c r="E69" i="1"/>
  <c r="E36" i="1"/>
  <c r="F5" i="1"/>
  <c r="F6" i="1" s="1"/>
  <c r="F7" i="1" s="1"/>
  <c r="M5" i="1"/>
  <c r="N5" i="1" s="1"/>
  <c r="D48" i="4" l="1"/>
  <c r="H48" i="4"/>
  <c r="E99" i="2"/>
  <c r="E98" i="2" l="1"/>
  <c r="H47" i="4" s="1"/>
  <c r="D47" i="4"/>
  <c r="D46" i="4" l="1"/>
  <c r="E97" i="2"/>
  <c r="H46" i="4" s="1"/>
  <c r="D43" i="4" l="1"/>
  <c r="D44" i="4"/>
  <c r="D45" i="4"/>
  <c r="E96" i="2"/>
  <c r="H45" i="4" s="1"/>
  <c r="E95" i="2"/>
  <c r="H44" i="4" s="1"/>
  <c r="C103" i="2" l="1"/>
  <c r="D103" i="2"/>
  <c r="D69" i="2"/>
  <c r="D36" i="2"/>
  <c r="K103" i="2"/>
  <c r="J103" i="2"/>
  <c r="L103" i="2" s="1"/>
  <c r="J69" i="2"/>
  <c r="K69" i="2"/>
  <c r="K36" i="2"/>
  <c r="C36" i="2"/>
  <c r="E36" i="2" s="1"/>
  <c r="E73" i="2"/>
  <c r="H22" i="4" s="1"/>
  <c r="E74" i="2"/>
  <c r="H23" i="4" s="1"/>
  <c r="E75" i="2"/>
  <c r="H24" i="4" s="1"/>
  <c r="E76" i="2"/>
  <c r="H25" i="4" s="1"/>
  <c r="E77" i="2"/>
  <c r="H26" i="4" s="1"/>
  <c r="E78" i="2"/>
  <c r="H27" i="4" s="1"/>
  <c r="E79" i="2"/>
  <c r="H28" i="4" s="1"/>
  <c r="E80" i="2"/>
  <c r="H29" i="4" s="1"/>
  <c r="E81" i="2"/>
  <c r="H30" i="4" s="1"/>
  <c r="E82" i="2"/>
  <c r="H31" i="4" s="1"/>
  <c r="E83" i="2"/>
  <c r="H32" i="4" s="1"/>
  <c r="E84" i="2"/>
  <c r="H33" i="4" s="1"/>
  <c r="E85" i="2"/>
  <c r="H34" i="4" s="1"/>
  <c r="E86" i="2"/>
  <c r="H35" i="4" s="1"/>
  <c r="E87" i="2"/>
  <c r="H36" i="4" s="1"/>
  <c r="E88" i="2"/>
  <c r="H37" i="4" s="1"/>
  <c r="E89" i="2"/>
  <c r="H38" i="4" s="1"/>
  <c r="E90" i="2"/>
  <c r="H39" i="4" s="1"/>
  <c r="E91" i="2"/>
  <c r="H40" i="4" s="1"/>
  <c r="E92" i="2"/>
  <c r="H41" i="4" s="1"/>
  <c r="E93" i="2"/>
  <c r="H42" i="4" s="1"/>
  <c r="E94" i="2"/>
  <c r="H43" i="4" s="1"/>
  <c r="E72" i="2"/>
  <c r="H21" i="4" s="1"/>
  <c r="E68" i="2"/>
  <c r="C69" i="2"/>
  <c r="E69" i="2" s="1"/>
  <c r="G5" i="4" s="1"/>
  <c r="E67" i="2"/>
  <c r="E66" i="2"/>
  <c r="E103" i="2" l="1"/>
  <c r="G6" i="4" s="1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39" i="2"/>
  <c r="G68" i="2" l="1"/>
  <c r="G66" i="2"/>
  <c r="G67" i="2"/>
  <c r="J36" i="2"/>
  <c r="L36" i="2" s="1"/>
  <c r="H4" i="4" s="1"/>
  <c r="E14" i="2"/>
  <c r="E9" i="2"/>
  <c r="E8" i="2"/>
  <c r="E6" i="2"/>
  <c r="E7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5" i="2"/>
  <c r="N35" i="2"/>
  <c r="M31" i="2"/>
  <c r="M32" i="2" s="1"/>
  <c r="M33" i="2" s="1"/>
  <c r="M34" i="2" s="1"/>
  <c r="M35" i="2" s="1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G102" i="1"/>
  <c r="F8" i="1"/>
  <c r="K69" i="1"/>
  <c r="G68" i="1"/>
  <c r="G4" i="4" l="1"/>
  <c r="L319" i="2"/>
  <c r="L320" i="2"/>
  <c r="M318" i="1"/>
  <c r="M319" i="1"/>
  <c r="L318" i="2" l="1"/>
  <c r="M317" i="1"/>
  <c r="M316" i="1" l="1"/>
  <c r="L317" i="2"/>
  <c r="L316" i="2" l="1"/>
  <c r="M315" i="1"/>
  <c r="L315" i="2" l="1"/>
  <c r="M314" i="1"/>
  <c r="M313" i="1" l="1"/>
  <c r="L314" i="2"/>
  <c r="M311" i="1" l="1"/>
  <c r="M312" i="1"/>
  <c r="L312" i="2"/>
  <c r="L313" i="2"/>
  <c r="L311" i="2" l="1"/>
  <c r="M310" i="1"/>
  <c r="M309" i="1" l="1"/>
  <c r="L310" i="2"/>
  <c r="L309" i="2" l="1"/>
  <c r="M308" i="1"/>
  <c r="L308" i="2" l="1"/>
  <c r="M307" i="1"/>
  <c r="M306" i="1" l="1"/>
  <c r="L307" i="2"/>
  <c r="J328" i="1" l="1"/>
  <c r="K328" i="1"/>
  <c r="L328" i="1"/>
  <c r="M305" i="1"/>
  <c r="L306" i="2"/>
  <c r="M328" i="1" l="1"/>
  <c r="J329" i="2"/>
  <c r="K329" i="2"/>
  <c r="L294" i="1"/>
  <c r="D13" i="4" l="1"/>
  <c r="L329" i="2"/>
  <c r="L304" i="2"/>
  <c r="L305" i="2"/>
  <c r="M303" i="1"/>
  <c r="M304" i="1"/>
  <c r="M302" i="1" l="1"/>
  <c r="M301" i="1"/>
  <c r="L303" i="2"/>
  <c r="L302" i="2" l="1"/>
  <c r="L301" i="2" l="1"/>
  <c r="M300" i="1"/>
  <c r="M299" i="1" l="1"/>
  <c r="L300" i="2"/>
  <c r="M298" i="1" l="1"/>
  <c r="L299" i="2"/>
  <c r="H13" i="4" l="1"/>
  <c r="L298" i="2"/>
  <c r="M297" i="1"/>
  <c r="M293" i="1"/>
  <c r="M320" i="1"/>
  <c r="M321" i="1" s="1"/>
  <c r="M322" i="1" s="1"/>
  <c r="M323" i="1" s="1"/>
  <c r="M324" i="1" s="1"/>
  <c r="M325" i="1" s="1"/>
  <c r="M326" i="1" s="1"/>
  <c r="M327" i="1" s="1"/>
  <c r="L294" i="2" l="1"/>
  <c r="M292" i="1" l="1"/>
  <c r="L293" i="2"/>
  <c r="L292" i="2" l="1"/>
  <c r="M291" i="1"/>
  <c r="M290" i="1" l="1"/>
  <c r="L291" i="2"/>
  <c r="M289" i="1" l="1"/>
  <c r="L290" i="2"/>
  <c r="M288" i="1" l="1"/>
  <c r="L289" i="2"/>
  <c r="M287" i="1" l="1"/>
  <c r="L288" i="2"/>
  <c r="M286" i="1" l="1"/>
  <c r="L287" i="2"/>
  <c r="M285" i="1" l="1"/>
  <c r="L286" i="2"/>
  <c r="M284" i="1" l="1"/>
  <c r="L285" i="2"/>
  <c r="C294" i="1" l="1"/>
  <c r="D294" i="1"/>
  <c r="J294" i="1"/>
  <c r="K294" i="1"/>
  <c r="M283" i="1"/>
  <c r="M264" i="1"/>
  <c r="L265" i="2"/>
  <c r="M280" i="1"/>
  <c r="L284" i="2"/>
  <c r="L283" i="2"/>
  <c r="M294" i="1" l="1"/>
  <c r="D12" i="4" s="1"/>
  <c r="E294" i="1"/>
  <c r="M282" i="1"/>
  <c r="L282" i="2"/>
  <c r="M281" i="1" l="1"/>
  <c r="L281" i="2"/>
  <c r="M279" i="1" l="1"/>
  <c r="L280" i="2"/>
  <c r="M278" i="1"/>
  <c r="L279" i="2"/>
  <c r="M277" i="1"/>
  <c r="L278" i="2"/>
  <c r="M276" i="1" l="1"/>
  <c r="L277" i="2"/>
  <c r="M275" i="1" l="1"/>
  <c r="L276" i="2"/>
  <c r="M274" i="1" l="1"/>
  <c r="L275" i="2"/>
  <c r="L274" i="2" l="1"/>
  <c r="M273" i="1"/>
  <c r="M272" i="1" l="1"/>
  <c r="L273" i="2"/>
  <c r="L272" i="2"/>
  <c r="M271" i="1"/>
  <c r="M270" i="1" l="1"/>
  <c r="L271" i="2" l="1"/>
  <c r="L270" i="2" l="1"/>
  <c r="M269" i="1"/>
  <c r="L269" i="2" l="1"/>
  <c r="M268" i="1"/>
  <c r="M267" i="1"/>
  <c r="L268" i="2"/>
  <c r="L267" i="2" l="1"/>
  <c r="M266" i="1" l="1"/>
  <c r="L266" i="2" l="1"/>
  <c r="M265" i="1"/>
  <c r="K295" i="2" l="1"/>
  <c r="J295" i="2"/>
  <c r="M231" i="1" l="1"/>
  <c r="D295" i="2" l="1"/>
  <c r="L261" i="2"/>
  <c r="M260" i="1"/>
  <c r="L260" i="2" l="1"/>
  <c r="M259" i="1"/>
  <c r="L259" i="2" l="1"/>
  <c r="M258" i="1"/>
  <c r="L258" i="2"/>
  <c r="M257" i="1"/>
  <c r="L257" i="2"/>
  <c r="M256" i="1"/>
  <c r="L256" i="2" l="1"/>
  <c r="M255" i="1"/>
  <c r="L255" i="2"/>
  <c r="M254" i="1"/>
  <c r="L254" i="2"/>
  <c r="M253" i="1"/>
  <c r="L253" i="2"/>
  <c r="M252" i="1"/>
  <c r="L252" i="2"/>
  <c r="M251" i="1"/>
  <c r="L251" i="2"/>
  <c r="M250" i="1"/>
  <c r="M249" i="1"/>
  <c r="L250" i="2"/>
  <c r="L249" i="2" l="1"/>
  <c r="M248" i="1" l="1"/>
  <c r="L248" i="2"/>
  <c r="L247" i="2"/>
  <c r="M247" i="1"/>
  <c r="J262" i="2"/>
  <c r="K262" i="2"/>
  <c r="L246" i="2"/>
  <c r="M246" i="1"/>
  <c r="L262" i="2" l="1"/>
  <c r="H11" i="4" s="1"/>
  <c r="L245" i="2"/>
  <c r="M245" i="1"/>
  <c r="L244" i="2"/>
  <c r="M244" i="1"/>
  <c r="L243" i="2"/>
  <c r="M243" i="1"/>
  <c r="L242" i="2" l="1"/>
  <c r="M242" i="1"/>
  <c r="M241" i="1"/>
  <c r="G102" i="2"/>
  <c r="G35" i="2"/>
  <c r="L241" i="2"/>
  <c r="L240" i="2"/>
  <c r="L239" i="2"/>
  <c r="L238" i="2"/>
  <c r="L237" i="2"/>
  <c r="L236" i="2"/>
  <c r="L235" i="2"/>
  <c r="L234" i="2"/>
  <c r="L233" i="2"/>
  <c r="L232" i="2"/>
  <c r="L231" i="2"/>
  <c r="K228" i="2"/>
  <c r="J228" i="2"/>
  <c r="D223" i="2"/>
  <c r="C223" i="2"/>
  <c r="J261" i="1"/>
  <c r="K261" i="1"/>
  <c r="K228" i="1"/>
  <c r="J228" i="1"/>
  <c r="C223" i="1"/>
  <c r="M233" i="1"/>
  <c r="M234" i="1"/>
  <c r="M235" i="1"/>
  <c r="M236" i="1"/>
  <c r="M237" i="1"/>
  <c r="M238" i="1"/>
  <c r="M239" i="1"/>
  <c r="M240" i="1"/>
  <c r="M232" i="1"/>
  <c r="M225" i="1"/>
  <c r="M227" i="1"/>
  <c r="M226" i="1"/>
  <c r="M224" i="1"/>
  <c r="M223" i="1"/>
  <c r="M222" i="1"/>
  <c r="M221" i="1"/>
  <c r="M220" i="1"/>
  <c r="M219" i="1"/>
  <c r="M218" i="1"/>
  <c r="M261" i="1" l="1"/>
  <c r="M228" i="1"/>
  <c r="D10" i="4" s="1"/>
  <c r="D11" i="4"/>
  <c r="E223" i="2"/>
  <c r="L228" i="2"/>
  <c r="H10" i="4" s="1"/>
  <c r="M217" i="1" l="1"/>
  <c r="M216" i="1"/>
  <c r="M215" i="1"/>
  <c r="M214" i="1"/>
  <c r="M213" i="1"/>
  <c r="M212" i="1"/>
  <c r="M211" i="1"/>
  <c r="M210" i="1" l="1"/>
  <c r="M209" i="1" l="1"/>
  <c r="M208" i="1"/>
  <c r="M207" i="1"/>
  <c r="M200" i="1" l="1"/>
  <c r="M201" i="1"/>
  <c r="M202" i="1"/>
  <c r="M203" i="1"/>
  <c r="M204" i="1"/>
  <c r="M205" i="1"/>
  <c r="M206" i="1"/>
  <c r="K194" i="1" l="1"/>
  <c r="J194" i="1"/>
  <c r="M199" i="1"/>
  <c r="M198" i="1"/>
  <c r="M197" i="1"/>
  <c r="L227" i="2" l="1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89" i="2"/>
  <c r="L188" i="2"/>
  <c r="L187" i="2"/>
  <c r="L185" i="2"/>
  <c r="L184" i="2"/>
  <c r="L183" i="2"/>
  <c r="L182" i="2"/>
  <c r="L181" i="2"/>
  <c r="L180" i="2"/>
  <c r="L179" i="2"/>
  <c r="L178" i="2"/>
  <c r="L176" i="2"/>
  <c r="L175" i="2"/>
  <c r="L174" i="2"/>
  <c r="L173" i="2"/>
  <c r="M188" i="1"/>
  <c r="M189" i="1"/>
  <c r="M187" i="1"/>
  <c r="M186" i="1" l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94" i="1" l="1"/>
  <c r="D9" i="4" s="1"/>
  <c r="M153" i="1"/>
  <c r="L169" i="2" l="1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5" i="2"/>
  <c r="L134" i="2"/>
  <c r="L133" i="2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K170" i="2" l="1"/>
  <c r="K190" i="2" s="1"/>
  <c r="J170" i="2"/>
  <c r="J190" i="2" s="1"/>
  <c r="K170" i="1"/>
  <c r="J170" i="1"/>
  <c r="M170" i="1" l="1"/>
  <c r="D8" i="4" s="1"/>
  <c r="L190" i="2"/>
  <c r="H9" i="4" s="1"/>
  <c r="L170" i="2"/>
  <c r="H8" i="4" s="1"/>
  <c r="L130" i="2" l="1"/>
  <c r="L131" i="2"/>
  <c r="L132" i="2"/>
  <c r="L127" i="2" l="1"/>
  <c r="L128" i="2"/>
  <c r="L129" i="2"/>
  <c r="L126" i="2" l="1"/>
  <c r="L125" i="2"/>
  <c r="L124" i="2"/>
  <c r="L123" i="2" l="1"/>
  <c r="L122" i="2" l="1"/>
  <c r="L119" i="2"/>
  <c r="L120" i="2"/>
  <c r="L121" i="2"/>
  <c r="L115" i="2" l="1"/>
  <c r="L116" i="2"/>
  <c r="L117" i="2"/>
  <c r="L118" i="2"/>
  <c r="L113" i="2" l="1"/>
  <c r="L114" i="2"/>
  <c r="L106" i="2" l="1"/>
  <c r="L112" i="2"/>
  <c r="L111" i="2"/>
  <c r="L110" i="2"/>
  <c r="L109" i="2"/>
  <c r="L108" i="2"/>
  <c r="L107" i="2"/>
  <c r="K136" i="2" l="1"/>
  <c r="J136" i="2"/>
  <c r="L69" i="2"/>
  <c r="H5" i="4" s="1"/>
  <c r="D341" i="2"/>
  <c r="C341" i="2"/>
  <c r="D329" i="2"/>
  <c r="C329" i="2"/>
  <c r="C295" i="2"/>
  <c r="E295" i="2" s="1"/>
  <c r="D261" i="2"/>
  <c r="C261" i="2"/>
  <c r="D194" i="2"/>
  <c r="C194" i="2"/>
  <c r="D170" i="2"/>
  <c r="C170" i="2"/>
  <c r="D136" i="2"/>
  <c r="C136" i="2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06" i="1"/>
  <c r="K136" i="1"/>
  <c r="J136" i="1"/>
  <c r="K103" i="1"/>
  <c r="J103" i="1"/>
  <c r="J69" i="1"/>
  <c r="M69" i="1" s="1"/>
  <c r="D103" i="1"/>
  <c r="C103" i="1"/>
  <c r="D69" i="1"/>
  <c r="C69" i="1"/>
  <c r="K36" i="1"/>
  <c r="J36" i="1"/>
  <c r="D395" i="1"/>
  <c r="C395" i="1"/>
  <c r="C361" i="1"/>
  <c r="D361" i="1"/>
  <c r="D328" i="1"/>
  <c r="C328" i="1"/>
  <c r="D261" i="1"/>
  <c r="C261" i="1"/>
  <c r="D223" i="1"/>
  <c r="E223" i="1" s="1"/>
  <c r="D194" i="1"/>
  <c r="C194" i="1"/>
  <c r="D170" i="1"/>
  <c r="C170" i="1"/>
  <c r="E170" i="1" s="1"/>
  <c r="C136" i="1"/>
  <c r="D36" i="1"/>
  <c r="C36" i="1"/>
  <c r="C4" i="4" s="1"/>
  <c r="N50" i="2"/>
  <c r="M39" i="2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O102" i="1" s="1"/>
  <c r="O66" i="1"/>
  <c r="O35" i="1"/>
  <c r="E329" i="2"/>
  <c r="M136" i="1" l="1"/>
  <c r="E328" i="1"/>
  <c r="E395" i="1"/>
  <c r="F72" i="2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67" i="2"/>
  <c r="F68" i="2" s="1"/>
  <c r="H6" i="4"/>
  <c r="E261" i="1"/>
  <c r="E261" i="2"/>
  <c r="L136" i="2"/>
  <c r="H7" i="4" s="1"/>
  <c r="M36" i="1"/>
  <c r="D4" i="4" s="1"/>
  <c r="E341" i="2"/>
  <c r="E361" i="1"/>
  <c r="C6" i="4"/>
  <c r="M103" i="1"/>
  <c r="D6" i="4" s="1"/>
  <c r="E136" i="2"/>
  <c r="G7" i="4" s="1"/>
  <c r="E170" i="2"/>
  <c r="E194" i="2"/>
  <c r="M139" i="2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E194" i="1"/>
  <c r="D5" i="4"/>
  <c r="D7" i="4"/>
  <c r="F106" i="2" l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35" i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O78" i="1"/>
  <c r="G16" i="4"/>
  <c r="C5" i="4"/>
  <c r="C16" i="4" s="1"/>
  <c r="M150" i="2"/>
  <c r="M153" i="2"/>
  <c r="M157" i="2" s="1"/>
  <c r="M161" i="2" s="1"/>
  <c r="M165" i="2" s="1"/>
  <c r="M169" i="2" s="1"/>
  <c r="M173" i="2" s="1"/>
  <c r="M174" i="2" s="1"/>
  <c r="M175" i="2" s="1"/>
  <c r="M176" i="2" s="1"/>
  <c r="N157" i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F67" i="1" l="1"/>
  <c r="F68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M151" i="2"/>
  <c r="M154" i="2"/>
  <c r="M158" i="2" s="1"/>
  <c r="M162" i="2" s="1"/>
  <c r="M166" i="2" s="1"/>
  <c r="N173" i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F186" i="2"/>
  <c r="F187" i="2" s="1"/>
  <c r="F188" i="2" s="1"/>
  <c r="F189" i="2" s="1"/>
  <c r="F190" i="2" s="1"/>
  <c r="F191" i="2" s="1"/>
  <c r="F192" i="2" s="1"/>
  <c r="F193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M178" i="2"/>
  <c r="M179" i="2" s="1"/>
  <c r="M180" i="2" s="1"/>
  <c r="M181" i="2" s="1"/>
  <c r="F90" i="1" l="1"/>
  <c r="F91" i="1" s="1"/>
  <c r="F92" i="1" s="1"/>
  <c r="F265" i="2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M182" i="2"/>
  <c r="M183" i="2" s="1"/>
  <c r="N197" i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M152" i="2"/>
  <c r="M155" i="2"/>
  <c r="M159" i="2" s="1"/>
  <c r="M163" i="2" s="1"/>
  <c r="M167" i="2" s="1"/>
  <c r="F93" i="1" l="1"/>
  <c r="F94" i="1" s="1"/>
  <c r="F95" i="1" s="1"/>
  <c r="F96" i="1" s="1"/>
  <c r="F97" i="1" s="1"/>
  <c r="F98" i="1" s="1"/>
  <c r="F99" i="1" s="1"/>
  <c r="F100" i="1" s="1"/>
  <c r="F101" i="1" s="1"/>
  <c r="F102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294" i="2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32" i="2" s="1"/>
  <c r="F333" i="2" s="1"/>
  <c r="F334" i="2" s="1"/>
  <c r="F335" i="2" s="1"/>
  <c r="F336" i="2" s="1"/>
  <c r="F337" i="2" s="1"/>
  <c r="F338" i="2" s="1"/>
  <c r="F339" i="2" s="1"/>
  <c r="F340" i="2" s="1"/>
  <c r="N218" i="1"/>
  <c r="N219" i="1" s="1"/>
  <c r="N220" i="1" s="1"/>
  <c r="N221" i="1" s="1"/>
  <c r="M184" i="2"/>
  <c r="M185" i="2" s="1"/>
  <c r="M186" i="2" s="1"/>
  <c r="N186" i="2" s="1"/>
  <c r="M187" i="2"/>
  <c r="M156" i="2"/>
  <c r="M160" i="2" s="1"/>
  <c r="M164" i="2" s="1"/>
  <c r="M168" i="2" s="1"/>
  <c r="N152" i="2"/>
  <c r="G135" i="1" l="1"/>
  <c r="O156" i="1"/>
  <c r="G169" i="1"/>
  <c r="F173" i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O169" i="1"/>
  <c r="M188" i="2"/>
  <c r="M189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N222" i="1"/>
  <c r="N223" i="1" s="1"/>
  <c r="N224" i="1" s="1"/>
  <c r="M208" i="2" l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N225" i="1"/>
  <c r="N226" i="1" s="1"/>
  <c r="N227" i="1" s="1"/>
  <c r="F190" i="1"/>
  <c r="F191" i="1" s="1"/>
  <c r="F192" i="1" s="1"/>
  <c r="F193" i="1" s="1"/>
  <c r="O189" i="1"/>
  <c r="M219" i="2" l="1"/>
  <c r="M220" i="2" s="1"/>
  <c r="M221" i="2" s="1"/>
  <c r="N231" i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O227" i="1"/>
  <c r="G193" i="1"/>
  <c r="F197" i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O260" i="1" l="1"/>
  <c r="N264" i="1"/>
  <c r="N265" i="1" s="1"/>
  <c r="N266" i="1" s="1"/>
  <c r="N267" i="1" s="1"/>
  <c r="N268" i="1" s="1"/>
  <c r="M222" i="2"/>
  <c r="M223" i="2" s="1"/>
  <c r="F215" i="1"/>
  <c r="F216" i="1" s="1"/>
  <c r="F217" i="1" s="1"/>
  <c r="N269" i="1" l="1"/>
  <c r="N270" i="1" s="1"/>
  <c r="N271" i="1" s="1"/>
  <c r="F218" i="1"/>
  <c r="F219" i="1" s="1"/>
  <c r="F220" i="1" s="1"/>
  <c r="F221" i="1" s="1"/>
  <c r="F222" i="1" s="1"/>
  <c r="O217" i="1"/>
  <c r="M224" i="2"/>
  <c r="M225" i="2" s="1"/>
  <c r="M226" i="2" s="1"/>
  <c r="M227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5" i="2" s="1"/>
  <c r="N272" i="1" l="1"/>
  <c r="N273" i="1" s="1"/>
  <c r="N274" i="1" s="1"/>
  <c r="N275" i="1" s="1"/>
  <c r="N276" i="1" s="1"/>
  <c r="N277" i="1" s="1"/>
  <c r="N278" i="1" s="1"/>
  <c r="M266" i="2"/>
  <c r="M267" i="2" s="1"/>
  <c r="M268" i="2" s="1"/>
  <c r="M269" i="2" s="1"/>
  <c r="G222" i="1"/>
  <c r="F231" i="1"/>
  <c r="F232" i="1" s="1"/>
  <c r="N279" i="1" l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80" i="1"/>
  <c r="M270" i="2"/>
  <c r="M271" i="2" s="1"/>
  <c r="M272" i="2" s="1"/>
  <c r="F233" i="1"/>
  <c r="F234" i="1" s="1"/>
  <c r="F235" i="1" s="1"/>
  <c r="F236" i="1" s="1"/>
  <c r="F237" i="1" s="1"/>
  <c r="F238" i="1" s="1"/>
  <c r="F239" i="1" s="1"/>
  <c r="F240" i="1" s="1"/>
  <c r="O293" i="1" l="1"/>
  <c r="N297" i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M273" i="2"/>
  <c r="M274" i="2" s="1"/>
  <c r="M275" i="2" s="1"/>
  <c r="M276" i="2" s="1"/>
  <c r="F241" i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4" i="1" s="1"/>
  <c r="F265" i="1" s="1"/>
  <c r="F266" i="1" s="1"/>
  <c r="M277" i="2" l="1"/>
  <c r="M278" i="2" s="1"/>
  <c r="M279" i="2" s="1"/>
  <c r="M280" i="2" s="1"/>
  <c r="G260" i="1"/>
  <c r="F267" i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M281" i="2" l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G293" i="1"/>
  <c r="F297" i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G327" i="1" l="1"/>
  <c r="F331" i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4" i="1" l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G394" i="1" s="1"/>
  <c r="G360" i="1"/>
  <c r="D16" i="4"/>
  <c r="L295" i="2"/>
  <c r="H12" i="4" s="1"/>
  <c r="H16" i="4" s="1"/>
</calcChain>
</file>

<file path=xl/sharedStrings.xml><?xml version="1.0" encoding="utf-8"?>
<sst xmlns="http://schemas.openxmlformats.org/spreadsheetml/2006/main" count="171" uniqueCount="53">
  <si>
    <t>Tanggal</t>
  </si>
  <si>
    <t>Total</t>
  </si>
  <si>
    <t>Transfer</t>
  </si>
  <si>
    <t>Cash</t>
  </si>
  <si>
    <t>SUM per hari</t>
  </si>
  <si>
    <t>SUM per bulan</t>
  </si>
  <si>
    <t>Inficlo</t>
  </si>
  <si>
    <t>Blackkelly</t>
  </si>
  <si>
    <t>PENJUALAN</t>
  </si>
  <si>
    <t>Oktober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</si>
  <si>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</si>
  <si>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</si>
  <si>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</si>
  <si>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</si>
  <si>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</si>
  <si>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</si>
  <si>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</si>
  <si>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</si>
  <si>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</si>
  <si>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</si>
  <si>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</si>
  <si>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</si>
  <si>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</si>
  <si>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</si>
  <si>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TOAL</t>
  </si>
  <si>
    <t xml:space="preserve"> </t>
  </si>
  <si>
    <t>Grafik Perbulan</t>
  </si>
  <si>
    <t>Grafik Perhari</t>
  </si>
  <si>
    <t>UPDATE</t>
  </si>
  <si>
    <t>EDC</t>
  </si>
  <si>
    <t>update</t>
  </si>
  <si>
    <t xml:space="preserve">    </t>
  </si>
  <si>
    <t>Pertama</t>
  </si>
  <si>
    <t>Kedua</t>
  </si>
  <si>
    <t>Ketiga</t>
  </si>
  <si>
    <t>Keempat</t>
  </si>
  <si>
    <t>Kelima</t>
  </si>
  <si>
    <t>Keenam</t>
  </si>
  <si>
    <t>Ketujuh</t>
  </si>
  <si>
    <t>Kedelapan</t>
  </si>
  <si>
    <t>Kesembilan</t>
  </si>
  <si>
    <t>Kesepuluh</t>
  </si>
  <si>
    <t>Kesebelas</t>
  </si>
  <si>
    <t>Keduabelas</t>
  </si>
  <si>
    <t>NOVEMBER</t>
  </si>
  <si>
    <t>INF BCL 2018</t>
  </si>
  <si>
    <t>INK-KZT</t>
  </si>
  <si>
    <t>INK-KZT 2018</t>
  </si>
  <si>
    <t>INF BCL</t>
  </si>
  <si>
    <t>INF-BCL</t>
  </si>
  <si>
    <t>Infikids</t>
  </si>
  <si>
    <t>Kuzatura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</si>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</sst>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2" fillId="0" borderId="0" xfId="1" applyNumberFormat="1" applyFont="1"/>
    <xf numFmtId="166" fontId="0" fillId="0" borderId="0" xfId="0" applyNumberForma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66" fontId="0" fillId="0" borderId="0" xfId="0" applyNumberFormat="1" applyFill="1"/>
    <xf numFmtId="164" fontId="2" fillId="0" borderId="0" xfId="2" applyFont="1"/>
    <xf numFmtId="0" fontId="0" fillId="0" borderId="1" xfId="0" applyBorder="1"/>
    <xf numFmtId="164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6" fontId="2" fillId="0" borderId="1" xfId="1" applyNumberFormat="1" applyFont="1" applyBorder="1"/>
    <xf numFmtId="166" fontId="0" fillId="0" borderId="1" xfId="0" applyNumberFormat="1" applyBorder="1"/>
    <xf numFmtId="14" fontId="0" fillId="0" borderId="0" xfId="0" applyNumberFormat="1" applyBorder="1" applyAlignment="1">
      <alignment horizontal="center"/>
    </xf>
    <xf numFmtId="166" fontId="2" fillId="0" borderId="0" xfId="1" applyNumberFormat="1" applyFont="1" applyBorder="1"/>
    <xf numFmtId="166" fontId="0" fillId="0" borderId="0" xfId="0" applyNumberFormat="1" applyBorder="1"/>
    <xf numFmtId="166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/>
    <xf numFmtId="166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2" fillId="0" borderId="0" xfId="2" applyFont="1" applyBorder="1"/>
    <xf numFmtId="164" fontId="3" fillId="0" borderId="1" xfId="2" applyFont="1" applyBorder="1"/>
    <xf numFmtId="164" fontId="3" fillId="0" borderId="0" xfId="0" applyNumberFormat="1" applyFont="1"/>
    <xf numFmtId="10" fontId="0" fillId="0" borderId="0" xfId="0" applyNumberFormat="1"/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0" fontId="0" fillId="0" borderId="0" xfId="0" applyNumberFormat="1"/>
    <xf numFmtId="166" fontId="3" fillId="0" borderId="1" xfId="1" applyNumberFormat="1" applyFont="1" applyBorder="1"/>
    <xf numFmtId="0" fontId="0" fillId="0" borderId="1" xfId="0" applyBorder="1" applyAlignment="1">
      <alignment horizontal="center" vertical="center"/>
    </xf>
    <xf numFmtId="166" fontId="5" fillId="0" borderId="1" xfId="0" applyNumberFormat="1" applyFont="1" applyBorder="1"/>
    <xf numFmtId="166" fontId="6" fillId="0" borderId="1" xfId="0" applyNumberFormat="1" applyFont="1" applyBorder="1"/>
    <xf numFmtId="14" fontId="0" fillId="0" borderId="1" xfId="0" applyNumberFormat="1" applyBorder="1" applyAlignment="1">
      <alignment horizontal="center" vertical="center" wrapText="1"/>
    </xf>
    <xf numFmtId="20" fontId="0" fillId="0" borderId="0" xfId="0" applyNumberFormat="1" applyAlignment="1">
      <alignment horizontal="left"/>
    </xf>
    <xf numFmtId="166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164" fontId="2" fillId="4" borderId="1" xfId="2" applyFont="1" applyFill="1" applyBorder="1" applyAlignment="1">
      <alignment vertical="center" wrapText="1"/>
    </xf>
    <xf numFmtId="164" fontId="2" fillId="4" borderId="0" xfId="2" applyFont="1" applyFill="1" applyAlignment="1">
      <alignment vertical="center" wrapText="1"/>
    </xf>
    <xf numFmtId="3" fontId="0" fillId="4" borderId="1" xfId="0" applyNumberFormat="1" applyFill="1" applyBorder="1"/>
    <xf numFmtId="164" fontId="2" fillId="4" borderId="1" xfId="2" applyFont="1" applyFill="1" applyBorder="1"/>
    <xf numFmtId="3" fontId="0" fillId="4" borderId="1" xfId="0" applyNumberFormat="1" applyFill="1" applyBorder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618346279178621E-2"/>
                  <c:y val="-6.1465721040189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83522412</c:v>
                </c:pt>
                <c:pt idx="1">
                  <c:v>207708338</c:v>
                </c:pt>
                <c:pt idx="2">
                  <c:v>280340360</c:v>
                </c:pt>
                <c:pt idx="3">
                  <c:v>164236392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  <c:pt idx="4">
                  <c:v>1966903716</c:v>
                </c:pt>
                <c:pt idx="5">
                  <c:v>1091752867</c:v>
                </c:pt>
                <c:pt idx="6">
                  <c:v>833876627</c:v>
                </c:pt>
                <c:pt idx="7">
                  <c:v>867631933</c:v>
                </c:pt>
                <c:pt idx="8">
                  <c:v>844053280</c:v>
                </c:pt>
                <c:pt idx="9">
                  <c:v>616021254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3230288"/>
        <c:axId val="-2003234640"/>
      </c:lineChart>
      <c:catAx>
        <c:axId val="-200323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03234640"/>
        <c:crosses val="autoZero"/>
        <c:auto val="1"/>
        <c:lblAlgn val="ctr"/>
        <c:lblOffset val="100"/>
        <c:noMultiLvlLbl val="0"/>
      </c:catAx>
      <c:valAx>
        <c:axId val="-20032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03230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14454</c:v>
                </c:pt>
                <c:pt idx="1">
                  <c:v>4716</c:v>
                </c:pt>
                <c:pt idx="2">
                  <c:v>2436</c:v>
                </c:pt>
                <c:pt idx="3">
                  <c:v>2056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  <c:pt idx="4">
                  <c:v>2844</c:v>
                </c:pt>
                <c:pt idx="5">
                  <c:v>9419</c:v>
                </c:pt>
                <c:pt idx="6">
                  <c:v>13172</c:v>
                </c:pt>
                <c:pt idx="7">
                  <c:v>6860</c:v>
                </c:pt>
                <c:pt idx="8">
                  <c:v>4042</c:v>
                </c:pt>
                <c:pt idx="9">
                  <c:v>2460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3228112"/>
        <c:axId val="-2003231920"/>
      </c:lineChart>
      <c:catAx>
        <c:axId val="-20032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03231920"/>
        <c:crosses val="autoZero"/>
        <c:auto val="1"/>
        <c:lblAlgn val="ctr"/>
        <c:lblOffset val="100"/>
        <c:noMultiLvlLbl val="0"/>
      </c:catAx>
      <c:valAx>
        <c:axId val="-200323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03228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6527620690989E-2"/>
          <c:y val="0.1611820330969268"/>
          <c:w val="0.92101603414975031"/>
          <c:h val="0.60679250200107993"/>
        </c:manualLayout>
      </c:layout>
      <c:lineChart>
        <c:grouping val="standard"/>
        <c:varyColors val="0"/>
        <c:ser>
          <c:idx val="1"/>
          <c:order val="0"/>
          <c:tx>
            <c:strRef>
              <c:f>Summary!$C$20</c:f>
              <c:strCache>
                <c:ptCount val="1"/>
                <c:pt idx="0">
                  <c:v>November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Summary!$C$21:$C$51</c:f>
              <c:numCache>
                <c:formatCode>_(* #,##0_);_(* \(#,##0\);_(* "-"_);_(@_)</c:formatCode>
                <c:ptCount val="31"/>
                <c:pt idx="0">
                  <c:v>9904062</c:v>
                </c:pt>
                <c:pt idx="1">
                  <c:v>8506377</c:v>
                </c:pt>
                <c:pt idx="2">
                  <c:v>12246085</c:v>
                </c:pt>
                <c:pt idx="3">
                  <c:v>7592388</c:v>
                </c:pt>
                <c:pt idx="4">
                  <c:v>11898687</c:v>
                </c:pt>
                <c:pt idx="5">
                  <c:v>11172164</c:v>
                </c:pt>
                <c:pt idx="6">
                  <c:v>11229909</c:v>
                </c:pt>
                <c:pt idx="7">
                  <c:v>9689316</c:v>
                </c:pt>
                <c:pt idx="8">
                  <c:v>6638329</c:v>
                </c:pt>
                <c:pt idx="9">
                  <c:v>12431820</c:v>
                </c:pt>
                <c:pt idx="10">
                  <c:v>8099641</c:v>
                </c:pt>
                <c:pt idx="11">
                  <c:v>18282190</c:v>
                </c:pt>
                <c:pt idx="12">
                  <c:v>12080875</c:v>
                </c:pt>
                <c:pt idx="13">
                  <c:v>13101864</c:v>
                </c:pt>
                <c:pt idx="14">
                  <c:v>11362685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Summary!$D$20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1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Summary!$D$21:$D$51</c:f>
              <c:numCache>
                <c:formatCode>_(* #,##0_);_(* \(#,##0\);_(* "-"_);_(@_)</c:formatCode>
                <c:ptCount val="31"/>
                <c:pt idx="0">
                  <c:v>10016675</c:v>
                </c:pt>
                <c:pt idx="1">
                  <c:v>8413749</c:v>
                </c:pt>
                <c:pt idx="2">
                  <c:v>6703344</c:v>
                </c:pt>
                <c:pt idx="3">
                  <c:v>9045723</c:v>
                </c:pt>
                <c:pt idx="4">
                  <c:v>22026814</c:v>
                </c:pt>
                <c:pt idx="5">
                  <c:v>5735559</c:v>
                </c:pt>
                <c:pt idx="6">
                  <c:v>13077519</c:v>
                </c:pt>
                <c:pt idx="7">
                  <c:v>12822611</c:v>
                </c:pt>
                <c:pt idx="8">
                  <c:v>9822736</c:v>
                </c:pt>
                <c:pt idx="9">
                  <c:v>8311280</c:v>
                </c:pt>
                <c:pt idx="10">
                  <c:v>7887020</c:v>
                </c:pt>
                <c:pt idx="11">
                  <c:v>7521734</c:v>
                </c:pt>
                <c:pt idx="12">
                  <c:v>8945417</c:v>
                </c:pt>
                <c:pt idx="13">
                  <c:v>12495674</c:v>
                </c:pt>
                <c:pt idx="14">
                  <c:v>4487423</c:v>
                </c:pt>
                <c:pt idx="15">
                  <c:v>9621088</c:v>
                </c:pt>
                <c:pt idx="16">
                  <c:v>9767061</c:v>
                </c:pt>
                <c:pt idx="17">
                  <c:v>12457328</c:v>
                </c:pt>
                <c:pt idx="18">
                  <c:v>6524758</c:v>
                </c:pt>
                <c:pt idx="19">
                  <c:v>7574545</c:v>
                </c:pt>
                <c:pt idx="20">
                  <c:v>5017966</c:v>
                </c:pt>
                <c:pt idx="21">
                  <c:v>-3056007</c:v>
                </c:pt>
                <c:pt idx="22">
                  <c:v>2813318</c:v>
                </c:pt>
                <c:pt idx="23">
                  <c:v>4155791</c:v>
                </c:pt>
                <c:pt idx="24">
                  <c:v>6618512</c:v>
                </c:pt>
                <c:pt idx="25">
                  <c:v>7144571</c:v>
                </c:pt>
                <c:pt idx="26">
                  <c:v>13063665</c:v>
                </c:pt>
                <c:pt idx="27">
                  <c:v>10344708</c:v>
                </c:pt>
                <c:pt idx="28">
                  <c:v>7388126</c:v>
                </c:pt>
                <c:pt idx="29">
                  <c:v>16550178</c:v>
                </c:pt>
                <c:pt idx="30">
                  <c:v>17041474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3231376"/>
        <c:axId val="-2033320560"/>
      </c:lineChart>
      <c:catAx>
        <c:axId val="-200323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33320560"/>
        <c:crosses val="autoZero"/>
        <c:auto val="1"/>
        <c:lblAlgn val="ctr"/>
        <c:lblOffset val="100"/>
        <c:noMultiLvlLbl val="0"/>
      </c:catAx>
      <c:valAx>
        <c:axId val="-2033320560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0323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Summary!$G$20</c:f>
              <c:strCache>
                <c:ptCount val="1"/>
                <c:pt idx="0">
                  <c:v>November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6.6445182724252493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Summary!$G$21:$G$51</c:f>
              <c:numCache>
                <c:formatCode>#,##0</c:formatCode>
                <c:ptCount val="31"/>
                <c:pt idx="0">
                  <c:v>26</c:v>
                </c:pt>
                <c:pt idx="1">
                  <c:v>220</c:v>
                </c:pt>
                <c:pt idx="2">
                  <c:v>13</c:v>
                </c:pt>
                <c:pt idx="3">
                  <c:v>34</c:v>
                </c:pt>
                <c:pt idx="4">
                  <c:v>454</c:v>
                </c:pt>
                <c:pt idx="5">
                  <c:v>71</c:v>
                </c:pt>
                <c:pt idx="6">
                  <c:v>12</c:v>
                </c:pt>
                <c:pt idx="7">
                  <c:v>22</c:v>
                </c:pt>
                <c:pt idx="8">
                  <c:v>10</c:v>
                </c:pt>
                <c:pt idx="9">
                  <c:v>60</c:v>
                </c:pt>
                <c:pt idx="10">
                  <c:v>1</c:v>
                </c:pt>
                <c:pt idx="11">
                  <c:v>126</c:v>
                </c:pt>
                <c:pt idx="12">
                  <c:v>123</c:v>
                </c:pt>
                <c:pt idx="13">
                  <c:v>262</c:v>
                </c:pt>
                <c:pt idx="14">
                  <c:v>622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Summary!$H$20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Summary!$H$21:$H$51</c:f>
              <c:numCache>
                <c:formatCode>#,##0</c:formatCode>
                <c:ptCount val="31"/>
                <c:pt idx="0">
                  <c:v>33</c:v>
                </c:pt>
                <c:pt idx="1">
                  <c:v>24</c:v>
                </c:pt>
                <c:pt idx="2">
                  <c:v>22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83</c:v>
                </c:pt>
                <c:pt idx="7">
                  <c:v>16</c:v>
                </c:pt>
                <c:pt idx="8">
                  <c:v>371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105</c:v>
                </c:pt>
                <c:pt idx="13">
                  <c:v>98</c:v>
                </c:pt>
                <c:pt idx="14">
                  <c:v>4</c:v>
                </c:pt>
                <c:pt idx="15">
                  <c:v>15</c:v>
                </c:pt>
                <c:pt idx="16">
                  <c:v>29</c:v>
                </c:pt>
                <c:pt idx="17">
                  <c:v>4</c:v>
                </c:pt>
                <c:pt idx="18">
                  <c:v>13</c:v>
                </c:pt>
                <c:pt idx="19">
                  <c:v>36</c:v>
                </c:pt>
                <c:pt idx="20">
                  <c:v>160</c:v>
                </c:pt>
                <c:pt idx="21">
                  <c:v>305</c:v>
                </c:pt>
                <c:pt idx="22">
                  <c:v>11</c:v>
                </c:pt>
                <c:pt idx="23">
                  <c:v>30</c:v>
                </c:pt>
                <c:pt idx="24">
                  <c:v>60</c:v>
                </c:pt>
                <c:pt idx="25">
                  <c:v>804</c:v>
                </c:pt>
                <c:pt idx="26">
                  <c:v>16</c:v>
                </c:pt>
                <c:pt idx="27">
                  <c:v>54</c:v>
                </c:pt>
                <c:pt idx="28">
                  <c:v>7</c:v>
                </c:pt>
                <c:pt idx="29">
                  <c:v>50</c:v>
                </c:pt>
                <c:pt idx="3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3321104"/>
        <c:axId val="-2033690464"/>
      </c:lineChart>
      <c:catAx>
        <c:axId val="-203332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33690464"/>
        <c:crosses val="autoZero"/>
        <c:auto val="1"/>
        <c:lblAlgn val="ctr"/>
        <c:lblOffset val="100"/>
        <c:noMultiLvlLbl val="0"/>
      </c:catAx>
      <c:valAx>
        <c:axId val="-203369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-2033321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0</xdr:rowOff>
    </xdr:from>
    <xdr:to>
      <xdr:col>19</xdr:col>
      <xdr:colOff>514350</xdr:colOff>
      <xdr:row>16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19</xdr:col>
      <xdr:colOff>495300</xdr:colOff>
      <xdr:row>32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19</xdr:col>
      <xdr:colOff>514350</xdr:colOff>
      <xdr:row>50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20810</xdr:colOff>
      <xdr:row>51</xdr:row>
      <xdr:rowOff>102454</xdr:rowOff>
    </xdr:from>
    <xdr:to>
      <xdr:col>19</xdr:col>
      <xdr:colOff>516110</xdr:colOff>
      <xdr:row>65</xdr:row>
      <xdr:rowOff>178654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>
      <selection activeCell="F1" sqref="F1"/>
    </sheetView>
  </sheetViews>
  <sheetFormatPr defaultRowHeight="15" x14ac:dyDescent="0.25"/>
  <sheetData>
    <row r="1" spans="1:1" x14ac:dyDescent="0.25">
      <c r="A1" s="33" t="s">
        <v>26</v>
      </c>
    </row>
    <row r="35" spans="1:1" x14ac:dyDescent="0.25">
      <c r="A35" s="33" t="s">
        <v>27</v>
      </c>
    </row>
    <row r="69" spans="14:14" x14ac:dyDescent="0.25">
      <c r="N69" t="s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opLeftCell="A13" zoomScale="70" zoomScaleNormal="70" workbookViewId="0">
      <selection activeCell="C36" sqref="C36"/>
    </sheetView>
  </sheetViews>
  <sheetFormatPr defaultRowHeight="15" x14ac:dyDescent="0.25"/>
  <cols>
    <col min="1" max="1" width="14.140625" customWidth="1"/>
    <col min="2" max="2" width="13.140625" customWidth="1"/>
    <col min="3" max="3" width="16.85546875" style="11" customWidth="1"/>
    <col min="4" max="4" width="16.140625" customWidth="1"/>
    <col min="5" max="5" width="13.5703125" customWidth="1"/>
    <col min="6" max="8" width="15.28515625" customWidth="1"/>
    <col min="11" max="11" width="15" bestFit="1" customWidth="1"/>
  </cols>
  <sheetData>
    <row r="2" spans="2:9" x14ac:dyDescent="0.25">
      <c r="B2" s="86" t="s">
        <v>8</v>
      </c>
      <c r="C2" s="86"/>
      <c r="D2" s="86"/>
      <c r="F2" s="86" t="s">
        <v>10</v>
      </c>
      <c r="G2" s="86"/>
      <c r="H2" s="86"/>
    </row>
    <row r="3" spans="2:9" x14ac:dyDescent="0.25">
      <c r="B3" s="28" t="s">
        <v>11</v>
      </c>
      <c r="C3" s="28" t="s">
        <v>47</v>
      </c>
      <c r="D3" s="28" t="s">
        <v>45</v>
      </c>
      <c r="F3" s="28" t="s">
        <v>11</v>
      </c>
      <c r="G3" s="70" t="s">
        <v>47</v>
      </c>
      <c r="H3" s="70" t="s">
        <v>45</v>
      </c>
    </row>
    <row r="4" spans="2:9" x14ac:dyDescent="0.25">
      <c r="B4" s="12" t="s">
        <v>32</v>
      </c>
      <c r="C4" s="13">
        <f>Penjualan!E36</f>
        <v>83522412</v>
      </c>
      <c r="D4" s="13">
        <f>Penjualan!M36</f>
        <v>741138963</v>
      </c>
      <c r="F4" s="12" t="s">
        <v>32</v>
      </c>
      <c r="G4" s="57">
        <f>Katalog!E36</f>
        <v>14454</v>
      </c>
      <c r="H4" s="13">
        <f>Katalog!L36</f>
        <v>10550</v>
      </c>
    </row>
    <row r="5" spans="2:9" x14ac:dyDescent="0.25">
      <c r="B5" s="12" t="s">
        <v>33</v>
      </c>
      <c r="C5" s="13">
        <f>Penjualan!E69</f>
        <v>207708338</v>
      </c>
      <c r="D5" s="13">
        <f>Penjualan!M69</f>
        <v>1019714581</v>
      </c>
      <c r="F5" s="12" t="s">
        <v>33</v>
      </c>
      <c r="G5" s="13">
        <f>Katalog!E69</f>
        <v>4716</v>
      </c>
      <c r="H5" s="57">
        <f>Katalog!L69</f>
        <v>15384</v>
      </c>
    </row>
    <row r="6" spans="2:9" x14ac:dyDescent="0.25">
      <c r="B6" s="12" t="s">
        <v>34</v>
      </c>
      <c r="C6" s="57">
        <f>Penjualan!E103</f>
        <v>280340360</v>
      </c>
      <c r="D6" s="13">
        <f>Penjualan!M103</f>
        <v>1591287316</v>
      </c>
      <c r="F6" s="12" t="s">
        <v>34</v>
      </c>
      <c r="G6" s="13">
        <f>Katalog!E103</f>
        <v>2436</v>
      </c>
      <c r="H6" s="13">
        <f>Katalog!L103</f>
        <v>9642</v>
      </c>
    </row>
    <row r="7" spans="2:9" x14ac:dyDescent="0.25">
      <c r="B7" s="12" t="s">
        <v>35</v>
      </c>
      <c r="C7" s="13">
        <f>Penjualan!E136</f>
        <v>164236392</v>
      </c>
      <c r="D7" s="13">
        <f>Penjualan!M136</f>
        <v>1558275722</v>
      </c>
      <c r="F7" s="12" t="s">
        <v>35</v>
      </c>
      <c r="G7" s="13">
        <f>Katalog!E136</f>
        <v>2056</v>
      </c>
      <c r="H7" s="13">
        <f>Katalog!L136</f>
        <v>3732</v>
      </c>
    </row>
    <row r="8" spans="2:9" x14ac:dyDescent="0.25">
      <c r="B8" s="12" t="s">
        <v>36</v>
      </c>
      <c r="C8" s="13"/>
      <c r="D8" s="57">
        <f>Penjualan!M170</f>
        <v>1966903716</v>
      </c>
      <c r="E8" t="s">
        <v>25</v>
      </c>
      <c r="F8" s="12" t="s">
        <v>36</v>
      </c>
      <c r="G8" s="13"/>
      <c r="H8" s="13">
        <f>Katalog!L170</f>
        <v>2844</v>
      </c>
      <c r="I8" s="30"/>
    </row>
    <row r="9" spans="2:9" x14ac:dyDescent="0.25">
      <c r="B9" s="12" t="s">
        <v>37</v>
      </c>
      <c r="C9" s="13"/>
      <c r="D9" s="13">
        <f>Penjualan!M194</f>
        <v>1091752867</v>
      </c>
      <c r="F9" s="12" t="s">
        <v>37</v>
      </c>
      <c r="G9" s="13"/>
      <c r="H9" s="13">
        <f>Katalog!L190</f>
        <v>9419</v>
      </c>
    </row>
    <row r="10" spans="2:9" x14ac:dyDescent="0.25">
      <c r="B10" s="12" t="s">
        <v>38</v>
      </c>
      <c r="C10" s="13"/>
      <c r="D10" s="13">
        <f>Penjualan!M228</f>
        <v>833876627</v>
      </c>
      <c r="F10" s="12" t="s">
        <v>38</v>
      </c>
      <c r="G10" s="13"/>
      <c r="H10" s="13">
        <f>Katalog!L228</f>
        <v>13172</v>
      </c>
    </row>
    <row r="11" spans="2:9" x14ac:dyDescent="0.25">
      <c r="B11" s="12" t="s">
        <v>39</v>
      </c>
      <c r="C11" s="13"/>
      <c r="D11" s="13">
        <f>Penjualan!M261</f>
        <v>867631933</v>
      </c>
      <c r="F11" s="12" t="s">
        <v>39</v>
      </c>
      <c r="G11" s="13"/>
      <c r="H11" s="13">
        <f>Katalog!L262</f>
        <v>6860</v>
      </c>
    </row>
    <row r="12" spans="2:9" x14ac:dyDescent="0.25">
      <c r="B12" s="12" t="s">
        <v>40</v>
      </c>
      <c r="C12" s="13"/>
      <c r="D12" s="13">
        <f>Penjualan!M294</f>
        <v>844053280</v>
      </c>
      <c r="F12" s="12" t="s">
        <v>40</v>
      </c>
      <c r="G12" s="13"/>
      <c r="H12" s="13">
        <f>Katalog!L295</f>
        <v>4042</v>
      </c>
    </row>
    <row r="13" spans="2:9" x14ac:dyDescent="0.25">
      <c r="B13" s="12" t="s">
        <v>41</v>
      </c>
      <c r="C13" s="13"/>
      <c r="D13" s="13">
        <f>Penjualan!M328</f>
        <v>616021254</v>
      </c>
      <c r="F13" s="12" t="s">
        <v>41</v>
      </c>
      <c r="G13" s="13"/>
      <c r="H13" s="13">
        <f>Katalog!L329</f>
        <v>2460</v>
      </c>
    </row>
    <row r="14" spans="2:9" x14ac:dyDescent="0.25">
      <c r="B14" s="12" t="s">
        <v>42</v>
      </c>
      <c r="C14" s="13"/>
      <c r="D14" s="13"/>
      <c r="F14" s="12" t="s">
        <v>42</v>
      </c>
      <c r="G14" s="13"/>
      <c r="H14" s="13"/>
    </row>
    <row r="15" spans="2:9" x14ac:dyDescent="0.25">
      <c r="B15" s="12" t="s">
        <v>43</v>
      </c>
      <c r="C15" s="57"/>
      <c r="D15" s="13"/>
      <c r="F15" s="12" t="s">
        <v>43</v>
      </c>
      <c r="G15" s="13"/>
      <c r="H15" s="13"/>
    </row>
    <row r="16" spans="2:9" x14ac:dyDescent="0.25">
      <c r="B16" s="12" t="s">
        <v>1</v>
      </c>
      <c r="C16" s="13">
        <f>SUM(C4:C15)</f>
        <v>735807502</v>
      </c>
      <c r="D16" s="13">
        <f>SUM(D4:D15)</f>
        <v>11130656259</v>
      </c>
      <c r="F16" s="12" t="s">
        <v>1</v>
      </c>
      <c r="G16" s="13">
        <f>SUM(G4:G15)</f>
        <v>23662</v>
      </c>
      <c r="H16" s="13">
        <f>SUM(H4:H15)-166</f>
        <v>77939</v>
      </c>
    </row>
    <row r="17" spans="1:11" x14ac:dyDescent="0.25">
      <c r="B17" s="37"/>
      <c r="C17" s="56"/>
      <c r="D17" s="56"/>
      <c r="F17" s="37"/>
      <c r="G17" s="56"/>
      <c r="H17" s="56"/>
    </row>
    <row r="18" spans="1:11" x14ac:dyDescent="0.25">
      <c r="I18" s="30"/>
      <c r="J18" s="30"/>
      <c r="K18" s="30"/>
    </row>
    <row r="19" spans="1:11" x14ac:dyDescent="0.25">
      <c r="B19" s="86" t="s">
        <v>8</v>
      </c>
      <c r="C19" s="86"/>
      <c r="D19" s="86"/>
      <c r="F19" s="86" t="s">
        <v>10</v>
      </c>
      <c r="G19" s="86"/>
      <c r="H19" s="86"/>
    </row>
    <row r="20" spans="1:11" x14ac:dyDescent="0.25">
      <c r="B20" s="50" t="s">
        <v>0</v>
      </c>
      <c r="C20" s="64" t="s">
        <v>52</v>
      </c>
      <c r="D20" s="50" t="s">
        <v>9</v>
      </c>
      <c r="F20" s="50" t="s">
        <v>0</v>
      </c>
      <c r="G20" s="50" t="s">
        <v>52</v>
      </c>
      <c r="H20" s="29" t="s">
        <v>9</v>
      </c>
    </row>
    <row r="21" spans="1:11" x14ac:dyDescent="0.25">
      <c r="B21" s="14">
        <v>1</v>
      </c>
      <c r="C21" s="55">
        <f>Penjualan!E106</f>
        <v>9904062</v>
      </c>
      <c r="D21" s="55">
        <f>Penjualan!E72</f>
        <v>10016675</v>
      </c>
      <c r="F21" s="14">
        <v>1</v>
      </c>
      <c r="G21" s="23">
        <f>Katalog!E106</f>
        <v>26</v>
      </c>
      <c r="H21" s="23">
        <f>Katalog!E72</f>
        <v>33</v>
      </c>
    </row>
    <row r="22" spans="1:11" x14ac:dyDescent="0.25">
      <c r="B22" s="14">
        <v>2</v>
      </c>
      <c r="C22" s="55">
        <f>Penjualan!E107</f>
        <v>8506377</v>
      </c>
      <c r="D22" s="55">
        <f>Penjualan!E73</f>
        <v>8413749</v>
      </c>
      <c r="F22" s="14">
        <v>2</v>
      </c>
      <c r="G22" s="23">
        <f>Katalog!E107</f>
        <v>220</v>
      </c>
      <c r="H22" s="23">
        <f>Katalog!E73</f>
        <v>24</v>
      </c>
    </row>
    <row r="23" spans="1:11" x14ac:dyDescent="0.25">
      <c r="B23" s="14">
        <v>3</v>
      </c>
      <c r="C23" s="55">
        <f>Penjualan!E108</f>
        <v>12246085</v>
      </c>
      <c r="D23" s="55">
        <f>Penjualan!E74</f>
        <v>6703344</v>
      </c>
      <c r="F23" s="14">
        <v>3</v>
      </c>
      <c r="G23" s="23">
        <f>Katalog!E108</f>
        <v>13</v>
      </c>
      <c r="H23" s="23">
        <f>Katalog!E74</f>
        <v>22</v>
      </c>
    </row>
    <row r="24" spans="1:11" x14ac:dyDescent="0.25">
      <c r="B24" s="14">
        <v>4</v>
      </c>
      <c r="C24" s="55">
        <f>Penjualan!E109</f>
        <v>7592388</v>
      </c>
      <c r="D24" s="55">
        <f>Penjualan!E75</f>
        <v>9045723</v>
      </c>
      <c r="F24" s="14">
        <v>4</v>
      </c>
      <c r="G24" s="23">
        <f>Katalog!E109</f>
        <v>34</v>
      </c>
      <c r="H24" s="23">
        <f>Katalog!E75</f>
        <v>22</v>
      </c>
    </row>
    <row r="25" spans="1:11" x14ac:dyDescent="0.25">
      <c r="B25" s="14">
        <v>5</v>
      </c>
      <c r="C25" s="55">
        <f>Penjualan!E110</f>
        <v>11898687</v>
      </c>
      <c r="D25" s="55">
        <f>Penjualan!E76</f>
        <v>22026814</v>
      </c>
      <c r="F25" s="14">
        <v>5</v>
      </c>
      <c r="G25" s="23">
        <f>Katalog!E110</f>
        <v>454</v>
      </c>
      <c r="H25" s="23">
        <f>Katalog!E76</f>
        <v>16</v>
      </c>
    </row>
    <row r="26" spans="1:11" x14ac:dyDescent="0.25">
      <c r="B26" s="14">
        <v>6</v>
      </c>
      <c r="C26" s="55">
        <f>Penjualan!E111</f>
        <v>11172164</v>
      </c>
      <c r="D26" s="55">
        <f>Penjualan!E77</f>
        <v>5735559</v>
      </c>
      <c r="F26" s="14">
        <v>6</v>
      </c>
      <c r="G26" s="23">
        <f>Katalog!E111</f>
        <v>71</v>
      </c>
      <c r="H26" s="23">
        <f>Katalog!E77</f>
        <v>22</v>
      </c>
    </row>
    <row r="27" spans="1:11" x14ac:dyDescent="0.25">
      <c r="B27" s="14">
        <v>7</v>
      </c>
      <c r="C27" s="55">
        <f>Penjualan!E112</f>
        <v>11229909</v>
      </c>
      <c r="D27" s="55">
        <f>Penjualan!E78</f>
        <v>13077519</v>
      </c>
      <c r="F27" s="14">
        <v>7</v>
      </c>
      <c r="G27" s="23">
        <f>Katalog!E112</f>
        <v>12</v>
      </c>
      <c r="H27" s="23">
        <f>Katalog!E78</f>
        <v>83</v>
      </c>
    </row>
    <row r="28" spans="1:11" x14ac:dyDescent="0.25">
      <c r="B28" s="14">
        <v>8</v>
      </c>
      <c r="C28" s="55">
        <f>Penjualan!E113</f>
        <v>9689316</v>
      </c>
      <c r="D28" s="55">
        <f>Penjualan!E79</f>
        <v>12822611</v>
      </c>
      <c r="F28" s="14">
        <v>8</v>
      </c>
      <c r="G28" s="23">
        <f>Katalog!E113</f>
        <v>22</v>
      </c>
      <c r="H28" s="23">
        <f>Katalog!E79</f>
        <v>16</v>
      </c>
    </row>
    <row r="29" spans="1:11" x14ac:dyDescent="0.25">
      <c r="B29" s="14">
        <v>9</v>
      </c>
      <c r="C29" s="55">
        <f>Penjualan!E114</f>
        <v>6638329</v>
      </c>
      <c r="D29" s="55">
        <f>Penjualan!E80</f>
        <v>9822736</v>
      </c>
      <c r="F29" s="14">
        <v>9</v>
      </c>
      <c r="G29" s="23">
        <f>Katalog!E114</f>
        <v>10</v>
      </c>
      <c r="H29" s="23">
        <f>Katalog!E80</f>
        <v>371</v>
      </c>
    </row>
    <row r="30" spans="1:11" x14ac:dyDescent="0.25">
      <c r="B30" s="14">
        <v>10</v>
      </c>
      <c r="C30" s="55">
        <f>Penjualan!E115</f>
        <v>12431820</v>
      </c>
      <c r="D30" s="55">
        <f>Penjualan!E81</f>
        <v>8311280</v>
      </c>
      <c r="F30" s="14">
        <v>10</v>
      </c>
      <c r="G30" s="23">
        <f>Katalog!E115</f>
        <v>60</v>
      </c>
      <c r="H30" s="23">
        <f>Katalog!E81</f>
        <v>7</v>
      </c>
    </row>
    <row r="31" spans="1:11" x14ac:dyDescent="0.25">
      <c r="B31" s="14">
        <v>11</v>
      </c>
      <c r="C31" s="55">
        <f>Penjualan!E116</f>
        <v>8099641</v>
      </c>
      <c r="D31" s="55">
        <f>Penjualan!E82</f>
        <v>7887020</v>
      </c>
      <c r="F31" s="14">
        <v>11</v>
      </c>
      <c r="G31" s="23">
        <f>Katalog!E116</f>
        <v>1</v>
      </c>
      <c r="H31" s="23">
        <f>Katalog!E82</f>
        <v>10</v>
      </c>
    </row>
    <row r="32" spans="1:11" x14ac:dyDescent="0.25">
      <c r="A32" s="58" t="s">
        <v>25</v>
      </c>
      <c r="B32" s="14">
        <v>12</v>
      </c>
      <c r="C32" s="55">
        <f>Penjualan!E117</f>
        <v>18282190</v>
      </c>
      <c r="D32" s="55">
        <f>Penjualan!E83</f>
        <v>7521734</v>
      </c>
      <c r="E32" s="58"/>
      <c r="F32" s="14">
        <v>12</v>
      </c>
      <c r="G32" s="23">
        <f>Katalog!E117</f>
        <v>126</v>
      </c>
      <c r="H32" s="23">
        <f>Katalog!E83</f>
        <v>6</v>
      </c>
    </row>
    <row r="33" spans="2:8" x14ac:dyDescent="0.25">
      <c r="B33" s="14">
        <v>13</v>
      </c>
      <c r="C33" s="55">
        <f>Penjualan!E118</f>
        <v>12080875</v>
      </c>
      <c r="D33" s="55">
        <f>Penjualan!E84</f>
        <v>8945417</v>
      </c>
      <c r="E33" s="59"/>
      <c r="F33" s="14">
        <v>13</v>
      </c>
      <c r="G33" s="23">
        <f>Katalog!E118</f>
        <v>123</v>
      </c>
      <c r="H33" s="23">
        <f>Katalog!E84</f>
        <v>105</v>
      </c>
    </row>
    <row r="34" spans="2:8" x14ac:dyDescent="0.25">
      <c r="B34" s="14">
        <v>14</v>
      </c>
      <c r="C34" s="55">
        <f>Penjualan!E119</f>
        <v>13101864</v>
      </c>
      <c r="D34" s="55">
        <f>Penjualan!E85</f>
        <v>12495674</v>
      </c>
      <c r="F34" s="14">
        <v>14</v>
      </c>
      <c r="G34" s="23">
        <f>Katalog!E119</f>
        <v>262</v>
      </c>
      <c r="H34" s="23">
        <f>Katalog!E85</f>
        <v>98</v>
      </c>
    </row>
    <row r="35" spans="2:8" x14ac:dyDescent="0.25">
      <c r="B35" s="14">
        <v>15</v>
      </c>
      <c r="C35" s="55">
        <f>Penjualan!E120</f>
        <v>11362685</v>
      </c>
      <c r="D35" s="55">
        <f>Penjualan!E86</f>
        <v>4487423</v>
      </c>
      <c r="F35" s="14">
        <v>15</v>
      </c>
      <c r="G35" s="23">
        <f>Katalog!E120</f>
        <v>622</v>
      </c>
      <c r="H35" s="23">
        <f>Katalog!E86</f>
        <v>4</v>
      </c>
    </row>
    <row r="36" spans="2:8" x14ac:dyDescent="0.25">
      <c r="B36" s="14">
        <v>16</v>
      </c>
      <c r="C36" s="55"/>
      <c r="D36" s="55">
        <f>Penjualan!E87</f>
        <v>9621088</v>
      </c>
      <c r="F36" s="14">
        <v>16</v>
      </c>
      <c r="G36" s="23"/>
      <c r="H36" s="23">
        <f>Katalog!E87</f>
        <v>15</v>
      </c>
    </row>
    <row r="37" spans="2:8" x14ac:dyDescent="0.25">
      <c r="B37" s="14">
        <v>17</v>
      </c>
      <c r="C37" s="55"/>
      <c r="D37" s="55">
        <f>Penjualan!E88</f>
        <v>9767061</v>
      </c>
      <c r="F37" s="14">
        <v>17</v>
      </c>
      <c r="G37" s="23"/>
      <c r="H37" s="23">
        <f>Katalog!E88</f>
        <v>29</v>
      </c>
    </row>
    <row r="38" spans="2:8" x14ac:dyDescent="0.25">
      <c r="B38" s="14">
        <v>18</v>
      </c>
      <c r="C38" s="55"/>
      <c r="D38" s="55">
        <f>Penjualan!E89</f>
        <v>12457328</v>
      </c>
      <c r="F38" s="14">
        <v>18</v>
      </c>
      <c r="G38" s="23"/>
      <c r="H38" s="23">
        <f>Katalog!E89</f>
        <v>4</v>
      </c>
    </row>
    <row r="39" spans="2:8" x14ac:dyDescent="0.25">
      <c r="B39" s="14">
        <v>19</v>
      </c>
      <c r="C39" s="55"/>
      <c r="D39" s="55">
        <f>Penjualan!E90</f>
        <v>6524758</v>
      </c>
      <c r="F39" s="14">
        <v>19</v>
      </c>
      <c r="G39" s="23"/>
      <c r="H39" s="23">
        <f>Katalog!E90</f>
        <v>13</v>
      </c>
    </row>
    <row r="40" spans="2:8" x14ac:dyDescent="0.25">
      <c r="B40" s="14">
        <v>20</v>
      </c>
      <c r="C40" s="55"/>
      <c r="D40" s="55">
        <f>Penjualan!E91</f>
        <v>7574545</v>
      </c>
      <c r="F40" s="14">
        <v>20</v>
      </c>
      <c r="G40" s="23"/>
      <c r="H40" s="23">
        <f>Katalog!E91</f>
        <v>36</v>
      </c>
    </row>
    <row r="41" spans="2:8" x14ac:dyDescent="0.25">
      <c r="B41" s="14">
        <v>21</v>
      </c>
      <c r="C41" s="55"/>
      <c r="D41" s="55">
        <f>Penjualan!E92</f>
        <v>5017966</v>
      </c>
      <c r="F41" s="14">
        <v>21</v>
      </c>
      <c r="G41" s="23"/>
      <c r="H41" s="23">
        <f>Katalog!E92</f>
        <v>160</v>
      </c>
    </row>
    <row r="42" spans="2:8" x14ac:dyDescent="0.25">
      <c r="B42" s="14">
        <v>22</v>
      </c>
      <c r="C42" s="55"/>
      <c r="D42" s="55">
        <f>Penjualan!E93</f>
        <v>-3056007</v>
      </c>
      <c r="F42" s="14">
        <v>22</v>
      </c>
      <c r="G42" s="23"/>
      <c r="H42" s="23">
        <f>Katalog!E93</f>
        <v>305</v>
      </c>
    </row>
    <row r="43" spans="2:8" x14ac:dyDescent="0.25">
      <c r="B43" s="14">
        <v>23</v>
      </c>
      <c r="C43" s="55"/>
      <c r="D43" s="55">
        <f>Penjualan!E94</f>
        <v>2813318</v>
      </c>
      <c r="F43" s="14">
        <v>23</v>
      </c>
      <c r="G43" s="23"/>
      <c r="H43" s="23">
        <f>Katalog!E94</f>
        <v>11</v>
      </c>
    </row>
    <row r="44" spans="2:8" x14ac:dyDescent="0.25">
      <c r="B44" s="14">
        <v>24</v>
      </c>
      <c r="C44" s="55"/>
      <c r="D44" s="55">
        <f>Penjualan!E95</f>
        <v>4155791</v>
      </c>
      <c r="F44" s="14">
        <v>24</v>
      </c>
      <c r="G44" s="23"/>
      <c r="H44" s="23">
        <f>Katalog!E95</f>
        <v>30</v>
      </c>
    </row>
    <row r="45" spans="2:8" x14ac:dyDescent="0.25">
      <c r="B45" s="14">
        <v>25</v>
      </c>
      <c r="C45" s="55"/>
      <c r="D45" s="55">
        <f>Penjualan!E96</f>
        <v>6618512</v>
      </c>
      <c r="F45" s="14">
        <v>25</v>
      </c>
      <c r="G45" s="23"/>
      <c r="H45" s="23">
        <f>Katalog!E96</f>
        <v>60</v>
      </c>
    </row>
    <row r="46" spans="2:8" x14ac:dyDescent="0.25">
      <c r="B46" s="14">
        <v>26</v>
      </c>
      <c r="C46" s="55"/>
      <c r="D46" s="55">
        <f>Penjualan!E97</f>
        <v>7144571</v>
      </c>
      <c r="F46" s="14">
        <v>26</v>
      </c>
      <c r="G46" s="23"/>
      <c r="H46" s="23">
        <f>Katalog!E97</f>
        <v>804</v>
      </c>
    </row>
    <row r="47" spans="2:8" x14ac:dyDescent="0.25">
      <c r="B47" s="14">
        <v>27</v>
      </c>
      <c r="C47" s="55"/>
      <c r="D47" s="55">
        <f>Penjualan!E98</f>
        <v>13063665</v>
      </c>
      <c r="F47" s="14">
        <v>27</v>
      </c>
      <c r="G47" s="23"/>
      <c r="H47" s="23">
        <f>Katalog!E98</f>
        <v>16</v>
      </c>
    </row>
    <row r="48" spans="2:8" x14ac:dyDescent="0.25">
      <c r="B48" s="14">
        <v>28</v>
      </c>
      <c r="C48" s="55"/>
      <c r="D48" s="55">
        <f>Penjualan!E99</f>
        <v>10344708</v>
      </c>
      <c r="F48" s="14">
        <v>28</v>
      </c>
      <c r="G48" s="23"/>
      <c r="H48" s="23">
        <f>Katalog!E99</f>
        <v>54</v>
      </c>
    </row>
    <row r="49" spans="2:8" x14ac:dyDescent="0.25">
      <c r="B49" s="14">
        <v>29</v>
      </c>
      <c r="C49" s="55"/>
      <c r="D49" s="55">
        <f>Penjualan!E100</f>
        <v>7388126</v>
      </c>
      <c r="F49" s="14">
        <v>29</v>
      </c>
      <c r="G49" s="23"/>
      <c r="H49" s="23">
        <f>Katalog!E100</f>
        <v>7</v>
      </c>
    </row>
    <row r="50" spans="2:8" x14ac:dyDescent="0.25">
      <c r="B50" s="14">
        <v>30</v>
      </c>
      <c r="C50" s="55"/>
      <c r="D50" s="55">
        <f>Penjualan!E101</f>
        <v>16550178</v>
      </c>
      <c r="F50" s="14">
        <v>30</v>
      </c>
      <c r="G50" s="23"/>
      <c r="H50" s="23">
        <f>Katalog!E101</f>
        <v>50</v>
      </c>
    </row>
    <row r="51" spans="2:8" x14ac:dyDescent="0.25">
      <c r="B51" s="14">
        <v>31</v>
      </c>
      <c r="C51" s="55"/>
      <c r="D51" s="55">
        <f>Penjualan!E102</f>
        <v>17041474</v>
      </c>
      <c r="F51" s="14">
        <v>31</v>
      </c>
      <c r="G51" s="23"/>
      <c r="H51" s="23">
        <f>Katalog!E102</f>
        <v>3</v>
      </c>
    </row>
  </sheetData>
  <mergeCells count="4">
    <mergeCell ref="B2:D2"/>
    <mergeCell ref="F2:H2"/>
    <mergeCell ref="B19:D19"/>
    <mergeCell ref="F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5"/>
  <sheetViews>
    <sheetView zoomScale="85" zoomScaleNormal="85" workbookViewId="0">
      <pane ySplit="3" topLeftCell="A4" activePane="bottomLeft" state="frozen"/>
      <selection pane="bottomLeft" activeCell="D118" sqref="D118"/>
    </sheetView>
  </sheetViews>
  <sheetFormatPr defaultRowHeight="15" x14ac:dyDescent="0.25"/>
  <cols>
    <col min="1" max="1" width="2" customWidth="1"/>
    <col min="2" max="2" width="11.5703125" style="2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28515625" customWidth="1"/>
    <col min="13" max="13" width="14.140625" customWidth="1"/>
    <col min="14" max="14" width="19.140625" bestFit="1" customWidth="1"/>
    <col min="15" max="15" width="16.28515625" customWidth="1"/>
    <col min="16" max="16" width="6.42578125" customWidth="1"/>
    <col min="17" max="17" width="12.5703125" bestFit="1" customWidth="1"/>
    <col min="18" max="18" width="19.140625" bestFit="1" customWidth="1"/>
    <col min="19" max="19" width="10.7109375" bestFit="1" customWidth="1"/>
    <col min="20" max="20" width="11.140625" bestFit="1" customWidth="1"/>
    <col min="21" max="22" width="10.7109375" bestFit="1" customWidth="1"/>
    <col min="23" max="23" width="10.140625" bestFit="1" customWidth="1"/>
    <col min="24" max="24" width="10.7109375" bestFit="1" customWidth="1"/>
    <col min="25" max="25" width="10.140625" bestFit="1" customWidth="1"/>
    <col min="26" max="26" width="10.7109375" bestFit="1" customWidth="1"/>
    <col min="27" max="27" width="10.140625" bestFit="1" customWidth="1"/>
    <col min="28" max="28" width="10.7109375" bestFit="1" customWidth="1"/>
    <col min="29" max="29" width="10.140625" bestFit="1" customWidth="1"/>
  </cols>
  <sheetData>
    <row r="2" spans="2:15" ht="15.75" x14ac:dyDescent="0.25">
      <c r="B2" s="91" t="s">
        <v>46</v>
      </c>
      <c r="C2" s="91"/>
      <c r="D2" s="91"/>
      <c r="E2" s="91"/>
      <c r="F2" s="91"/>
      <c r="G2" s="91"/>
      <c r="I2" s="91" t="s">
        <v>49</v>
      </c>
      <c r="J2" s="91"/>
      <c r="K2" s="91"/>
      <c r="L2" s="91"/>
      <c r="M2" s="91"/>
      <c r="N2" s="91"/>
      <c r="O2" s="91"/>
    </row>
    <row r="3" spans="2:15" s="33" customFormat="1" x14ac:dyDescent="0.25">
      <c r="B3" s="31" t="s">
        <v>0</v>
      </c>
      <c r="C3" s="31" t="s">
        <v>3</v>
      </c>
      <c r="D3" s="31" t="s">
        <v>2</v>
      </c>
      <c r="E3" s="31" t="s">
        <v>1</v>
      </c>
      <c r="F3" s="31" t="s">
        <v>4</v>
      </c>
      <c r="G3" s="31" t="s">
        <v>5</v>
      </c>
      <c r="H3" s="32"/>
      <c r="I3" s="31" t="s">
        <v>0</v>
      </c>
      <c r="J3" s="31" t="s">
        <v>3</v>
      </c>
      <c r="K3" s="31" t="s">
        <v>2</v>
      </c>
      <c r="L3" s="31" t="s">
        <v>29</v>
      </c>
      <c r="M3" s="31" t="s">
        <v>1</v>
      </c>
      <c r="N3" s="31" t="s">
        <v>4</v>
      </c>
      <c r="O3" s="31" t="s">
        <v>5</v>
      </c>
    </row>
    <row r="4" spans="2:15" x14ac:dyDescent="0.25">
      <c r="B4" s="92" t="s">
        <v>20</v>
      </c>
      <c r="C4" s="92"/>
      <c r="D4" s="92"/>
      <c r="E4" s="92"/>
      <c r="F4" s="92"/>
      <c r="G4" s="92"/>
      <c r="I4" s="92" t="s">
        <v>12</v>
      </c>
      <c r="J4" s="92"/>
      <c r="K4" s="92"/>
      <c r="L4" s="92"/>
      <c r="M4" s="92"/>
      <c r="N4" s="92"/>
      <c r="O4" s="92"/>
    </row>
    <row r="5" spans="2:15" x14ac:dyDescent="0.25">
      <c r="B5" s="15">
        <v>43313</v>
      </c>
      <c r="C5" s="79"/>
      <c r="D5" s="79"/>
      <c r="E5" s="85">
        <v>-244357</v>
      </c>
      <c r="F5" s="85">
        <f>E5</f>
        <v>-244357</v>
      </c>
      <c r="G5" s="79"/>
      <c r="H5" s="80"/>
      <c r="I5" s="15">
        <v>43101</v>
      </c>
      <c r="J5" s="79">
        <v>0</v>
      </c>
      <c r="K5" s="79">
        <v>0</v>
      </c>
      <c r="L5" s="79"/>
      <c r="M5" s="79">
        <f>SUM(J5:L5)</f>
        <v>0</v>
      </c>
      <c r="N5" s="79">
        <f>M5</f>
        <v>0</v>
      </c>
      <c r="O5" s="79"/>
    </row>
    <row r="6" spans="2:15" x14ac:dyDescent="0.25">
      <c r="B6" s="15">
        <v>43314</v>
      </c>
      <c r="C6" s="16"/>
      <c r="D6" s="16"/>
      <c r="E6" s="16">
        <v>1184961</v>
      </c>
      <c r="F6" s="17">
        <f>F5+E6</f>
        <v>940604</v>
      </c>
      <c r="G6" s="12"/>
      <c r="I6" s="15">
        <v>43102</v>
      </c>
      <c r="J6" s="16">
        <v>15941921</v>
      </c>
      <c r="K6" s="16">
        <v>14164823</v>
      </c>
      <c r="L6" s="16"/>
      <c r="M6" s="16">
        <v>30106744</v>
      </c>
      <c r="N6" s="17">
        <f>M6</f>
        <v>30106744</v>
      </c>
      <c r="O6" s="12"/>
    </row>
    <row r="7" spans="2:15" x14ac:dyDescent="0.25">
      <c r="B7" s="15">
        <v>43315</v>
      </c>
      <c r="C7" s="16"/>
      <c r="D7" s="16"/>
      <c r="E7" s="16">
        <v>291716</v>
      </c>
      <c r="F7" s="17">
        <f>E7+F6</f>
        <v>1232320</v>
      </c>
      <c r="G7" s="12"/>
      <c r="I7" s="15">
        <v>43103</v>
      </c>
      <c r="J7" s="16">
        <v>13830875</v>
      </c>
      <c r="K7" s="16">
        <v>36150625</v>
      </c>
      <c r="L7" s="16"/>
      <c r="M7" s="16">
        <v>49981500</v>
      </c>
      <c r="N7" s="17">
        <f>M7+N6</f>
        <v>80088244</v>
      </c>
      <c r="O7" s="12"/>
    </row>
    <row r="8" spans="2:15" x14ac:dyDescent="0.25">
      <c r="B8" s="15">
        <v>43316</v>
      </c>
      <c r="C8" s="16"/>
      <c r="D8" s="16"/>
      <c r="E8" s="16">
        <v>1465465</v>
      </c>
      <c r="F8" s="17">
        <f>E8+F7</f>
        <v>2697785</v>
      </c>
      <c r="G8" s="12"/>
      <c r="I8" s="15">
        <v>43104</v>
      </c>
      <c r="J8" s="16">
        <v>14194786</v>
      </c>
      <c r="K8" s="16">
        <v>16431299</v>
      </c>
      <c r="L8" s="16"/>
      <c r="M8" s="16">
        <v>30626085</v>
      </c>
      <c r="N8" s="17">
        <f t="shared" ref="N8:N91" si="0">M8+N7</f>
        <v>110714329</v>
      </c>
      <c r="O8" s="12"/>
    </row>
    <row r="9" spans="2:15" x14ac:dyDescent="0.25">
      <c r="B9" s="15">
        <v>43317</v>
      </c>
      <c r="C9" s="16"/>
      <c r="D9" s="16"/>
      <c r="E9" s="16">
        <v>584285</v>
      </c>
      <c r="F9" s="17">
        <f t="shared" ref="F9:F41" si="1">E9+F8</f>
        <v>3282070</v>
      </c>
      <c r="G9" s="12"/>
      <c r="I9" s="15">
        <v>43105</v>
      </c>
      <c r="J9" s="16">
        <v>10357550</v>
      </c>
      <c r="K9" s="16">
        <v>7122723</v>
      </c>
      <c r="L9" s="16"/>
      <c r="M9" s="16">
        <v>17480273</v>
      </c>
      <c r="N9" s="17">
        <f t="shared" si="0"/>
        <v>128194602</v>
      </c>
      <c r="O9" s="12"/>
    </row>
    <row r="10" spans="2:15" x14ac:dyDescent="0.25">
      <c r="B10" s="15">
        <v>43318</v>
      </c>
      <c r="C10" s="16"/>
      <c r="D10" s="16"/>
      <c r="E10" s="16">
        <v>572355</v>
      </c>
      <c r="F10" s="17">
        <f t="shared" si="1"/>
        <v>3854425</v>
      </c>
      <c r="G10" s="12"/>
      <c r="I10" s="15">
        <v>43106</v>
      </c>
      <c r="J10" s="16">
        <v>14807188</v>
      </c>
      <c r="K10" s="16">
        <v>6524613</v>
      </c>
      <c r="L10" s="16"/>
      <c r="M10" s="16">
        <v>21331800</v>
      </c>
      <c r="N10" s="17">
        <f t="shared" si="0"/>
        <v>149526402</v>
      </c>
      <c r="O10" s="12"/>
    </row>
    <row r="11" spans="2:15" x14ac:dyDescent="0.25">
      <c r="B11" s="15">
        <v>43319</v>
      </c>
      <c r="C11" s="16"/>
      <c r="D11" s="16"/>
      <c r="E11" s="16">
        <v>638038</v>
      </c>
      <c r="F11" s="17">
        <f t="shared" si="1"/>
        <v>4492463</v>
      </c>
      <c r="G11" s="12"/>
      <c r="I11" s="15">
        <v>43107</v>
      </c>
      <c r="J11" s="16">
        <v>11530225</v>
      </c>
      <c r="K11" s="16">
        <v>2280250</v>
      </c>
      <c r="L11" s="16"/>
      <c r="M11" s="16">
        <v>13810475</v>
      </c>
      <c r="N11" s="17">
        <f t="shared" si="0"/>
        <v>163336877</v>
      </c>
      <c r="O11" s="12"/>
    </row>
    <row r="12" spans="2:15" x14ac:dyDescent="0.25">
      <c r="B12" s="15">
        <v>43320</v>
      </c>
      <c r="C12" s="16"/>
      <c r="D12" s="16"/>
      <c r="E12" s="16">
        <v>1143071</v>
      </c>
      <c r="F12" s="17">
        <f t="shared" si="1"/>
        <v>5635534</v>
      </c>
      <c r="G12" s="12"/>
      <c r="I12" s="15">
        <v>43108</v>
      </c>
      <c r="J12" s="16">
        <v>18592838</v>
      </c>
      <c r="K12" s="16">
        <v>12019175</v>
      </c>
      <c r="L12" s="16"/>
      <c r="M12" s="16">
        <v>30612013</v>
      </c>
      <c r="N12" s="17">
        <f t="shared" si="0"/>
        <v>193948890</v>
      </c>
      <c r="O12" s="12"/>
    </row>
    <row r="13" spans="2:15" x14ac:dyDescent="0.25">
      <c r="B13" s="15">
        <v>43321</v>
      </c>
      <c r="C13" s="16"/>
      <c r="D13" s="16"/>
      <c r="E13" s="16">
        <v>355786</v>
      </c>
      <c r="F13" s="17">
        <f t="shared" si="1"/>
        <v>5991320</v>
      </c>
      <c r="G13" s="12"/>
      <c r="I13" s="15">
        <v>43109</v>
      </c>
      <c r="J13" s="16">
        <v>15839186</v>
      </c>
      <c r="K13" s="16">
        <v>26667783</v>
      </c>
      <c r="L13" s="16"/>
      <c r="M13" s="16">
        <v>42506969</v>
      </c>
      <c r="N13" s="17">
        <f t="shared" si="0"/>
        <v>236455859</v>
      </c>
      <c r="O13" s="12"/>
    </row>
    <row r="14" spans="2:15" x14ac:dyDescent="0.25">
      <c r="B14" s="15">
        <v>43322</v>
      </c>
      <c r="C14" s="16"/>
      <c r="D14" s="16"/>
      <c r="E14" s="16">
        <v>1151075</v>
      </c>
      <c r="F14" s="17">
        <f t="shared" si="1"/>
        <v>7142395</v>
      </c>
      <c r="G14" s="12"/>
      <c r="I14" s="15">
        <v>43110</v>
      </c>
      <c r="J14" s="16">
        <v>8496036</v>
      </c>
      <c r="K14" s="16">
        <v>7610312</v>
      </c>
      <c r="L14" s="16"/>
      <c r="M14" s="16">
        <v>16106348</v>
      </c>
      <c r="N14" s="17">
        <f t="shared" si="0"/>
        <v>252562207</v>
      </c>
      <c r="O14" s="12"/>
    </row>
    <row r="15" spans="2:15" x14ac:dyDescent="0.25">
      <c r="B15" s="15">
        <v>43323</v>
      </c>
      <c r="C15" s="16"/>
      <c r="D15" s="16"/>
      <c r="E15" s="16">
        <v>2419645</v>
      </c>
      <c r="F15" s="17">
        <f t="shared" si="1"/>
        <v>9562040</v>
      </c>
      <c r="G15" s="12"/>
      <c r="I15" s="15">
        <v>43111</v>
      </c>
      <c r="J15" s="16">
        <v>27015975</v>
      </c>
      <c r="K15" s="16">
        <v>11610113</v>
      </c>
      <c r="L15" s="16"/>
      <c r="M15" s="16">
        <v>38626088</v>
      </c>
      <c r="N15" s="17">
        <f t="shared" si="0"/>
        <v>291188295</v>
      </c>
      <c r="O15" s="12"/>
    </row>
    <row r="16" spans="2:15" x14ac:dyDescent="0.25">
      <c r="B16" s="15">
        <v>43324</v>
      </c>
      <c r="C16" s="16"/>
      <c r="D16" s="16"/>
      <c r="E16" s="16">
        <v>3384661</v>
      </c>
      <c r="F16" s="17">
        <f t="shared" si="1"/>
        <v>12946701</v>
      </c>
      <c r="G16" s="12"/>
      <c r="I16" s="15">
        <v>43112</v>
      </c>
      <c r="J16" s="16">
        <v>10455987</v>
      </c>
      <c r="K16" s="16">
        <v>16647837</v>
      </c>
      <c r="L16" s="16"/>
      <c r="M16" s="16">
        <v>27103824</v>
      </c>
      <c r="N16" s="17">
        <f t="shared" si="0"/>
        <v>318292119</v>
      </c>
      <c r="O16" s="12"/>
    </row>
    <row r="17" spans="2:15" x14ac:dyDescent="0.25">
      <c r="B17" s="15">
        <v>43325</v>
      </c>
      <c r="C17" s="16"/>
      <c r="D17" s="16"/>
      <c r="E17" s="16">
        <v>1774381</v>
      </c>
      <c r="F17" s="17">
        <f t="shared" si="1"/>
        <v>14721082</v>
      </c>
      <c r="G17" s="12"/>
      <c r="I17" s="15">
        <v>43113</v>
      </c>
      <c r="J17" s="16">
        <v>10515400</v>
      </c>
      <c r="K17" s="16">
        <v>2484125</v>
      </c>
      <c r="L17" s="16"/>
      <c r="M17" s="16">
        <v>12999525</v>
      </c>
      <c r="N17" s="17">
        <f t="shared" si="0"/>
        <v>331291644</v>
      </c>
      <c r="O17" s="12"/>
    </row>
    <row r="18" spans="2:15" x14ac:dyDescent="0.25">
      <c r="B18" s="15">
        <v>43326</v>
      </c>
      <c r="C18" s="16"/>
      <c r="D18" s="16"/>
      <c r="E18" s="16">
        <v>2116511</v>
      </c>
      <c r="F18" s="17">
        <f t="shared" si="1"/>
        <v>16837593</v>
      </c>
      <c r="G18" s="12"/>
      <c r="I18" s="15">
        <v>43114</v>
      </c>
      <c r="J18" s="16">
        <v>7097825</v>
      </c>
      <c r="K18" s="16">
        <v>2685988</v>
      </c>
      <c r="L18" s="16"/>
      <c r="M18" s="16">
        <v>9783813</v>
      </c>
      <c r="N18" s="17">
        <f t="shared" si="0"/>
        <v>341075457</v>
      </c>
      <c r="O18" s="12"/>
    </row>
    <row r="19" spans="2:15" x14ac:dyDescent="0.25">
      <c r="B19" s="15">
        <v>43327</v>
      </c>
      <c r="C19" s="16"/>
      <c r="D19" s="16"/>
      <c r="E19" s="16">
        <v>2916297</v>
      </c>
      <c r="F19" s="17">
        <f t="shared" si="1"/>
        <v>19753890</v>
      </c>
      <c r="G19" s="12"/>
      <c r="I19" s="15">
        <v>43115</v>
      </c>
      <c r="J19" s="16">
        <v>10663071</v>
      </c>
      <c r="K19" s="16">
        <v>16087399</v>
      </c>
      <c r="L19" s="16"/>
      <c r="M19" s="16">
        <v>26750470</v>
      </c>
      <c r="N19" s="17">
        <f t="shared" si="0"/>
        <v>367825927</v>
      </c>
      <c r="O19" s="12"/>
    </row>
    <row r="20" spans="2:15" x14ac:dyDescent="0.25">
      <c r="B20" s="15">
        <v>43328</v>
      </c>
      <c r="C20" s="16"/>
      <c r="D20" s="16"/>
      <c r="E20" s="16">
        <v>2667534</v>
      </c>
      <c r="F20" s="17">
        <f t="shared" si="1"/>
        <v>22421424</v>
      </c>
      <c r="G20" s="12"/>
      <c r="I20" s="15">
        <v>43116</v>
      </c>
      <c r="J20" s="16">
        <v>6579388</v>
      </c>
      <c r="K20" s="16">
        <v>19300400</v>
      </c>
      <c r="L20" s="16"/>
      <c r="M20" s="16">
        <v>25879788</v>
      </c>
      <c r="N20" s="17">
        <f t="shared" si="0"/>
        <v>393705715</v>
      </c>
      <c r="O20" s="12"/>
    </row>
    <row r="21" spans="2:15" x14ac:dyDescent="0.25">
      <c r="B21" s="15">
        <v>43329</v>
      </c>
      <c r="C21" s="16"/>
      <c r="D21" s="16"/>
      <c r="E21" s="16">
        <v>0</v>
      </c>
      <c r="F21" s="17">
        <f t="shared" si="1"/>
        <v>22421424</v>
      </c>
      <c r="G21" s="12"/>
      <c r="I21" s="15">
        <v>43117</v>
      </c>
      <c r="J21" s="16">
        <v>10614150</v>
      </c>
      <c r="K21" s="16">
        <v>5851679</v>
      </c>
      <c r="L21" s="16"/>
      <c r="M21" s="16">
        <v>16465829</v>
      </c>
      <c r="N21" s="17">
        <f t="shared" si="0"/>
        <v>410171544</v>
      </c>
      <c r="O21" s="12"/>
    </row>
    <row r="22" spans="2:15" x14ac:dyDescent="0.25">
      <c r="B22" s="15">
        <v>43330</v>
      </c>
      <c r="C22" s="16"/>
      <c r="D22" s="16"/>
      <c r="E22" s="16">
        <v>2620009</v>
      </c>
      <c r="F22" s="17">
        <f t="shared" si="1"/>
        <v>25041433</v>
      </c>
      <c r="G22" s="12"/>
      <c r="I22" s="15">
        <v>43118</v>
      </c>
      <c r="J22" s="16">
        <v>12575300</v>
      </c>
      <c r="K22" s="16">
        <v>12467613</v>
      </c>
      <c r="L22" s="16"/>
      <c r="M22" s="16">
        <v>25042913</v>
      </c>
      <c r="N22" s="17">
        <f t="shared" si="0"/>
        <v>435214457</v>
      </c>
      <c r="O22" s="12"/>
    </row>
    <row r="23" spans="2:15" x14ac:dyDescent="0.25">
      <c r="B23" s="15">
        <v>43331</v>
      </c>
      <c r="C23" s="16"/>
      <c r="D23" s="16"/>
      <c r="E23" s="16">
        <v>4289913</v>
      </c>
      <c r="F23" s="17">
        <f t="shared" si="1"/>
        <v>29331346</v>
      </c>
      <c r="G23" s="12"/>
      <c r="I23" s="15">
        <v>43119</v>
      </c>
      <c r="J23" s="16">
        <v>11858949</v>
      </c>
      <c r="K23" s="16">
        <v>8217211</v>
      </c>
      <c r="L23" s="16"/>
      <c r="M23" s="16">
        <v>20076160</v>
      </c>
      <c r="N23" s="17">
        <f t="shared" si="0"/>
        <v>455290617</v>
      </c>
      <c r="O23" s="12"/>
    </row>
    <row r="24" spans="2:15" x14ac:dyDescent="0.25">
      <c r="B24" s="15">
        <v>43332</v>
      </c>
      <c r="C24" s="16"/>
      <c r="D24" s="16"/>
      <c r="E24" s="16">
        <v>2768017</v>
      </c>
      <c r="F24" s="17">
        <f t="shared" si="1"/>
        <v>32099363</v>
      </c>
      <c r="G24" s="12"/>
      <c r="I24" s="15">
        <v>43120</v>
      </c>
      <c r="J24" s="16">
        <v>9280811</v>
      </c>
      <c r="K24" s="16">
        <v>7394363</v>
      </c>
      <c r="L24" s="16"/>
      <c r="M24" s="16">
        <v>16675173</v>
      </c>
      <c r="N24" s="17">
        <f t="shared" si="0"/>
        <v>471965790</v>
      </c>
      <c r="O24" s="12"/>
    </row>
    <row r="25" spans="2:15" x14ac:dyDescent="0.25">
      <c r="B25" s="15">
        <v>43333</v>
      </c>
      <c r="C25" s="16"/>
      <c r="D25" s="16"/>
      <c r="E25" s="16">
        <v>1823068</v>
      </c>
      <c r="F25" s="17">
        <f t="shared" si="1"/>
        <v>33922431</v>
      </c>
      <c r="G25" s="12"/>
      <c r="I25" s="15">
        <v>43121</v>
      </c>
      <c r="J25" s="16">
        <v>9875150</v>
      </c>
      <c r="K25" s="16">
        <v>7480112</v>
      </c>
      <c r="L25" s="16"/>
      <c r="M25" s="16">
        <v>17355262</v>
      </c>
      <c r="N25" s="17">
        <f t="shared" si="0"/>
        <v>489321052</v>
      </c>
      <c r="O25" s="12"/>
    </row>
    <row r="26" spans="2:15" x14ac:dyDescent="0.25">
      <c r="B26" s="15">
        <v>43334</v>
      </c>
      <c r="C26" s="16"/>
      <c r="D26" s="16"/>
      <c r="E26" s="16">
        <v>0</v>
      </c>
      <c r="F26" s="17">
        <f t="shared" si="1"/>
        <v>33922431</v>
      </c>
      <c r="G26" s="12"/>
      <c r="I26" s="15">
        <v>43122</v>
      </c>
      <c r="J26" s="16">
        <v>12572823</v>
      </c>
      <c r="K26" s="16">
        <v>23859587</v>
      </c>
      <c r="L26" s="16"/>
      <c r="M26" s="16">
        <v>36432409</v>
      </c>
      <c r="N26" s="17">
        <f t="shared" si="0"/>
        <v>525753461</v>
      </c>
      <c r="O26" s="12"/>
    </row>
    <row r="27" spans="2:15" x14ac:dyDescent="0.25">
      <c r="B27" s="15">
        <v>43335</v>
      </c>
      <c r="C27" s="16"/>
      <c r="D27" s="16"/>
      <c r="E27" s="16">
        <v>2664910</v>
      </c>
      <c r="F27" s="17">
        <f t="shared" si="1"/>
        <v>36587341</v>
      </c>
      <c r="G27" s="12"/>
      <c r="I27" s="15">
        <v>43123</v>
      </c>
      <c r="J27" s="16">
        <v>12003423</v>
      </c>
      <c r="K27" s="16">
        <v>10479699</v>
      </c>
      <c r="L27" s="16"/>
      <c r="M27" s="16">
        <v>22483122</v>
      </c>
      <c r="N27" s="17">
        <f t="shared" si="0"/>
        <v>548236583</v>
      </c>
      <c r="O27" s="12"/>
    </row>
    <row r="28" spans="2:15" x14ac:dyDescent="0.25">
      <c r="B28" s="15">
        <v>43336</v>
      </c>
      <c r="C28" s="16"/>
      <c r="D28" s="16"/>
      <c r="E28" s="16">
        <v>5317202</v>
      </c>
      <c r="F28" s="17">
        <f t="shared" si="1"/>
        <v>41904543</v>
      </c>
      <c r="G28" s="12"/>
      <c r="I28" s="15">
        <v>43124</v>
      </c>
      <c r="J28" s="16">
        <v>12865913</v>
      </c>
      <c r="K28" s="16">
        <v>20055788</v>
      </c>
      <c r="L28" s="16"/>
      <c r="M28" s="16">
        <v>32921700</v>
      </c>
      <c r="N28" s="17">
        <f t="shared" si="0"/>
        <v>581158283</v>
      </c>
      <c r="O28" s="12"/>
    </row>
    <row r="29" spans="2:15" x14ac:dyDescent="0.25">
      <c r="B29" s="15">
        <v>43337</v>
      </c>
      <c r="C29" s="16"/>
      <c r="D29" s="16"/>
      <c r="E29" s="16">
        <v>5571060</v>
      </c>
      <c r="F29" s="17">
        <f t="shared" si="1"/>
        <v>47475603</v>
      </c>
      <c r="G29" s="12"/>
      <c r="I29" s="15">
        <v>43125</v>
      </c>
      <c r="J29" s="16">
        <v>6408935</v>
      </c>
      <c r="K29" s="16">
        <v>9232912</v>
      </c>
      <c r="L29" s="16"/>
      <c r="M29" s="16">
        <v>15641847</v>
      </c>
      <c r="N29" s="17">
        <f t="shared" si="0"/>
        <v>596800130</v>
      </c>
      <c r="O29" s="12"/>
    </row>
    <row r="30" spans="2:15" x14ac:dyDescent="0.25">
      <c r="B30" s="15">
        <v>43338</v>
      </c>
      <c r="C30" s="16"/>
      <c r="D30" s="16"/>
      <c r="E30" s="16">
        <v>2533243</v>
      </c>
      <c r="F30" s="17">
        <f t="shared" si="1"/>
        <v>50008846</v>
      </c>
      <c r="G30" s="12"/>
      <c r="I30" s="15">
        <v>43126</v>
      </c>
      <c r="J30" s="16">
        <v>6208213</v>
      </c>
      <c r="K30" s="16">
        <v>10796013</v>
      </c>
      <c r="L30" s="16"/>
      <c r="M30" s="16">
        <v>17004225</v>
      </c>
      <c r="N30" s="17">
        <f t="shared" si="0"/>
        <v>613804355</v>
      </c>
      <c r="O30" s="12"/>
    </row>
    <row r="31" spans="2:15" x14ac:dyDescent="0.25">
      <c r="B31" s="15">
        <v>43339</v>
      </c>
      <c r="C31" s="16"/>
      <c r="D31" s="16"/>
      <c r="E31" s="16">
        <v>1438592</v>
      </c>
      <c r="F31" s="17">
        <f t="shared" si="1"/>
        <v>51447438</v>
      </c>
      <c r="G31" s="12"/>
      <c r="I31" s="15">
        <v>43127</v>
      </c>
      <c r="J31" s="16">
        <v>8040200</v>
      </c>
      <c r="K31" s="16">
        <v>6580788</v>
      </c>
      <c r="L31" s="16"/>
      <c r="M31" s="16">
        <v>14620988</v>
      </c>
      <c r="N31" s="17">
        <f t="shared" si="0"/>
        <v>628425343</v>
      </c>
      <c r="O31" s="12"/>
    </row>
    <row r="32" spans="2:15" x14ac:dyDescent="0.25">
      <c r="B32" s="15">
        <v>43340</v>
      </c>
      <c r="C32" s="16"/>
      <c r="D32" s="16"/>
      <c r="E32" s="16">
        <v>2202952</v>
      </c>
      <c r="F32" s="17">
        <f t="shared" si="1"/>
        <v>53650390</v>
      </c>
      <c r="G32" s="12"/>
      <c r="I32" s="15">
        <v>43128</v>
      </c>
      <c r="J32" s="16">
        <v>18014151</v>
      </c>
      <c r="K32" s="16">
        <v>1582963</v>
      </c>
      <c r="L32" s="16"/>
      <c r="M32" s="16">
        <v>19597113</v>
      </c>
      <c r="N32" s="17">
        <f t="shared" si="0"/>
        <v>648022456</v>
      </c>
      <c r="O32" s="12"/>
    </row>
    <row r="33" spans="2:15" x14ac:dyDescent="0.25">
      <c r="B33" s="15">
        <v>43341</v>
      </c>
      <c r="C33" s="16"/>
      <c r="D33" s="16"/>
      <c r="E33" s="16">
        <v>3502987</v>
      </c>
      <c r="F33" s="17">
        <f t="shared" si="1"/>
        <v>57153377</v>
      </c>
      <c r="G33" s="12"/>
      <c r="I33" s="15">
        <v>43129</v>
      </c>
      <c r="J33" s="16">
        <v>17473600</v>
      </c>
      <c r="K33" s="16">
        <v>20230963</v>
      </c>
      <c r="L33" s="16"/>
      <c r="M33" s="16">
        <v>37704563</v>
      </c>
      <c r="N33" s="17">
        <f t="shared" si="0"/>
        <v>685727019</v>
      </c>
      <c r="O33" s="12"/>
    </row>
    <row r="34" spans="2:15" x14ac:dyDescent="0.25">
      <c r="B34" s="15">
        <v>43342</v>
      </c>
      <c r="C34" s="16"/>
      <c r="D34" s="16"/>
      <c r="E34" s="16">
        <v>2059868</v>
      </c>
      <c r="F34" s="17">
        <f t="shared" si="1"/>
        <v>59213245</v>
      </c>
      <c r="G34" s="12"/>
      <c r="I34" s="15">
        <v>43130</v>
      </c>
      <c r="J34" s="16">
        <v>15005988</v>
      </c>
      <c r="K34" s="16">
        <v>13835750</v>
      </c>
      <c r="L34" s="16"/>
      <c r="M34" s="16">
        <v>28841738</v>
      </c>
      <c r="N34" s="17">
        <f t="shared" si="0"/>
        <v>714568757</v>
      </c>
      <c r="O34" s="12"/>
    </row>
    <row r="35" spans="2:15" x14ac:dyDescent="0.25">
      <c r="B35" s="15">
        <v>43343</v>
      </c>
      <c r="C35" s="16"/>
      <c r="D35" s="16"/>
      <c r="E35" s="16">
        <v>24309167</v>
      </c>
      <c r="F35" s="17">
        <f>E35+F34</f>
        <v>83522412</v>
      </c>
      <c r="G35" s="16">
        <f>SUM(E5:E35)</f>
        <v>83522412</v>
      </c>
      <c r="H35" s="3"/>
      <c r="I35" s="15">
        <v>43131</v>
      </c>
      <c r="J35" s="16">
        <v>12312775</v>
      </c>
      <c r="K35" s="16">
        <v>14257425</v>
      </c>
      <c r="L35" s="16"/>
      <c r="M35" s="16">
        <v>26570200</v>
      </c>
      <c r="N35" s="17">
        <f t="shared" si="0"/>
        <v>741138957</v>
      </c>
      <c r="O35" s="16">
        <f>SUM(M6:M35)</f>
        <v>741138957</v>
      </c>
    </row>
    <row r="36" spans="2:15" x14ac:dyDescent="0.25">
      <c r="B36" s="15" t="s">
        <v>13</v>
      </c>
      <c r="C36" s="16">
        <f>SUM(C6:C35)</f>
        <v>0</v>
      </c>
      <c r="D36" s="16">
        <f>SUM(D6:D35)</f>
        <v>0</v>
      </c>
      <c r="E36" s="16">
        <f>SUM(E5:E35)</f>
        <v>83522412</v>
      </c>
      <c r="F36" s="17"/>
      <c r="G36" s="16"/>
      <c r="H36" s="3"/>
      <c r="I36" s="15" t="s">
        <v>13</v>
      </c>
      <c r="J36" s="16">
        <f>SUM(J6:J35)</f>
        <v>371028632</v>
      </c>
      <c r="K36" s="16">
        <f>SUM(K6:K35)</f>
        <v>370110331</v>
      </c>
      <c r="L36" s="16"/>
      <c r="M36" s="16">
        <f>J36+K36</f>
        <v>741138963</v>
      </c>
      <c r="N36" s="17"/>
      <c r="O36" s="16"/>
    </row>
    <row r="37" spans="2:15" x14ac:dyDescent="0.25">
      <c r="B37" s="18"/>
      <c r="C37" s="19"/>
      <c r="D37" s="19"/>
      <c r="E37" s="19"/>
      <c r="F37" s="20"/>
      <c r="G37" s="19"/>
      <c r="H37" s="3"/>
      <c r="I37" s="1"/>
      <c r="J37" s="3"/>
      <c r="K37" s="3"/>
      <c r="L37" s="3"/>
      <c r="M37" s="3"/>
      <c r="N37" s="4"/>
      <c r="O37" s="3"/>
    </row>
    <row r="38" spans="2:15" x14ac:dyDescent="0.25">
      <c r="B38" s="87" t="s">
        <v>21</v>
      </c>
      <c r="C38" s="87"/>
      <c r="D38" s="87"/>
      <c r="E38" s="87"/>
      <c r="F38" s="87"/>
      <c r="G38" s="87"/>
      <c r="H38" s="3"/>
      <c r="I38" s="87" t="s">
        <v>14</v>
      </c>
      <c r="J38" s="87"/>
      <c r="K38" s="87"/>
      <c r="L38" s="87"/>
      <c r="M38" s="87"/>
      <c r="N38" s="87"/>
      <c r="O38" s="87"/>
    </row>
    <row r="39" spans="2:15" x14ac:dyDescent="0.25">
      <c r="B39" s="15">
        <v>43344</v>
      </c>
      <c r="C39" s="16"/>
      <c r="D39" s="16"/>
      <c r="E39" s="16">
        <v>2811649</v>
      </c>
      <c r="F39" s="17">
        <f>E39+F35</f>
        <v>86334061</v>
      </c>
      <c r="G39" s="12"/>
      <c r="I39" s="15">
        <v>43132</v>
      </c>
      <c r="J39" s="16">
        <v>8710713</v>
      </c>
      <c r="K39" s="16">
        <v>11977525</v>
      </c>
      <c r="L39" s="16"/>
      <c r="M39" s="16">
        <v>20688238</v>
      </c>
      <c r="N39" s="17">
        <f>M39+N35</f>
        <v>761827195</v>
      </c>
      <c r="O39" s="12"/>
    </row>
    <row r="40" spans="2:15" x14ac:dyDescent="0.25">
      <c r="B40" s="15">
        <v>43345</v>
      </c>
      <c r="C40" s="16"/>
      <c r="D40" s="16"/>
      <c r="E40" s="16">
        <v>4744704</v>
      </c>
      <c r="F40" s="17">
        <f>E40+F39</f>
        <v>91078765</v>
      </c>
      <c r="G40" s="12"/>
      <c r="I40" s="15">
        <v>43133</v>
      </c>
      <c r="J40" s="16">
        <v>17651113</v>
      </c>
      <c r="K40" s="16">
        <v>10916114</v>
      </c>
      <c r="L40" s="16"/>
      <c r="M40" s="16">
        <v>28567226</v>
      </c>
      <c r="N40" s="17">
        <f t="shared" si="0"/>
        <v>790394421</v>
      </c>
      <c r="O40" s="12"/>
    </row>
    <row r="41" spans="2:15" x14ac:dyDescent="0.25">
      <c r="B41" s="15">
        <v>43346</v>
      </c>
      <c r="C41" s="16"/>
      <c r="D41" s="16"/>
      <c r="E41" s="16">
        <v>10742164</v>
      </c>
      <c r="F41" s="17">
        <f t="shared" si="1"/>
        <v>101820929</v>
      </c>
      <c r="G41" s="12"/>
      <c r="I41" s="15">
        <v>43134</v>
      </c>
      <c r="J41" s="16">
        <v>22440025</v>
      </c>
      <c r="K41" s="16">
        <v>10123050</v>
      </c>
      <c r="L41" s="16"/>
      <c r="M41" s="16">
        <v>32563075</v>
      </c>
      <c r="N41" s="17">
        <f t="shared" si="0"/>
        <v>822957496</v>
      </c>
      <c r="O41" s="12"/>
    </row>
    <row r="42" spans="2:15" x14ac:dyDescent="0.25">
      <c r="B42" s="15">
        <v>43347</v>
      </c>
      <c r="C42" s="16"/>
      <c r="D42" s="16"/>
      <c r="E42" s="16">
        <v>11295265</v>
      </c>
      <c r="F42" s="17">
        <f t="shared" ref="F42:F78" si="2">E42+F41</f>
        <v>113116194</v>
      </c>
      <c r="G42" s="12"/>
      <c r="I42" s="15">
        <v>43135</v>
      </c>
      <c r="J42" s="16">
        <v>16629175</v>
      </c>
      <c r="K42" s="16">
        <v>4172088</v>
      </c>
      <c r="L42" s="16"/>
      <c r="M42" s="16">
        <v>20801263</v>
      </c>
      <c r="N42" s="17">
        <f t="shared" si="0"/>
        <v>843758759</v>
      </c>
      <c r="O42" s="12"/>
    </row>
    <row r="43" spans="2:15" x14ac:dyDescent="0.25">
      <c r="B43" s="15">
        <v>43348</v>
      </c>
      <c r="C43" s="16"/>
      <c r="D43" s="16"/>
      <c r="E43" s="16">
        <v>5527168</v>
      </c>
      <c r="F43" s="17">
        <f t="shared" si="2"/>
        <v>118643362</v>
      </c>
      <c r="G43" s="12"/>
      <c r="I43" s="15">
        <v>43136</v>
      </c>
      <c r="J43" s="16">
        <v>11489800</v>
      </c>
      <c r="K43" s="16">
        <v>22049238</v>
      </c>
      <c r="L43" s="16"/>
      <c r="M43" s="16">
        <v>33539038</v>
      </c>
      <c r="N43" s="17">
        <f t="shared" si="0"/>
        <v>877297797</v>
      </c>
      <c r="O43" s="12"/>
    </row>
    <row r="44" spans="2:15" x14ac:dyDescent="0.25">
      <c r="B44" s="15">
        <v>43349</v>
      </c>
      <c r="C44" s="16"/>
      <c r="D44" s="16"/>
      <c r="E44" s="16">
        <v>5614312</v>
      </c>
      <c r="F44" s="17">
        <f t="shared" si="2"/>
        <v>124257674</v>
      </c>
      <c r="G44" s="12"/>
      <c r="I44" s="15">
        <v>43137</v>
      </c>
      <c r="J44" s="16">
        <v>13716238</v>
      </c>
      <c r="K44" s="16">
        <v>32619250</v>
      </c>
      <c r="L44" s="16"/>
      <c r="M44" s="16">
        <v>46335487</v>
      </c>
      <c r="N44" s="17">
        <f t="shared" si="0"/>
        <v>923633284</v>
      </c>
      <c r="O44" s="12"/>
    </row>
    <row r="45" spans="2:15" x14ac:dyDescent="0.25">
      <c r="B45" s="15">
        <v>43350</v>
      </c>
      <c r="C45" s="16"/>
      <c r="D45" s="16"/>
      <c r="E45" s="16">
        <v>3822741</v>
      </c>
      <c r="F45" s="17">
        <f t="shared" si="2"/>
        <v>128080415</v>
      </c>
      <c r="G45" s="12"/>
      <c r="I45" s="15">
        <v>43138</v>
      </c>
      <c r="J45" s="16">
        <v>24130588</v>
      </c>
      <c r="K45" s="16">
        <v>8282462</v>
      </c>
      <c r="L45" s="16"/>
      <c r="M45" s="16">
        <v>32413050</v>
      </c>
      <c r="N45" s="17">
        <f t="shared" si="0"/>
        <v>956046334</v>
      </c>
      <c r="O45" s="12"/>
    </row>
    <row r="46" spans="2:15" x14ac:dyDescent="0.25">
      <c r="B46" s="15">
        <v>43351</v>
      </c>
      <c r="C46" s="16"/>
      <c r="D46" s="16"/>
      <c r="E46" s="16">
        <v>7096865</v>
      </c>
      <c r="F46" s="17">
        <f t="shared" si="2"/>
        <v>135177280</v>
      </c>
      <c r="G46" s="12"/>
      <c r="I46" s="15">
        <v>43139</v>
      </c>
      <c r="J46" s="16">
        <v>27359413</v>
      </c>
      <c r="K46" s="16">
        <v>11336413</v>
      </c>
      <c r="L46" s="16"/>
      <c r="M46" s="16">
        <v>38695825</v>
      </c>
      <c r="N46" s="17">
        <f t="shared" si="0"/>
        <v>994742159</v>
      </c>
      <c r="O46" s="12"/>
    </row>
    <row r="47" spans="2:15" x14ac:dyDescent="0.25">
      <c r="B47" s="15">
        <v>43352</v>
      </c>
      <c r="C47" s="16"/>
      <c r="D47" s="16"/>
      <c r="E47" s="16">
        <v>6257797</v>
      </c>
      <c r="F47" s="17">
        <f t="shared" si="2"/>
        <v>141435077</v>
      </c>
      <c r="G47" s="12"/>
      <c r="I47" s="15">
        <v>43140</v>
      </c>
      <c r="J47" s="16">
        <v>25272288</v>
      </c>
      <c r="K47" s="16">
        <v>14721189</v>
      </c>
      <c r="L47" s="16"/>
      <c r="M47" s="16">
        <v>39993476</v>
      </c>
      <c r="N47" s="17">
        <f t="shared" si="0"/>
        <v>1034735635</v>
      </c>
      <c r="O47" s="12"/>
    </row>
    <row r="48" spans="2:15" x14ac:dyDescent="0.25">
      <c r="B48" s="15">
        <v>43353</v>
      </c>
      <c r="C48" s="16"/>
      <c r="D48" s="16"/>
      <c r="E48" s="16">
        <v>6543424</v>
      </c>
      <c r="F48" s="17">
        <f t="shared" si="2"/>
        <v>147978501</v>
      </c>
      <c r="G48" s="12"/>
      <c r="I48" s="15">
        <v>43141</v>
      </c>
      <c r="J48" s="16">
        <v>19520463</v>
      </c>
      <c r="K48" s="16">
        <v>7873338</v>
      </c>
      <c r="L48" s="16"/>
      <c r="M48" s="16">
        <v>27393800</v>
      </c>
      <c r="N48" s="17">
        <f t="shared" si="0"/>
        <v>1062129435</v>
      </c>
      <c r="O48" s="12"/>
    </row>
    <row r="49" spans="2:15" x14ac:dyDescent="0.25">
      <c r="B49" s="15">
        <v>43354</v>
      </c>
      <c r="C49" s="16"/>
      <c r="D49" s="16"/>
      <c r="E49" s="16">
        <v>3634239</v>
      </c>
      <c r="F49" s="17">
        <f t="shared" si="2"/>
        <v>151612740</v>
      </c>
      <c r="G49" s="12"/>
      <c r="I49" s="15">
        <v>43142</v>
      </c>
      <c r="J49" s="16">
        <v>19483200</v>
      </c>
      <c r="K49" s="16">
        <v>3783500</v>
      </c>
      <c r="L49" s="16"/>
      <c r="M49" s="16">
        <v>23266700</v>
      </c>
      <c r="N49" s="17">
        <f t="shared" si="0"/>
        <v>1085396135</v>
      </c>
      <c r="O49" s="12"/>
    </row>
    <row r="50" spans="2:15" x14ac:dyDescent="0.25">
      <c r="B50" s="15">
        <v>43355</v>
      </c>
      <c r="C50" s="16"/>
      <c r="D50" s="16"/>
      <c r="E50" s="16">
        <v>7027356</v>
      </c>
      <c r="F50" s="17">
        <f t="shared" si="2"/>
        <v>158640096</v>
      </c>
      <c r="G50" s="12"/>
      <c r="I50" s="15">
        <v>43143</v>
      </c>
      <c r="J50" s="16">
        <v>24697925</v>
      </c>
      <c r="K50" s="16">
        <v>10258750</v>
      </c>
      <c r="L50" s="16"/>
      <c r="M50" s="16">
        <v>34956675</v>
      </c>
      <c r="N50" s="17">
        <f t="shared" si="0"/>
        <v>1120352810</v>
      </c>
      <c r="O50" s="12"/>
    </row>
    <row r="51" spans="2:15" x14ac:dyDescent="0.25">
      <c r="B51" s="15">
        <v>43356</v>
      </c>
      <c r="C51" s="16"/>
      <c r="D51" s="16"/>
      <c r="E51" s="16">
        <v>4168567</v>
      </c>
      <c r="F51" s="17">
        <f t="shared" si="2"/>
        <v>162808663</v>
      </c>
      <c r="G51" s="12"/>
      <c r="I51" s="15">
        <v>43144</v>
      </c>
      <c r="J51" s="16">
        <v>24700300</v>
      </c>
      <c r="K51" s="16">
        <v>17743600</v>
      </c>
      <c r="L51" s="16"/>
      <c r="M51" s="16">
        <v>42443900</v>
      </c>
      <c r="N51" s="17">
        <f t="shared" si="0"/>
        <v>1162796710</v>
      </c>
      <c r="O51" s="12"/>
    </row>
    <row r="52" spans="2:15" x14ac:dyDescent="0.25">
      <c r="B52" s="15">
        <v>43357</v>
      </c>
      <c r="C52" s="16"/>
      <c r="D52" s="16"/>
      <c r="E52" s="16">
        <v>6581771</v>
      </c>
      <c r="F52" s="17">
        <f t="shared" si="2"/>
        <v>169390434</v>
      </c>
      <c r="G52" s="12"/>
      <c r="I52" s="15">
        <v>43145</v>
      </c>
      <c r="J52" s="16">
        <v>23226738</v>
      </c>
      <c r="K52" s="16">
        <v>27860263</v>
      </c>
      <c r="L52" s="16"/>
      <c r="M52" s="16">
        <v>51087000</v>
      </c>
      <c r="N52" s="17">
        <f t="shared" si="0"/>
        <v>1213883710</v>
      </c>
      <c r="O52" s="12"/>
    </row>
    <row r="53" spans="2:15" x14ac:dyDescent="0.25">
      <c r="B53" s="15">
        <v>43358</v>
      </c>
      <c r="C53" s="16"/>
      <c r="D53" s="16"/>
      <c r="E53" s="16">
        <v>3813351</v>
      </c>
      <c r="F53" s="17">
        <f t="shared" si="2"/>
        <v>173203785</v>
      </c>
      <c r="G53" s="12"/>
      <c r="I53" s="15">
        <v>43146</v>
      </c>
      <c r="J53" s="16">
        <v>15678975</v>
      </c>
      <c r="K53" s="16">
        <v>3361925</v>
      </c>
      <c r="L53" s="16"/>
      <c r="M53" s="16">
        <v>19040900</v>
      </c>
      <c r="N53" s="17">
        <f t="shared" si="0"/>
        <v>1232924610</v>
      </c>
      <c r="O53" s="12"/>
    </row>
    <row r="54" spans="2:15" x14ac:dyDescent="0.25">
      <c r="B54" s="15">
        <v>43359</v>
      </c>
      <c r="C54" s="16"/>
      <c r="D54" s="16"/>
      <c r="E54" s="16">
        <v>7111925</v>
      </c>
      <c r="F54" s="17">
        <f t="shared" si="2"/>
        <v>180315710</v>
      </c>
      <c r="G54" s="12"/>
      <c r="I54" s="15">
        <v>43147</v>
      </c>
      <c r="J54" s="16">
        <v>23364338</v>
      </c>
      <c r="K54" s="16">
        <v>26247113</v>
      </c>
      <c r="L54" s="16"/>
      <c r="M54" s="16">
        <v>49611450</v>
      </c>
      <c r="N54" s="17">
        <f t="shared" si="0"/>
        <v>1282536060</v>
      </c>
      <c r="O54" s="12"/>
    </row>
    <row r="55" spans="2:15" x14ac:dyDescent="0.25">
      <c r="B55" s="15">
        <v>43360</v>
      </c>
      <c r="C55" s="16"/>
      <c r="D55" s="16"/>
      <c r="E55" s="16">
        <v>3684897</v>
      </c>
      <c r="F55" s="17">
        <f t="shared" si="2"/>
        <v>184000607</v>
      </c>
      <c r="G55" s="12"/>
      <c r="I55" s="15">
        <v>43148</v>
      </c>
      <c r="J55" s="16">
        <v>18520488</v>
      </c>
      <c r="K55" s="16">
        <v>7035115</v>
      </c>
      <c r="L55" s="16"/>
      <c r="M55" s="16">
        <v>25555602</v>
      </c>
      <c r="N55" s="17">
        <f t="shared" si="0"/>
        <v>1308091662</v>
      </c>
      <c r="O55" s="12"/>
    </row>
    <row r="56" spans="2:15" x14ac:dyDescent="0.25">
      <c r="B56" s="15">
        <v>43361</v>
      </c>
      <c r="C56" s="16"/>
      <c r="D56" s="16"/>
      <c r="E56" s="16">
        <v>5444130</v>
      </c>
      <c r="F56" s="17">
        <f t="shared" si="2"/>
        <v>189444737</v>
      </c>
      <c r="G56" s="12"/>
      <c r="I56" s="15">
        <v>43149</v>
      </c>
      <c r="J56" s="16">
        <v>20682562</v>
      </c>
      <c r="K56" s="16">
        <v>2063582</v>
      </c>
      <c r="L56" s="16"/>
      <c r="M56" s="16">
        <v>22746144</v>
      </c>
      <c r="N56" s="17">
        <f t="shared" si="0"/>
        <v>1330837806</v>
      </c>
      <c r="O56" s="12"/>
    </row>
    <row r="57" spans="2:15" x14ac:dyDescent="0.25">
      <c r="B57" s="15">
        <v>43362</v>
      </c>
      <c r="C57" s="16"/>
      <c r="D57" s="16"/>
      <c r="E57" s="16">
        <v>9696752</v>
      </c>
      <c r="F57" s="17">
        <f t="shared" si="2"/>
        <v>199141489</v>
      </c>
      <c r="G57" s="12"/>
      <c r="I57" s="15">
        <v>43150</v>
      </c>
      <c r="J57" s="16">
        <v>37459675</v>
      </c>
      <c r="K57" s="16">
        <v>10039438</v>
      </c>
      <c r="L57" s="16"/>
      <c r="M57" s="16">
        <v>47499113</v>
      </c>
      <c r="N57" s="17">
        <f t="shared" si="0"/>
        <v>1378336919</v>
      </c>
      <c r="O57" s="12"/>
    </row>
    <row r="58" spans="2:15" x14ac:dyDescent="0.25">
      <c r="B58" s="15">
        <v>43363</v>
      </c>
      <c r="C58" s="16"/>
      <c r="D58" s="16"/>
      <c r="E58" s="16">
        <v>11018495</v>
      </c>
      <c r="F58" s="17">
        <f t="shared" si="2"/>
        <v>210159984</v>
      </c>
      <c r="G58" s="12"/>
      <c r="I58" s="15">
        <v>43151</v>
      </c>
      <c r="J58" s="16">
        <v>20910875</v>
      </c>
      <c r="K58" s="16">
        <v>31168650</v>
      </c>
      <c r="L58" s="16"/>
      <c r="M58" s="16">
        <v>52079525</v>
      </c>
      <c r="N58" s="17">
        <f t="shared" si="0"/>
        <v>1430416444</v>
      </c>
      <c r="O58" s="12"/>
    </row>
    <row r="59" spans="2:15" x14ac:dyDescent="0.25">
      <c r="B59" s="15">
        <v>43364</v>
      </c>
      <c r="C59" s="16"/>
      <c r="D59" s="16"/>
      <c r="E59" s="16">
        <v>3212170</v>
      </c>
      <c r="F59" s="17">
        <f t="shared" si="2"/>
        <v>213372154</v>
      </c>
      <c r="G59" s="12"/>
      <c r="I59" s="15">
        <v>43152</v>
      </c>
      <c r="J59" s="16">
        <v>28250163</v>
      </c>
      <c r="K59" s="16">
        <v>23215863</v>
      </c>
      <c r="L59" s="16"/>
      <c r="M59" s="16">
        <v>51466026</v>
      </c>
      <c r="N59" s="17">
        <f t="shared" si="0"/>
        <v>1481882470</v>
      </c>
      <c r="O59" s="12"/>
    </row>
    <row r="60" spans="2:15" x14ac:dyDescent="0.25">
      <c r="B60" s="15">
        <v>43365</v>
      </c>
      <c r="C60" s="16"/>
      <c r="D60" s="16"/>
      <c r="E60" s="16">
        <v>6485871</v>
      </c>
      <c r="F60" s="17">
        <f t="shared" si="2"/>
        <v>219858025</v>
      </c>
      <c r="G60" s="12"/>
      <c r="I60" s="15">
        <v>43153</v>
      </c>
      <c r="J60" s="16">
        <v>26583463</v>
      </c>
      <c r="K60" s="16">
        <v>12055875</v>
      </c>
      <c r="L60" s="16"/>
      <c r="M60" s="16">
        <v>38639338</v>
      </c>
      <c r="N60" s="17">
        <f t="shared" si="0"/>
        <v>1520521808</v>
      </c>
      <c r="O60" s="12"/>
    </row>
    <row r="61" spans="2:15" x14ac:dyDescent="0.25">
      <c r="B61" s="15">
        <v>43366</v>
      </c>
      <c r="C61" s="16"/>
      <c r="D61" s="16"/>
      <c r="E61" s="16">
        <v>7067630</v>
      </c>
      <c r="F61" s="17">
        <f t="shared" si="2"/>
        <v>226925655</v>
      </c>
      <c r="G61" s="12"/>
      <c r="I61" s="15">
        <v>43154</v>
      </c>
      <c r="J61" s="16">
        <v>16856263</v>
      </c>
      <c r="K61" s="16">
        <v>2418938</v>
      </c>
      <c r="L61" s="16"/>
      <c r="M61" s="16">
        <v>19275200</v>
      </c>
      <c r="N61" s="17">
        <f t="shared" si="0"/>
        <v>1539797008</v>
      </c>
      <c r="O61" s="12"/>
    </row>
    <row r="62" spans="2:15" x14ac:dyDescent="0.25">
      <c r="B62" s="15">
        <v>43367</v>
      </c>
      <c r="C62" s="16"/>
      <c r="D62" s="16"/>
      <c r="E62" s="16">
        <v>3949148</v>
      </c>
      <c r="F62" s="17">
        <f t="shared" si="2"/>
        <v>230874803</v>
      </c>
      <c r="G62" s="12"/>
      <c r="I62" s="15">
        <v>43155</v>
      </c>
      <c r="J62" s="16">
        <v>30145863</v>
      </c>
      <c r="K62" s="16">
        <v>31730038</v>
      </c>
      <c r="L62" s="16"/>
      <c r="M62" s="16">
        <v>61875900</v>
      </c>
      <c r="N62" s="17">
        <f t="shared" si="0"/>
        <v>1601672908</v>
      </c>
      <c r="O62" s="12"/>
    </row>
    <row r="63" spans="2:15" x14ac:dyDescent="0.25">
      <c r="B63" s="15">
        <v>43368</v>
      </c>
      <c r="C63" s="16"/>
      <c r="D63" s="16"/>
      <c r="E63" s="16">
        <v>6684782</v>
      </c>
      <c r="F63" s="17">
        <f t="shared" si="2"/>
        <v>237559585</v>
      </c>
      <c r="G63" s="12"/>
      <c r="I63" s="15">
        <v>43156</v>
      </c>
      <c r="J63" s="16">
        <v>17730825</v>
      </c>
      <c r="K63" s="16">
        <v>1287213</v>
      </c>
      <c r="L63" s="16"/>
      <c r="M63" s="16">
        <v>19018038</v>
      </c>
      <c r="N63" s="17">
        <f t="shared" si="0"/>
        <v>1620690946</v>
      </c>
      <c r="O63" s="12"/>
    </row>
    <row r="64" spans="2:15" x14ac:dyDescent="0.25">
      <c r="B64" s="15">
        <v>43369</v>
      </c>
      <c r="C64" s="16"/>
      <c r="D64" s="16"/>
      <c r="E64" s="16">
        <v>6269425</v>
      </c>
      <c r="F64" s="17">
        <f t="shared" si="2"/>
        <v>243829010</v>
      </c>
      <c r="G64" s="12"/>
      <c r="I64" s="15">
        <v>43157</v>
      </c>
      <c r="J64" s="16">
        <v>27415238</v>
      </c>
      <c r="K64" s="16">
        <v>9933476</v>
      </c>
      <c r="L64" s="16"/>
      <c r="M64" s="16">
        <v>37348713</v>
      </c>
      <c r="N64" s="17">
        <f t="shared" si="0"/>
        <v>1658039659</v>
      </c>
      <c r="O64" s="12"/>
    </row>
    <row r="65" spans="2:15" x14ac:dyDescent="0.25">
      <c r="B65" s="15">
        <v>43370</v>
      </c>
      <c r="C65" s="16"/>
      <c r="D65" s="16"/>
      <c r="E65" s="16">
        <v>8215836</v>
      </c>
      <c r="F65" s="17">
        <f>E65+F64</f>
        <v>252044846</v>
      </c>
      <c r="G65" s="12"/>
      <c r="I65" s="15">
        <v>43158</v>
      </c>
      <c r="J65" s="16">
        <v>20260238</v>
      </c>
      <c r="K65" s="16">
        <v>21032667</v>
      </c>
      <c r="L65" s="16"/>
      <c r="M65" s="16">
        <v>41292905</v>
      </c>
      <c r="N65" s="17">
        <f>M65+N64</f>
        <v>1699332564</v>
      </c>
      <c r="O65" s="12"/>
    </row>
    <row r="66" spans="2:15" x14ac:dyDescent="0.25">
      <c r="B66" s="15">
        <v>43371</v>
      </c>
      <c r="C66" s="16"/>
      <c r="D66" s="16"/>
      <c r="E66" s="16">
        <v>21940906</v>
      </c>
      <c r="F66" s="17">
        <f t="shared" si="2"/>
        <v>273985752</v>
      </c>
      <c r="G66" s="17"/>
      <c r="H66" s="4"/>
      <c r="I66" s="15">
        <v>43159</v>
      </c>
      <c r="J66" s="16">
        <v>24170713</v>
      </c>
      <c r="K66" s="16">
        <v>37350250</v>
      </c>
      <c r="L66" s="16"/>
      <c r="M66" s="16">
        <v>61520963</v>
      </c>
      <c r="N66" s="17">
        <f t="shared" si="0"/>
        <v>1760853527</v>
      </c>
      <c r="O66" s="17">
        <f>SUM(M39:M66)</f>
        <v>1019714570</v>
      </c>
    </row>
    <row r="67" spans="2:15" x14ac:dyDescent="0.25">
      <c r="B67" s="15">
        <v>43372</v>
      </c>
      <c r="C67" s="16"/>
      <c r="D67" s="16"/>
      <c r="E67" s="16">
        <v>10394363</v>
      </c>
      <c r="F67" s="17">
        <f t="shared" si="2"/>
        <v>284380115</v>
      </c>
      <c r="G67" s="17"/>
      <c r="H67" s="4"/>
      <c r="I67" s="15"/>
      <c r="J67" s="16"/>
      <c r="K67" s="16"/>
      <c r="L67" s="16"/>
      <c r="M67" s="16"/>
      <c r="N67" s="17"/>
      <c r="O67" s="17"/>
    </row>
    <row r="68" spans="2:15" x14ac:dyDescent="0.25">
      <c r="B68" s="15">
        <v>43373</v>
      </c>
      <c r="C68" s="16"/>
      <c r="D68" s="16"/>
      <c r="E68" s="16">
        <v>6850635</v>
      </c>
      <c r="F68" s="17">
        <f>E68+F67</f>
        <v>291230750</v>
      </c>
      <c r="G68" s="17">
        <f>E69</f>
        <v>207708338</v>
      </c>
      <c r="H68" s="4"/>
      <c r="I68" s="15"/>
      <c r="J68" s="16"/>
      <c r="K68" s="16"/>
      <c r="L68" s="16"/>
      <c r="M68" s="16"/>
      <c r="N68" s="17"/>
      <c r="O68" s="17"/>
    </row>
    <row r="69" spans="2:15" x14ac:dyDescent="0.25">
      <c r="B69" s="15" t="s">
        <v>13</v>
      </c>
      <c r="C69" s="16">
        <f>SUM(C39:C66)</f>
        <v>0</v>
      </c>
      <c r="D69" s="16">
        <f>SUM(D39:D66)</f>
        <v>0</v>
      </c>
      <c r="E69" s="16">
        <f>SUM(E39:E68)</f>
        <v>207708338</v>
      </c>
      <c r="F69" s="17"/>
      <c r="G69" s="12"/>
      <c r="I69" s="15" t="s">
        <v>13</v>
      </c>
      <c r="J69" s="16">
        <f>SUM(J39:J66)</f>
        <v>607057658</v>
      </c>
      <c r="K69" s="16">
        <f>SUM(K39:K66)</f>
        <v>412656923</v>
      </c>
      <c r="L69" s="16"/>
      <c r="M69" s="16">
        <f>J69+K69</f>
        <v>1019714581</v>
      </c>
      <c r="N69" s="17"/>
      <c r="O69" s="17"/>
    </row>
    <row r="70" spans="2:15" x14ac:dyDescent="0.25">
      <c r="B70" s="1"/>
      <c r="C70" s="3"/>
      <c r="D70" s="3"/>
      <c r="E70" s="3"/>
      <c r="F70" s="4"/>
      <c r="I70" s="1"/>
      <c r="J70" s="3"/>
      <c r="K70" s="3"/>
      <c r="L70" s="3"/>
      <c r="M70" s="3"/>
      <c r="N70" s="4"/>
      <c r="O70" s="4"/>
    </row>
    <row r="71" spans="2:15" x14ac:dyDescent="0.25">
      <c r="B71" s="87" t="s">
        <v>22</v>
      </c>
      <c r="C71" s="87"/>
      <c r="D71" s="87"/>
      <c r="E71" s="87"/>
      <c r="F71" s="87"/>
      <c r="G71" s="87"/>
      <c r="I71" s="87" t="s">
        <v>15</v>
      </c>
      <c r="J71" s="87"/>
      <c r="K71" s="87"/>
      <c r="L71" s="87"/>
      <c r="M71" s="87"/>
      <c r="N71" s="87"/>
      <c r="O71" s="87"/>
    </row>
    <row r="72" spans="2:15" x14ac:dyDescent="0.25">
      <c r="B72" s="15">
        <v>43374</v>
      </c>
      <c r="C72" s="16"/>
      <c r="D72" s="16"/>
      <c r="E72" s="16">
        <v>10016675</v>
      </c>
      <c r="F72" s="17">
        <f>E72+F68</f>
        <v>301247425</v>
      </c>
      <c r="G72" s="12"/>
      <c r="I72" s="15">
        <v>43160</v>
      </c>
      <c r="J72" s="16">
        <v>43166188</v>
      </c>
      <c r="K72" s="16">
        <v>15631064</v>
      </c>
      <c r="L72" s="16"/>
      <c r="M72" s="16">
        <v>58797251</v>
      </c>
      <c r="N72" s="17">
        <f>M72+N66</f>
        <v>1819650778</v>
      </c>
      <c r="O72" s="17"/>
    </row>
    <row r="73" spans="2:15" x14ac:dyDescent="0.25">
      <c r="B73" s="15">
        <v>43375</v>
      </c>
      <c r="C73" s="16"/>
      <c r="D73" s="16"/>
      <c r="E73" s="16">
        <v>8413749</v>
      </c>
      <c r="F73" s="17">
        <f>E73+F72</f>
        <v>309661174</v>
      </c>
      <c r="G73" s="12"/>
      <c r="I73" s="15">
        <v>43161</v>
      </c>
      <c r="J73" s="16">
        <v>28900686</v>
      </c>
      <c r="K73" s="16">
        <v>9738238</v>
      </c>
      <c r="L73" s="16"/>
      <c r="M73" s="16">
        <v>38638923</v>
      </c>
      <c r="N73" s="17">
        <f>M73+N72</f>
        <v>1858289701</v>
      </c>
      <c r="O73" s="12"/>
    </row>
    <row r="74" spans="2:15" x14ac:dyDescent="0.25">
      <c r="B74" s="15">
        <v>43376</v>
      </c>
      <c r="C74" s="16"/>
      <c r="D74" s="16"/>
      <c r="E74" s="16">
        <v>6703344</v>
      </c>
      <c r="F74" s="17">
        <f>E74+F73</f>
        <v>316364518</v>
      </c>
      <c r="G74" s="12"/>
      <c r="I74" s="15">
        <v>43162</v>
      </c>
      <c r="J74" s="16">
        <v>29640713</v>
      </c>
      <c r="K74" s="16">
        <v>17957713</v>
      </c>
      <c r="L74" s="16"/>
      <c r="M74" s="16">
        <v>47598425</v>
      </c>
      <c r="N74" s="17">
        <f t="shared" si="0"/>
        <v>1905888126</v>
      </c>
      <c r="O74" s="12"/>
    </row>
    <row r="75" spans="2:15" x14ac:dyDescent="0.25">
      <c r="B75" s="15">
        <v>43377</v>
      </c>
      <c r="C75" s="16"/>
      <c r="D75" s="16"/>
      <c r="E75" s="16">
        <v>9045723</v>
      </c>
      <c r="F75" s="17">
        <f t="shared" si="2"/>
        <v>325410241</v>
      </c>
      <c r="G75" s="12"/>
      <c r="I75" s="15">
        <v>43163</v>
      </c>
      <c r="J75" s="16">
        <v>33188600</v>
      </c>
      <c r="K75" s="16">
        <v>4762275</v>
      </c>
      <c r="L75" s="16"/>
      <c r="M75" s="16">
        <v>37950875</v>
      </c>
      <c r="N75" s="17">
        <f t="shared" si="0"/>
        <v>1943839001</v>
      </c>
      <c r="O75" s="12"/>
    </row>
    <row r="76" spans="2:15" x14ac:dyDescent="0.25">
      <c r="B76" s="15">
        <v>43378</v>
      </c>
      <c r="C76" s="16"/>
      <c r="D76" s="16"/>
      <c r="E76" s="16">
        <v>22026814</v>
      </c>
      <c r="F76" s="17">
        <f t="shared" si="2"/>
        <v>347437055</v>
      </c>
      <c r="G76" s="12"/>
      <c r="I76" s="15">
        <v>43164</v>
      </c>
      <c r="J76" s="16">
        <v>26304250</v>
      </c>
      <c r="K76" s="16">
        <v>24642979</v>
      </c>
      <c r="L76" s="16"/>
      <c r="M76" s="16">
        <v>50947229</v>
      </c>
      <c r="N76" s="17">
        <f t="shared" si="0"/>
        <v>1994786230</v>
      </c>
      <c r="O76" s="12"/>
    </row>
    <row r="77" spans="2:15" x14ac:dyDescent="0.25">
      <c r="B77" s="15">
        <v>43379</v>
      </c>
      <c r="C77" s="16"/>
      <c r="D77" s="16"/>
      <c r="E77" s="16">
        <v>5735559</v>
      </c>
      <c r="F77" s="17">
        <f t="shared" si="2"/>
        <v>353172614</v>
      </c>
      <c r="G77" s="12"/>
      <c r="I77" s="15">
        <v>43165</v>
      </c>
      <c r="J77" s="16">
        <v>44528879</v>
      </c>
      <c r="K77" s="16">
        <v>36789154</v>
      </c>
      <c r="L77" s="16"/>
      <c r="M77" s="16">
        <v>81318033</v>
      </c>
      <c r="N77" s="17">
        <f t="shared" si="0"/>
        <v>2076104263</v>
      </c>
      <c r="O77" s="12"/>
    </row>
    <row r="78" spans="2:15" x14ac:dyDescent="0.25">
      <c r="B78" s="15">
        <v>43380</v>
      </c>
      <c r="C78" s="16"/>
      <c r="D78" s="16"/>
      <c r="E78" s="16">
        <v>13077519</v>
      </c>
      <c r="F78" s="21">
        <f t="shared" si="2"/>
        <v>366250133</v>
      </c>
      <c r="G78" s="21"/>
      <c r="H78" s="10"/>
      <c r="I78" s="15">
        <v>43166</v>
      </c>
      <c r="J78" s="16">
        <v>23622850</v>
      </c>
      <c r="K78" s="16">
        <v>17664063</v>
      </c>
      <c r="L78" s="16"/>
      <c r="M78" s="16">
        <v>41286913</v>
      </c>
      <c r="N78" s="21">
        <f t="shared" si="0"/>
        <v>2117391176</v>
      </c>
      <c r="O78" s="21">
        <f>SUM(M69:M78)</f>
        <v>1376252230</v>
      </c>
    </row>
    <row r="79" spans="2:15" x14ac:dyDescent="0.25">
      <c r="B79" s="15">
        <v>43381</v>
      </c>
      <c r="C79" s="16"/>
      <c r="D79" s="16"/>
      <c r="E79" s="16">
        <v>12822611</v>
      </c>
      <c r="F79" s="17">
        <f>E79+F78</f>
        <v>379072744</v>
      </c>
      <c r="G79" s="12"/>
      <c r="I79" s="15">
        <v>43167</v>
      </c>
      <c r="J79" s="22">
        <v>34429763</v>
      </c>
      <c r="K79" s="22">
        <v>20425575</v>
      </c>
      <c r="L79" s="22"/>
      <c r="M79" s="22">
        <v>54855338</v>
      </c>
      <c r="N79" s="21">
        <f t="shared" si="0"/>
        <v>2172246514</v>
      </c>
      <c r="O79" s="12"/>
    </row>
    <row r="80" spans="2:15" x14ac:dyDescent="0.25">
      <c r="B80" s="15">
        <v>43382</v>
      </c>
      <c r="C80" s="16"/>
      <c r="D80" s="16"/>
      <c r="E80" s="16">
        <v>9822736</v>
      </c>
      <c r="F80" s="17">
        <f>E80+F79</f>
        <v>388895480</v>
      </c>
      <c r="G80" s="12"/>
      <c r="I80" s="15">
        <v>43168</v>
      </c>
      <c r="J80" s="22">
        <v>28176563</v>
      </c>
      <c r="K80" s="22">
        <v>13638688</v>
      </c>
      <c r="L80" s="22"/>
      <c r="M80" s="22">
        <v>41815250</v>
      </c>
      <c r="N80" s="21">
        <f t="shared" si="0"/>
        <v>2214061764</v>
      </c>
      <c r="O80" s="12"/>
    </row>
    <row r="81" spans="2:15" x14ac:dyDescent="0.25">
      <c r="B81" s="15">
        <v>43383</v>
      </c>
      <c r="C81" s="16"/>
      <c r="D81" s="16"/>
      <c r="E81" s="16">
        <v>8311280</v>
      </c>
      <c r="F81" s="17">
        <f t="shared" ref="F81:F150" si="3">E81+F80</f>
        <v>397206760</v>
      </c>
      <c r="G81" s="12"/>
      <c r="I81" s="15">
        <v>43169</v>
      </c>
      <c r="J81" s="22">
        <v>32459225</v>
      </c>
      <c r="K81" s="22">
        <v>24895063</v>
      </c>
      <c r="L81" s="22"/>
      <c r="M81" s="22">
        <v>57354288</v>
      </c>
      <c r="N81" s="21">
        <f t="shared" si="0"/>
        <v>2271416052</v>
      </c>
      <c r="O81" s="12"/>
    </row>
    <row r="82" spans="2:15" x14ac:dyDescent="0.25">
      <c r="B82" s="15">
        <v>43384</v>
      </c>
      <c r="C82" s="16"/>
      <c r="D82" s="16"/>
      <c r="E82" s="16">
        <v>7887020</v>
      </c>
      <c r="F82" s="17">
        <f t="shared" si="3"/>
        <v>405093780</v>
      </c>
      <c r="G82" s="12"/>
      <c r="I82" s="15">
        <v>43170</v>
      </c>
      <c r="J82" s="22">
        <v>38356175</v>
      </c>
      <c r="K82" s="22">
        <v>5256525</v>
      </c>
      <c r="L82" s="22"/>
      <c r="M82" s="22">
        <v>43612700</v>
      </c>
      <c r="N82" s="21">
        <f t="shared" si="0"/>
        <v>2315028752</v>
      </c>
      <c r="O82" s="12"/>
    </row>
    <row r="83" spans="2:15" x14ac:dyDescent="0.25">
      <c r="B83" s="15">
        <v>43385</v>
      </c>
      <c r="C83" s="16"/>
      <c r="D83" s="16"/>
      <c r="E83" s="16">
        <v>7521734</v>
      </c>
      <c r="F83" s="17">
        <f t="shared" si="3"/>
        <v>412615514</v>
      </c>
      <c r="G83" s="12"/>
      <c r="I83" s="15">
        <v>43171</v>
      </c>
      <c r="J83" s="22">
        <v>32858713</v>
      </c>
      <c r="K83" s="22">
        <v>20275063</v>
      </c>
      <c r="L83" s="22"/>
      <c r="M83" s="22">
        <v>53133775</v>
      </c>
      <c r="N83" s="21">
        <f t="shared" si="0"/>
        <v>2368162527</v>
      </c>
      <c r="O83" s="12"/>
    </row>
    <row r="84" spans="2:15" x14ac:dyDescent="0.25">
      <c r="B84" s="15">
        <v>43386</v>
      </c>
      <c r="C84" s="16"/>
      <c r="D84" s="16"/>
      <c r="E84" s="16">
        <v>8945417</v>
      </c>
      <c r="F84" s="17">
        <f t="shared" si="3"/>
        <v>421560931</v>
      </c>
      <c r="G84" s="12"/>
      <c r="I84" s="15">
        <v>43172</v>
      </c>
      <c r="J84" s="22">
        <v>30828000</v>
      </c>
      <c r="K84" s="22">
        <v>21400238</v>
      </c>
      <c r="L84" s="22"/>
      <c r="M84" s="22">
        <v>52228238</v>
      </c>
      <c r="N84" s="21">
        <f t="shared" si="0"/>
        <v>2420390765</v>
      </c>
      <c r="O84" s="12"/>
    </row>
    <row r="85" spans="2:15" x14ac:dyDescent="0.25">
      <c r="B85" s="15">
        <v>43387</v>
      </c>
      <c r="C85" s="16"/>
      <c r="D85" s="16"/>
      <c r="E85" s="16">
        <v>12495674</v>
      </c>
      <c r="F85" s="17">
        <f t="shared" si="3"/>
        <v>434056605</v>
      </c>
      <c r="G85" s="12"/>
      <c r="I85" s="15">
        <v>43173</v>
      </c>
      <c r="J85" s="22">
        <v>32920975</v>
      </c>
      <c r="K85" s="22">
        <v>45022848</v>
      </c>
      <c r="L85" s="22"/>
      <c r="M85" s="22">
        <v>77943823</v>
      </c>
      <c r="N85" s="21">
        <f t="shared" si="0"/>
        <v>2498334588</v>
      </c>
      <c r="O85" s="12"/>
    </row>
    <row r="86" spans="2:15" x14ac:dyDescent="0.25">
      <c r="B86" s="15">
        <v>43388</v>
      </c>
      <c r="C86" s="16"/>
      <c r="D86" s="16"/>
      <c r="E86" s="16">
        <v>4487423</v>
      </c>
      <c r="F86" s="17">
        <f t="shared" si="3"/>
        <v>438544028</v>
      </c>
      <c r="G86" s="12"/>
      <c r="I86" s="15">
        <v>43174</v>
      </c>
      <c r="J86" s="22">
        <v>34100000</v>
      </c>
      <c r="K86" s="22">
        <v>25119850</v>
      </c>
      <c r="L86" s="22"/>
      <c r="M86" s="22">
        <v>59219850</v>
      </c>
      <c r="N86" s="21">
        <f t="shared" si="0"/>
        <v>2557554438</v>
      </c>
      <c r="O86" s="12"/>
    </row>
    <row r="87" spans="2:15" x14ac:dyDescent="0.25">
      <c r="B87" s="15">
        <v>43389</v>
      </c>
      <c r="C87" s="16"/>
      <c r="D87" s="16"/>
      <c r="E87" s="16">
        <v>9621088</v>
      </c>
      <c r="F87" s="17">
        <f t="shared" si="3"/>
        <v>448165116</v>
      </c>
      <c r="G87" s="12"/>
      <c r="I87" s="15">
        <v>43175</v>
      </c>
      <c r="J87" s="22">
        <v>27998688</v>
      </c>
      <c r="K87" s="22">
        <v>14461038</v>
      </c>
      <c r="L87" s="22"/>
      <c r="M87" s="22">
        <v>42459725</v>
      </c>
      <c r="N87" s="21">
        <f t="shared" si="0"/>
        <v>2600014163</v>
      </c>
      <c r="O87" s="12"/>
    </row>
    <row r="88" spans="2:15" x14ac:dyDescent="0.25">
      <c r="B88" s="15">
        <v>43390</v>
      </c>
      <c r="C88" s="16"/>
      <c r="D88" s="16"/>
      <c r="E88" s="16">
        <v>9767061</v>
      </c>
      <c r="F88" s="17">
        <f t="shared" si="3"/>
        <v>457932177</v>
      </c>
      <c r="G88" s="12"/>
      <c r="I88" s="15">
        <v>43176</v>
      </c>
      <c r="J88" s="22">
        <v>39950363</v>
      </c>
      <c r="K88" s="22">
        <v>2229389</v>
      </c>
      <c r="L88" s="22"/>
      <c r="M88" s="22">
        <v>42179751</v>
      </c>
      <c r="N88" s="21">
        <f t="shared" si="0"/>
        <v>2642193914</v>
      </c>
      <c r="O88" s="12"/>
    </row>
    <row r="89" spans="2:15" x14ac:dyDescent="0.25">
      <c r="B89" s="15">
        <v>43391</v>
      </c>
      <c r="C89" s="16"/>
      <c r="D89" s="16"/>
      <c r="E89" s="16">
        <v>12457328</v>
      </c>
      <c r="F89" s="17">
        <f t="shared" si="3"/>
        <v>470389505</v>
      </c>
      <c r="G89" s="12"/>
      <c r="I89" s="15">
        <v>43177</v>
      </c>
      <c r="J89" s="22">
        <v>33238189</v>
      </c>
      <c r="K89" s="22">
        <v>2114875</v>
      </c>
      <c r="L89" s="22"/>
      <c r="M89" s="22">
        <v>35353064</v>
      </c>
      <c r="N89" s="21">
        <f t="shared" si="0"/>
        <v>2677546978</v>
      </c>
      <c r="O89" s="12"/>
    </row>
    <row r="90" spans="2:15" x14ac:dyDescent="0.25">
      <c r="B90" s="15">
        <v>43392</v>
      </c>
      <c r="C90" s="16"/>
      <c r="D90" s="16"/>
      <c r="E90" s="16">
        <v>6524758</v>
      </c>
      <c r="F90" s="17">
        <f>E90+F89</f>
        <v>476914263</v>
      </c>
      <c r="G90" s="12"/>
      <c r="I90" s="15">
        <v>43178</v>
      </c>
      <c r="J90" s="22">
        <v>26468013</v>
      </c>
      <c r="K90" s="22">
        <v>26119800</v>
      </c>
      <c r="L90" s="22"/>
      <c r="M90" s="22">
        <v>52587813</v>
      </c>
      <c r="N90" s="21">
        <f t="shared" si="0"/>
        <v>2730134791</v>
      </c>
      <c r="O90" s="12"/>
    </row>
    <row r="91" spans="2:15" x14ac:dyDescent="0.25">
      <c r="B91" s="15">
        <v>43393</v>
      </c>
      <c r="C91" s="16"/>
      <c r="D91" s="16"/>
      <c r="E91" s="16">
        <v>7574545</v>
      </c>
      <c r="F91" s="17">
        <f t="shared" si="3"/>
        <v>484488808</v>
      </c>
      <c r="G91" s="12"/>
      <c r="I91" s="15">
        <v>43179</v>
      </c>
      <c r="J91" s="22">
        <v>20599275</v>
      </c>
      <c r="K91" s="22">
        <v>17331164</v>
      </c>
      <c r="L91" s="22"/>
      <c r="M91" s="22">
        <v>37930439</v>
      </c>
      <c r="N91" s="21">
        <f t="shared" si="0"/>
        <v>2768065230</v>
      </c>
      <c r="O91" s="12"/>
    </row>
    <row r="92" spans="2:15" x14ac:dyDescent="0.25">
      <c r="B92" s="15">
        <v>43394</v>
      </c>
      <c r="C92" s="16"/>
      <c r="D92" s="16"/>
      <c r="E92" s="16">
        <v>5017966</v>
      </c>
      <c r="F92" s="17">
        <f t="shared" si="3"/>
        <v>489506774</v>
      </c>
      <c r="G92" s="12"/>
      <c r="I92" s="15">
        <v>43180</v>
      </c>
      <c r="J92" s="22">
        <v>40213075</v>
      </c>
      <c r="K92" s="22">
        <v>21270014</v>
      </c>
      <c r="L92" s="22"/>
      <c r="M92" s="22">
        <v>61483089</v>
      </c>
      <c r="N92" s="21">
        <f t="shared" ref="N92:N102" si="4">M92+N91</f>
        <v>2829548319</v>
      </c>
      <c r="O92" s="12"/>
    </row>
    <row r="93" spans="2:15" x14ac:dyDescent="0.25">
      <c r="B93" s="15">
        <v>43395</v>
      </c>
      <c r="C93" s="16"/>
      <c r="D93" s="16"/>
      <c r="E93" s="16">
        <v>-3056007</v>
      </c>
      <c r="F93" s="17">
        <f>E93+F92</f>
        <v>486450767</v>
      </c>
      <c r="G93" s="12"/>
      <c r="I93" s="15">
        <v>43181</v>
      </c>
      <c r="J93" s="22">
        <v>19432425</v>
      </c>
      <c r="K93" s="22">
        <v>21613575</v>
      </c>
      <c r="L93" s="22"/>
      <c r="M93" s="22">
        <v>41046000</v>
      </c>
      <c r="N93" s="21">
        <f t="shared" si="4"/>
        <v>2870594319</v>
      </c>
      <c r="O93" s="12"/>
    </row>
    <row r="94" spans="2:15" x14ac:dyDescent="0.25">
      <c r="B94" s="15">
        <v>43396</v>
      </c>
      <c r="C94" s="16"/>
      <c r="D94" s="16"/>
      <c r="E94" s="16">
        <v>2813318</v>
      </c>
      <c r="F94" s="17">
        <f t="shared" si="3"/>
        <v>489264085</v>
      </c>
      <c r="G94" s="12"/>
      <c r="I94" s="15">
        <v>43182</v>
      </c>
      <c r="J94" s="22">
        <v>34459950</v>
      </c>
      <c r="K94" s="22">
        <v>17428250</v>
      </c>
      <c r="L94" s="22"/>
      <c r="M94" s="22">
        <v>51888200</v>
      </c>
      <c r="N94" s="21">
        <f t="shared" si="4"/>
        <v>2922482519</v>
      </c>
      <c r="O94" s="12"/>
    </row>
    <row r="95" spans="2:15" x14ac:dyDescent="0.25">
      <c r="B95" s="15">
        <v>43397</v>
      </c>
      <c r="C95" s="16"/>
      <c r="D95" s="16"/>
      <c r="E95" s="16">
        <v>4155791</v>
      </c>
      <c r="F95" s="17">
        <f t="shared" si="3"/>
        <v>493419876</v>
      </c>
      <c r="G95" s="12"/>
      <c r="I95" s="15">
        <v>43183</v>
      </c>
      <c r="J95" s="22">
        <v>27011688</v>
      </c>
      <c r="K95" s="22">
        <v>15490838</v>
      </c>
      <c r="L95" s="22"/>
      <c r="M95" s="22">
        <v>42502525</v>
      </c>
      <c r="N95" s="21">
        <f t="shared" si="4"/>
        <v>2964985044</v>
      </c>
      <c r="O95" s="12"/>
    </row>
    <row r="96" spans="2:15" x14ac:dyDescent="0.25">
      <c r="B96" s="15">
        <v>43398</v>
      </c>
      <c r="C96" s="16"/>
      <c r="D96" s="16"/>
      <c r="E96" s="16">
        <v>6618512</v>
      </c>
      <c r="F96" s="17">
        <f t="shared" si="3"/>
        <v>500038388</v>
      </c>
      <c r="G96" s="12"/>
      <c r="I96" s="15">
        <v>43184</v>
      </c>
      <c r="J96" s="22">
        <v>32305363</v>
      </c>
      <c r="K96" s="22">
        <v>1547438</v>
      </c>
      <c r="L96" s="22"/>
      <c r="M96" s="22">
        <v>33852800</v>
      </c>
      <c r="N96" s="21">
        <f t="shared" si="4"/>
        <v>2998837844</v>
      </c>
      <c r="O96" s="12"/>
    </row>
    <row r="97" spans="2:16" x14ac:dyDescent="0.25">
      <c r="B97" s="15">
        <v>43399</v>
      </c>
      <c r="C97" s="16"/>
      <c r="D97" s="16"/>
      <c r="E97" s="16">
        <v>7144571</v>
      </c>
      <c r="F97" s="17">
        <f t="shared" si="3"/>
        <v>507182959</v>
      </c>
      <c r="G97" s="12"/>
      <c r="I97" s="15">
        <v>43185</v>
      </c>
      <c r="J97" s="22">
        <v>32127438</v>
      </c>
      <c r="K97" s="22">
        <v>20661638</v>
      </c>
      <c r="L97" s="22"/>
      <c r="M97" s="22">
        <v>52789075</v>
      </c>
      <c r="N97" s="21">
        <f t="shared" si="4"/>
        <v>3051626919</v>
      </c>
      <c r="O97" s="12"/>
    </row>
    <row r="98" spans="2:16" x14ac:dyDescent="0.25">
      <c r="B98" s="15">
        <v>43400</v>
      </c>
      <c r="C98" s="16"/>
      <c r="D98" s="16"/>
      <c r="E98" s="16">
        <v>13063665</v>
      </c>
      <c r="F98" s="17">
        <f t="shared" si="3"/>
        <v>520246624</v>
      </c>
      <c r="G98" s="17"/>
      <c r="I98" s="15">
        <v>43186</v>
      </c>
      <c r="J98" s="22">
        <v>17419050</v>
      </c>
      <c r="K98" s="22">
        <v>1503950</v>
      </c>
      <c r="L98" s="22"/>
      <c r="M98" s="22">
        <v>18923000</v>
      </c>
      <c r="N98" s="21">
        <f t="shared" si="4"/>
        <v>3070549919</v>
      </c>
      <c r="O98" s="17"/>
    </row>
    <row r="99" spans="2:16" x14ac:dyDescent="0.25">
      <c r="B99" s="15">
        <v>43401</v>
      </c>
      <c r="C99" s="16"/>
      <c r="D99" s="16"/>
      <c r="E99" s="16">
        <v>10344708</v>
      </c>
      <c r="F99" s="17">
        <f t="shared" si="3"/>
        <v>530591332</v>
      </c>
      <c r="G99" s="12"/>
      <c r="I99" s="15">
        <v>43187</v>
      </c>
      <c r="J99" s="22">
        <v>29566250</v>
      </c>
      <c r="K99" s="22">
        <v>27098838</v>
      </c>
      <c r="L99" s="22"/>
      <c r="M99" s="22">
        <v>56665088</v>
      </c>
      <c r="N99" s="21">
        <f>M99+N98</f>
        <v>3127215007</v>
      </c>
      <c r="O99" s="12"/>
    </row>
    <row r="100" spans="2:16" x14ac:dyDescent="0.25">
      <c r="B100" s="15">
        <v>43402</v>
      </c>
      <c r="C100" s="16"/>
      <c r="D100" s="16"/>
      <c r="E100" s="16">
        <v>7388126</v>
      </c>
      <c r="F100" s="17">
        <f t="shared" si="3"/>
        <v>537979458</v>
      </c>
      <c r="G100" s="12"/>
      <c r="I100" s="15">
        <v>43188</v>
      </c>
      <c r="J100" s="22">
        <v>30657950</v>
      </c>
      <c r="K100" s="22">
        <v>24233475</v>
      </c>
      <c r="L100" s="22"/>
      <c r="M100" s="22">
        <v>54891425</v>
      </c>
      <c r="N100" s="21">
        <f t="shared" si="4"/>
        <v>3182106432</v>
      </c>
      <c r="O100" s="12"/>
    </row>
    <row r="101" spans="2:16" x14ac:dyDescent="0.25">
      <c r="B101" s="15">
        <v>43403</v>
      </c>
      <c r="C101" s="16"/>
      <c r="D101" s="16"/>
      <c r="E101" s="16">
        <v>16550178</v>
      </c>
      <c r="F101" s="17">
        <f t="shared" si="3"/>
        <v>554529636</v>
      </c>
      <c r="G101" s="12"/>
      <c r="I101" s="15">
        <v>43189</v>
      </c>
      <c r="J101" s="22">
        <v>26388313</v>
      </c>
      <c r="K101" s="22">
        <v>11226950</v>
      </c>
      <c r="L101" s="22"/>
      <c r="M101" s="22">
        <v>37615263</v>
      </c>
      <c r="N101" s="21">
        <f t="shared" si="4"/>
        <v>3219721695</v>
      </c>
      <c r="O101" s="12"/>
    </row>
    <row r="102" spans="2:16" x14ac:dyDescent="0.25">
      <c r="B102" s="15">
        <v>43039</v>
      </c>
      <c r="C102" s="16"/>
      <c r="D102" s="16"/>
      <c r="E102" s="16">
        <v>17041474</v>
      </c>
      <c r="F102" s="17">
        <f t="shared" si="3"/>
        <v>571571110</v>
      </c>
      <c r="G102" s="17">
        <f>E103</f>
        <v>280340360</v>
      </c>
      <c r="H102" s="4"/>
      <c r="I102" s="15">
        <v>43190</v>
      </c>
      <c r="J102" s="22">
        <v>69932300</v>
      </c>
      <c r="K102" s="22">
        <v>62486838</v>
      </c>
      <c r="L102" s="22"/>
      <c r="M102" s="22">
        <v>7445463</v>
      </c>
      <c r="N102" s="21">
        <f t="shared" si="4"/>
        <v>3227167158</v>
      </c>
      <c r="O102" s="17">
        <f>N102-N66</f>
        <v>1466313631</v>
      </c>
    </row>
    <row r="103" spans="2:16" x14ac:dyDescent="0.25">
      <c r="B103" s="15" t="s">
        <v>13</v>
      </c>
      <c r="C103" s="16">
        <f>SUM(C72:C102)</f>
        <v>0</v>
      </c>
      <c r="D103" s="16">
        <f>SUM(D72:D102)</f>
        <v>0</v>
      </c>
      <c r="E103" s="16">
        <f>SUM(E72:E102)</f>
        <v>280340360</v>
      </c>
      <c r="F103" s="17"/>
      <c r="G103" s="17"/>
      <c r="H103" s="4"/>
      <c r="I103" s="15" t="s">
        <v>13</v>
      </c>
      <c r="J103" s="22">
        <f>SUM(J72:J102)</f>
        <v>1001249910</v>
      </c>
      <c r="K103" s="22">
        <f>SUM(K72:K102)</f>
        <v>590037406</v>
      </c>
      <c r="L103" s="22"/>
      <c r="M103" s="22">
        <f>J103+K103</f>
        <v>1591287316</v>
      </c>
      <c r="N103" s="21"/>
      <c r="O103" s="17"/>
    </row>
    <row r="104" spans="2:16" x14ac:dyDescent="0.25">
      <c r="B104" s="18"/>
      <c r="C104" s="19"/>
      <c r="D104" s="19"/>
      <c r="E104" s="19"/>
      <c r="F104" s="20"/>
      <c r="G104" s="20"/>
      <c r="H104" s="4"/>
      <c r="I104" s="1"/>
      <c r="J104" s="7"/>
      <c r="K104" s="7"/>
      <c r="L104" s="7"/>
      <c r="M104" s="7"/>
      <c r="N104" s="10"/>
      <c r="O104" s="4"/>
    </row>
    <row r="105" spans="2:16" x14ac:dyDescent="0.25">
      <c r="B105" s="87" t="s">
        <v>44</v>
      </c>
      <c r="C105" s="87"/>
      <c r="D105" s="87"/>
      <c r="E105" s="87"/>
      <c r="F105" s="87"/>
      <c r="G105" s="87"/>
      <c r="H105" s="4"/>
      <c r="I105" s="87" t="s">
        <v>16</v>
      </c>
      <c r="J105" s="87"/>
      <c r="K105" s="87"/>
      <c r="L105" s="87"/>
      <c r="M105" s="87"/>
      <c r="N105" s="87"/>
      <c r="O105" s="87"/>
    </row>
    <row r="106" spans="2:16" x14ac:dyDescent="0.25">
      <c r="B106" s="15">
        <v>43405</v>
      </c>
      <c r="C106" s="16"/>
      <c r="D106" s="16"/>
      <c r="E106" s="16">
        <v>9904062</v>
      </c>
      <c r="F106" s="17">
        <f>E106+F102</f>
        <v>581475172</v>
      </c>
      <c r="G106" s="12"/>
      <c r="I106" s="15">
        <v>43191</v>
      </c>
      <c r="J106" s="34">
        <v>26218400</v>
      </c>
      <c r="K106" s="34">
        <v>1756300</v>
      </c>
      <c r="L106" s="34"/>
      <c r="M106" s="34">
        <f>J106+K106</f>
        <v>27974700</v>
      </c>
      <c r="N106" s="21">
        <f>M106+N102</f>
        <v>3255141858</v>
      </c>
      <c r="O106" s="12"/>
    </row>
    <row r="107" spans="2:16" x14ac:dyDescent="0.25">
      <c r="B107" s="15">
        <v>43406</v>
      </c>
      <c r="C107" s="16"/>
      <c r="D107" s="16"/>
      <c r="E107" s="16">
        <v>8506377</v>
      </c>
      <c r="F107" s="17">
        <f t="shared" si="3"/>
        <v>589981549</v>
      </c>
      <c r="G107" s="12"/>
      <c r="I107" s="15">
        <v>43192</v>
      </c>
      <c r="J107" s="34">
        <v>39877950</v>
      </c>
      <c r="K107" s="34">
        <v>9043400</v>
      </c>
      <c r="L107" s="34"/>
      <c r="M107" s="34">
        <f t="shared" ref="M107:M135" si="5">J107+K107</f>
        <v>48921350</v>
      </c>
      <c r="N107" s="21">
        <f>M107+N106</f>
        <v>3304063208</v>
      </c>
      <c r="O107" s="12"/>
    </row>
    <row r="108" spans="2:16" x14ac:dyDescent="0.25">
      <c r="B108" s="15">
        <v>43407</v>
      </c>
      <c r="C108" s="16"/>
      <c r="D108" s="16"/>
      <c r="E108" s="16">
        <v>12246085</v>
      </c>
      <c r="F108" s="17">
        <f t="shared" si="3"/>
        <v>602227634</v>
      </c>
      <c r="G108" s="12"/>
      <c r="I108" s="15">
        <v>43193</v>
      </c>
      <c r="J108" s="34">
        <v>34835138</v>
      </c>
      <c r="K108" s="34">
        <v>38367002</v>
      </c>
      <c r="L108" s="34"/>
      <c r="M108" s="34">
        <f t="shared" si="5"/>
        <v>73202140</v>
      </c>
      <c r="N108" s="21">
        <f>M108+N107</f>
        <v>3377265348</v>
      </c>
      <c r="O108" s="12"/>
    </row>
    <row r="109" spans="2:16" x14ac:dyDescent="0.25">
      <c r="B109" s="15">
        <v>43408</v>
      </c>
      <c r="C109" s="16"/>
      <c r="D109" s="16"/>
      <c r="E109" s="16">
        <v>7592388</v>
      </c>
      <c r="F109" s="17">
        <f t="shared" si="3"/>
        <v>609820022</v>
      </c>
      <c r="G109" s="12"/>
      <c r="I109" s="15">
        <v>43194</v>
      </c>
      <c r="J109" s="13">
        <v>33796263</v>
      </c>
      <c r="K109" s="13">
        <v>31234263</v>
      </c>
      <c r="L109" s="13"/>
      <c r="M109" s="34">
        <f t="shared" si="5"/>
        <v>65030526</v>
      </c>
      <c r="N109" s="21">
        <f>M109+N108</f>
        <v>3442295874</v>
      </c>
      <c r="O109" s="12"/>
    </row>
    <row r="110" spans="2:16" x14ac:dyDescent="0.25">
      <c r="B110" s="15">
        <v>43409</v>
      </c>
      <c r="C110" s="16"/>
      <c r="D110" s="16"/>
      <c r="E110" s="16">
        <v>11898687</v>
      </c>
      <c r="F110" s="17">
        <f t="shared" si="3"/>
        <v>621718709</v>
      </c>
      <c r="G110" s="12"/>
      <c r="I110" s="15">
        <v>43195</v>
      </c>
      <c r="J110" s="13">
        <v>24409088</v>
      </c>
      <c r="K110" s="13">
        <v>29836540</v>
      </c>
      <c r="L110" s="13"/>
      <c r="M110" s="34">
        <f t="shared" si="5"/>
        <v>54245628</v>
      </c>
      <c r="N110" s="21">
        <f>M110+N109</f>
        <v>3496541502</v>
      </c>
      <c r="O110" s="12"/>
    </row>
    <row r="111" spans="2:16" x14ac:dyDescent="0.25">
      <c r="B111" s="15">
        <v>43410</v>
      </c>
      <c r="C111" s="16"/>
      <c r="D111" s="16"/>
      <c r="E111" s="16">
        <v>11172164</v>
      </c>
      <c r="F111" s="17">
        <f t="shared" si="3"/>
        <v>632890873</v>
      </c>
      <c r="G111" s="12"/>
      <c r="I111" s="15">
        <v>43196</v>
      </c>
      <c r="J111" s="22">
        <v>37568050</v>
      </c>
      <c r="K111" s="22">
        <v>11198075</v>
      </c>
      <c r="L111" s="22"/>
      <c r="M111" s="34">
        <f t="shared" si="5"/>
        <v>48766125</v>
      </c>
      <c r="N111" s="21">
        <f>M111+N110</f>
        <v>3545307627</v>
      </c>
      <c r="O111" s="12"/>
    </row>
    <row r="112" spans="2:16" x14ac:dyDescent="0.25">
      <c r="B112" s="15">
        <v>43411</v>
      </c>
      <c r="C112" s="16"/>
      <c r="D112" s="16"/>
      <c r="E112" s="16">
        <v>11229909</v>
      </c>
      <c r="F112" s="17">
        <f t="shared" si="3"/>
        <v>644120782</v>
      </c>
      <c r="G112" s="12"/>
      <c r="I112" s="15">
        <v>43197</v>
      </c>
      <c r="J112" s="22">
        <v>25854063</v>
      </c>
      <c r="K112" s="22">
        <v>14962514</v>
      </c>
      <c r="L112" s="22"/>
      <c r="M112" s="34">
        <f t="shared" si="5"/>
        <v>40816577</v>
      </c>
      <c r="N112" s="21">
        <f t="shared" ref="N112:N135" si="6">M112+N111</f>
        <v>3586124204</v>
      </c>
      <c r="O112" s="12"/>
      <c r="P112" s="4"/>
    </row>
    <row r="113" spans="2:15" x14ac:dyDescent="0.25">
      <c r="B113" s="15">
        <v>43412</v>
      </c>
      <c r="C113" s="16"/>
      <c r="D113" s="16"/>
      <c r="E113" s="16">
        <v>9689316</v>
      </c>
      <c r="F113" s="17">
        <f t="shared" si="3"/>
        <v>653810098</v>
      </c>
      <c r="G113" s="12"/>
      <c r="I113" s="15">
        <v>43198</v>
      </c>
      <c r="J113" s="22">
        <v>43940238</v>
      </c>
      <c r="K113" s="22">
        <v>1504913</v>
      </c>
      <c r="L113" s="22"/>
      <c r="M113" s="34">
        <f t="shared" si="5"/>
        <v>45445151</v>
      </c>
      <c r="N113" s="21">
        <f t="shared" si="6"/>
        <v>3631569355</v>
      </c>
      <c r="O113" s="12"/>
    </row>
    <row r="114" spans="2:15" x14ac:dyDescent="0.25">
      <c r="B114" s="15">
        <v>43413</v>
      </c>
      <c r="C114" s="16"/>
      <c r="D114" s="16"/>
      <c r="E114" s="16">
        <v>6638329</v>
      </c>
      <c r="F114" s="17">
        <f t="shared" si="3"/>
        <v>660448427</v>
      </c>
      <c r="G114" s="12"/>
      <c r="I114" s="15">
        <v>43199</v>
      </c>
      <c r="J114" s="22">
        <v>29494338</v>
      </c>
      <c r="K114" s="22">
        <v>36826079</v>
      </c>
      <c r="L114" s="22"/>
      <c r="M114" s="34">
        <f t="shared" si="5"/>
        <v>66320417</v>
      </c>
      <c r="N114" s="21">
        <f t="shared" si="6"/>
        <v>3697889772</v>
      </c>
      <c r="O114" s="12"/>
    </row>
    <row r="115" spans="2:15" x14ac:dyDescent="0.25">
      <c r="B115" s="15">
        <v>43414</v>
      </c>
      <c r="C115" s="16"/>
      <c r="D115" s="16"/>
      <c r="E115" s="16">
        <v>12431820</v>
      </c>
      <c r="F115" s="17">
        <f t="shared" si="3"/>
        <v>672880247</v>
      </c>
      <c r="G115" s="12"/>
      <c r="I115" s="15">
        <v>43200</v>
      </c>
      <c r="J115" s="22">
        <v>26515700</v>
      </c>
      <c r="K115" s="22">
        <v>18921613</v>
      </c>
      <c r="L115" s="22"/>
      <c r="M115" s="34">
        <f t="shared" si="5"/>
        <v>45437313</v>
      </c>
      <c r="N115" s="21">
        <f t="shared" si="6"/>
        <v>3743327085</v>
      </c>
      <c r="O115" s="12"/>
    </row>
    <row r="116" spans="2:15" x14ac:dyDescent="0.25">
      <c r="B116" s="15">
        <v>43415</v>
      </c>
      <c r="C116" s="16"/>
      <c r="D116" s="16"/>
      <c r="E116" s="16">
        <v>8099641</v>
      </c>
      <c r="F116" s="17">
        <f t="shared" si="3"/>
        <v>680979888</v>
      </c>
      <c r="G116" s="12"/>
      <c r="I116" s="15">
        <v>43201</v>
      </c>
      <c r="J116" s="22">
        <v>65342413</v>
      </c>
      <c r="K116" s="22">
        <v>15344938</v>
      </c>
      <c r="L116" s="22"/>
      <c r="M116" s="34">
        <f t="shared" si="5"/>
        <v>80687351</v>
      </c>
      <c r="N116" s="21">
        <f t="shared" si="6"/>
        <v>3824014436</v>
      </c>
      <c r="O116" s="12"/>
    </row>
    <row r="117" spans="2:15" x14ac:dyDescent="0.25">
      <c r="B117" s="15">
        <v>43416</v>
      </c>
      <c r="C117" s="16"/>
      <c r="D117" s="16"/>
      <c r="E117" s="16">
        <v>18282190</v>
      </c>
      <c r="F117" s="17">
        <f t="shared" si="3"/>
        <v>699262078</v>
      </c>
      <c r="G117" s="12"/>
      <c r="I117" s="15">
        <v>43202</v>
      </c>
      <c r="J117" s="36">
        <v>26733850</v>
      </c>
      <c r="K117" s="36">
        <v>17537013</v>
      </c>
      <c r="L117" s="36"/>
      <c r="M117" s="34">
        <f t="shared" si="5"/>
        <v>44270863</v>
      </c>
      <c r="N117" s="21">
        <f t="shared" si="6"/>
        <v>3868285299</v>
      </c>
      <c r="O117" s="12"/>
    </row>
    <row r="118" spans="2:15" x14ac:dyDescent="0.25">
      <c r="B118" s="15">
        <v>43417</v>
      </c>
      <c r="C118" s="16"/>
      <c r="D118" s="16"/>
      <c r="E118" s="16">
        <v>12080875</v>
      </c>
      <c r="F118" s="17">
        <f t="shared" si="3"/>
        <v>711342953</v>
      </c>
      <c r="G118" s="12"/>
      <c r="I118" s="15">
        <v>43203</v>
      </c>
      <c r="J118" s="36">
        <v>36265250</v>
      </c>
      <c r="K118" s="36">
        <v>27799275</v>
      </c>
      <c r="L118" s="36"/>
      <c r="M118" s="34">
        <f t="shared" si="5"/>
        <v>64064525</v>
      </c>
      <c r="N118" s="21">
        <f t="shared" si="6"/>
        <v>3932349824</v>
      </c>
      <c r="O118" s="12"/>
    </row>
    <row r="119" spans="2:15" x14ac:dyDescent="0.25">
      <c r="B119" s="15">
        <v>43418</v>
      </c>
      <c r="C119" s="16"/>
      <c r="D119" s="16"/>
      <c r="E119" s="16">
        <v>13101864</v>
      </c>
      <c r="F119" s="17">
        <f t="shared" si="3"/>
        <v>724444817</v>
      </c>
      <c r="G119" s="12"/>
      <c r="I119" s="15">
        <v>43204</v>
      </c>
      <c r="J119" s="22">
        <v>50592588</v>
      </c>
      <c r="K119" s="22">
        <v>20824213</v>
      </c>
      <c r="L119" s="22"/>
      <c r="M119" s="34">
        <f t="shared" si="5"/>
        <v>71416801</v>
      </c>
      <c r="N119" s="21">
        <f t="shared" si="6"/>
        <v>4003766625</v>
      </c>
      <c r="O119" s="12"/>
    </row>
    <row r="120" spans="2:15" x14ac:dyDescent="0.25">
      <c r="B120" s="15">
        <v>43419</v>
      </c>
      <c r="C120" s="16"/>
      <c r="D120" s="16"/>
      <c r="E120" s="16">
        <v>11362685</v>
      </c>
      <c r="F120" s="17">
        <f t="shared" si="3"/>
        <v>735807502</v>
      </c>
      <c r="G120" s="12"/>
      <c r="I120" s="15">
        <v>43205</v>
      </c>
      <c r="J120" s="22">
        <v>20769700</v>
      </c>
      <c r="K120" s="22">
        <v>2419900</v>
      </c>
      <c r="L120" s="22"/>
      <c r="M120" s="34">
        <f t="shared" si="5"/>
        <v>23189600</v>
      </c>
      <c r="N120" s="21">
        <f t="shared" si="6"/>
        <v>4026956225</v>
      </c>
      <c r="O120" s="12"/>
    </row>
    <row r="121" spans="2:15" x14ac:dyDescent="0.25">
      <c r="B121" s="15">
        <v>43420</v>
      </c>
      <c r="C121" s="16"/>
      <c r="D121" s="16"/>
      <c r="E121" s="16"/>
      <c r="F121" s="17">
        <f t="shared" si="3"/>
        <v>735807502</v>
      </c>
      <c r="G121" s="12"/>
      <c r="I121" s="15">
        <v>43206</v>
      </c>
      <c r="J121" s="22">
        <v>37520275</v>
      </c>
      <c r="K121" s="22">
        <v>27994663</v>
      </c>
      <c r="L121" s="22"/>
      <c r="M121" s="34">
        <f t="shared" si="5"/>
        <v>65514938</v>
      </c>
      <c r="N121" s="21">
        <f t="shared" si="6"/>
        <v>4092471163</v>
      </c>
      <c r="O121" s="12"/>
    </row>
    <row r="122" spans="2:15" x14ac:dyDescent="0.25">
      <c r="B122" s="15">
        <v>43421</v>
      </c>
      <c r="C122" s="16"/>
      <c r="D122" s="16"/>
      <c r="E122" s="16"/>
      <c r="F122" s="17">
        <f t="shared" si="3"/>
        <v>735807502</v>
      </c>
      <c r="G122" s="12"/>
      <c r="I122" s="15">
        <v>43207</v>
      </c>
      <c r="J122" s="22">
        <v>27844863</v>
      </c>
      <c r="K122" s="22">
        <v>20509125</v>
      </c>
      <c r="L122" s="22"/>
      <c r="M122" s="34">
        <f t="shared" si="5"/>
        <v>48353988</v>
      </c>
      <c r="N122" s="21">
        <f t="shared" si="6"/>
        <v>4140825151</v>
      </c>
      <c r="O122" s="12"/>
    </row>
    <row r="123" spans="2:15" x14ac:dyDescent="0.25">
      <c r="B123" s="15">
        <v>43422</v>
      </c>
      <c r="C123" s="16"/>
      <c r="D123" s="16"/>
      <c r="E123" s="16"/>
      <c r="F123" s="17">
        <f t="shared" si="3"/>
        <v>735807502</v>
      </c>
      <c r="G123" s="12"/>
      <c r="I123" s="15">
        <v>43208</v>
      </c>
      <c r="J123" s="22">
        <v>38851488</v>
      </c>
      <c r="K123" s="22">
        <v>12714026</v>
      </c>
      <c r="L123" s="22"/>
      <c r="M123" s="34">
        <f t="shared" si="5"/>
        <v>51565514</v>
      </c>
      <c r="N123" s="21">
        <f t="shared" si="6"/>
        <v>4192390665</v>
      </c>
      <c r="O123" s="12"/>
    </row>
    <row r="124" spans="2:15" x14ac:dyDescent="0.25">
      <c r="B124" s="15">
        <v>43423</v>
      </c>
      <c r="C124" s="16"/>
      <c r="D124" s="16"/>
      <c r="E124" s="16"/>
      <c r="F124" s="17">
        <f t="shared" si="3"/>
        <v>735807502</v>
      </c>
      <c r="G124" s="12"/>
      <c r="I124" s="15">
        <v>43209</v>
      </c>
      <c r="J124" s="22">
        <v>26586050</v>
      </c>
      <c r="K124" s="22">
        <v>20594916</v>
      </c>
      <c r="L124" s="22"/>
      <c r="M124" s="34">
        <f t="shared" si="5"/>
        <v>47180966</v>
      </c>
      <c r="N124" s="21">
        <f t="shared" si="6"/>
        <v>4239571631</v>
      </c>
      <c r="O124" s="12"/>
    </row>
    <row r="125" spans="2:15" x14ac:dyDescent="0.25">
      <c r="B125" s="15">
        <v>43424</v>
      </c>
      <c r="C125" s="16"/>
      <c r="D125" s="16"/>
      <c r="E125" s="16"/>
      <c r="F125" s="17">
        <f t="shared" si="3"/>
        <v>735807502</v>
      </c>
      <c r="G125" s="12"/>
      <c r="I125" s="15">
        <v>43210</v>
      </c>
      <c r="J125" s="22">
        <v>25954463</v>
      </c>
      <c r="K125" s="22">
        <v>15329738</v>
      </c>
      <c r="L125" s="22"/>
      <c r="M125" s="34">
        <f t="shared" si="5"/>
        <v>41284201</v>
      </c>
      <c r="N125" s="21">
        <f t="shared" si="6"/>
        <v>4280855832</v>
      </c>
      <c r="O125" s="12"/>
    </row>
    <row r="126" spans="2:15" x14ac:dyDescent="0.25">
      <c r="B126" s="15">
        <v>43425</v>
      </c>
      <c r="C126" s="16"/>
      <c r="D126" s="16"/>
      <c r="E126" s="16"/>
      <c r="F126" s="17">
        <f t="shared" si="3"/>
        <v>735807502</v>
      </c>
      <c r="G126" s="12"/>
      <c r="I126" s="15">
        <v>43211</v>
      </c>
      <c r="J126" s="22">
        <v>48477025</v>
      </c>
      <c r="K126" s="22">
        <v>19863200</v>
      </c>
      <c r="L126" s="22"/>
      <c r="M126" s="34">
        <f t="shared" si="5"/>
        <v>68340225</v>
      </c>
      <c r="N126" s="21">
        <f t="shared" si="6"/>
        <v>4349196057</v>
      </c>
      <c r="O126" s="12"/>
    </row>
    <row r="127" spans="2:15" x14ac:dyDescent="0.25">
      <c r="B127" s="15">
        <v>43426</v>
      </c>
      <c r="C127" s="16"/>
      <c r="D127" s="16"/>
      <c r="E127" s="16"/>
      <c r="F127" s="17">
        <f t="shared" si="3"/>
        <v>735807502</v>
      </c>
      <c r="G127" s="12"/>
      <c r="I127" s="15">
        <v>43212</v>
      </c>
      <c r="J127" s="22">
        <v>22420938</v>
      </c>
      <c r="K127" s="22">
        <v>2502788</v>
      </c>
      <c r="L127" s="22"/>
      <c r="M127" s="34">
        <f t="shared" si="5"/>
        <v>24923726</v>
      </c>
      <c r="N127" s="21">
        <f t="shared" si="6"/>
        <v>4374119783</v>
      </c>
      <c r="O127" s="12"/>
    </row>
    <row r="128" spans="2:15" x14ac:dyDescent="0.25">
      <c r="B128" s="15">
        <v>43427</v>
      </c>
      <c r="C128" s="16"/>
      <c r="D128" s="16"/>
      <c r="E128" s="16"/>
      <c r="F128" s="17">
        <f t="shared" si="3"/>
        <v>735807502</v>
      </c>
      <c r="G128" s="12"/>
      <c r="I128" s="15">
        <v>43213</v>
      </c>
      <c r="J128" s="22">
        <v>32896850</v>
      </c>
      <c r="K128" s="22">
        <v>11986188</v>
      </c>
      <c r="L128" s="22"/>
      <c r="M128" s="34">
        <f t="shared" si="5"/>
        <v>44883038</v>
      </c>
      <c r="N128" s="21">
        <f t="shared" si="6"/>
        <v>4419002821</v>
      </c>
      <c r="O128" s="12"/>
    </row>
    <row r="129" spans="2:23" x14ac:dyDescent="0.25">
      <c r="B129" s="15">
        <v>43428</v>
      </c>
      <c r="C129" s="16"/>
      <c r="D129" s="16"/>
      <c r="E129" s="16"/>
      <c r="F129" s="17">
        <f t="shared" si="3"/>
        <v>735807502</v>
      </c>
      <c r="G129" s="12"/>
      <c r="I129" s="15">
        <v>43214</v>
      </c>
      <c r="J129" s="22">
        <v>33146713</v>
      </c>
      <c r="K129" s="22">
        <v>43441856</v>
      </c>
      <c r="L129" s="22"/>
      <c r="M129" s="34">
        <f t="shared" si="5"/>
        <v>76588569</v>
      </c>
      <c r="N129" s="21">
        <f t="shared" si="6"/>
        <v>4495591390</v>
      </c>
      <c r="O129" s="12"/>
    </row>
    <row r="130" spans="2:23" x14ac:dyDescent="0.25">
      <c r="B130" s="15">
        <v>43429</v>
      </c>
      <c r="C130" s="16"/>
      <c r="D130" s="16"/>
      <c r="E130" s="16"/>
      <c r="F130" s="17">
        <f t="shared" si="3"/>
        <v>735807502</v>
      </c>
      <c r="G130" s="12"/>
      <c r="I130" s="15">
        <v>43215</v>
      </c>
      <c r="J130" s="22">
        <v>28441875</v>
      </c>
      <c r="K130" s="22">
        <v>6277688</v>
      </c>
      <c r="L130" s="22"/>
      <c r="M130" s="34">
        <f t="shared" si="5"/>
        <v>34719563</v>
      </c>
      <c r="N130" s="21">
        <f t="shared" si="6"/>
        <v>4530310953</v>
      </c>
      <c r="O130" s="12"/>
    </row>
    <row r="131" spans="2:23" x14ac:dyDescent="0.25">
      <c r="B131" s="15">
        <v>43430</v>
      </c>
      <c r="C131" s="16"/>
      <c r="D131" s="16"/>
      <c r="E131" s="16"/>
      <c r="F131" s="17">
        <f t="shared" si="3"/>
        <v>735807502</v>
      </c>
      <c r="G131" s="12"/>
      <c r="I131" s="15">
        <v>43216</v>
      </c>
      <c r="J131" s="22">
        <v>37882950</v>
      </c>
      <c r="K131" s="22">
        <v>10646313</v>
      </c>
      <c r="L131" s="22"/>
      <c r="M131" s="34">
        <f t="shared" si="5"/>
        <v>48529263</v>
      </c>
      <c r="N131" s="21">
        <f t="shared" si="6"/>
        <v>4578840216</v>
      </c>
      <c r="O131" s="12"/>
    </row>
    <row r="132" spans="2:23" x14ac:dyDescent="0.25">
      <c r="B132" s="15">
        <v>43431</v>
      </c>
      <c r="C132" s="16"/>
      <c r="D132" s="16"/>
      <c r="E132" s="16"/>
      <c r="F132" s="17">
        <f t="shared" si="3"/>
        <v>735807502</v>
      </c>
      <c r="G132" s="12"/>
      <c r="I132" s="15">
        <v>43217</v>
      </c>
      <c r="J132" s="22">
        <v>16084338</v>
      </c>
      <c r="K132" s="22">
        <v>20542200</v>
      </c>
      <c r="L132" s="22"/>
      <c r="M132" s="34">
        <f t="shared" si="5"/>
        <v>36626538</v>
      </c>
      <c r="N132" s="21">
        <f t="shared" si="6"/>
        <v>4615466754</v>
      </c>
      <c r="O132" s="12"/>
      <c r="Q132" s="8"/>
      <c r="R132" s="5"/>
      <c r="S132" s="7"/>
    </row>
    <row r="133" spans="2:23" x14ac:dyDescent="0.25">
      <c r="B133" s="15">
        <v>43432</v>
      </c>
      <c r="C133" s="16"/>
      <c r="D133" s="16"/>
      <c r="E133" s="16"/>
      <c r="F133" s="17">
        <f t="shared" si="3"/>
        <v>735807502</v>
      </c>
      <c r="G133" s="12"/>
      <c r="I133" s="15">
        <v>43218</v>
      </c>
      <c r="J133" s="22">
        <v>37746713</v>
      </c>
      <c r="K133" s="22">
        <v>22300163</v>
      </c>
      <c r="L133" s="22"/>
      <c r="M133" s="34">
        <f t="shared" si="5"/>
        <v>60046876</v>
      </c>
      <c r="N133" s="21">
        <f t="shared" si="6"/>
        <v>4675513630</v>
      </c>
      <c r="O133" s="12"/>
      <c r="Q133" s="8"/>
      <c r="R133" s="5"/>
      <c r="S133" s="7"/>
    </row>
    <row r="134" spans="2:23" x14ac:dyDescent="0.25">
      <c r="B134" s="15">
        <v>43433</v>
      </c>
      <c r="C134" s="16"/>
      <c r="D134" s="16"/>
      <c r="E134" s="16"/>
      <c r="F134" s="17">
        <f t="shared" si="3"/>
        <v>735807502</v>
      </c>
      <c r="G134" s="12"/>
      <c r="I134" s="15">
        <v>43219</v>
      </c>
      <c r="J134" s="22">
        <v>31401600</v>
      </c>
      <c r="K134" s="22">
        <v>4104275</v>
      </c>
      <c r="L134" s="22"/>
      <c r="M134" s="34">
        <f t="shared" si="5"/>
        <v>35505875</v>
      </c>
      <c r="N134" s="21">
        <f t="shared" si="6"/>
        <v>4711019505</v>
      </c>
      <c r="O134" s="12"/>
      <c r="Q134" s="8"/>
      <c r="R134" s="5"/>
      <c r="S134" s="7"/>
    </row>
    <row r="135" spans="2:23" x14ac:dyDescent="0.25">
      <c r="B135" s="15">
        <v>43434</v>
      </c>
      <c r="C135" s="16"/>
      <c r="D135" s="16"/>
      <c r="E135" s="16"/>
      <c r="F135" s="17">
        <f t="shared" si="3"/>
        <v>735807502</v>
      </c>
      <c r="G135" s="17">
        <f>F135-F102</f>
        <v>164236392</v>
      </c>
      <c r="I135" s="15">
        <v>43220</v>
      </c>
      <c r="J135" s="22">
        <v>41830850</v>
      </c>
      <c r="K135" s="22">
        <v>32592525</v>
      </c>
      <c r="L135" s="22"/>
      <c r="M135" s="34">
        <f t="shared" si="5"/>
        <v>74423375</v>
      </c>
      <c r="N135" s="21">
        <f t="shared" si="6"/>
        <v>4785442880</v>
      </c>
      <c r="O135" s="17"/>
      <c r="Q135" s="8"/>
      <c r="R135" s="5"/>
      <c r="S135" s="7"/>
    </row>
    <row r="136" spans="2:23" x14ac:dyDescent="0.25">
      <c r="B136" s="14" t="s">
        <v>13</v>
      </c>
      <c r="C136" s="16">
        <f>SUM(C106:C135)</f>
        <v>0</v>
      </c>
      <c r="D136" s="16">
        <f>SUM(D106:D135)</f>
        <v>0</v>
      </c>
      <c r="E136" s="16">
        <f>SUM(E106:E135)</f>
        <v>164236392</v>
      </c>
      <c r="F136" s="17"/>
      <c r="G136" s="17"/>
      <c r="I136" s="15" t="s">
        <v>13</v>
      </c>
      <c r="J136" s="23">
        <f>SUM(J106:J135)</f>
        <v>1009300020</v>
      </c>
      <c r="K136" s="23">
        <f>SUM(K106:K135)</f>
        <v>548975702</v>
      </c>
      <c r="L136" s="23"/>
      <c r="M136" s="23">
        <f>SUM(J136:K136)</f>
        <v>1558275722</v>
      </c>
      <c r="N136" s="23"/>
      <c r="O136" s="17"/>
      <c r="R136" s="8"/>
      <c r="S136" s="5"/>
      <c r="T136" s="7"/>
    </row>
    <row r="137" spans="2:23" x14ac:dyDescent="0.25">
      <c r="C137" s="3"/>
      <c r="D137" s="3"/>
      <c r="E137" s="3"/>
      <c r="F137" s="4"/>
      <c r="G137" s="4"/>
      <c r="I137" s="1"/>
      <c r="J137" s="9"/>
      <c r="K137" s="9"/>
      <c r="L137" s="9"/>
      <c r="M137" s="9"/>
      <c r="N137" s="9"/>
      <c r="O137" s="4"/>
      <c r="Q137" s="8"/>
      <c r="R137" s="5"/>
      <c r="S137" s="7"/>
      <c r="U137" s="8"/>
      <c r="V137" s="5">
        <v>43229</v>
      </c>
      <c r="W137" s="7">
        <v>4359637</v>
      </c>
    </row>
    <row r="138" spans="2:23" x14ac:dyDescent="0.25">
      <c r="B138" s="92" t="s">
        <v>23</v>
      </c>
      <c r="C138" s="92"/>
      <c r="D138" s="92"/>
      <c r="E138" s="92"/>
      <c r="F138" s="92"/>
      <c r="G138" s="92"/>
      <c r="I138" s="87" t="s">
        <v>17</v>
      </c>
      <c r="J138" s="87"/>
      <c r="K138" s="87"/>
      <c r="L138" s="87"/>
      <c r="M138" s="87"/>
      <c r="N138" s="87"/>
      <c r="O138" s="87"/>
      <c r="Q138" s="8"/>
      <c r="R138" s="8"/>
      <c r="S138" s="5"/>
      <c r="T138" s="7"/>
      <c r="U138" s="8"/>
      <c r="V138" s="5">
        <v>43230</v>
      </c>
      <c r="W138" s="7">
        <v>24237863</v>
      </c>
    </row>
    <row r="139" spans="2:23" x14ac:dyDescent="0.25">
      <c r="B139" s="15"/>
      <c r="C139" s="16"/>
      <c r="D139" s="16"/>
      <c r="E139" s="16"/>
      <c r="F139" s="17">
        <f>E139+F135</f>
        <v>735807502</v>
      </c>
      <c r="G139" s="12"/>
      <c r="I139" s="15">
        <v>43221</v>
      </c>
      <c r="J139" s="22">
        <v>52501650</v>
      </c>
      <c r="K139" s="22">
        <v>32609938</v>
      </c>
      <c r="L139" s="22"/>
      <c r="M139" s="34">
        <f t="shared" ref="M139" si="7">J139+K139</f>
        <v>85111588</v>
      </c>
      <c r="N139" s="21">
        <f>N135+M139</f>
        <v>4870554468</v>
      </c>
      <c r="O139" s="12"/>
      <c r="Q139" s="8"/>
      <c r="R139" s="5"/>
      <c r="S139" s="7"/>
      <c r="U139" s="8"/>
      <c r="V139" s="5">
        <v>43231</v>
      </c>
      <c r="W139" s="7">
        <v>34857025</v>
      </c>
    </row>
    <row r="140" spans="2:23" x14ac:dyDescent="0.25">
      <c r="B140" s="15"/>
      <c r="C140" s="16"/>
      <c r="D140" s="16"/>
      <c r="E140" s="16"/>
      <c r="F140" s="17">
        <f t="shared" si="3"/>
        <v>735807502</v>
      </c>
      <c r="G140" s="12"/>
      <c r="I140" s="15">
        <v>43222</v>
      </c>
      <c r="J140" s="22">
        <v>32549200</v>
      </c>
      <c r="K140" s="22">
        <v>16761325</v>
      </c>
      <c r="L140" s="22"/>
      <c r="M140" s="34">
        <f t="shared" ref="M140:M169" si="8">J140+K140</f>
        <v>49310525</v>
      </c>
      <c r="N140" s="21">
        <f t="shared" ref="N140:N169" si="9">M140+N139</f>
        <v>4919864993</v>
      </c>
      <c r="O140" s="12"/>
      <c r="Q140" s="8"/>
      <c r="R140" s="5"/>
      <c r="S140" s="7"/>
    </row>
    <row r="141" spans="2:23" x14ac:dyDescent="0.25">
      <c r="B141" s="15"/>
      <c r="C141" s="16"/>
      <c r="D141" s="16"/>
      <c r="E141" s="16"/>
      <c r="F141" s="17">
        <f t="shared" si="3"/>
        <v>735807502</v>
      </c>
      <c r="G141" s="12"/>
      <c r="I141" s="15">
        <v>43223</v>
      </c>
      <c r="J141" s="22">
        <v>33346338</v>
      </c>
      <c r="K141" s="22">
        <v>21324713</v>
      </c>
      <c r="L141" s="22"/>
      <c r="M141" s="34">
        <f t="shared" si="8"/>
        <v>54671051</v>
      </c>
      <c r="N141" s="21">
        <f t="shared" si="9"/>
        <v>4974536044</v>
      </c>
      <c r="O141" s="12"/>
      <c r="Q141" s="8"/>
      <c r="R141" s="8"/>
      <c r="S141" s="5">
        <v>43229</v>
      </c>
      <c r="T141" s="7">
        <v>27926613</v>
      </c>
      <c r="U141" s="8"/>
      <c r="V141" s="5"/>
      <c r="W141" s="7"/>
    </row>
    <row r="142" spans="2:23" x14ac:dyDescent="0.25">
      <c r="B142" s="15"/>
      <c r="C142" s="16"/>
      <c r="D142" s="16"/>
      <c r="E142" s="16"/>
      <c r="F142" s="17">
        <f t="shared" si="3"/>
        <v>735807502</v>
      </c>
      <c r="G142" s="12"/>
      <c r="I142" s="15">
        <v>43224</v>
      </c>
      <c r="J142" s="22">
        <v>29557063</v>
      </c>
      <c r="K142" s="22">
        <v>17656538</v>
      </c>
      <c r="L142" s="22"/>
      <c r="M142" s="34">
        <f t="shared" si="8"/>
        <v>47213601</v>
      </c>
      <c r="N142" s="21">
        <f t="shared" si="9"/>
        <v>5021749645</v>
      </c>
      <c r="O142" s="12"/>
      <c r="Q142" s="8"/>
      <c r="R142" s="8"/>
      <c r="S142" s="5">
        <v>43230</v>
      </c>
      <c r="T142" s="7">
        <v>40894013</v>
      </c>
      <c r="U142" s="8"/>
      <c r="V142" s="5"/>
      <c r="W142" s="7"/>
    </row>
    <row r="143" spans="2:23" x14ac:dyDescent="0.25">
      <c r="B143" s="15"/>
      <c r="C143" s="16"/>
      <c r="D143" s="16"/>
      <c r="E143" s="16"/>
      <c r="F143" s="17">
        <f t="shared" si="3"/>
        <v>735807502</v>
      </c>
      <c r="G143" s="12"/>
      <c r="I143" s="15">
        <v>43225</v>
      </c>
      <c r="J143" s="22">
        <v>41296588</v>
      </c>
      <c r="K143" s="22">
        <v>15099350</v>
      </c>
      <c r="L143" s="22"/>
      <c r="M143" s="34">
        <f t="shared" si="8"/>
        <v>56395938</v>
      </c>
      <c r="N143" s="21">
        <f t="shared" si="9"/>
        <v>5078145583</v>
      </c>
      <c r="O143" s="12"/>
      <c r="Q143" s="8"/>
      <c r="R143" s="8"/>
      <c r="S143" s="5">
        <v>43231</v>
      </c>
      <c r="T143" s="7">
        <v>41574825</v>
      </c>
      <c r="U143" s="5"/>
      <c r="V143" s="7"/>
    </row>
    <row r="144" spans="2:23" x14ac:dyDescent="0.25">
      <c r="B144" s="15"/>
      <c r="C144" s="16"/>
      <c r="D144" s="16"/>
      <c r="E144" s="16"/>
      <c r="F144" s="17">
        <f t="shared" si="3"/>
        <v>735807502</v>
      </c>
      <c r="G144" s="12"/>
      <c r="I144" s="15">
        <v>43226</v>
      </c>
      <c r="J144" s="22">
        <v>51124301</v>
      </c>
      <c r="K144" s="22">
        <v>2823100</v>
      </c>
      <c r="L144" s="22"/>
      <c r="M144" s="34">
        <f t="shared" si="8"/>
        <v>53947401</v>
      </c>
      <c r="N144" s="21">
        <f t="shared" si="9"/>
        <v>5132092984</v>
      </c>
      <c r="O144" s="12"/>
      <c r="Q144" s="8"/>
      <c r="R144" s="5"/>
      <c r="S144" s="7"/>
      <c r="T144" s="8"/>
      <c r="U144" s="5"/>
      <c r="V144" s="7"/>
    </row>
    <row r="145" spans="2:22" x14ac:dyDescent="0.25">
      <c r="B145" s="15"/>
      <c r="C145" s="16"/>
      <c r="D145" s="16"/>
      <c r="E145" s="16"/>
      <c r="F145" s="17">
        <f t="shared" si="3"/>
        <v>735807502</v>
      </c>
      <c r="G145" s="12"/>
      <c r="I145" s="15">
        <v>43227</v>
      </c>
      <c r="J145" s="22">
        <v>33494275</v>
      </c>
      <c r="K145" s="22">
        <v>12441013</v>
      </c>
      <c r="L145" s="22"/>
      <c r="M145" s="34">
        <f t="shared" si="8"/>
        <v>45935288</v>
      </c>
      <c r="N145" s="21">
        <f t="shared" si="9"/>
        <v>5178028272</v>
      </c>
      <c r="O145" s="12"/>
      <c r="Q145" s="8"/>
      <c r="R145" s="5"/>
      <c r="S145" s="7"/>
      <c r="T145" s="8"/>
      <c r="U145" s="5"/>
      <c r="V145" s="7"/>
    </row>
    <row r="146" spans="2:22" x14ac:dyDescent="0.25">
      <c r="B146" s="15"/>
      <c r="C146" s="16"/>
      <c r="D146" s="16"/>
      <c r="E146" s="16"/>
      <c r="F146" s="17">
        <f t="shared" si="3"/>
        <v>735807502</v>
      </c>
      <c r="G146" s="12"/>
      <c r="I146" s="15">
        <v>43228</v>
      </c>
      <c r="J146" s="22">
        <v>38689313</v>
      </c>
      <c r="K146" s="22">
        <v>23833338</v>
      </c>
      <c r="L146" s="22"/>
      <c r="M146" s="34">
        <f t="shared" si="8"/>
        <v>62522651</v>
      </c>
      <c r="N146" s="21">
        <f t="shared" si="9"/>
        <v>5240550923</v>
      </c>
      <c r="O146" s="12"/>
    </row>
    <row r="147" spans="2:22" x14ac:dyDescent="0.25">
      <c r="B147" s="15"/>
      <c r="C147" s="16"/>
      <c r="D147" s="16"/>
      <c r="E147" s="16"/>
      <c r="F147" s="17">
        <f t="shared" si="3"/>
        <v>735807502</v>
      </c>
      <c r="G147" s="12"/>
      <c r="I147" s="15">
        <v>43229</v>
      </c>
      <c r="J147" s="22">
        <v>27926613</v>
      </c>
      <c r="K147" s="22">
        <v>4359637</v>
      </c>
      <c r="L147" s="22"/>
      <c r="M147" s="34">
        <f t="shared" si="8"/>
        <v>32286250</v>
      </c>
      <c r="N147" s="21">
        <f t="shared" si="9"/>
        <v>5272837173</v>
      </c>
      <c r="O147" s="12"/>
    </row>
    <row r="148" spans="2:22" x14ac:dyDescent="0.25">
      <c r="B148" s="15"/>
      <c r="C148" s="16"/>
      <c r="D148" s="16"/>
      <c r="E148" s="16"/>
      <c r="F148" s="17">
        <f t="shared" si="3"/>
        <v>735807502</v>
      </c>
      <c r="G148" s="12"/>
      <c r="I148" s="15">
        <v>43230</v>
      </c>
      <c r="J148" s="22">
        <v>40894013</v>
      </c>
      <c r="K148" s="22">
        <v>24237863</v>
      </c>
      <c r="L148" s="22"/>
      <c r="M148" s="34">
        <f t="shared" si="8"/>
        <v>65131876</v>
      </c>
      <c r="N148" s="21">
        <f t="shared" si="9"/>
        <v>5337969049</v>
      </c>
      <c r="O148" s="12"/>
    </row>
    <row r="149" spans="2:22" x14ac:dyDescent="0.25">
      <c r="B149" s="15"/>
      <c r="C149" s="16"/>
      <c r="D149" s="16"/>
      <c r="E149" s="16"/>
      <c r="F149" s="17">
        <f t="shared" si="3"/>
        <v>735807502</v>
      </c>
      <c r="G149" s="12"/>
      <c r="I149" s="15">
        <v>43231</v>
      </c>
      <c r="J149" s="22">
        <v>41574825</v>
      </c>
      <c r="K149" s="22">
        <v>34857025</v>
      </c>
      <c r="L149" s="22"/>
      <c r="M149" s="34">
        <f t="shared" si="8"/>
        <v>76431850</v>
      </c>
      <c r="N149" s="21">
        <f t="shared" si="9"/>
        <v>5414400899</v>
      </c>
      <c r="O149" s="12"/>
      <c r="R149" s="8"/>
      <c r="S149" s="5"/>
      <c r="T149" s="7"/>
    </row>
    <row r="150" spans="2:22" x14ac:dyDescent="0.25">
      <c r="B150" s="15"/>
      <c r="C150" s="16"/>
      <c r="D150" s="16"/>
      <c r="E150" s="16"/>
      <c r="F150" s="17">
        <f t="shared" si="3"/>
        <v>735807502</v>
      </c>
      <c r="G150" s="12"/>
      <c r="I150" s="15">
        <v>43232</v>
      </c>
      <c r="J150" s="22">
        <v>36631451</v>
      </c>
      <c r="K150" s="22">
        <v>31794350</v>
      </c>
      <c r="L150" s="22"/>
      <c r="M150" s="34">
        <f t="shared" si="8"/>
        <v>68425801</v>
      </c>
      <c r="N150" s="21">
        <f t="shared" si="9"/>
        <v>5482826700</v>
      </c>
      <c r="O150" s="12"/>
      <c r="R150" s="8"/>
      <c r="S150" s="5"/>
      <c r="T150" s="7"/>
    </row>
    <row r="151" spans="2:22" x14ac:dyDescent="0.25">
      <c r="B151" s="15"/>
      <c r="C151" s="16"/>
      <c r="D151" s="16"/>
      <c r="E151" s="16"/>
      <c r="F151" s="17">
        <f t="shared" ref="F151:F220" si="10">E151+F150</f>
        <v>735807502</v>
      </c>
      <c r="G151" s="12"/>
      <c r="I151" s="15">
        <v>43233</v>
      </c>
      <c r="J151" s="22">
        <v>61270688</v>
      </c>
      <c r="K151" s="22">
        <v>3140100</v>
      </c>
      <c r="L151" s="22"/>
      <c r="M151" s="34">
        <f t="shared" si="8"/>
        <v>64410788</v>
      </c>
      <c r="N151" s="21">
        <f t="shared" si="9"/>
        <v>5547237488</v>
      </c>
      <c r="O151" s="12"/>
      <c r="R151" s="8"/>
      <c r="S151" s="5"/>
      <c r="T151" s="7"/>
    </row>
    <row r="152" spans="2:22" x14ac:dyDescent="0.25">
      <c r="B152" s="15"/>
      <c r="C152" s="16"/>
      <c r="D152" s="16"/>
      <c r="E152" s="16"/>
      <c r="F152" s="17">
        <f t="shared" si="10"/>
        <v>735807502</v>
      </c>
      <c r="G152" s="12"/>
      <c r="I152" s="15">
        <v>43234</v>
      </c>
      <c r="J152" s="22">
        <v>36583325</v>
      </c>
      <c r="K152" s="22">
        <v>14836298</v>
      </c>
      <c r="L152" s="22"/>
      <c r="M152" s="34">
        <f t="shared" si="8"/>
        <v>51419623</v>
      </c>
      <c r="N152" s="21">
        <f t="shared" si="9"/>
        <v>5598657111</v>
      </c>
      <c r="O152" s="17"/>
      <c r="Q152" s="8"/>
      <c r="R152" s="8"/>
      <c r="S152" s="5"/>
      <c r="T152" s="7"/>
    </row>
    <row r="153" spans="2:22" x14ac:dyDescent="0.25">
      <c r="B153" s="15"/>
      <c r="C153" s="16"/>
      <c r="D153" s="16"/>
      <c r="E153" s="16"/>
      <c r="F153" s="17">
        <f t="shared" si="10"/>
        <v>735807502</v>
      </c>
      <c r="G153" s="12"/>
      <c r="I153" s="15">
        <v>43235</v>
      </c>
      <c r="J153" s="22">
        <v>30765088</v>
      </c>
      <c r="K153" s="22">
        <v>21197663</v>
      </c>
      <c r="L153" s="22"/>
      <c r="M153" s="34">
        <f t="shared" si="8"/>
        <v>51962751</v>
      </c>
      <c r="N153" s="21">
        <f t="shared" si="9"/>
        <v>5650619862</v>
      </c>
      <c r="O153" s="12"/>
      <c r="Q153" s="8"/>
      <c r="R153" s="8"/>
      <c r="S153" s="5"/>
      <c r="T153" s="7"/>
    </row>
    <row r="154" spans="2:22" x14ac:dyDescent="0.25">
      <c r="B154" s="15"/>
      <c r="C154" s="16"/>
      <c r="D154" s="16"/>
      <c r="E154" s="16"/>
      <c r="F154" s="17">
        <f t="shared" si="10"/>
        <v>735807502</v>
      </c>
      <c r="G154" s="12"/>
      <c r="I154" s="15">
        <v>43236</v>
      </c>
      <c r="J154" s="22">
        <v>23452188</v>
      </c>
      <c r="K154" s="22">
        <v>26006988</v>
      </c>
      <c r="L154" s="22"/>
      <c r="M154" s="34">
        <f t="shared" si="8"/>
        <v>49459176</v>
      </c>
      <c r="N154" s="21">
        <f t="shared" si="9"/>
        <v>5700079038</v>
      </c>
      <c r="O154" s="12"/>
      <c r="Q154" s="8"/>
      <c r="R154" s="5"/>
      <c r="S154" s="7"/>
      <c r="T154" s="7"/>
    </row>
    <row r="155" spans="2:22" x14ac:dyDescent="0.25">
      <c r="B155" s="15"/>
      <c r="C155" s="16"/>
      <c r="D155" s="16"/>
      <c r="E155" s="16"/>
      <c r="F155" s="17">
        <f t="shared" si="10"/>
        <v>735807502</v>
      </c>
      <c r="G155" s="12"/>
      <c r="I155" s="15">
        <v>43237</v>
      </c>
      <c r="J155" s="22">
        <v>35055038</v>
      </c>
      <c r="K155" s="22">
        <v>20971563</v>
      </c>
      <c r="L155" s="22"/>
      <c r="M155" s="34">
        <f t="shared" si="8"/>
        <v>56026601</v>
      </c>
      <c r="N155" s="21">
        <f t="shared" si="9"/>
        <v>5756105639</v>
      </c>
      <c r="O155" s="12"/>
      <c r="Q155" s="8"/>
      <c r="R155" s="5"/>
      <c r="S155" s="7"/>
    </row>
    <row r="156" spans="2:22" x14ac:dyDescent="0.25">
      <c r="B156" s="15"/>
      <c r="C156" s="16"/>
      <c r="D156" s="16"/>
      <c r="E156" s="16"/>
      <c r="F156" s="17">
        <f t="shared" si="10"/>
        <v>735807502</v>
      </c>
      <c r="G156" s="12"/>
      <c r="I156" s="15">
        <v>43238</v>
      </c>
      <c r="J156" s="22">
        <v>38533200</v>
      </c>
      <c r="K156" s="22">
        <v>15534200</v>
      </c>
      <c r="L156" s="22"/>
      <c r="M156" s="34">
        <f t="shared" si="8"/>
        <v>54067400</v>
      </c>
      <c r="N156" s="21">
        <f t="shared" si="9"/>
        <v>5810173039</v>
      </c>
      <c r="O156" s="17">
        <f>N156-F156</f>
        <v>5074365537</v>
      </c>
      <c r="Q156" s="8"/>
      <c r="R156" s="8"/>
      <c r="S156" s="5"/>
      <c r="T156" s="7"/>
    </row>
    <row r="157" spans="2:22" x14ac:dyDescent="0.25">
      <c r="B157" s="15"/>
      <c r="C157" s="16"/>
      <c r="D157" s="16"/>
      <c r="E157" s="16"/>
      <c r="F157" s="17">
        <f t="shared" si="10"/>
        <v>735807502</v>
      </c>
      <c r="G157" s="12"/>
      <c r="I157" s="15">
        <v>43239</v>
      </c>
      <c r="J157" s="22">
        <v>52699063</v>
      </c>
      <c r="K157" s="22">
        <v>13089488</v>
      </c>
      <c r="L157" s="22"/>
      <c r="M157" s="34">
        <f t="shared" si="8"/>
        <v>65788551</v>
      </c>
      <c r="N157" s="21">
        <f t="shared" si="9"/>
        <v>5875961590</v>
      </c>
      <c r="O157" s="12"/>
      <c r="R157" s="8"/>
      <c r="S157" s="5"/>
      <c r="T157" s="7"/>
    </row>
    <row r="158" spans="2:22" x14ac:dyDescent="0.25">
      <c r="B158" s="15"/>
      <c r="C158" s="16"/>
      <c r="D158" s="16"/>
      <c r="E158" s="16"/>
      <c r="F158" s="17">
        <f t="shared" si="10"/>
        <v>735807502</v>
      </c>
      <c r="G158" s="12"/>
      <c r="I158" s="15">
        <v>43240</v>
      </c>
      <c r="J158" s="22">
        <v>50396713</v>
      </c>
      <c r="K158" s="22">
        <v>2158450</v>
      </c>
      <c r="L158" s="22"/>
      <c r="M158" s="34">
        <f t="shared" si="8"/>
        <v>52555163</v>
      </c>
      <c r="N158" s="21">
        <f t="shared" si="9"/>
        <v>5928516753</v>
      </c>
      <c r="O158" s="12"/>
      <c r="Q158" s="8"/>
      <c r="R158" s="8"/>
      <c r="S158" s="5"/>
      <c r="T158" s="7"/>
    </row>
    <row r="159" spans="2:22" x14ac:dyDescent="0.25">
      <c r="B159" s="15"/>
      <c r="C159" s="16"/>
      <c r="D159" s="16"/>
      <c r="E159" s="16"/>
      <c r="F159" s="17">
        <f t="shared" si="10"/>
        <v>735807502</v>
      </c>
      <c r="G159" s="12"/>
      <c r="I159" s="15">
        <v>43241</v>
      </c>
      <c r="J159" s="22">
        <v>31645000</v>
      </c>
      <c r="K159" s="22">
        <v>28833788</v>
      </c>
      <c r="L159" s="22"/>
      <c r="M159" s="34">
        <f t="shared" si="8"/>
        <v>60478788</v>
      </c>
      <c r="N159" s="21">
        <f t="shared" si="9"/>
        <v>5988995541</v>
      </c>
      <c r="O159" s="12"/>
      <c r="Q159" s="8"/>
      <c r="R159" s="8"/>
      <c r="S159" s="5"/>
      <c r="T159" s="7"/>
    </row>
    <row r="160" spans="2:22" x14ac:dyDescent="0.25">
      <c r="B160" s="15"/>
      <c r="C160" s="16"/>
      <c r="D160" s="16"/>
      <c r="E160" s="16"/>
      <c r="F160" s="17">
        <f t="shared" si="10"/>
        <v>735807502</v>
      </c>
      <c r="G160" s="12"/>
      <c r="I160" s="15">
        <v>43242</v>
      </c>
      <c r="J160" s="22">
        <v>25074000</v>
      </c>
      <c r="K160" s="22">
        <v>18735938</v>
      </c>
      <c r="L160" s="22"/>
      <c r="M160" s="34">
        <f t="shared" si="8"/>
        <v>43809938</v>
      </c>
      <c r="N160" s="21">
        <f t="shared" si="9"/>
        <v>6032805479</v>
      </c>
      <c r="O160" s="12"/>
      <c r="Q160" s="8"/>
      <c r="R160" s="5"/>
      <c r="S160" s="7"/>
    </row>
    <row r="161" spans="2:27" x14ac:dyDescent="0.25">
      <c r="B161" s="15"/>
      <c r="C161" s="16"/>
      <c r="D161" s="16"/>
      <c r="E161" s="16"/>
      <c r="F161" s="17">
        <f t="shared" si="10"/>
        <v>735807502</v>
      </c>
      <c r="G161" s="12"/>
      <c r="I161" s="15">
        <v>43243</v>
      </c>
      <c r="J161" s="22">
        <v>56920025</v>
      </c>
      <c r="K161" s="22">
        <v>22902138</v>
      </c>
      <c r="L161" s="22"/>
      <c r="M161" s="34">
        <f t="shared" si="8"/>
        <v>79822163</v>
      </c>
      <c r="N161" s="21">
        <f t="shared" si="9"/>
        <v>6112627642</v>
      </c>
      <c r="O161" s="12"/>
    </row>
    <row r="162" spans="2:27" x14ac:dyDescent="0.25">
      <c r="B162" s="15"/>
      <c r="C162" s="16"/>
      <c r="D162" s="16"/>
      <c r="E162" s="16"/>
      <c r="F162" s="17">
        <f t="shared" si="10"/>
        <v>735807502</v>
      </c>
      <c r="G162" s="12"/>
      <c r="I162" s="15">
        <v>43244</v>
      </c>
      <c r="J162" s="22">
        <v>37891775</v>
      </c>
      <c r="K162" s="22">
        <v>38826362</v>
      </c>
      <c r="L162" s="22"/>
      <c r="M162" s="34">
        <f t="shared" si="8"/>
        <v>76718137</v>
      </c>
      <c r="N162" s="21">
        <f t="shared" si="9"/>
        <v>6189345779</v>
      </c>
      <c r="O162" s="12"/>
    </row>
    <row r="163" spans="2:27" x14ac:dyDescent="0.25">
      <c r="B163" s="15"/>
      <c r="C163" s="16"/>
      <c r="D163" s="16"/>
      <c r="E163" s="16"/>
      <c r="F163" s="17">
        <f t="shared" si="10"/>
        <v>735807502</v>
      </c>
      <c r="G163" s="12"/>
      <c r="I163" s="15">
        <v>43245</v>
      </c>
      <c r="J163" s="22">
        <v>33285613</v>
      </c>
      <c r="K163" s="7">
        <v>24582926</v>
      </c>
      <c r="L163" s="7"/>
      <c r="M163" s="34">
        <f t="shared" si="8"/>
        <v>57868539</v>
      </c>
      <c r="N163" s="21">
        <f t="shared" si="9"/>
        <v>6247214318</v>
      </c>
      <c r="O163" s="12"/>
    </row>
    <row r="164" spans="2:27" x14ac:dyDescent="0.25">
      <c r="B164" s="15"/>
      <c r="C164" s="16"/>
      <c r="D164" s="16"/>
      <c r="E164" s="16"/>
      <c r="F164" s="17">
        <f t="shared" si="10"/>
        <v>735807502</v>
      </c>
      <c r="G164" s="12"/>
      <c r="I164" s="15">
        <v>43246</v>
      </c>
      <c r="J164" s="23">
        <v>45492775</v>
      </c>
      <c r="K164" s="23">
        <v>22551263</v>
      </c>
      <c r="L164" s="23"/>
      <c r="M164" s="34">
        <f t="shared" si="8"/>
        <v>68044038</v>
      </c>
      <c r="N164" s="21">
        <f t="shared" si="9"/>
        <v>6315258356</v>
      </c>
      <c r="O164" s="12"/>
    </row>
    <row r="165" spans="2:27" x14ac:dyDescent="0.25">
      <c r="B165" s="15"/>
      <c r="C165" s="16"/>
      <c r="D165" s="16"/>
      <c r="E165" s="16"/>
      <c r="F165" s="17">
        <f t="shared" si="10"/>
        <v>735807502</v>
      </c>
      <c r="G165" s="12"/>
      <c r="I165" s="15">
        <v>43247</v>
      </c>
      <c r="J165" s="23">
        <v>54832413</v>
      </c>
      <c r="K165" s="23">
        <v>9196950</v>
      </c>
      <c r="L165" s="23"/>
      <c r="M165" s="34">
        <f t="shared" si="8"/>
        <v>64029363</v>
      </c>
      <c r="N165" s="21">
        <f t="shared" si="9"/>
        <v>6379287719</v>
      </c>
      <c r="O165" s="12"/>
    </row>
    <row r="166" spans="2:27" x14ac:dyDescent="0.25">
      <c r="B166" s="15"/>
      <c r="C166" s="16"/>
      <c r="D166" s="16"/>
      <c r="E166" s="16"/>
      <c r="F166" s="17">
        <f t="shared" si="10"/>
        <v>735807502</v>
      </c>
      <c r="G166" s="12"/>
      <c r="I166" s="15">
        <v>43248</v>
      </c>
      <c r="J166" s="23">
        <v>60031938</v>
      </c>
      <c r="K166" s="23">
        <v>34802025</v>
      </c>
      <c r="L166" s="23"/>
      <c r="M166" s="34">
        <f t="shared" si="8"/>
        <v>94833963</v>
      </c>
      <c r="N166" s="21">
        <f t="shared" si="9"/>
        <v>6474121682</v>
      </c>
      <c r="O166" s="12"/>
    </row>
    <row r="167" spans="2:27" x14ac:dyDescent="0.25">
      <c r="B167" s="15"/>
      <c r="C167" s="16"/>
      <c r="D167" s="16"/>
      <c r="E167" s="16"/>
      <c r="F167" s="17">
        <f t="shared" si="10"/>
        <v>735807502</v>
      </c>
      <c r="G167" s="12"/>
      <c r="I167" s="15">
        <v>43249</v>
      </c>
      <c r="J167" s="22">
        <v>59418588</v>
      </c>
      <c r="K167" s="22">
        <v>53215125</v>
      </c>
      <c r="L167" s="22"/>
      <c r="M167" s="34">
        <f t="shared" si="8"/>
        <v>112633713</v>
      </c>
      <c r="N167" s="21">
        <f t="shared" si="9"/>
        <v>6586755395</v>
      </c>
      <c r="O167" s="12"/>
      <c r="R167" s="8"/>
      <c r="S167" s="5"/>
      <c r="T167" s="7"/>
    </row>
    <row r="168" spans="2:27" x14ac:dyDescent="0.25">
      <c r="B168" s="15"/>
      <c r="C168" s="16"/>
      <c r="D168" s="16"/>
      <c r="E168" s="16"/>
      <c r="F168" s="17">
        <f t="shared" si="10"/>
        <v>735807502</v>
      </c>
      <c r="G168" s="12"/>
      <c r="I168" s="15">
        <v>43250</v>
      </c>
      <c r="J168" s="22">
        <v>52821813</v>
      </c>
      <c r="K168" s="22">
        <v>26995588</v>
      </c>
      <c r="L168" s="22"/>
      <c r="M168" s="34">
        <f t="shared" si="8"/>
        <v>79817401</v>
      </c>
      <c r="N168" s="21">
        <f t="shared" si="9"/>
        <v>6666572796</v>
      </c>
      <c r="O168" s="12"/>
      <c r="R168" s="8"/>
      <c r="S168" s="5"/>
      <c r="T168" s="7"/>
    </row>
    <row r="169" spans="2:27" x14ac:dyDescent="0.25">
      <c r="B169" s="15"/>
      <c r="C169" s="16"/>
      <c r="D169" s="16"/>
      <c r="E169" s="16"/>
      <c r="F169" s="17">
        <f t="shared" si="10"/>
        <v>735807502</v>
      </c>
      <c r="G169" s="17">
        <f>F169-F135</f>
        <v>0</v>
      </c>
      <c r="I169" s="15">
        <v>43251</v>
      </c>
      <c r="J169" s="22">
        <v>35984550</v>
      </c>
      <c r="K169" s="22">
        <v>49789250</v>
      </c>
      <c r="L169" s="22"/>
      <c r="M169" s="34">
        <f t="shared" si="8"/>
        <v>85773800</v>
      </c>
      <c r="N169" s="21">
        <f t="shared" si="9"/>
        <v>6752346596</v>
      </c>
      <c r="O169" s="17">
        <f>N169-F169</f>
        <v>6016539094</v>
      </c>
      <c r="R169" s="8"/>
      <c r="S169" s="5"/>
      <c r="T169" s="7"/>
    </row>
    <row r="170" spans="2:27" x14ac:dyDescent="0.25">
      <c r="B170" s="15" t="s">
        <v>13</v>
      </c>
      <c r="C170" s="16">
        <f>SUM(C139:C169)</f>
        <v>0</v>
      </c>
      <c r="D170" s="16">
        <f>SUM(D139:D169)</f>
        <v>0</v>
      </c>
      <c r="E170" s="16">
        <f>C170+D170</f>
        <v>0</v>
      </c>
      <c r="F170" s="17"/>
      <c r="G170" s="17"/>
      <c r="I170" s="15" t="s">
        <v>13</v>
      </c>
      <c r="J170" s="16">
        <f>SUM(J139:J169)</f>
        <v>1281739423</v>
      </c>
      <c r="K170" s="16">
        <f>SUM(K139:K169)</f>
        <v>685164293</v>
      </c>
      <c r="L170" s="16"/>
      <c r="M170" s="16">
        <f>J170+K170</f>
        <v>1966903716</v>
      </c>
      <c r="N170" s="17"/>
      <c r="O170" s="17"/>
    </row>
    <row r="171" spans="2:27" x14ac:dyDescent="0.25">
      <c r="B171" s="1"/>
      <c r="C171" s="3"/>
      <c r="D171" s="3"/>
      <c r="E171" s="3"/>
      <c r="F171" s="4"/>
      <c r="G171" s="4"/>
      <c r="I171" s="1"/>
    </row>
    <row r="172" spans="2:27" x14ac:dyDescent="0.25">
      <c r="B172" s="87" t="s">
        <v>12</v>
      </c>
      <c r="C172" s="87"/>
      <c r="D172" s="87"/>
      <c r="E172" s="87"/>
      <c r="F172" s="87"/>
      <c r="G172" s="87"/>
      <c r="I172" s="87" t="s">
        <v>18</v>
      </c>
      <c r="J172" s="87"/>
      <c r="K172" s="87"/>
      <c r="L172" s="87"/>
      <c r="M172" s="87"/>
      <c r="N172" s="87"/>
      <c r="O172" s="87"/>
    </row>
    <row r="173" spans="2:27" x14ac:dyDescent="0.25">
      <c r="B173" s="15"/>
      <c r="C173" s="16"/>
      <c r="D173" s="16"/>
      <c r="E173" s="16"/>
      <c r="F173" s="17">
        <f>E173+F169</f>
        <v>735807502</v>
      </c>
      <c r="G173" s="12"/>
      <c r="I173" s="15">
        <v>43252</v>
      </c>
      <c r="J173" s="22">
        <v>35630613</v>
      </c>
      <c r="K173" s="22">
        <v>18950675</v>
      </c>
      <c r="L173" s="22"/>
      <c r="M173" s="34">
        <f t="shared" ref="M173:M189" si="11">J173+K173</f>
        <v>54581288</v>
      </c>
      <c r="N173" s="21">
        <f>N169+M173</f>
        <v>6806927884</v>
      </c>
      <c r="O173" s="12"/>
      <c r="R173" s="8"/>
      <c r="S173" s="5"/>
      <c r="T173" s="7"/>
      <c r="U173" s="8"/>
      <c r="V173" s="5"/>
      <c r="W173" s="7"/>
      <c r="Y173" s="8"/>
      <c r="Z173" s="5"/>
      <c r="AA173" s="7"/>
    </row>
    <row r="174" spans="2:27" x14ac:dyDescent="0.25">
      <c r="B174" s="15"/>
      <c r="C174" s="16"/>
      <c r="D174" s="16"/>
      <c r="E174" s="16"/>
      <c r="F174" s="17">
        <f t="shared" si="10"/>
        <v>735807502</v>
      </c>
      <c r="G174" s="12"/>
      <c r="I174" s="15">
        <v>43253</v>
      </c>
      <c r="J174" s="22">
        <v>70636238</v>
      </c>
      <c r="K174" s="22">
        <v>68048575</v>
      </c>
      <c r="L174" s="22"/>
      <c r="M174" s="34">
        <f t="shared" si="11"/>
        <v>138684813</v>
      </c>
      <c r="N174" s="21">
        <f>N173+M174</f>
        <v>6945612697</v>
      </c>
      <c r="O174" s="12"/>
      <c r="R174" s="8"/>
      <c r="S174" s="5"/>
      <c r="T174" s="7"/>
      <c r="U174" s="8"/>
      <c r="V174" s="5"/>
      <c r="W174" s="7"/>
      <c r="Y174" s="8"/>
      <c r="Z174" s="5"/>
      <c r="AA174" s="7"/>
    </row>
    <row r="175" spans="2:27" x14ac:dyDescent="0.25">
      <c r="B175" s="15"/>
      <c r="C175" s="16"/>
      <c r="D175" s="16"/>
      <c r="E175" s="16"/>
      <c r="F175" s="17">
        <f t="shared" si="10"/>
        <v>735807502</v>
      </c>
      <c r="G175" s="12"/>
      <c r="I175" s="15">
        <v>43254</v>
      </c>
      <c r="J175" s="22">
        <v>54176588</v>
      </c>
      <c r="K175" s="22">
        <v>6677975</v>
      </c>
      <c r="L175" s="22"/>
      <c r="M175" s="34">
        <f t="shared" si="11"/>
        <v>60854563</v>
      </c>
      <c r="N175" s="21">
        <f>N174+M175</f>
        <v>7006467260</v>
      </c>
      <c r="O175" s="12"/>
      <c r="R175" s="8"/>
      <c r="S175" s="5"/>
      <c r="T175" s="7"/>
      <c r="U175" s="8"/>
      <c r="V175" s="5"/>
      <c r="W175" s="7"/>
      <c r="Y175" s="8"/>
      <c r="Z175" s="5"/>
      <c r="AA175" s="7"/>
    </row>
    <row r="176" spans="2:27" x14ac:dyDescent="0.25">
      <c r="B176" s="15"/>
      <c r="C176" s="16"/>
      <c r="D176" s="16"/>
      <c r="E176" s="16"/>
      <c r="F176" s="17">
        <f t="shared" si="10"/>
        <v>735807502</v>
      </c>
      <c r="G176" s="12"/>
      <c r="I176" s="15">
        <v>43255</v>
      </c>
      <c r="J176" s="22">
        <v>60803138</v>
      </c>
      <c r="K176" s="22">
        <v>50525400</v>
      </c>
      <c r="L176" s="22"/>
      <c r="M176" s="34">
        <f t="shared" si="11"/>
        <v>111328538</v>
      </c>
      <c r="N176" s="21">
        <f t="shared" ref="N176:N189" si="12">N175+M176</f>
        <v>7117795798</v>
      </c>
      <c r="O176" s="12"/>
      <c r="R176" s="8"/>
      <c r="S176" s="5"/>
      <c r="T176" s="7"/>
      <c r="U176" s="8"/>
      <c r="V176" s="5"/>
      <c r="W176" s="7"/>
      <c r="Y176" s="8"/>
      <c r="Z176" s="5"/>
      <c r="AA176" s="7"/>
    </row>
    <row r="177" spans="2:27" x14ac:dyDescent="0.25">
      <c r="B177" s="15"/>
      <c r="C177" s="16"/>
      <c r="D177" s="16"/>
      <c r="E177" s="16"/>
      <c r="F177" s="17">
        <f t="shared" si="10"/>
        <v>735807502</v>
      </c>
      <c r="G177" s="12"/>
      <c r="I177" s="15">
        <v>43256</v>
      </c>
      <c r="J177" s="22">
        <v>68567976</v>
      </c>
      <c r="K177" s="22">
        <v>26301800</v>
      </c>
      <c r="L177" s="22"/>
      <c r="M177" s="34">
        <f t="shared" si="11"/>
        <v>94869776</v>
      </c>
      <c r="N177" s="21">
        <f t="shared" si="12"/>
        <v>7212665574</v>
      </c>
      <c r="O177" s="12"/>
      <c r="R177" s="8"/>
      <c r="S177" s="5"/>
      <c r="T177" s="7"/>
      <c r="U177" s="8"/>
      <c r="V177" s="5"/>
      <c r="W177" s="7"/>
      <c r="Y177" s="8"/>
      <c r="Z177" s="5"/>
      <c r="AA177" s="7"/>
    </row>
    <row r="178" spans="2:27" x14ac:dyDescent="0.25">
      <c r="B178" s="15"/>
      <c r="C178" s="16"/>
      <c r="D178" s="16"/>
      <c r="E178" s="16"/>
      <c r="F178" s="17">
        <f t="shared" si="10"/>
        <v>735807502</v>
      </c>
      <c r="G178" s="12"/>
      <c r="I178" s="15">
        <v>43257</v>
      </c>
      <c r="J178" s="22">
        <v>57071913</v>
      </c>
      <c r="K178" s="22">
        <v>58783238</v>
      </c>
      <c r="L178" s="22"/>
      <c r="M178" s="34">
        <f t="shared" si="11"/>
        <v>115855151</v>
      </c>
      <c r="N178" s="21">
        <f t="shared" si="12"/>
        <v>7328520725</v>
      </c>
      <c r="O178" s="12"/>
      <c r="R178" s="8"/>
      <c r="S178" s="5"/>
      <c r="T178" s="7"/>
      <c r="U178" s="8"/>
      <c r="V178" s="5"/>
      <c r="W178" s="7"/>
      <c r="Y178" s="8"/>
      <c r="Z178" s="5"/>
      <c r="AA178" s="7"/>
    </row>
    <row r="179" spans="2:27" x14ac:dyDescent="0.25">
      <c r="B179" s="15"/>
      <c r="C179" s="16"/>
      <c r="D179" s="16"/>
      <c r="E179" s="16"/>
      <c r="F179" s="17">
        <f t="shared" si="10"/>
        <v>735807502</v>
      </c>
      <c r="G179" s="12"/>
      <c r="I179" s="15">
        <v>43258</v>
      </c>
      <c r="J179" s="22">
        <v>57903913</v>
      </c>
      <c r="K179" s="22">
        <v>18714345</v>
      </c>
      <c r="L179" s="22"/>
      <c r="M179" s="34">
        <f t="shared" si="11"/>
        <v>76618258</v>
      </c>
      <c r="N179" s="21">
        <f t="shared" si="12"/>
        <v>7405138983</v>
      </c>
      <c r="O179" s="12"/>
      <c r="R179" s="8"/>
      <c r="S179" s="5"/>
      <c r="T179" s="7"/>
      <c r="U179" s="8"/>
      <c r="V179" s="5"/>
      <c r="W179" s="7"/>
      <c r="Y179" s="8"/>
      <c r="Z179" s="5"/>
      <c r="AA179" s="7"/>
    </row>
    <row r="180" spans="2:27" x14ac:dyDescent="0.25">
      <c r="B180" s="15"/>
      <c r="C180" s="16"/>
      <c r="D180" s="16"/>
      <c r="E180" s="16"/>
      <c r="F180" s="17">
        <f t="shared" si="10"/>
        <v>735807502</v>
      </c>
      <c r="G180" s="12"/>
      <c r="I180" s="15">
        <v>43259</v>
      </c>
      <c r="J180" s="22">
        <v>42098888</v>
      </c>
      <c r="K180" s="22">
        <v>32529200</v>
      </c>
      <c r="L180" s="22"/>
      <c r="M180" s="34">
        <f t="shared" si="11"/>
        <v>74628088</v>
      </c>
      <c r="N180" s="21">
        <f t="shared" si="12"/>
        <v>7479767071</v>
      </c>
      <c r="O180" s="12"/>
      <c r="R180" s="8"/>
      <c r="S180" s="5"/>
      <c r="T180" s="7"/>
      <c r="U180" s="8"/>
      <c r="V180" s="5"/>
      <c r="W180" s="7"/>
      <c r="Y180" s="8"/>
      <c r="Z180" s="5"/>
      <c r="AA180" s="7"/>
    </row>
    <row r="181" spans="2:27" x14ac:dyDescent="0.25">
      <c r="B181" s="15"/>
      <c r="C181" s="16"/>
      <c r="D181" s="16"/>
      <c r="E181" s="16"/>
      <c r="F181" s="17">
        <f t="shared" si="10"/>
        <v>735807502</v>
      </c>
      <c r="G181" s="12"/>
      <c r="I181" s="15">
        <v>43260</v>
      </c>
      <c r="J181" s="22">
        <v>55133575</v>
      </c>
      <c r="K181" s="22">
        <v>35145075</v>
      </c>
      <c r="L181" s="22"/>
      <c r="M181" s="34">
        <f t="shared" si="11"/>
        <v>90278650</v>
      </c>
      <c r="N181" s="21">
        <f t="shared" si="12"/>
        <v>7570045721</v>
      </c>
      <c r="O181" s="12"/>
      <c r="R181" s="8"/>
      <c r="S181" s="5"/>
      <c r="T181" s="7"/>
      <c r="U181" s="8"/>
      <c r="V181" s="5"/>
      <c r="W181" s="7"/>
      <c r="Y181" s="8"/>
      <c r="Z181" s="5"/>
      <c r="AA181" s="7"/>
    </row>
    <row r="182" spans="2:27" x14ac:dyDescent="0.25">
      <c r="B182" s="15"/>
      <c r="C182" s="16"/>
      <c r="D182" s="16"/>
      <c r="E182" s="16"/>
      <c r="F182" s="17">
        <f t="shared" si="10"/>
        <v>735807502</v>
      </c>
      <c r="G182" s="12"/>
      <c r="I182" s="15">
        <v>43261</v>
      </c>
      <c r="J182" s="22">
        <v>50685350</v>
      </c>
      <c r="K182" s="22">
        <v>6188088</v>
      </c>
      <c r="L182" s="22"/>
      <c r="M182" s="34">
        <f t="shared" si="11"/>
        <v>56873438</v>
      </c>
      <c r="N182" s="21">
        <f t="shared" si="12"/>
        <v>7626919159</v>
      </c>
      <c r="O182" s="12"/>
      <c r="R182" s="8"/>
      <c r="S182" s="5"/>
      <c r="T182" s="7"/>
      <c r="U182" s="8"/>
      <c r="V182" s="5"/>
      <c r="W182" s="7"/>
      <c r="Y182" s="8"/>
      <c r="Z182" s="5"/>
      <c r="AA182" s="7"/>
    </row>
    <row r="183" spans="2:27" x14ac:dyDescent="0.25">
      <c r="B183" s="15"/>
      <c r="C183" s="16"/>
      <c r="D183" s="16"/>
      <c r="E183" s="16"/>
      <c r="F183" s="17">
        <f t="shared" si="10"/>
        <v>735807502</v>
      </c>
      <c r="G183" s="12"/>
      <c r="I183" s="15">
        <v>43262</v>
      </c>
      <c r="J183" s="22">
        <v>39648475</v>
      </c>
      <c r="K183" s="22">
        <v>16508188</v>
      </c>
      <c r="L183" s="22"/>
      <c r="M183" s="34">
        <f t="shared" si="11"/>
        <v>56156663</v>
      </c>
      <c r="N183" s="21">
        <f t="shared" si="12"/>
        <v>7683075822</v>
      </c>
      <c r="O183" s="12"/>
      <c r="R183" s="8"/>
      <c r="S183" s="5"/>
      <c r="T183" s="7"/>
      <c r="U183" s="8"/>
      <c r="V183" s="5"/>
      <c r="W183" s="7"/>
      <c r="Y183" s="8"/>
      <c r="Z183" s="5"/>
      <c r="AA183" s="7"/>
    </row>
    <row r="184" spans="2:27" x14ac:dyDescent="0.25">
      <c r="B184" s="15"/>
      <c r="C184" s="16"/>
      <c r="D184" s="16"/>
      <c r="E184" s="16"/>
      <c r="F184" s="17">
        <f t="shared" si="10"/>
        <v>735807502</v>
      </c>
      <c r="G184" s="12"/>
      <c r="I184" s="15">
        <v>43263</v>
      </c>
      <c r="J184" s="22">
        <v>12369775</v>
      </c>
      <c r="K184" s="22">
        <v>17654263</v>
      </c>
      <c r="L184" s="22"/>
      <c r="M184" s="34">
        <f t="shared" si="11"/>
        <v>30024038</v>
      </c>
      <c r="N184" s="21">
        <f t="shared" si="12"/>
        <v>7713099860</v>
      </c>
      <c r="O184" s="12"/>
      <c r="R184" s="8"/>
      <c r="S184" s="5"/>
      <c r="T184" s="7"/>
      <c r="U184" s="8"/>
      <c r="V184" s="5"/>
      <c r="W184" s="7"/>
      <c r="Y184" s="8"/>
      <c r="Z184" s="5"/>
      <c r="AA184" s="7"/>
    </row>
    <row r="185" spans="2:27" x14ac:dyDescent="0.25">
      <c r="B185" s="15"/>
      <c r="C185" s="16"/>
      <c r="D185" s="16"/>
      <c r="E185" s="16"/>
      <c r="F185" s="17">
        <f t="shared" si="10"/>
        <v>735807502</v>
      </c>
      <c r="G185" s="12"/>
      <c r="I185" s="15">
        <v>43264</v>
      </c>
      <c r="J185" s="22">
        <v>12093988</v>
      </c>
      <c r="K185" s="22">
        <v>2820563</v>
      </c>
      <c r="L185" s="22"/>
      <c r="M185" s="34">
        <f t="shared" si="11"/>
        <v>14914551</v>
      </c>
      <c r="N185" s="21">
        <f t="shared" si="12"/>
        <v>7728014411</v>
      </c>
      <c r="O185" s="12"/>
      <c r="R185" s="8"/>
      <c r="S185" s="5"/>
      <c r="T185" s="7"/>
      <c r="U185" s="8"/>
      <c r="V185" s="5"/>
      <c r="W185" s="7"/>
      <c r="Y185" s="8"/>
      <c r="Z185" s="5"/>
      <c r="AA185" s="7"/>
    </row>
    <row r="186" spans="2:27" x14ac:dyDescent="0.25">
      <c r="B186" s="15"/>
      <c r="C186" s="16"/>
      <c r="D186" s="16"/>
      <c r="E186" s="16"/>
      <c r="F186" s="17">
        <f t="shared" si="10"/>
        <v>735807502</v>
      </c>
      <c r="G186" s="12"/>
      <c r="I186" s="15">
        <v>43277</v>
      </c>
      <c r="J186" s="22">
        <v>19720938</v>
      </c>
      <c r="K186" s="22">
        <v>14306688</v>
      </c>
      <c r="L186" s="22"/>
      <c r="M186" s="34">
        <f t="shared" si="11"/>
        <v>34027626</v>
      </c>
      <c r="N186" s="21">
        <f t="shared" si="12"/>
        <v>7762042037</v>
      </c>
      <c r="O186" s="12"/>
      <c r="R186" s="8"/>
      <c r="S186" s="5"/>
      <c r="T186" s="7"/>
      <c r="U186" s="8"/>
      <c r="V186" s="5"/>
      <c r="W186" s="7"/>
      <c r="Y186" s="8"/>
      <c r="Z186" s="5"/>
      <c r="AA186" s="7"/>
    </row>
    <row r="187" spans="2:27" x14ac:dyDescent="0.25">
      <c r="B187" s="15"/>
      <c r="C187" s="16"/>
      <c r="D187" s="16"/>
      <c r="E187" s="16"/>
      <c r="F187" s="17">
        <f t="shared" si="10"/>
        <v>735807502</v>
      </c>
      <c r="G187" s="12"/>
      <c r="I187" s="15">
        <v>43279</v>
      </c>
      <c r="J187" s="22">
        <v>21210975</v>
      </c>
      <c r="K187" s="22">
        <v>14831163</v>
      </c>
      <c r="L187" s="22"/>
      <c r="M187" s="34">
        <f t="shared" si="11"/>
        <v>36042138</v>
      </c>
      <c r="N187" s="21">
        <f t="shared" si="12"/>
        <v>7798084175</v>
      </c>
      <c r="O187" s="12"/>
      <c r="R187" s="8"/>
      <c r="S187" s="5"/>
      <c r="T187" s="7"/>
    </row>
    <row r="188" spans="2:27" x14ac:dyDescent="0.25">
      <c r="B188" s="15"/>
      <c r="C188" s="16"/>
      <c r="D188" s="16"/>
      <c r="E188" s="16"/>
      <c r="F188" s="17">
        <f t="shared" si="10"/>
        <v>735807502</v>
      </c>
      <c r="G188" s="12"/>
      <c r="I188" s="15">
        <v>43280</v>
      </c>
      <c r="J188" s="22">
        <v>11004700</v>
      </c>
      <c r="K188" s="22">
        <v>8574763</v>
      </c>
      <c r="L188" s="22"/>
      <c r="M188" s="34">
        <f t="shared" si="11"/>
        <v>19579463</v>
      </c>
      <c r="N188" s="21">
        <f t="shared" si="12"/>
        <v>7817663638</v>
      </c>
      <c r="O188" s="12"/>
      <c r="R188" s="8"/>
      <c r="S188" s="5"/>
      <c r="T188" s="7"/>
    </row>
    <row r="189" spans="2:27" x14ac:dyDescent="0.25">
      <c r="B189" s="15"/>
      <c r="C189" s="16"/>
      <c r="D189" s="16"/>
      <c r="E189" s="16"/>
      <c r="F189" s="17">
        <f t="shared" si="10"/>
        <v>735807502</v>
      </c>
      <c r="G189" s="12"/>
      <c r="I189" s="15">
        <v>43281</v>
      </c>
      <c r="J189" s="22">
        <v>6247125</v>
      </c>
      <c r="K189" s="22">
        <v>20188700</v>
      </c>
      <c r="L189" s="22"/>
      <c r="M189" s="34">
        <f t="shared" si="11"/>
        <v>26435825</v>
      </c>
      <c r="N189" s="21">
        <f t="shared" si="12"/>
        <v>7844099463</v>
      </c>
      <c r="O189" s="17">
        <f>N189-F189</f>
        <v>7108291961</v>
      </c>
      <c r="R189" s="8"/>
      <c r="S189" s="5"/>
      <c r="T189" s="7"/>
    </row>
    <row r="190" spans="2:27" x14ac:dyDescent="0.25">
      <c r="B190" s="15"/>
      <c r="C190" s="16"/>
      <c r="D190" s="16"/>
      <c r="E190" s="16"/>
      <c r="F190" s="17">
        <f t="shared" si="10"/>
        <v>735807502</v>
      </c>
      <c r="G190" s="12"/>
      <c r="I190" s="12"/>
      <c r="J190" s="12"/>
      <c r="K190" s="12"/>
      <c r="L190" s="12"/>
      <c r="M190" s="12"/>
      <c r="N190" s="12"/>
      <c r="O190" s="12"/>
    </row>
    <row r="191" spans="2:27" x14ac:dyDescent="0.25">
      <c r="B191" s="15"/>
      <c r="C191" s="16"/>
      <c r="D191" s="16"/>
      <c r="E191" s="16"/>
      <c r="F191" s="17">
        <f t="shared" si="10"/>
        <v>735807502</v>
      </c>
      <c r="G191" s="12"/>
      <c r="I191" s="15"/>
      <c r="J191" s="12"/>
      <c r="K191" s="12"/>
      <c r="L191" s="12"/>
      <c r="M191" s="12"/>
      <c r="N191" s="12"/>
      <c r="O191" s="12"/>
    </row>
    <row r="192" spans="2:27" x14ac:dyDescent="0.25">
      <c r="B192" s="15"/>
      <c r="C192" s="16"/>
      <c r="D192" s="16"/>
      <c r="E192" s="16"/>
      <c r="F192" s="17">
        <f t="shared" si="10"/>
        <v>735807502</v>
      </c>
      <c r="G192" s="12"/>
      <c r="I192" s="15"/>
      <c r="J192" s="12"/>
      <c r="K192" s="12"/>
      <c r="L192" s="12"/>
      <c r="M192" s="12"/>
      <c r="N192" s="12"/>
      <c r="O192" s="12"/>
      <c r="R192" s="8"/>
      <c r="S192" s="5"/>
      <c r="T192" s="7"/>
    </row>
    <row r="193" spans="2:20" x14ac:dyDescent="0.25">
      <c r="B193" s="15"/>
      <c r="C193" s="16"/>
      <c r="D193" s="16"/>
      <c r="E193" s="16"/>
      <c r="F193" s="17">
        <f t="shared" si="10"/>
        <v>735807502</v>
      </c>
      <c r="G193" s="17">
        <f>F193-F169</f>
        <v>0</v>
      </c>
      <c r="I193" s="15"/>
      <c r="J193" s="12"/>
      <c r="K193" s="12"/>
      <c r="L193" s="12"/>
      <c r="M193" s="12"/>
      <c r="N193" s="12"/>
      <c r="O193" s="12"/>
      <c r="R193" s="8"/>
      <c r="S193" s="5"/>
      <c r="T193" s="7"/>
    </row>
    <row r="194" spans="2:20" x14ac:dyDescent="0.25">
      <c r="B194" s="15" t="s">
        <v>13</v>
      </c>
      <c r="C194" s="16">
        <f>SUM(C173:C193)</f>
        <v>0</v>
      </c>
      <c r="D194" s="16">
        <f>SUM(D173:D193)</f>
        <v>0</v>
      </c>
      <c r="E194" s="16">
        <f>C194+D194</f>
        <v>0</v>
      </c>
      <c r="F194" s="17"/>
      <c r="G194" s="17"/>
      <c r="I194" s="15" t="s">
        <v>13</v>
      </c>
      <c r="J194" s="16">
        <f>SUM(J173:J189)</f>
        <v>675004168</v>
      </c>
      <c r="K194" s="16">
        <f t="shared" ref="K194" si="13">SUM(K173:K189)</f>
        <v>416748699</v>
      </c>
      <c r="L194" s="16"/>
      <c r="M194" s="16">
        <f>SUM(M173:M189)</f>
        <v>1091752867</v>
      </c>
      <c r="N194" s="12"/>
      <c r="O194" s="12"/>
      <c r="R194" s="8"/>
      <c r="S194" s="5"/>
      <c r="T194" s="7"/>
    </row>
    <row r="195" spans="2:20" x14ac:dyDescent="0.25">
      <c r="B195" s="1"/>
      <c r="C195" s="3"/>
      <c r="D195" s="3"/>
      <c r="E195" s="3"/>
      <c r="F195" s="4"/>
      <c r="G195" s="4"/>
      <c r="I195" s="1"/>
    </row>
    <row r="196" spans="2:20" x14ac:dyDescent="0.25">
      <c r="B196" s="87" t="s">
        <v>14</v>
      </c>
      <c r="C196" s="87"/>
      <c r="D196" s="87"/>
      <c r="E196" s="87"/>
      <c r="F196" s="87"/>
      <c r="G196" s="87"/>
      <c r="I196" s="87" t="s">
        <v>19</v>
      </c>
      <c r="J196" s="87"/>
      <c r="K196" s="87"/>
      <c r="L196" s="87"/>
      <c r="M196" s="87"/>
      <c r="N196" s="87"/>
      <c r="O196" s="87"/>
      <c r="R196" s="8"/>
    </row>
    <row r="197" spans="2:20" x14ac:dyDescent="0.25">
      <c r="B197" s="15"/>
      <c r="C197" s="16"/>
      <c r="D197" s="16"/>
      <c r="E197" s="16"/>
      <c r="F197" s="17">
        <f>E197+F193</f>
        <v>735807502</v>
      </c>
      <c r="G197" s="12"/>
      <c r="I197" s="15">
        <v>43282</v>
      </c>
      <c r="J197" s="22">
        <v>7017063</v>
      </c>
      <c r="K197" s="22">
        <v>1357825</v>
      </c>
      <c r="L197" s="22"/>
      <c r="M197" s="34">
        <f t="shared" ref="M197:M216" si="14">J197+K197</f>
        <v>8374888</v>
      </c>
      <c r="N197" s="17">
        <f>SUM(N189+M197)</f>
        <v>7852474351</v>
      </c>
      <c r="O197" s="12"/>
      <c r="R197" s="8"/>
      <c r="S197" s="5"/>
      <c r="T197" s="7"/>
    </row>
    <row r="198" spans="2:20" x14ac:dyDescent="0.25">
      <c r="B198" s="15"/>
      <c r="C198" s="16"/>
      <c r="D198" s="16"/>
      <c r="E198" s="16"/>
      <c r="F198" s="17">
        <f t="shared" si="10"/>
        <v>735807502</v>
      </c>
      <c r="G198" s="12"/>
      <c r="I198" s="15">
        <v>43283</v>
      </c>
      <c r="J198" s="22">
        <v>10079463</v>
      </c>
      <c r="K198" s="22">
        <v>7582313</v>
      </c>
      <c r="L198" s="22"/>
      <c r="M198" s="34">
        <f t="shared" si="14"/>
        <v>17661776</v>
      </c>
      <c r="N198" s="17">
        <f>N197+M198</f>
        <v>7870136127</v>
      </c>
      <c r="O198" s="12"/>
      <c r="R198" s="8"/>
      <c r="S198" s="5"/>
      <c r="T198" s="7"/>
    </row>
    <row r="199" spans="2:20" x14ac:dyDescent="0.25">
      <c r="B199" s="15"/>
      <c r="C199" s="16"/>
      <c r="D199" s="16"/>
      <c r="E199" s="16"/>
      <c r="F199" s="17">
        <f t="shared" si="10"/>
        <v>735807502</v>
      </c>
      <c r="G199" s="12"/>
      <c r="I199" s="15">
        <v>43284</v>
      </c>
      <c r="J199" s="22">
        <v>9128000</v>
      </c>
      <c r="K199" s="22">
        <v>16703925</v>
      </c>
      <c r="L199" s="22"/>
      <c r="M199" s="34">
        <f t="shared" si="14"/>
        <v>25831925</v>
      </c>
      <c r="N199" s="17">
        <f>N198+M199</f>
        <v>7895968052</v>
      </c>
      <c r="O199" s="12"/>
      <c r="R199" s="8"/>
      <c r="S199" s="5"/>
      <c r="T199" s="7"/>
    </row>
    <row r="200" spans="2:20" x14ac:dyDescent="0.25">
      <c r="B200" s="15"/>
      <c r="C200" s="16"/>
      <c r="D200" s="16"/>
      <c r="E200" s="16"/>
      <c r="F200" s="17">
        <f t="shared" si="10"/>
        <v>735807502</v>
      </c>
      <c r="G200" s="12"/>
      <c r="I200" s="15">
        <v>43285</v>
      </c>
      <c r="J200" s="22">
        <v>15774100</v>
      </c>
      <c r="K200" s="22">
        <v>12990163</v>
      </c>
      <c r="L200" s="22"/>
      <c r="M200" s="34">
        <f t="shared" si="14"/>
        <v>28764263</v>
      </c>
      <c r="N200" s="17">
        <f t="shared" ref="N200:N216" si="15">N199+M200</f>
        <v>7924732315</v>
      </c>
      <c r="O200" s="12"/>
      <c r="R200" s="8"/>
      <c r="S200" s="5"/>
      <c r="T200" s="7"/>
    </row>
    <row r="201" spans="2:20" x14ac:dyDescent="0.25">
      <c r="B201" s="15"/>
      <c r="C201" s="16"/>
      <c r="D201" s="16"/>
      <c r="E201" s="16"/>
      <c r="F201" s="17">
        <f t="shared" si="10"/>
        <v>735807502</v>
      </c>
      <c r="G201" s="12"/>
      <c r="I201" s="15">
        <v>43286</v>
      </c>
      <c r="J201" s="22">
        <v>16796813</v>
      </c>
      <c r="K201" s="22">
        <v>8111513</v>
      </c>
      <c r="L201" s="22"/>
      <c r="M201" s="34">
        <f t="shared" si="14"/>
        <v>24908326</v>
      </c>
      <c r="N201" s="17">
        <f t="shared" si="15"/>
        <v>7949640641</v>
      </c>
      <c r="O201" s="12"/>
      <c r="Q201" s="8"/>
      <c r="R201" s="5"/>
      <c r="S201" s="7"/>
      <c r="T201" s="7"/>
    </row>
    <row r="202" spans="2:20" x14ac:dyDescent="0.25">
      <c r="B202" s="15"/>
      <c r="C202" s="16"/>
      <c r="D202" s="16"/>
      <c r="E202" s="16"/>
      <c r="F202" s="17">
        <f t="shared" si="10"/>
        <v>735807502</v>
      </c>
      <c r="G202" s="12"/>
      <c r="I202" s="15">
        <v>43287</v>
      </c>
      <c r="J202" s="22">
        <v>13476838</v>
      </c>
      <c r="K202" s="22">
        <v>9491825</v>
      </c>
      <c r="L202" s="22"/>
      <c r="M202" s="34">
        <f t="shared" si="14"/>
        <v>22968663</v>
      </c>
      <c r="N202" s="17">
        <f t="shared" si="15"/>
        <v>7972609304</v>
      </c>
      <c r="O202" s="12"/>
      <c r="Q202" s="8"/>
      <c r="R202" s="5"/>
      <c r="S202" s="7"/>
      <c r="T202" s="7"/>
    </row>
    <row r="203" spans="2:20" x14ac:dyDescent="0.25">
      <c r="B203" s="15"/>
      <c r="C203" s="16"/>
      <c r="D203" s="16"/>
      <c r="E203" s="16"/>
      <c r="F203" s="17">
        <f t="shared" si="10"/>
        <v>735807502</v>
      </c>
      <c r="G203" s="12"/>
      <c r="I203" s="15">
        <v>43288</v>
      </c>
      <c r="J203" s="22">
        <v>15738500</v>
      </c>
      <c r="K203" s="22">
        <v>4512900</v>
      </c>
      <c r="L203" s="22"/>
      <c r="M203" s="34">
        <f t="shared" si="14"/>
        <v>20251400</v>
      </c>
      <c r="N203" s="17">
        <f t="shared" si="15"/>
        <v>7992860704</v>
      </c>
      <c r="O203" s="12"/>
      <c r="R203" s="8"/>
      <c r="S203" s="5"/>
      <c r="T203" s="7"/>
    </row>
    <row r="204" spans="2:20" x14ac:dyDescent="0.25">
      <c r="B204" s="15"/>
      <c r="C204" s="16"/>
      <c r="D204" s="16"/>
      <c r="E204" s="16"/>
      <c r="F204" s="17">
        <f t="shared" si="10"/>
        <v>735807502</v>
      </c>
      <c r="G204" s="12"/>
      <c r="I204" s="15">
        <v>43289</v>
      </c>
      <c r="J204" s="22">
        <v>13808113</v>
      </c>
      <c r="K204" s="22">
        <v>752938</v>
      </c>
      <c r="L204" s="22"/>
      <c r="M204" s="34">
        <f t="shared" si="14"/>
        <v>14561051</v>
      </c>
      <c r="N204" s="17">
        <f t="shared" si="15"/>
        <v>8007421755</v>
      </c>
      <c r="O204" s="12"/>
      <c r="R204" s="8"/>
      <c r="S204" s="5"/>
      <c r="T204" s="7"/>
    </row>
    <row r="205" spans="2:20" x14ac:dyDescent="0.25">
      <c r="B205" s="15"/>
      <c r="C205" s="16"/>
      <c r="D205" s="16"/>
      <c r="E205" s="16"/>
      <c r="F205" s="17">
        <f t="shared" si="10"/>
        <v>735807502</v>
      </c>
      <c r="G205" s="12"/>
      <c r="I205" s="15">
        <v>43290</v>
      </c>
      <c r="J205" s="22">
        <v>11420850</v>
      </c>
      <c r="K205" s="22">
        <v>10843350</v>
      </c>
      <c r="L205" s="22"/>
      <c r="M205" s="34">
        <f t="shared" si="14"/>
        <v>22264200</v>
      </c>
      <c r="N205" s="17">
        <f t="shared" si="15"/>
        <v>8029685955</v>
      </c>
      <c r="O205" s="12"/>
      <c r="R205" s="8"/>
      <c r="S205" s="5"/>
      <c r="T205" s="7"/>
    </row>
    <row r="206" spans="2:20" x14ac:dyDescent="0.25">
      <c r="B206" s="15"/>
      <c r="C206" s="16"/>
      <c r="D206" s="16"/>
      <c r="E206" s="16"/>
      <c r="F206" s="17">
        <f t="shared" si="10"/>
        <v>735807502</v>
      </c>
      <c r="G206" s="12"/>
      <c r="I206" s="15">
        <v>43291</v>
      </c>
      <c r="J206" s="22">
        <v>15471013</v>
      </c>
      <c r="K206" s="22">
        <v>31847150</v>
      </c>
      <c r="L206" s="22"/>
      <c r="M206" s="34">
        <f t="shared" si="14"/>
        <v>47318163</v>
      </c>
      <c r="N206" s="17">
        <f t="shared" si="15"/>
        <v>8077004118</v>
      </c>
      <c r="O206" s="12"/>
      <c r="Q206" s="8"/>
      <c r="R206" s="8"/>
      <c r="S206" s="5"/>
      <c r="T206" s="7"/>
    </row>
    <row r="207" spans="2:20" x14ac:dyDescent="0.25">
      <c r="B207" s="15"/>
      <c r="C207" s="16"/>
      <c r="D207" s="16"/>
      <c r="E207" s="16"/>
      <c r="F207" s="17">
        <f t="shared" si="10"/>
        <v>735807502</v>
      </c>
      <c r="G207" s="12"/>
      <c r="I207" s="15">
        <v>43292</v>
      </c>
      <c r="J207" s="22">
        <v>16521575</v>
      </c>
      <c r="K207" s="22">
        <v>12727038</v>
      </c>
      <c r="L207" s="22"/>
      <c r="M207" s="34">
        <f t="shared" si="14"/>
        <v>29248613</v>
      </c>
      <c r="N207" s="17">
        <f t="shared" si="15"/>
        <v>8106252731</v>
      </c>
      <c r="O207" s="12"/>
      <c r="Q207" s="8"/>
      <c r="R207" s="8"/>
      <c r="S207" s="5"/>
      <c r="T207" s="7"/>
    </row>
    <row r="208" spans="2:20" x14ac:dyDescent="0.25">
      <c r="B208" s="15"/>
      <c r="C208" s="16"/>
      <c r="D208" s="16"/>
      <c r="E208" s="16"/>
      <c r="F208" s="17">
        <f t="shared" si="10"/>
        <v>735807502</v>
      </c>
      <c r="G208" s="12"/>
      <c r="I208" s="15">
        <v>43293</v>
      </c>
      <c r="J208" s="22">
        <v>12374075</v>
      </c>
      <c r="K208" s="22">
        <v>7434438</v>
      </c>
      <c r="L208" s="22"/>
      <c r="M208" s="34">
        <f t="shared" si="14"/>
        <v>19808513</v>
      </c>
      <c r="N208" s="17">
        <f t="shared" si="15"/>
        <v>8126061244</v>
      </c>
      <c r="O208" s="12"/>
    </row>
    <row r="209" spans="2:28" x14ac:dyDescent="0.25">
      <c r="B209" s="15"/>
      <c r="C209" s="16"/>
      <c r="D209" s="16"/>
      <c r="E209" s="16"/>
      <c r="F209" s="17">
        <f t="shared" si="10"/>
        <v>735807502</v>
      </c>
      <c r="G209" s="12"/>
      <c r="I209" s="15">
        <v>43294</v>
      </c>
      <c r="J209" s="22">
        <v>24802050</v>
      </c>
      <c r="K209" s="22">
        <v>7388988</v>
      </c>
      <c r="L209" s="22"/>
      <c r="M209" s="34">
        <f t="shared" si="14"/>
        <v>32191038</v>
      </c>
      <c r="N209" s="17">
        <f t="shared" si="15"/>
        <v>8158252282</v>
      </c>
      <c r="O209" s="12"/>
      <c r="R209" s="8"/>
      <c r="S209" s="5"/>
      <c r="T209" s="7"/>
    </row>
    <row r="210" spans="2:28" x14ac:dyDescent="0.25">
      <c r="B210" s="15"/>
      <c r="C210" s="16"/>
      <c r="D210" s="16"/>
      <c r="E210" s="16"/>
      <c r="F210" s="17">
        <f t="shared" si="10"/>
        <v>735807502</v>
      </c>
      <c r="G210" s="12"/>
      <c r="I210" s="15">
        <v>43295</v>
      </c>
      <c r="J210" s="22">
        <v>23508800</v>
      </c>
      <c r="K210" s="22">
        <v>5735363</v>
      </c>
      <c r="L210" s="22"/>
      <c r="M210" s="34">
        <f t="shared" si="14"/>
        <v>29244163</v>
      </c>
      <c r="N210" s="17">
        <f t="shared" si="15"/>
        <v>8187496445</v>
      </c>
      <c r="O210" s="12"/>
      <c r="R210" s="8"/>
      <c r="S210" s="8"/>
      <c r="T210" s="5"/>
      <c r="U210" s="7"/>
      <c r="W210" s="8"/>
      <c r="X210" s="5"/>
      <c r="AA210" s="8"/>
      <c r="AB210" s="5"/>
    </row>
    <row r="211" spans="2:28" x14ac:dyDescent="0.25">
      <c r="B211" s="15"/>
      <c r="C211" s="16"/>
      <c r="D211" s="16"/>
      <c r="E211" s="16"/>
      <c r="F211" s="17">
        <f t="shared" si="10"/>
        <v>735807502</v>
      </c>
      <c r="G211" s="12"/>
      <c r="I211" s="15">
        <v>43296</v>
      </c>
      <c r="J211" s="23">
        <v>20827413</v>
      </c>
      <c r="K211" s="23">
        <v>3125588</v>
      </c>
      <c r="L211" s="23"/>
      <c r="M211" s="34">
        <f t="shared" si="14"/>
        <v>23953001</v>
      </c>
      <c r="N211" s="17">
        <f t="shared" si="15"/>
        <v>8211449446</v>
      </c>
      <c r="O211" s="12"/>
      <c r="R211" s="8"/>
      <c r="S211" s="8"/>
      <c r="T211" s="5"/>
      <c r="U211" s="7"/>
      <c r="W211" s="8"/>
      <c r="X211" s="5"/>
      <c r="AA211" s="8"/>
      <c r="AB211" s="5"/>
    </row>
    <row r="212" spans="2:28" x14ac:dyDescent="0.25">
      <c r="B212" s="15"/>
      <c r="C212" s="16"/>
      <c r="D212" s="16"/>
      <c r="E212" s="16"/>
      <c r="F212" s="17">
        <f t="shared" si="10"/>
        <v>735807502</v>
      </c>
      <c r="G212" s="12"/>
      <c r="I212" s="15">
        <v>43297</v>
      </c>
      <c r="J212" s="22">
        <v>30389450</v>
      </c>
      <c r="K212" s="22">
        <v>17392025</v>
      </c>
      <c r="L212" s="22"/>
      <c r="M212" s="34">
        <f t="shared" si="14"/>
        <v>47781475</v>
      </c>
      <c r="N212" s="17">
        <f t="shared" si="15"/>
        <v>8259230921</v>
      </c>
      <c r="O212" s="12"/>
      <c r="R212" s="8"/>
      <c r="S212" s="8"/>
      <c r="T212" s="5"/>
      <c r="U212" s="7"/>
      <c r="W212" s="8"/>
      <c r="X212" s="5"/>
      <c r="AA212" s="8"/>
      <c r="AB212" s="5"/>
    </row>
    <row r="213" spans="2:28" x14ac:dyDescent="0.25">
      <c r="B213" s="15"/>
      <c r="C213" s="16"/>
      <c r="D213" s="16"/>
      <c r="E213" s="16"/>
      <c r="F213" s="17">
        <f t="shared" si="10"/>
        <v>735807502</v>
      </c>
      <c r="G213" s="12"/>
      <c r="I213" s="15">
        <v>43298</v>
      </c>
      <c r="J213" s="22">
        <v>14677950</v>
      </c>
      <c r="K213" s="22">
        <v>32645550</v>
      </c>
      <c r="L213" s="22"/>
      <c r="M213" s="34">
        <f t="shared" si="14"/>
        <v>47323500</v>
      </c>
      <c r="N213" s="17">
        <f t="shared" si="15"/>
        <v>8306554421</v>
      </c>
      <c r="O213" s="12"/>
      <c r="S213" s="8"/>
      <c r="T213" s="5"/>
      <c r="U213" s="7"/>
      <c r="W213" s="8"/>
      <c r="X213" s="5"/>
      <c r="AA213" s="8"/>
      <c r="AB213" s="5"/>
    </row>
    <row r="214" spans="2:28" x14ac:dyDescent="0.25">
      <c r="B214" s="15"/>
      <c r="C214" s="16"/>
      <c r="D214" s="16"/>
      <c r="E214" s="16"/>
      <c r="F214" s="17">
        <f t="shared" si="10"/>
        <v>735807502</v>
      </c>
      <c r="G214" s="12"/>
      <c r="I214" s="15">
        <v>43299</v>
      </c>
      <c r="J214" s="22">
        <v>12641650</v>
      </c>
      <c r="K214" s="22">
        <v>10873450</v>
      </c>
      <c r="L214" s="22"/>
      <c r="M214" s="34">
        <f t="shared" si="14"/>
        <v>23515100</v>
      </c>
      <c r="N214" s="17">
        <f t="shared" si="15"/>
        <v>8330069521</v>
      </c>
      <c r="O214" s="12"/>
      <c r="S214" s="8"/>
      <c r="T214" s="5"/>
      <c r="U214" s="7"/>
      <c r="W214" s="8"/>
      <c r="X214" s="5"/>
      <c r="AA214" s="8"/>
      <c r="AB214" s="5"/>
    </row>
    <row r="215" spans="2:28" x14ac:dyDescent="0.25">
      <c r="B215" s="15"/>
      <c r="C215" s="16"/>
      <c r="D215" s="16"/>
      <c r="E215" s="16"/>
      <c r="F215" s="17">
        <f>E215+F214</f>
        <v>735807502</v>
      </c>
      <c r="G215" s="12"/>
      <c r="I215" s="15">
        <v>43300</v>
      </c>
      <c r="J215" s="22">
        <v>13313825</v>
      </c>
      <c r="K215" s="22">
        <v>12766425</v>
      </c>
      <c r="L215" s="22"/>
      <c r="M215" s="34">
        <f t="shared" si="14"/>
        <v>26080250</v>
      </c>
      <c r="N215" s="17">
        <f t="shared" si="15"/>
        <v>8356149771</v>
      </c>
      <c r="O215" s="12"/>
      <c r="R215" s="8"/>
      <c r="S215" s="8"/>
      <c r="T215" s="5"/>
      <c r="U215" s="7"/>
      <c r="W215" s="8"/>
      <c r="X215" s="5"/>
      <c r="AA215" s="8"/>
      <c r="AB215" s="5"/>
    </row>
    <row r="216" spans="2:28" x14ac:dyDescent="0.25">
      <c r="B216" s="15"/>
      <c r="C216" s="16"/>
      <c r="D216" s="16"/>
      <c r="E216" s="16"/>
      <c r="F216" s="17">
        <f t="shared" si="10"/>
        <v>735807502</v>
      </c>
      <c r="G216" s="12"/>
      <c r="I216" s="15">
        <v>43301</v>
      </c>
      <c r="J216" s="22">
        <v>11590213</v>
      </c>
      <c r="K216" s="22">
        <v>9999500</v>
      </c>
      <c r="L216" s="22"/>
      <c r="M216" s="34">
        <f t="shared" si="14"/>
        <v>21589713</v>
      </c>
      <c r="N216" s="17">
        <f t="shared" si="15"/>
        <v>8377739484</v>
      </c>
      <c r="O216" s="12"/>
      <c r="R216" s="8"/>
      <c r="S216" s="5"/>
      <c r="T216" s="7"/>
    </row>
    <row r="217" spans="2:28" x14ac:dyDescent="0.25">
      <c r="B217" s="15"/>
      <c r="C217" s="16"/>
      <c r="D217" s="16"/>
      <c r="E217" s="16"/>
      <c r="F217" s="17">
        <f t="shared" si="10"/>
        <v>735807502</v>
      </c>
      <c r="G217" s="12"/>
      <c r="I217" s="15">
        <v>43302</v>
      </c>
      <c r="J217" s="22">
        <v>17158000</v>
      </c>
      <c r="K217" s="22">
        <v>6901825</v>
      </c>
      <c r="L217" s="22"/>
      <c r="M217" s="34">
        <f t="shared" ref="M217:M227" si="16">J217+K217</f>
        <v>24059825</v>
      </c>
      <c r="N217" s="17">
        <f>N216+M217</f>
        <v>8401799309</v>
      </c>
      <c r="O217" s="17">
        <f>N217-F217</f>
        <v>7665991807</v>
      </c>
      <c r="Q217" s="8"/>
      <c r="R217" s="5"/>
      <c r="S217" s="7"/>
    </row>
    <row r="218" spans="2:28" x14ac:dyDescent="0.25">
      <c r="B218" s="15"/>
      <c r="C218" s="16"/>
      <c r="D218" s="16"/>
      <c r="E218" s="16"/>
      <c r="F218" s="17">
        <f>E218+F217</f>
        <v>735807502</v>
      </c>
      <c r="G218" s="12"/>
      <c r="I218" s="15">
        <v>43303</v>
      </c>
      <c r="J218" s="23">
        <v>14532626</v>
      </c>
      <c r="K218" s="23">
        <v>568313</v>
      </c>
      <c r="L218" s="23"/>
      <c r="M218" s="23">
        <f t="shared" si="16"/>
        <v>15100939</v>
      </c>
      <c r="N218" s="17">
        <f>N217+M218</f>
        <v>8416900248</v>
      </c>
      <c r="O218" s="12"/>
    </row>
    <row r="219" spans="2:28" x14ac:dyDescent="0.25">
      <c r="B219" s="15"/>
      <c r="C219" s="16"/>
      <c r="D219" s="16"/>
      <c r="E219" s="16"/>
      <c r="F219" s="17">
        <f t="shared" si="10"/>
        <v>735807502</v>
      </c>
      <c r="G219" s="12"/>
      <c r="I219" s="15">
        <v>43304</v>
      </c>
      <c r="J219" s="23">
        <v>32438350</v>
      </c>
      <c r="K219" s="23">
        <v>8347538</v>
      </c>
      <c r="L219" s="23"/>
      <c r="M219" s="23">
        <f t="shared" si="16"/>
        <v>40785888</v>
      </c>
      <c r="N219" s="17">
        <f t="shared" ref="N219:N227" si="17">N218+M219</f>
        <v>8457686136</v>
      </c>
      <c r="O219" s="12"/>
      <c r="Q219" s="8"/>
      <c r="R219" s="5"/>
      <c r="S219" s="7"/>
    </row>
    <row r="220" spans="2:28" x14ac:dyDescent="0.25">
      <c r="B220" s="15"/>
      <c r="C220" s="16"/>
      <c r="D220" s="16"/>
      <c r="E220" s="16"/>
      <c r="F220" s="17">
        <f t="shared" si="10"/>
        <v>735807502</v>
      </c>
      <c r="G220" s="12"/>
      <c r="I220" s="15">
        <v>43305</v>
      </c>
      <c r="J220" s="23">
        <v>24320588</v>
      </c>
      <c r="K220" s="23">
        <v>2503463</v>
      </c>
      <c r="L220" s="23"/>
      <c r="M220" s="23">
        <f t="shared" si="16"/>
        <v>26824051</v>
      </c>
      <c r="N220" s="17">
        <f t="shared" si="17"/>
        <v>8484510187</v>
      </c>
      <c r="O220" s="12"/>
    </row>
    <row r="221" spans="2:28" x14ac:dyDescent="0.25">
      <c r="B221" s="15"/>
      <c r="C221" s="16"/>
      <c r="D221" s="16"/>
      <c r="E221" s="16"/>
      <c r="F221" s="17">
        <f t="shared" ref="F221:F299" si="18">E221+F220</f>
        <v>735807502</v>
      </c>
      <c r="G221" s="12"/>
      <c r="I221" s="15">
        <v>43306</v>
      </c>
      <c r="J221" s="23">
        <v>14164200</v>
      </c>
      <c r="K221" s="23">
        <v>20747338</v>
      </c>
      <c r="L221" s="23"/>
      <c r="M221" s="23">
        <f t="shared" si="16"/>
        <v>34911538</v>
      </c>
      <c r="N221" s="17">
        <f t="shared" si="17"/>
        <v>8519421725</v>
      </c>
      <c r="O221" s="12"/>
    </row>
    <row r="222" spans="2:28" x14ac:dyDescent="0.25">
      <c r="B222" s="15"/>
      <c r="C222" s="16"/>
      <c r="D222" s="16"/>
      <c r="E222" s="16"/>
      <c r="F222" s="17">
        <f t="shared" si="18"/>
        <v>735807502</v>
      </c>
      <c r="G222" s="17">
        <f>F222-F193</f>
        <v>0</v>
      </c>
      <c r="I222" s="15">
        <v>43307</v>
      </c>
      <c r="J222" s="23">
        <v>11270963</v>
      </c>
      <c r="K222" s="23">
        <v>7685125</v>
      </c>
      <c r="L222" s="23"/>
      <c r="M222" s="23">
        <f t="shared" si="16"/>
        <v>18956088</v>
      </c>
      <c r="N222" s="17">
        <f>N221+M222</f>
        <v>8538377813</v>
      </c>
      <c r="O222" s="12"/>
    </row>
    <row r="223" spans="2:28" x14ac:dyDescent="0.25">
      <c r="B223" s="15" t="s">
        <v>13</v>
      </c>
      <c r="C223" s="16">
        <f>SUM(C197:C222)</f>
        <v>0</v>
      </c>
      <c r="D223" s="16">
        <f>SUM(D197:D222)</f>
        <v>0</v>
      </c>
      <c r="E223" s="16">
        <f>C223+D223</f>
        <v>0</v>
      </c>
      <c r="F223" s="17"/>
      <c r="G223" s="17"/>
      <c r="I223" s="15">
        <v>43308</v>
      </c>
      <c r="J223" s="23">
        <v>15613850</v>
      </c>
      <c r="K223" s="23">
        <v>6845825</v>
      </c>
      <c r="L223" s="23"/>
      <c r="M223" s="23">
        <f t="shared" si="16"/>
        <v>22459675</v>
      </c>
      <c r="N223" s="17">
        <f t="shared" si="17"/>
        <v>8560837488</v>
      </c>
      <c r="O223" s="12"/>
    </row>
    <row r="224" spans="2:28" x14ac:dyDescent="0.25">
      <c r="B224" s="18"/>
      <c r="C224" s="19"/>
      <c r="D224" s="19"/>
      <c r="E224" s="19"/>
      <c r="F224" s="20"/>
      <c r="G224" s="20"/>
      <c r="I224" s="15">
        <v>43309</v>
      </c>
      <c r="J224" s="23">
        <v>24585588</v>
      </c>
      <c r="K224" s="23">
        <v>11569075</v>
      </c>
      <c r="L224" s="23"/>
      <c r="M224" s="23">
        <f t="shared" si="16"/>
        <v>36154663</v>
      </c>
      <c r="N224" s="17">
        <f t="shared" si="17"/>
        <v>8596992151</v>
      </c>
      <c r="O224" s="12"/>
    </row>
    <row r="225" spans="2:15" x14ac:dyDescent="0.25">
      <c r="B225" s="18"/>
      <c r="C225" s="19"/>
      <c r="D225" s="19"/>
      <c r="E225" s="19"/>
      <c r="F225" s="20"/>
      <c r="G225" s="20"/>
      <c r="I225" s="15">
        <v>43310</v>
      </c>
      <c r="J225" s="23">
        <v>19299350</v>
      </c>
      <c r="K225" s="23">
        <v>2721013</v>
      </c>
      <c r="L225" s="23"/>
      <c r="M225" s="23">
        <f t="shared" si="16"/>
        <v>22020363</v>
      </c>
      <c r="N225" s="17">
        <f>N224+M225</f>
        <v>8619012514</v>
      </c>
      <c r="O225" s="12"/>
    </row>
    <row r="226" spans="2:15" x14ac:dyDescent="0.25">
      <c r="B226" s="18"/>
      <c r="C226" s="19"/>
      <c r="D226" s="19"/>
      <c r="E226" s="19"/>
      <c r="F226" s="20"/>
      <c r="G226" s="20"/>
      <c r="I226" s="15">
        <v>43311</v>
      </c>
      <c r="J226" s="23">
        <v>15491038</v>
      </c>
      <c r="K226" s="23">
        <v>7244650</v>
      </c>
      <c r="L226" s="23"/>
      <c r="M226" s="23">
        <f t="shared" si="16"/>
        <v>22735688</v>
      </c>
      <c r="N226" s="17">
        <f t="shared" si="17"/>
        <v>8641748202</v>
      </c>
      <c r="O226" s="12"/>
    </row>
    <row r="227" spans="2:15" x14ac:dyDescent="0.25">
      <c r="B227" s="18"/>
      <c r="C227" s="19"/>
      <c r="D227" s="19"/>
      <c r="E227" s="19"/>
      <c r="F227" s="20"/>
      <c r="G227" s="20"/>
      <c r="I227" s="15">
        <v>43312</v>
      </c>
      <c r="J227" s="23">
        <v>15538163</v>
      </c>
      <c r="K227" s="23">
        <v>20689725</v>
      </c>
      <c r="L227" s="23"/>
      <c r="M227" s="23">
        <f t="shared" si="16"/>
        <v>36227888</v>
      </c>
      <c r="N227" s="17">
        <f t="shared" si="17"/>
        <v>8677976090</v>
      </c>
      <c r="O227" s="52">
        <f>N227-N189</f>
        <v>833876627</v>
      </c>
    </row>
    <row r="228" spans="2:15" x14ac:dyDescent="0.25">
      <c r="B228" s="18"/>
      <c r="C228" s="19"/>
      <c r="D228" s="19"/>
      <c r="E228" s="19"/>
      <c r="F228" s="20"/>
      <c r="G228" s="20"/>
      <c r="I228" s="15" t="s">
        <v>13</v>
      </c>
      <c r="J228" s="51">
        <f>SUM(J197:J227)</f>
        <v>513770470</v>
      </c>
      <c r="K228" s="51">
        <f>SUM(K197:K227)</f>
        <v>320106157</v>
      </c>
      <c r="L228" s="51"/>
      <c r="M228" s="51">
        <f>J228+K228</f>
        <v>833876627</v>
      </c>
      <c r="N228" s="23"/>
      <c r="O228" s="12"/>
    </row>
    <row r="229" spans="2:15" x14ac:dyDescent="0.25">
      <c r="B229" s="1"/>
      <c r="C229" s="3"/>
      <c r="D229" s="3"/>
      <c r="E229" s="3"/>
      <c r="F229" s="4"/>
      <c r="G229" s="4"/>
      <c r="I229" s="1"/>
    </row>
    <row r="230" spans="2:15" x14ac:dyDescent="0.25">
      <c r="B230" s="87" t="s">
        <v>15</v>
      </c>
      <c r="C230" s="87"/>
      <c r="D230" s="87"/>
      <c r="E230" s="87"/>
      <c r="F230" s="87"/>
      <c r="G230" s="87"/>
      <c r="I230" s="87" t="s">
        <v>20</v>
      </c>
      <c r="J230" s="87"/>
      <c r="K230" s="87"/>
      <c r="L230" s="87"/>
      <c r="M230" s="87"/>
      <c r="N230" s="87"/>
      <c r="O230" s="87"/>
    </row>
    <row r="231" spans="2:15" x14ac:dyDescent="0.25">
      <c r="B231" s="15">
        <v>42948</v>
      </c>
      <c r="C231" s="16"/>
      <c r="D231" s="16"/>
      <c r="E231" s="16"/>
      <c r="F231" s="17">
        <f>E231+F222</f>
        <v>735807502</v>
      </c>
      <c r="G231" s="12"/>
      <c r="I231" s="15">
        <v>43313</v>
      </c>
      <c r="J231" s="22">
        <v>15256763</v>
      </c>
      <c r="K231" s="22">
        <v>9059762</v>
      </c>
      <c r="L231" s="22"/>
      <c r="M231" s="34">
        <f>J231+K231</f>
        <v>24316525</v>
      </c>
      <c r="N231" s="17">
        <f>SUM(N227+M231)</f>
        <v>8702292615</v>
      </c>
      <c r="O231" s="12"/>
    </row>
    <row r="232" spans="2:15" x14ac:dyDescent="0.25">
      <c r="B232" s="15"/>
      <c r="C232" s="16"/>
      <c r="D232" s="16"/>
      <c r="E232" s="16"/>
      <c r="F232" s="17">
        <f t="shared" si="18"/>
        <v>735807502</v>
      </c>
      <c r="G232" s="12"/>
      <c r="I232" s="15">
        <v>43314</v>
      </c>
      <c r="J232" s="22">
        <v>15020375</v>
      </c>
      <c r="K232" s="22">
        <v>17144388</v>
      </c>
      <c r="L232" s="22"/>
      <c r="M232" s="34">
        <f>J232+K232</f>
        <v>32164763</v>
      </c>
      <c r="N232" s="17">
        <f>N231+M232</f>
        <v>8734457378</v>
      </c>
      <c r="O232" s="12"/>
    </row>
    <row r="233" spans="2:15" x14ac:dyDescent="0.25">
      <c r="B233" s="15"/>
      <c r="C233" s="16"/>
      <c r="D233" s="16"/>
      <c r="E233" s="16"/>
      <c r="F233" s="17">
        <f>E233+F232</f>
        <v>735807502</v>
      </c>
      <c r="G233" s="12"/>
      <c r="I233" s="15">
        <v>43315</v>
      </c>
      <c r="J233" s="22">
        <v>33398075</v>
      </c>
      <c r="K233" s="22">
        <v>3399988</v>
      </c>
      <c r="L233" s="22"/>
      <c r="M233" s="34">
        <f t="shared" ref="M233:M240" si="19">J233+K233</f>
        <v>36798063</v>
      </c>
      <c r="N233" s="17">
        <f t="shared" ref="N233:N240" si="20">N232+M233</f>
        <v>8771255441</v>
      </c>
      <c r="O233" s="12"/>
    </row>
    <row r="234" spans="2:15" x14ac:dyDescent="0.25">
      <c r="B234" s="15"/>
      <c r="C234" s="16"/>
      <c r="D234" s="16"/>
      <c r="E234" s="16"/>
      <c r="F234" s="17">
        <f t="shared" si="18"/>
        <v>735807502</v>
      </c>
      <c r="G234" s="12"/>
      <c r="I234" s="15">
        <v>43316</v>
      </c>
      <c r="J234" s="22">
        <v>23400600</v>
      </c>
      <c r="K234" s="22">
        <v>11511325</v>
      </c>
      <c r="L234" s="22"/>
      <c r="M234" s="34">
        <f t="shared" si="19"/>
        <v>34911925</v>
      </c>
      <c r="N234" s="17">
        <f t="shared" si="20"/>
        <v>8806167366</v>
      </c>
      <c r="O234" s="12"/>
    </row>
    <row r="235" spans="2:15" x14ac:dyDescent="0.25">
      <c r="B235" s="15"/>
      <c r="C235" s="16"/>
      <c r="D235" s="16"/>
      <c r="E235" s="16"/>
      <c r="F235" s="17">
        <f t="shared" si="18"/>
        <v>735807502</v>
      </c>
      <c r="G235" s="12"/>
      <c r="I235" s="15">
        <v>43317</v>
      </c>
      <c r="J235" s="22">
        <v>26302600</v>
      </c>
      <c r="K235" s="22">
        <v>2994600</v>
      </c>
      <c r="L235" s="22"/>
      <c r="M235" s="34">
        <f t="shared" si="19"/>
        <v>29297200</v>
      </c>
      <c r="N235" s="17">
        <f t="shared" si="20"/>
        <v>8835464566</v>
      </c>
      <c r="O235" s="12"/>
    </row>
    <row r="236" spans="2:15" x14ac:dyDescent="0.25">
      <c r="B236" s="15"/>
      <c r="C236" s="16"/>
      <c r="D236" s="16"/>
      <c r="E236" s="16"/>
      <c r="F236" s="17">
        <f t="shared" si="18"/>
        <v>735807502</v>
      </c>
      <c r="G236" s="12"/>
      <c r="I236" s="15">
        <v>43318</v>
      </c>
      <c r="J236" s="22">
        <v>14536813</v>
      </c>
      <c r="K236" s="22">
        <v>33189275</v>
      </c>
      <c r="L236" s="22"/>
      <c r="M236" s="34">
        <f t="shared" si="19"/>
        <v>47726088</v>
      </c>
      <c r="N236" s="17">
        <f t="shared" si="20"/>
        <v>8883190654</v>
      </c>
      <c r="O236" s="12"/>
    </row>
    <row r="237" spans="2:15" x14ac:dyDescent="0.25">
      <c r="B237" s="15"/>
      <c r="C237" s="16"/>
      <c r="D237" s="16"/>
      <c r="E237" s="16"/>
      <c r="F237" s="17">
        <f t="shared" si="18"/>
        <v>735807502</v>
      </c>
      <c r="G237" s="12"/>
      <c r="I237" s="15">
        <v>43319</v>
      </c>
      <c r="J237" s="22">
        <v>16494800</v>
      </c>
      <c r="K237" s="22">
        <v>13248900</v>
      </c>
      <c r="L237" s="22"/>
      <c r="M237" s="34">
        <f t="shared" si="19"/>
        <v>29743700</v>
      </c>
      <c r="N237" s="17">
        <f t="shared" si="20"/>
        <v>8912934354</v>
      </c>
      <c r="O237" s="12"/>
    </row>
    <row r="238" spans="2:15" x14ac:dyDescent="0.25">
      <c r="B238" s="15"/>
      <c r="C238" s="16"/>
      <c r="D238" s="16"/>
      <c r="E238" s="16"/>
      <c r="F238" s="17">
        <f t="shared" si="18"/>
        <v>735807502</v>
      </c>
      <c r="G238" s="12"/>
      <c r="I238" s="15">
        <v>43320</v>
      </c>
      <c r="J238" s="22">
        <v>18897900</v>
      </c>
      <c r="K238" s="22">
        <v>11741625</v>
      </c>
      <c r="L238" s="22"/>
      <c r="M238" s="34">
        <f t="shared" si="19"/>
        <v>30639525</v>
      </c>
      <c r="N238" s="17">
        <f t="shared" si="20"/>
        <v>8943573879</v>
      </c>
      <c r="O238" s="12"/>
    </row>
    <row r="239" spans="2:15" x14ac:dyDescent="0.25">
      <c r="B239" s="15"/>
      <c r="C239" s="16"/>
      <c r="D239" s="16"/>
      <c r="E239" s="16"/>
      <c r="F239" s="17">
        <f t="shared" si="18"/>
        <v>735807502</v>
      </c>
      <c r="G239" s="12"/>
      <c r="I239" s="15">
        <v>43321</v>
      </c>
      <c r="J239" s="22">
        <v>21815850</v>
      </c>
      <c r="K239" s="22">
        <v>14867563</v>
      </c>
      <c r="L239" s="22"/>
      <c r="M239" s="34">
        <f t="shared" si="19"/>
        <v>36683413</v>
      </c>
      <c r="N239" s="17">
        <f t="shared" si="20"/>
        <v>8980257292</v>
      </c>
      <c r="O239" s="12"/>
    </row>
    <row r="240" spans="2:15" x14ac:dyDescent="0.25">
      <c r="B240" s="15"/>
      <c r="C240" s="16"/>
      <c r="D240" s="16"/>
      <c r="E240" s="16"/>
      <c r="F240" s="17">
        <f t="shared" si="18"/>
        <v>735807502</v>
      </c>
      <c r="G240" s="12"/>
      <c r="I240" s="15">
        <v>43322</v>
      </c>
      <c r="J240" s="22">
        <v>12114588</v>
      </c>
      <c r="K240" s="22">
        <v>12375650</v>
      </c>
      <c r="L240" s="22"/>
      <c r="M240" s="34">
        <f t="shared" si="19"/>
        <v>24490238</v>
      </c>
      <c r="N240" s="17">
        <f t="shared" si="20"/>
        <v>9004747530</v>
      </c>
      <c r="O240" s="12"/>
    </row>
    <row r="241" spans="2:15" x14ac:dyDescent="0.25">
      <c r="B241" s="15"/>
      <c r="C241" s="16"/>
      <c r="D241" s="16"/>
      <c r="E241" s="16"/>
      <c r="F241" s="17">
        <f>E241+F240</f>
        <v>735807502</v>
      </c>
      <c r="G241" s="12"/>
      <c r="I241" s="15">
        <v>43323</v>
      </c>
      <c r="J241" s="22">
        <v>19994363</v>
      </c>
      <c r="K241" s="22">
        <v>14235813</v>
      </c>
      <c r="L241" s="22"/>
      <c r="M241" s="34">
        <f t="shared" ref="M241:M252" si="21">J241+K241</f>
        <v>34230176</v>
      </c>
      <c r="N241" s="17">
        <f t="shared" ref="N241:N260" si="22">N240+M241</f>
        <v>9038977706</v>
      </c>
      <c r="O241" s="12"/>
    </row>
    <row r="242" spans="2:15" x14ac:dyDescent="0.25">
      <c r="B242" s="15"/>
      <c r="C242" s="16"/>
      <c r="D242" s="16"/>
      <c r="E242" s="16"/>
      <c r="F242" s="17">
        <f t="shared" si="18"/>
        <v>735807502</v>
      </c>
      <c r="G242" s="12"/>
      <c r="I242" s="15">
        <v>43324</v>
      </c>
      <c r="J242" s="22">
        <v>15636075</v>
      </c>
      <c r="K242" s="22">
        <v>4275100</v>
      </c>
      <c r="L242" s="22"/>
      <c r="M242" s="34">
        <f t="shared" si="21"/>
        <v>19911175</v>
      </c>
      <c r="N242" s="17">
        <f t="shared" si="22"/>
        <v>9058888881</v>
      </c>
      <c r="O242" s="12"/>
    </row>
    <row r="243" spans="2:15" x14ac:dyDescent="0.25">
      <c r="B243" s="15"/>
      <c r="C243" s="16"/>
      <c r="D243" s="16"/>
      <c r="E243" s="16"/>
      <c r="F243" s="17">
        <f t="shared" si="18"/>
        <v>735807502</v>
      </c>
      <c r="G243" s="12"/>
      <c r="I243" s="15">
        <v>43325</v>
      </c>
      <c r="J243" s="22">
        <v>34875563</v>
      </c>
      <c r="K243" s="22">
        <v>10887188</v>
      </c>
      <c r="L243" s="22"/>
      <c r="M243" s="34">
        <f t="shared" si="21"/>
        <v>45762751</v>
      </c>
      <c r="N243" s="17">
        <f t="shared" si="22"/>
        <v>9104651632</v>
      </c>
      <c r="O243" s="12"/>
    </row>
    <row r="244" spans="2:15" x14ac:dyDescent="0.25">
      <c r="B244" s="15"/>
      <c r="C244" s="16"/>
      <c r="D244" s="16"/>
      <c r="E244" s="16"/>
      <c r="F244" s="17">
        <f t="shared" si="18"/>
        <v>735807502</v>
      </c>
      <c r="G244" s="12"/>
      <c r="I244" s="15">
        <v>43326</v>
      </c>
      <c r="J244" s="22">
        <v>17718875</v>
      </c>
      <c r="K244" s="22">
        <v>12435238</v>
      </c>
      <c r="L244" s="22"/>
      <c r="M244" s="34">
        <f t="shared" si="21"/>
        <v>30154113</v>
      </c>
      <c r="N244" s="17">
        <f t="shared" si="22"/>
        <v>9134805745</v>
      </c>
      <c r="O244" s="12"/>
    </row>
    <row r="245" spans="2:15" x14ac:dyDescent="0.25">
      <c r="B245" s="15"/>
      <c r="C245" s="16"/>
      <c r="D245" s="16"/>
      <c r="E245" s="16"/>
      <c r="F245" s="17">
        <f t="shared" si="18"/>
        <v>735807502</v>
      </c>
      <c r="G245" s="12"/>
      <c r="I245" s="15">
        <v>43327</v>
      </c>
      <c r="J245" s="23">
        <v>16319363</v>
      </c>
      <c r="K245" s="23">
        <v>10607013</v>
      </c>
      <c r="L245" s="23"/>
      <c r="M245" s="23">
        <f t="shared" si="21"/>
        <v>26926376</v>
      </c>
      <c r="N245" s="17">
        <f t="shared" si="22"/>
        <v>9161732121</v>
      </c>
      <c r="O245" s="12"/>
    </row>
    <row r="246" spans="2:15" x14ac:dyDescent="0.25">
      <c r="B246" s="15"/>
      <c r="C246" s="16"/>
      <c r="D246" s="16"/>
      <c r="E246" s="16"/>
      <c r="F246" s="17">
        <f t="shared" si="18"/>
        <v>735807502</v>
      </c>
      <c r="G246" s="12"/>
      <c r="I246" s="15">
        <v>43328</v>
      </c>
      <c r="J246" s="22">
        <v>10939250</v>
      </c>
      <c r="K246" s="22">
        <v>18007063</v>
      </c>
      <c r="L246" s="22"/>
      <c r="M246" s="23">
        <f t="shared" si="21"/>
        <v>28946313</v>
      </c>
      <c r="N246" s="17">
        <f t="shared" si="22"/>
        <v>9190678434</v>
      </c>
      <c r="O246" s="12"/>
    </row>
    <row r="247" spans="2:15" x14ac:dyDescent="0.25">
      <c r="B247" s="15"/>
      <c r="C247" s="16"/>
      <c r="D247" s="16"/>
      <c r="E247" s="16"/>
      <c r="F247" s="17">
        <f t="shared" si="18"/>
        <v>735807502</v>
      </c>
      <c r="G247" s="12"/>
      <c r="I247" s="15">
        <v>43330</v>
      </c>
      <c r="J247" s="22">
        <v>21054338</v>
      </c>
      <c r="K247" s="22">
        <v>9681875</v>
      </c>
      <c r="L247" s="22"/>
      <c r="M247" s="23">
        <f t="shared" si="21"/>
        <v>30736213</v>
      </c>
      <c r="N247" s="17">
        <f t="shared" si="22"/>
        <v>9221414647</v>
      </c>
      <c r="O247" s="12"/>
    </row>
    <row r="248" spans="2:15" x14ac:dyDescent="0.25">
      <c r="B248" s="15"/>
      <c r="C248" s="16"/>
      <c r="D248" s="16"/>
      <c r="E248" s="16"/>
      <c r="F248" s="17">
        <f t="shared" si="18"/>
        <v>735807502</v>
      </c>
      <c r="G248" s="12"/>
      <c r="I248" s="15">
        <v>43331</v>
      </c>
      <c r="J248" s="22">
        <v>18353900</v>
      </c>
      <c r="K248" s="22">
        <v>1704938</v>
      </c>
      <c r="L248" s="22"/>
      <c r="M248" s="23">
        <f t="shared" si="21"/>
        <v>20058838</v>
      </c>
      <c r="N248" s="17">
        <f t="shared" si="22"/>
        <v>9241473485</v>
      </c>
      <c r="O248" s="12"/>
    </row>
    <row r="249" spans="2:15" x14ac:dyDescent="0.25">
      <c r="B249" s="15"/>
      <c r="C249" s="16"/>
      <c r="D249" s="16"/>
      <c r="E249" s="16"/>
      <c r="F249" s="17">
        <f t="shared" si="18"/>
        <v>735807502</v>
      </c>
      <c r="G249" s="12"/>
      <c r="I249" s="15">
        <v>43332</v>
      </c>
      <c r="J249" s="22">
        <v>15795688</v>
      </c>
      <c r="K249" s="22">
        <v>38270700</v>
      </c>
      <c r="L249" s="22"/>
      <c r="M249" s="23">
        <f t="shared" si="21"/>
        <v>54066388</v>
      </c>
      <c r="N249" s="17">
        <f t="shared" si="22"/>
        <v>9295539873</v>
      </c>
      <c r="O249" s="12"/>
    </row>
    <row r="250" spans="2:15" x14ac:dyDescent="0.25">
      <c r="B250" s="15"/>
      <c r="C250" s="16"/>
      <c r="D250" s="16"/>
      <c r="E250" s="16"/>
      <c r="F250" s="17">
        <f t="shared" si="18"/>
        <v>735807502</v>
      </c>
      <c r="G250" s="12"/>
      <c r="I250" s="15">
        <v>43333</v>
      </c>
      <c r="J250" s="22">
        <v>20426388</v>
      </c>
      <c r="K250" s="22">
        <v>11550700</v>
      </c>
      <c r="L250" s="22"/>
      <c r="M250" s="23">
        <f t="shared" si="21"/>
        <v>31977088</v>
      </c>
      <c r="N250" s="17">
        <f t="shared" si="22"/>
        <v>9327516961</v>
      </c>
      <c r="O250" s="12"/>
    </row>
    <row r="251" spans="2:15" x14ac:dyDescent="0.25">
      <c r="B251" s="15"/>
      <c r="C251" s="16"/>
      <c r="D251" s="16"/>
      <c r="E251" s="16"/>
      <c r="F251" s="17">
        <f t="shared" si="18"/>
        <v>735807502</v>
      </c>
      <c r="G251" s="12"/>
      <c r="I251" s="15">
        <v>43334</v>
      </c>
      <c r="J251" s="22">
        <v>0</v>
      </c>
      <c r="K251" s="22">
        <v>0</v>
      </c>
      <c r="L251" s="22"/>
      <c r="M251" s="23">
        <f t="shared" si="21"/>
        <v>0</v>
      </c>
      <c r="N251" s="17">
        <f t="shared" si="22"/>
        <v>9327516961</v>
      </c>
      <c r="O251" s="17"/>
    </row>
    <row r="252" spans="2:15" x14ac:dyDescent="0.25">
      <c r="B252" s="15"/>
      <c r="C252" s="16"/>
      <c r="D252" s="16"/>
      <c r="E252" s="16"/>
      <c r="F252" s="17">
        <f t="shared" si="18"/>
        <v>735807502</v>
      </c>
      <c r="G252" s="12"/>
      <c r="I252" s="15">
        <v>43335</v>
      </c>
      <c r="J252" s="23">
        <v>19515475</v>
      </c>
      <c r="K252" s="23">
        <v>15527138</v>
      </c>
      <c r="L252" s="23"/>
      <c r="M252" s="23">
        <f t="shared" si="21"/>
        <v>35042613</v>
      </c>
      <c r="N252" s="17">
        <f t="shared" si="22"/>
        <v>9362559574</v>
      </c>
      <c r="O252" s="12"/>
    </row>
    <row r="253" spans="2:15" x14ac:dyDescent="0.25">
      <c r="B253" s="15"/>
      <c r="C253" s="16"/>
      <c r="D253" s="16"/>
      <c r="E253" s="16"/>
      <c r="F253" s="17">
        <f t="shared" si="18"/>
        <v>735807502</v>
      </c>
      <c r="G253" s="12"/>
      <c r="I253" s="15">
        <v>43336</v>
      </c>
      <c r="J253" s="23">
        <v>11592188</v>
      </c>
      <c r="K253" s="23">
        <v>23509763</v>
      </c>
      <c r="L253" s="23"/>
      <c r="M253" s="23">
        <f t="shared" ref="M253:M260" si="23">J253+K253</f>
        <v>35101951</v>
      </c>
      <c r="N253" s="17">
        <f t="shared" si="22"/>
        <v>9397661525</v>
      </c>
      <c r="O253" s="12"/>
    </row>
    <row r="254" spans="2:15" x14ac:dyDescent="0.25">
      <c r="B254" s="15"/>
      <c r="C254" s="16"/>
      <c r="D254" s="16"/>
      <c r="E254" s="16"/>
      <c r="F254" s="17">
        <f t="shared" si="18"/>
        <v>735807502</v>
      </c>
      <c r="G254" s="12"/>
      <c r="I254" s="15">
        <v>43337</v>
      </c>
      <c r="J254" s="23">
        <v>12776351</v>
      </c>
      <c r="K254" s="23">
        <v>2730700</v>
      </c>
      <c r="L254" s="23"/>
      <c r="M254" s="23">
        <f t="shared" si="23"/>
        <v>15507051</v>
      </c>
      <c r="N254" s="17">
        <f t="shared" si="22"/>
        <v>9413168576</v>
      </c>
      <c r="O254" s="12"/>
    </row>
    <row r="255" spans="2:15" x14ac:dyDescent="0.25">
      <c r="B255" s="15"/>
      <c r="C255" s="16"/>
      <c r="D255" s="16"/>
      <c r="E255" s="16"/>
      <c r="F255" s="17">
        <f t="shared" si="18"/>
        <v>735807502</v>
      </c>
      <c r="G255" s="12"/>
      <c r="I255" s="15">
        <v>43338</v>
      </c>
      <c r="J255" s="23">
        <v>11036725</v>
      </c>
      <c r="K255" s="23">
        <v>2189688</v>
      </c>
      <c r="L255" s="23"/>
      <c r="M255" s="23">
        <f t="shared" si="23"/>
        <v>13226413</v>
      </c>
      <c r="N255" s="17">
        <f t="shared" si="22"/>
        <v>9426394989</v>
      </c>
      <c r="O255" s="12"/>
    </row>
    <row r="256" spans="2:15" x14ac:dyDescent="0.25">
      <c r="B256" s="15"/>
      <c r="C256" s="16"/>
      <c r="D256" s="16"/>
      <c r="E256" s="16"/>
      <c r="F256" s="17">
        <f t="shared" si="18"/>
        <v>735807502</v>
      </c>
      <c r="G256" s="12"/>
      <c r="I256" s="15">
        <v>43339</v>
      </c>
      <c r="J256" s="23">
        <v>9206313</v>
      </c>
      <c r="K256" s="23">
        <v>3543206</v>
      </c>
      <c r="L256" s="23"/>
      <c r="M256" s="23">
        <f t="shared" si="23"/>
        <v>12749519</v>
      </c>
      <c r="N256" s="17">
        <f t="shared" si="22"/>
        <v>9439144508</v>
      </c>
      <c r="O256" s="12"/>
    </row>
    <row r="257" spans="2:15" x14ac:dyDescent="0.25">
      <c r="B257" s="15"/>
      <c r="C257" s="16"/>
      <c r="D257" s="16"/>
      <c r="E257" s="16"/>
      <c r="F257" s="17">
        <f t="shared" si="18"/>
        <v>735807502</v>
      </c>
      <c r="G257" s="12"/>
      <c r="I257" s="15">
        <v>43340</v>
      </c>
      <c r="J257" s="23">
        <v>13649038</v>
      </c>
      <c r="K257" s="23">
        <v>12029413</v>
      </c>
      <c r="L257" s="23"/>
      <c r="M257" s="23">
        <f t="shared" si="23"/>
        <v>25678451</v>
      </c>
      <c r="N257" s="17">
        <f t="shared" si="22"/>
        <v>9464822959</v>
      </c>
      <c r="O257" s="12"/>
    </row>
    <row r="258" spans="2:15" x14ac:dyDescent="0.25">
      <c r="B258" s="15"/>
      <c r="C258" s="16"/>
      <c r="D258" s="16"/>
      <c r="E258" s="16"/>
      <c r="F258" s="17">
        <f t="shared" si="18"/>
        <v>735807502</v>
      </c>
      <c r="G258" s="12"/>
      <c r="I258" s="15">
        <v>43341</v>
      </c>
      <c r="J258" s="23">
        <v>15275350</v>
      </c>
      <c r="K258" s="23">
        <v>22216863</v>
      </c>
      <c r="L258" s="23"/>
      <c r="M258" s="23">
        <f t="shared" si="23"/>
        <v>37492213</v>
      </c>
      <c r="N258" s="17">
        <f t="shared" si="22"/>
        <v>9502315172</v>
      </c>
      <c r="O258" s="12"/>
    </row>
    <row r="259" spans="2:15" x14ac:dyDescent="0.25">
      <c r="B259" s="15"/>
      <c r="C259" s="16"/>
      <c r="D259" s="16"/>
      <c r="E259" s="16"/>
      <c r="F259" s="17">
        <f t="shared" si="18"/>
        <v>735807502</v>
      </c>
      <c r="G259" s="12"/>
      <c r="I259" s="15">
        <v>43342</v>
      </c>
      <c r="J259" s="23">
        <v>11591475</v>
      </c>
      <c r="K259" s="23">
        <v>13920113</v>
      </c>
      <c r="L259" s="23"/>
      <c r="M259" s="23">
        <f t="shared" si="23"/>
        <v>25511588</v>
      </c>
      <c r="N259" s="17">
        <f>N258+M259</f>
        <v>9527826760</v>
      </c>
      <c r="O259" s="12"/>
    </row>
    <row r="260" spans="2:15" x14ac:dyDescent="0.25">
      <c r="B260" s="15"/>
      <c r="C260" s="16"/>
      <c r="D260" s="16"/>
      <c r="E260" s="16"/>
      <c r="F260" s="17">
        <f>E260+F259</f>
        <v>735807502</v>
      </c>
      <c r="G260" s="17">
        <f>F260-F222</f>
        <v>0</v>
      </c>
      <c r="I260" s="15">
        <v>43343</v>
      </c>
      <c r="J260" s="23">
        <v>9064250</v>
      </c>
      <c r="K260" s="23">
        <v>8717013</v>
      </c>
      <c r="L260" s="23"/>
      <c r="M260" s="23">
        <f t="shared" si="23"/>
        <v>17781263</v>
      </c>
      <c r="N260" s="17">
        <f t="shared" si="22"/>
        <v>9545608023</v>
      </c>
      <c r="O260" s="17">
        <f>N260</f>
        <v>9545608023</v>
      </c>
    </row>
    <row r="261" spans="2:15" x14ac:dyDescent="0.25">
      <c r="B261" s="15" t="s">
        <v>13</v>
      </c>
      <c r="C261" s="16">
        <f>SUM(C231:C260)</f>
        <v>0</v>
      </c>
      <c r="D261" s="16">
        <f>SUM(D231:D260)</f>
        <v>0</v>
      </c>
      <c r="E261" s="16">
        <f>C261+D261</f>
        <v>0</v>
      </c>
      <c r="F261" s="17"/>
      <c r="G261" s="17"/>
      <c r="I261" s="15" t="s">
        <v>13</v>
      </c>
      <c r="J261" s="51">
        <f>SUM(J231:J260)</f>
        <v>502059332</v>
      </c>
      <c r="K261" s="51">
        <f>SUM(K231:K260)</f>
        <v>365572601</v>
      </c>
      <c r="L261" s="51"/>
      <c r="M261" s="51">
        <f>J261+K261</f>
        <v>867631933</v>
      </c>
      <c r="N261" s="12"/>
      <c r="O261" s="12"/>
    </row>
    <row r="262" spans="2:15" x14ac:dyDescent="0.25">
      <c r="B262" s="1"/>
      <c r="C262" s="3"/>
      <c r="D262" s="3"/>
      <c r="E262" s="3"/>
      <c r="F262" s="4"/>
      <c r="G262" s="4"/>
      <c r="I262" s="1"/>
    </row>
    <row r="263" spans="2:15" x14ac:dyDescent="0.25">
      <c r="B263" s="87" t="s">
        <v>16</v>
      </c>
      <c r="C263" s="87"/>
      <c r="D263" s="87"/>
      <c r="E263" s="87"/>
      <c r="F263" s="87"/>
      <c r="G263" s="87"/>
      <c r="I263" s="87" t="s">
        <v>21</v>
      </c>
      <c r="J263" s="87"/>
      <c r="K263" s="87"/>
      <c r="L263" s="87"/>
      <c r="M263" s="87"/>
      <c r="N263" s="87"/>
      <c r="O263" s="87"/>
    </row>
    <row r="264" spans="2:15" x14ac:dyDescent="0.25">
      <c r="B264" s="15"/>
      <c r="C264" s="16"/>
      <c r="D264" s="16"/>
      <c r="E264" s="16"/>
      <c r="F264" s="17">
        <f>E264+F260</f>
        <v>735807502</v>
      </c>
      <c r="G264" s="12"/>
      <c r="I264" s="15">
        <v>43344</v>
      </c>
      <c r="J264" s="22">
        <v>13310938</v>
      </c>
      <c r="K264" s="22">
        <v>13193338</v>
      </c>
      <c r="L264" s="22"/>
      <c r="M264" s="34">
        <f>J264+K264</f>
        <v>26504276</v>
      </c>
      <c r="N264" s="17">
        <f>SUM(N260+M264)</f>
        <v>9572112299</v>
      </c>
      <c r="O264" s="12"/>
    </row>
    <row r="265" spans="2:15" x14ac:dyDescent="0.25">
      <c r="B265" s="15"/>
      <c r="C265" s="16"/>
      <c r="D265" s="16"/>
      <c r="E265" s="16"/>
      <c r="F265" s="17">
        <f t="shared" ref="F265:F293" si="24">E265+F264</f>
        <v>735807502</v>
      </c>
      <c r="G265" s="12"/>
      <c r="I265" s="15">
        <v>43345</v>
      </c>
      <c r="J265" s="22">
        <v>27360425</v>
      </c>
      <c r="K265" s="22">
        <v>1700913</v>
      </c>
      <c r="L265" s="22"/>
      <c r="M265" s="34">
        <f>J265+K265</f>
        <v>29061338</v>
      </c>
      <c r="N265" s="17">
        <f>N264+M265</f>
        <v>9601173637</v>
      </c>
      <c r="O265" s="12"/>
    </row>
    <row r="266" spans="2:15" x14ac:dyDescent="0.25">
      <c r="B266" s="15"/>
      <c r="C266" s="16"/>
      <c r="D266" s="16"/>
      <c r="E266" s="16"/>
      <c r="F266" s="17">
        <f t="shared" si="24"/>
        <v>735807502</v>
      </c>
      <c r="G266" s="12"/>
      <c r="I266" s="15">
        <v>43346</v>
      </c>
      <c r="J266" s="22">
        <v>17279363</v>
      </c>
      <c r="K266" s="22">
        <v>8861650</v>
      </c>
      <c r="L266" s="22"/>
      <c r="M266" s="34">
        <f>J266+K266</f>
        <v>26141013</v>
      </c>
      <c r="N266" s="17">
        <f t="shared" ref="N266:N279" si="25">N265+M266</f>
        <v>9627314650</v>
      </c>
      <c r="O266" s="12"/>
    </row>
    <row r="267" spans="2:15" x14ac:dyDescent="0.25">
      <c r="B267" s="15"/>
      <c r="C267" s="16"/>
      <c r="D267" s="16"/>
      <c r="E267" s="16"/>
      <c r="F267" s="17">
        <f t="shared" si="24"/>
        <v>735807502</v>
      </c>
      <c r="G267" s="12"/>
      <c r="I267" s="15">
        <v>43347</v>
      </c>
      <c r="J267" s="22">
        <v>15942500</v>
      </c>
      <c r="K267" s="22">
        <v>35395588</v>
      </c>
      <c r="L267" s="22"/>
      <c r="M267" s="34">
        <f>J267+K267</f>
        <v>51338088</v>
      </c>
      <c r="N267" s="17">
        <f t="shared" si="25"/>
        <v>9678652738</v>
      </c>
      <c r="O267" s="12"/>
    </row>
    <row r="268" spans="2:15" x14ac:dyDescent="0.25">
      <c r="B268" s="15"/>
      <c r="C268" s="16"/>
      <c r="D268" s="16"/>
      <c r="E268" s="16"/>
      <c r="F268" s="17">
        <f t="shared" si="24"/>
        <v>735807502</v>
      </c>
      <c r="G268" s="12"/>
      <c r="I268" s="15">
        <v>43348</v>
      </c>
      <c r="J268" s="22">
        <v>19112975</v>
      </c>
      <c r="K268" s="22">
        <v>11328275</v>
      </c>
      <c r="L268" s="22"/>
      <c r="M268" s="34">
        <f>J268+K268</f>
        <v>30441250</v>
      </c>
      <c r="N268" s="17">
        <f t="shared" si="25"/>
        <v>9709093988</v>
      </c>
      <c r="O268" s="12"/>
    </row>
    <row r="269" spans="2:15" x14ac:dyDescent="0.25">
      <c r="B269" s="15"/>
      <c r="C269" s="16"/>
      <c r="D269" s="16"/>
      <c r="E269" s="16"/>
      <c r="F269" s="17">
        <f t="shared" si="24"/>
        <v>735807502</v>
      </c>
      <c r="G269" s="12"/>
      <c r="I269" s="15">
        <v>43349</v>
      </c>
      <c r="J269" s="22">
        <v>17266550</v>
      </c>
      <c r="K269" s="22">
        <v>4750288</v>
      </c>
      <c r="L269" s="22">
        <v>228550</v>
      </c>
      <c r="M269" s="34">
        <f t="shared" ref="M269:M279" si="26">J269+K269+L269</f>
        <v>22245388</v>
      </c>
      <c r="N269" s="17">
        <f t="shared" si="25"/>
        <v>9731339376</v>
      </c>
      <c r="O269" s="12"/>
    </row>
    <row r="270" spans="2:15" x14ac:dyDescent="0.25">
      <c r="B270" s="15"/>
      <c r="C270" s="16"/>
      <c r="D270" s="16"/>
      <c r="E270" s="16"/>
      <c r="F270" s="17">
        <f t="shared" si="24"/>
        <v>735807502</v>
      </c>
      <c r="G270" s="12"/>
      <c r="I270" s="15">
        <v>43350</v>
      </c>
      <c r="J270" s="22">
        <v>11059388</v>
      </c>
      <c r="K270" s="22">
        <v>12861975</v>
      </c>
      <c r="L270" s="22">
        <v>0</v>
      </c>
      <c r="M270" s="34">
        <f t="shared" si="26"/>
        <v>23921363</v>
      </c>
      <c r="N270" s="17">
        <f t="shared" si="25"/>
        <v>9755260739</v>
      </c>
      <c r="O270" s="12"/>
    </row>
    <row r="271" spans="2:15" x14ac:dyDescent="0.25">
      <c r="B271" s="15"/>
      <c r="C271" s="16"/>
      <c r="D271" s="16"/>
      <c r="E271" s="16"/>
      <c r="F271" s="17">
        <f t="shared" si="24"/>
        <v>735807502</v>
      </c>
      <c r="G271" s="12"/>
      <c r="I271" s="15">
        <v>43351</v>
      </c>
      <c r="J271" s="22">
        <v>14543638</v>
      </c>
      <c r="K271" s="22">
        <v>15837238</v>
      </c>
      <c r="L271" s="22">
        <v>0</v>
      </c>
      <c r="M271" s="34">
        <f t="shared" si="26"/>
        <v>30380876</v>
      </c>
      <c r="N271" s="17">
        <f t="shared" si="25"/>
        <v>9785641615</v>
      </c>
      <c r="O271" s="12"/>
    </row>
    <row r="272" spans="2:15" x14ac:dyDescent="0.25">
      <c r="B272" s="15"/>
      <c r="C272" s="16"/>
      <c r="D272" s="16"/>
      <c r="E272" s="16"/>
      <c r="F272" s="17">
        <f t="shared" si="24"/>
        <v>735807502</v>
      </c>
      <c r="G272" s="12"/>
      <c r="I272" s="15">
        <v>43352</v>
      </c>
      <c r="J272" s="22">
        <v>15798475</v>
      </c>
      <c r="K272" s="22">
        <v>3124475</v>
      </c>
      <c r="L272" s="22">
        <v>0</v>
      </c>
      <c r="M272" s="34">
        <f t="shared" si="26"/>
        <v>18922950</v>
      </c>
      <c r="N272" s="17">
        <f t="shared" si="25"/>
        <v>9804564565</v>
      </c>
      <c r="O272" s="12"/>
    </row>
    <row r="273" spans="2:15" x14ac:dyDescent="0.25">
      <c r="B273" s="15"/>
      <c r="C273" s="16"/>
      <c r="D273" s="16"/>
      <c r="E273" s="16"/>
      <c r="F273" s="17">
        <f t="shared" si="24"/>
        <v>735807502</v>
      </c>
      <c r="G273" s="12"/>
      <c r="I273" s="15">
        <v>43353</v>
      </c>
      <c r="J273" s="22">
        <v>16815500</v>
      </c>
      <c r="K273" s="22">
        <v>8688663</v>
      </c>
      <c r="L273" s="22">
        <v>0</v>
      </c>
      <c r="M273" s="34">
        <f t="shared" si="26"/>
        <v>25504163</v>
      </c>
      <c r="N273" s="17">
        <f t="shared" si="25"/>
        <v>9830068728</v>
      </c>
      <c r="O273" s="12"/>
    </row>
    <row r="274" spans="2:15" x14ac:dyDescent="0.25">
      <c r="B274" s="15"/>
      <c r="C274" s="16"/>
      <c r="D274" s="16"/>
      <c r="E274" s="16"/>
      <c r="F274" s="17">
        <f t="shared" si="24"/>
        <v>735807502</v>
      </c>
      <c r="G274" s="12"/>
      <c r="I274" s="15">
        <v>43354</v>
      </c>
      <c r="J274" s="22">
        <v>14623625</v>
      </c>
      <c r="K274" s="22">
        <v>14634200</v>
      </c>
      <c r="L274" s="22">
        <v>0</v>
      </c>
      <c r="M274" s="34">
        <f t="shared" si="26"/>
        <v>29257825</v>
      </c>
      <c r="N274" s="17">
        <f t="shared" si="25"/>
        <v>9859326553</v>
      </c>
      <c r="O274" s="12"/>
    </row>
    <row r="275" spans="2:15" x14ac:dyDescent="0.25">
      <c r="B275" s="15"/>
      <c r="C275" s="16"/>
      <c r="D275" s="16"/>
      <c r="E275" s="16"/>
      <c r="F275" s="17">
        <f t="shared" si="24"/>
        <v>735807502</v>
      </c>
      <c r="G275" s="12"/>
      <c r="I275" s="15">
        <v>43355</v>
      </c>
      <c r="J275" s="22">
        <v>30192500</v>
      </c>
      <c r="K275" s="22">
        <v>14024338</v>
      </c>
      <c r="L275" s="22">
        <v>0</v>
      </c>
      <c r="M275" s="34">
        <f t="shared" si="26"/>
        <v>44216838</v>
      </c>
      <c r="N275" s="17">
        <f t="shared" si="25"/>
        <v>9903543391</v>
      </c>
      <c r="O275" s="12"/>
    </row>
    <row r="276" spans="2:15" x14ac:dyDescent="0.25">
      <c r="B276" s="15"/>
      <c r="C276" s="16"/>
      <c r="D276" s="16"/>
      <c r="E276" s="16"/>
      <c r="F276" s="17">
        <f t="shared" si="24"/>
        <v>735807502</v>
      </c>
      <c r="G276" s="12"/>
      <c r="I276" s="15">
        <v>43356</v>
      </c>
      <c r="J276" s="22">
        <v>12746475</v>
      </c>
      <c r="K276" s="22">
        <v>8231563</v>
      </c>
      <c r="L276" s="22">
        <v>0</v>
      </c>
      <c r="M276" s="34">
        <f t="shared" si="26"/>
        <v>20978038</v>
      </c>
      <c r="N276" s="17">
        <f t="shared" si="25"/>
        <v>9924521429</v>
      </c>
      <c r="O276" s="12"/>
    </row>
    <row r="277" spans="2:15" x14ac:dyDescent="0.25">
      <c r="B277" s="15"/>
      <c r="C277" s="16"/>
      <c r="D277" s="16"/>
      <c r="E277" s="16"/>
      <c r="F277" s="17">
        <f t="shared" si="24"/>
        <v>735807502</v>
      </c>
      <c r="G277" s="12"/>
      <c r="I277" s="15">
        <v>43357</v>
      </c>
      <c r="J277" s="22">
        <v>15769425</v>
      </c>
      <c r="K277" s="22">
        <v>10502100</v>
      </c>
      <c r="L277" s="22">
        <v>0</v>
      </c>
      <c r="M277" s="34">
        <f t="shared" si="26"/>
        <v>26271525</v>
      </c>
      <c r="N277" s="17">
        <f t="shared" si="25"/>
        <v>9950792954</v>
      </c>
      <c r="O277" s="12"/>
    </row>
    <row r="278" spans="2:15" x14ac:dyDescent="0.25">
      <c r="B278" s="15"/>
      <c r="C278" s="16"/>
      <c r="D278" s="16"/>
      <c r="E278" s="16"/>
      <c r="F278" s="17">
        <f t="shared" si="24"/>
        <v>735807502</v>
      </c>
      <c r="G278" s="12"/>
      <c r="I278" s="15">
        <v>43358</v>
      </c>
      <c r="J278" s="23">
        <v>16639175</v>
      </c>
      <c r="K278" s="23">
        <v>9678501</v>
      </c>
      <c r="L278" s="23">
        <v>0</v>
      </c>
      <c r="M278" s="23">
        <f t="shared" si="26"/>
        <v>26317676</v>
      </c>
      <c r="N278" s="17">
        <f t="shared" si="25"/>
        <v>9977110630</v>
      </c>
      <c r="O278" s="12"/>
    </row>
    <row r="279" spans="2:15" x14ac:dyDescent="0.25">
      <c r="B279" s="15"/>
      <c r="C279" s="16"/>
      <c r="D279" s="16"/>
      <c r="E279" s="16"/>
      <c r="F279" s="17">
        <f t="shared" si="24"/>
        <v>735807502</v>
      </c>
      <c r="G279" s="12"/>
      <c r="I279" s="15">
        <v>43359</v>
      </c>
      <c r="J279" s="22">
        <v>17694513</v>
      </c>
      <c r="K279" s="22">
        <v>1429050</v>
      </c>
      <c r="L279" s="22">
        <v>0</v>
      </c>
      <c r="M279" s="23">
        <f t="shared" si="26"/>
        <v>19123563</v>
      </c>
      <c r="N279" s="17">
        <f t="shared" si="25"/>
        <v>9996234193</v>
      </c>
      <c r="O279" s="12"/>
    </row>
    <row r="280" spans="2:15" x14ac:dyDescent="0.25">
      <c r="B280" s="15"/>
      <c r="C280" s="16"/>
      <c r="D280" s="16"/>
      <c r="E280" s="16"/>
      <c r="F280" s="17">
        <f t="shared" si="24"/>
        <v>735807502</v>
      </c>
      <c r="G280" s="12"/>
      <c r="I280" s="15">
        <v>43360</v>
      </c>
      <c r="J280" s="22">
        <v>19957438</v>
      </c>
      <c r="K280" s="22">
        <v>16701038</v>
      </c>
      <c r="L280" s="22">
        <v>301088</v>
      </c>
      <c r="M280" s="23">
        <f t="shared" ref="M280:M292" si="27">J280+K280+L280</f>
        <v>36959564</v>
      </c>
      <c r="N280" s="17">
        <f>N278+M280</f>
        <v>10014070194</v>
      </c>
      <c r="O280" s="12"/>
    </row>
    <row r="281" spans="2:15" x14ac:dyDescent="0.25">
      <c r="B281" s="15"/>
      <c r="C281" s="16"/>
      <c r="D281" s="16"/>
      <c r="E281" s="16"/>
      <c r="F281" s="17">
        <f t="shared" si="24"/>
        <v>735807502</v>
      </c>
      <c r="G281" s="12"/>
      <c r="I281" s="15">
        <v>43361</v>
      </c>
      <c r="J281" s="22">
        <v>13524088</v>
      </c>
      <c r="K281" s="22">
        <v>13488538</v>
      </c>
      <c r="L281" s="22">
        <v>241063</v>
      </c>
      <c r="M281" s="23">
        <f t="shared" si="27"/>
        <v>27253689</v>
      </c>
      <c r="N281" s="17">
        <f>N279+M281</f>
        <v>10023487882</v>
      </c>
      <c r="O281" s="12"/>
    </row>
    <row r="282" spans="2:15" x14ac:dyDescent="0.25">
      <c r="B282" s="15"/>
      <c r="C282" s="16"/>
      <c r="D282" s="16"/>
      <c r="E282" s="16"/>
      <c r="F282" s="17">
        <f t="shared" si="24"/>
        <v>735807502</v>
      </c>
      <c r="G282" s="12"/>
      <c r="I282" s="15">
        <v>43362</v>
      </c>
      <c r="J282" s="22">
        <v>22756300</v>
      </c>
      <c r="K282" s="22">
        <v>11730938</v>
      </c>
      <c r="L282" s="22">
        <v>0</v>
      </c>
      <c r="M282" s="23">
        <f t="shared" si="27"/>
        <v>34487238</v>
      </c>
      <c r="N282" s="17">
        <f t="shared" ref="N282:N292" si="28">N281+M282</f>
        <v>10057975120</v>
      </c>
      <c r="O282" s="12"/>
    </row>
    <row r="283" spans="2:15" x14ac:dyDescent="0.25">
      <c r="B283" s="15"/>
      <c r="C283" s="16"/>
      <c r="D283" s="16"/>
      <c r="E283" s="16"/>
      <c r="F283" s="17">
        <f t="shared" si="24"/>
        <v>735807502</v>
      </c>
      <c r="G283" s="12"/>
      <c r="I283" s="15">
        <v>43363</v>
      </c>
      <c r="J283" s="22">
        <v>11033225</v>
      </c>
      <c r="K283" s="22">
        <v>12063013</v>
      </c>
      <c r="L283" s="22">
        <v>533400</v>
      </c>
      <c r="M283" s="23">
        <f t="shared" si="27"/>
        <v>23629638</v>
      </c>
      <c r="N283" s="17">
        <f t="shared" si="28"/>
        <v>10081604758</v>
      </c>
      <c r="O283" s="12"/>
    </row>
    <row r="284" spans="2:15" x14ac:dyDescent="0.25">
      <c r="B284" s="15"/>
      <c r="C284" s="16"/>
      <c r="D284" s="16"/>
      <c r="E284" s="16"/>
      <c r="F284" s="17">
        <f t="shared" si="24"/>
        <v>735807502</v>
      </c>
      <c r="G284" s="12"/>
      <c r="I284" s="15">
        <v>43364</v>
      </c>
      <c r="J284" s="22">
        <v>22235913</v>
      </c>
      <c r="K284" s="22">
        <v>10132238</v>
      </c>
      <c r="L284" s="22">
        <v>0</v>
      </c>
      <c r="M284" s="23">
        <f t="shared" si="27"/>
        <v>32368151</v>
      </c>
      <c r="N284" s="17">
        <f t="shared" si="28"/>
        <v>10113972909</v>
      </c>
      <c r="O284" s="12"/>
    </row>
    <row r="285" spans="2:15" x14ac:dyDescent="0.25">
      <c r="B285" s="15"/>
      <c r="C285" s="16"/>
      <c r="D285" s="16"/>
      <c r="E285" s="16"/>
      <c r="F285" s="17">
        <f t="shared" si="24"/>
        <v>735807502</v>
      </c>
      <c r="G285" s="12"/>
      <c r="I285" s="15">
        <v>43365</v>
      </c>
      <c r="J285" s="22">
        <v>18019750</v>
      </c>
      <c r="K285" s="22">
        <v>11824225</v>
      </c>
      <c r="L285" s="22">
        <v>118388</v>
      </c>
      <c r="M285" s="23">
        <f t="shared" si="27"/>
        <v>29962363</v>
      </c>
      <c r="N285" s="17">
        <f t="shared" si="28"/>
        <v>10143935272</v>
      </c>
      <c r="O285" s="17"/>
    </row>
    <row r="286" spans="2:15" x14ac:dyDescent="0.25">
      <c r="B286" s="15"/>
      <c r="C286" s="16"/>
      <c r="D286" s="16"/>
      <c r="E286" s="16"/>
      <c r="F286" s="17">
        <f t="shared" si="24"/>
        <v>735807502</v>
      </c>
      <c r="G286" s="12"/>
      <c r="I286" s="15">
        <v>43366</v>
      </c>
      <c r="J286" s="23">
        <v>15524063</v>
      </c>
      <c r="K286" s="23">
        <v>2758175</v>
      </c>
      <c r="L286" s="23">
        <v>2180238</v>
      </c>
      <c r="M286" s="23">
        <f t="shared" si="27"/>
        <v>20462476</v>
      </c>
      <c r="N286" s="17">
        <f t="shared" si="28"/>
        <v>10164397748</v>
      </c>
      <c r="O286" s="12"/>
    </row>
    <row r="287" spans="2:15" x14ac:dyDescent="0.25">
      <c r="B287" s="15"/>
      <c r="C287" s="16"/>
      <c r="D287" s="16"/>
      <c r="E287" s="16"/>
      <c r="F287" s="17">
        <f t="shared" si="24"/>
        <v>735807502</v>
      </c>
      <c r="G287" s="12"/>
      <c r="I287" s="15">
        <v>43367</v>
      </c>
      <c r="J287" s="23">
        <v>13390300</v>
      </c>
      <c r="K287" s="23">
        <v>9430838</v>
      </c>
      <c r="L287" s="23">
        <v>0</v>
      </c>
      <c r="M287" s="23">
        <f t="shared" si="27"/>
        <v>22821138</v>
      </c>
      <c r="N287" s="17">
        <f t="shared" si="28"/>
        <v>10187218886</v>
      </c>
      <c r="O287" s="12"/>
    </row>
    <row r="288" spans="2:15" x14ac:dyDescent="0.25">
      <c r="B288" s="15"/>
      <c r="C288" s="16"/>
      <c r="D288" s="16"/>
      <c r="E288" s="16"/>
      <c r="F288" s="17">
        <f t="shared" si="24"/>
        <v>735807502</v>
      </c>
      <c r="G288" s="12"/>
      <c r="I288" s="15">
        <v>43368</v>
      </c>
      <c r="J288" s="23">
        <v>23790375</v>
      </c>
      <c r="K288" s="23">
        <v>13633463</v>
      </c>
      <c r="L288" s="23">
        <v>423850</v>
      </c>
      <c r="M288" s="23">
        <f t="shared" si="27"/>
        <v>37847688</v>
      </c>
      <c r="N288" s="17">
        <f t="shared" si="28"/>
        <v>10225066574</v>
      </c>
      <c r="O288" s="12"/>
    </row>
    <row r="289" spans="2:18" x14ac:dyDescent="0.25">
      <c r="B289" s="15"/>
      <c r="C289" s="16"/>
      <c r="D289" s="16"/>
      <c r="E289" s="16"/>
      <c r="F289" s="17">
        <f t="shared" si="24"/>
        <v>735807502</v>
      </c>
      <c r="G289" s="12"/>
      <c r="I289" s="15">
        <v>43369</v>
      </c>
      <c r="J289" s="23">
        <v>7862750</v>
      </c>
      <c r="K289" s="23">
        <v>9181375</v>
      </c>
      <c r="L289" s="23">
        <v>0</v>
      </c>
      <c r="M289" s="23">
        <f t="shared" si="27"/>
        <v>17044125</v>
      </c>
      <c r="N289" s="17">
        <f t="shared" si="28"/>
        <v>10242110699</v>
      </c>
      <c r="O289" s="12"/>
      <c r="Q289" s="62"/>
    </row>
    <row r="290" spans="2:18" x14ac:dyDescent="0.25">
      <c r="B290" s="15"/>
      <c r="C290" s="16"/>
      <c r="D290" s="16"/>
      <c r="E290" s="16"/>
      <c r="F290" s="17">
        <f t="shared" si="24"/>
        <v>735807502</v>
      </c>
      <c r="G290" s="12"/>
      <c r="I290" s="15">
        <v>43370</v>
      </c>
      <c r="J290" s="23">
        <v>13547975</v>
      </c>
      <c r="K290" s="23">
        <v>11354525</v>
      </c>
      <c r="L290" s="23">
        <v>310538</v>
      </c>
      <c r="M290" s="23">
        <f t="shared" si="27"/>
        <v>25213038</v>
      </c>
      <c r="N290" s="17">
        <f t="shared" si="28"/>
        <v>10267323737</v>
      </c>
      <c r="O290" s="12"/>
      <c r="Q290" s="62"/>
    </row>
    <row r="291" spans="2:18" x14ac:dyDescent="0.25">
      <c r="B291" s="15"/>
      <c r="C291" s="16"/>
      <c r="D291" s="16"/>
      <c r="E291" s="16"/>
      <c r="F291" s="17">
        <f t="shared" si="24"/>
        <v>735807502</v>
      </c>
      <c r="G291" s="12"/>
      <c r="I291" s="15">
        <v>43371</v>
      </c>
      <c r="J291" s="23">
        <v>12293400</v>
      </c>
      <c r="K291" s="23">
        <v>16912088</v>
      </c>
      <c r="L291" s="23">
        <v>106050</v>
      </c>
      <c r="M291" s="23">
        <f t="shared" si="27"/>
        <v>29311538</v>
      </c>
      <c r="N291" s="17">
        <f t="shared" si="28"/>
        <v>10296635275</v>
      </c>
      <c r="O291" s="12"/>
      <c r="Q291" s="62"/>
    </row>
    <row r="292" spans="2:18" x14ac:dyDescent="0.25">
      <c r="B292" s="15"/>
      <c r="C292" s="16"/>
      <c r="D292" s="16"/>
      <c r="E292" s="16"/>
      <c r="F292" s="17">
        <f t="shared" si="24"/>
        <v>735807502</v>
      </c>
      <c r="G292" s="12"/>
      <c r="I292" s="15">
        <v>43372</v>
      </c>
      <c r="J292" s="23">
        <v>18468950</v>
      </c>
      <c r="K292" s="23">
        <v>22978288</v>
      </c>
      <c r="L292" s="23">
        <v>726425</v>
      </c>
      <c r="M292" s="23">
        <f t="shared" si="27"/>
        <v>42173663</v>
      </c>
      <c r="N292" s="17">
        <f t="shared" si="28"/>
        <v>10338808938</v>
      </c>
      <c r="O292" s="12"/>
    </row>
    <row r="293" spans="2:18" x14ac:dyDescent="0.25">
      <c r="B293" s="15"/>
      <c r="C293" s="16"/>
      <c r="D293" s="16"/>
      <c r="E293" s="16"/>
      <c r="F293" s="17">
        <f t="shared" si="24"/>
        <v>735807502</v>
      </c>
      <c r="G293" s="17">
        <f>F293-F260</f>
        <v>0</v>
      </c>
      <c r="I293" s="15">
        <v>43373</v>
      </c>
      <c r="J293" s="23">
        <v>10420888</v>
      </c>
      <c r="K293" s="23">
        <v>3213875</v>
      </c>
      <c r="L293" s="23">
        <v>258038</v>
      </c>
      <c r="M293" s="23">
        <f>J293+K293+L293</f>
        <v>13892801</v>
      </c>
      <c r="N293" s="17">
        <f>N292+M293</f>
        <v>10352701739</v>
      </c>
      <c r="O293" s="17">
        <f>N293</f>
        <v>10352701739</v>
      </c>
    </row>
    <row r="294" spans="2:18" x14ac:dyDescent="0.25">
      <c r="B294" s="15" t="s">
        <v>13</v>
      </c>
      <c r="C294" s="63">
        <f>SUM(C265:C293)</f>
        <v>0</v>
      </c>
      <c r="D294" s="63">
        <f>SUM(D265:D293)</f>
        <v>0</v>
      </c>
      <c r="E294" s="63">
        <f>C294+D294</f>
        <v>0</v>
      </c>
      <c r="F294" s="17"/>
      <c r="G294" s="17"/>
      <c r="I294" s="15" t="s">
        <v>13</v>
      </c>
      <c r="J294" s="51">
        <f>SUM(J264:J293)</f>
        <v>498980880</v>
      </c>
      <c r="K294" s="51">
        <f>SUM(K264:K293)</f>
        <v>339644772</v>
      </c>
      <c r="L294" s="51">
        <f>SUM(L264:L293)</f>
        <v>5427628</v>
      </c>
      <c r="M294" s="51">
        <f>J294+K294+L294</f>
        <v>844053280</v>
      </c>
      <c r="N294" s="12"/>
      <c r="O294" s="12"/>
    </row>
    <row r="295" spans="2:18" x14ac:dyDescent="0.25">
      <c r="B295" s="1"/>
      <c r="C295" s="3"/>
      <c r="D295" s="3"/>
      <c r="E295" s="3"/>
      <c r="F295" s="4"/>
      <c r="G295" s="4"/>
    </row>
    <row r="296" spans="2:18" x14ac:dyDescent="0.25">
      <c r="B296" s="87" t="s">
        <v>17</v>
      </c>
      <c r="C296" s="87"/>
      <c r="D296" s="87"/>
      <c r="E296" s="87"/>
      <c r="F296" s="87"/>
      <c r="G296" s="87"/>
      <c r="I296" s="88" t="s">
        <v>22</v>
      </c>
      <c r="J296" s="89"/>
      <c r="K296" s="89"/>
      <c r="L296" s="89"/>
      <c r="M296" s="89"/>
      <c r="N296" s="89"/>
      <c r="O296" s="90"/>
    </row>
    <row r="297" spans="2:18" x14ac:dyDescent="0.25">
      <c r="B297" s="15"/>
      <c r="C297" s="16"/>
      <c r="D297" s="16"/>
      <c r="E297" s="16"/>
      <c r="F297" s="17">
        <f>E297+F293</f>
        <v>735807502</v>
      </c>
      <c r="G297" s="12"/>
      <c r="I297" s="15">
        <v>43374</v>
      </c>
      <c r="J297" s="16">
        <v>20759813</v>
      </c>
      <c r="K297" s="16">
        <v>11500300</v>
      </c>
      <c r="L297" s="16">
        <v>374675</v>
      </c>
      <c r="M297" s="17">
        <f t="shared" ref="M297:M304" si="29">J297+K297+L297</f>
        <v>32634788</v>
      </c>
      <c r="N297" s="66">
        <f>N293+M297</f>
        <v>10385336527</v>
      </c>
      <c r="O297" s="12"/>
    </row>
    <row r="298" spans="2:18" x14ac:dyDescent="0.25">
      <c r="B298" s="15"/>
      <c r="C298" s="16"/>
      <c r="D298" s="16"/>
      <c r="E298" s="16"/>
      <c r="F298" s="17">
        <f t="shared" si="18"/>
        <v>735807502</v>
      </c>
      <c r="G298" s="12"/>
      <c r="I298" s="67">
        <v>43375</v>
      </c>
      <c r="J298" s="16">
        <v>15320113</v>
      </c>
      <c r="K298" s="16">
        <v>19266713</v>
      </c>
      <c r="L298" s="16">
        <v>529025</v>
      </c>
      <c r="M298" s="17">
        <f t="shared" si="29"/>
        <v>35115851</v>
      </c>
      <c r="N298" s="66">
        <f>N297+M298</f>
        <v>10420452378</v>
      </c>
      <c r="O298" s="12"/>
    </row>
    <row r="299" spans="2:18" x14ac:dyDescent="0.25">
      <c r="B299" s="15"/>
      <c r="C299" s="16"/>
      <c r="D299" s="16"/>
      <c r="E299" s="16"/>
      <c r="F299" s="17">
        <f t="shared" si="18"/>
        <v>735807502</v>
      </c>
      <c r="G299" s="12"/>
      <c r="I299" s="67">
        <v>43376</v>
      </c>
      <c r="J299" s="16">
        <v>12266800</v>
      </c>
      <c r="K299" s="16">
        <v>8788325</v>
      </c>
      <c r="L299" s="16">
        <v>2490863</v>
      </c>
      <c r="M299" s="17">
        <f t="shared" si="29"/>
        <v>23545988</v>
      </c>
      <c r="N299" s="66">
        <f>N298+M299</f>
        <v>10443998366</v>
      </c>
      <c r="O299" s="12"/>
    </row>
    <row r="300" spans="2:18" x14ac:dyDescent="0.25">
      <c r="B300" s="15"/>
      <c r="C300" s="16"/>
      <c r="D300" s="16"/>
      <c r="E300" s="16"/>
      <c r="F300" s="17">
        <f t="shared" ref="F300:F369" si="30">E300+F299</f>
        <v>735807502</v>
      </c>
      <c r="G300" s="12"/>
      <c r="I300" s="67">
        <v>43377</v>
      </c>
      <c r="J300" s="16">
        <v>14101900</v>
      </c>
      <c r="K300" s="16">
        <v>2901325</v>
      </c>
      <c r="L300" s="16">
        <v>537338</v>
      </c>
      <c r="M300" s="17">
        <f t="shared" si="29"/>
        <v>17540563</v>
      </c>
      <c r="N300" s="66">
        <f>N299+M300</f>
        <v>10461538929</v>
      </c>
      <c r="O300" s="12"/>
    </row>
    <row r="301" spans="2:18" x14ac:dyDescent="0.25">
      <c r="B301" s="15"/>
      <c r="C301" s="16"/>
      <c r="D301" s="16"/>
      <c r="E301" s="16"/>
      <c r="F301" s="17">
        <f t="shared" si="30"/>
        <v>735807502</v>
      </c>
      <c r="G301" s="12"/>
      <c r="I301" s="67">
        <v>43378</v>
      </c>
      <c r="J301" s="16">
        <v>11014850</v>
      </c>
      <c r="K301" s="16">
        <v>21827925</v>
      </c>
      <c r="L301" s="16">
        <v>1027250</v>
      </c>
      <c r="M301" s="17">
        <f t="shared" si="29"/>
        <v>33870025</v>
      </c>
      <c r="N301" s="66">
        <f>N300+M301</f>
        <v>10495408954</v>
      </c>
      <c r="O301" s="12"/>
    </row>
    <row r="302" spans="2:18" x14ac:dyDescent="0.25">
      <c r="B302" s="15"/>
      <c r="C302" s="16"/>
      <c r="D302" s="16"/>
      <c r="E302" s="16"/>
      <c r="F302" s="17">
        <f t="shared" si="30"/>
        <v>735807502</v>
      </c>
      <c r="G302" s="12"/>
      <c r="I302" s="67">
        <v>43379</v>
      </c>
      <c r="J302" s="16">
        <v>10859713</v>
      </c>
      <c r="K302" s="16">
        <v>12695200</v>
      </c>
      <c r="L302" s="16">
        <v>841050</v>
      </c>
      <c r="M302" s="17">
        <f t="shared" si="29"/>
        <v>24395963</v>
      </c>
      <c r="N302" s="66">
        <f>N301+M302</f>
        <v>10519804917</v>
      </c>
      <c r="O302" s="12"/>
    </row>
    <row r="303" spans="2:18" x14ac:dyDescent="0.25">
      <c r="B303" s="15"/>
      <c r="C303" s="16"/>
      <c r="D303" s="16"/>
      <c r="E303" s="16"/>
      <c r="F303" s="17">
        <f t="shared" si="30"/>
        <v>735807502</v>
      </c>
      <c r="G303" s="12"/>
      <c r="I303" s="67">
        <v>43380</v>
      </c>
      <c r="J303" s="16">
        <v>12296900</v>
      </c>
      <c r="K303" s="16">
        <v>1536500</v>
      </c>
      <c r="L303" s="16">
        <v>0</v>
      </c>
      <c r="M303" s="17">
        <f t="shared" si="29"/>
        <v>13833400</v>
      </c>
      <c r="N303" s="66">
        <f t="shared" ref="N303:N319" si="31">N302+M303</f>
        <v>10533638317</v>
      </c>
      <c r="O303" s="12"/>
      <c r="R303" s="9"/>
    </row>
    <row r="304" spans="2:18" x14ac:dyDescent="0.25">
      <c r="B304" s="15"/>
      <c r="C304" s="16"/>
      <c r="D304" s="16"/>
      <c r="E304" s="16"/>
      <c r="F304" s="17">
        <f t="shared" si="30"/>
        <v>735807502</v>
      </c>
      <c r="G304" s="12"/>
      <c r="I304" s="67">
        <v>43381</v>
      </c>
      <c r="J304" s="16">
        <v>13603713</v>
      </c>
      <c r="K304" s="16">
        <v>25712575</v>
      </c>
      <c r="L304" s="16">
        <v>1387575</v>
      </c>
      <c r="M304" s="17">
        <f t="shared" si="29"/>
        <v>40703863</v>
      </c>
      <c r="N304" s="66">
        <f t="shared" si="31"/>
        <v>10574342180</v>
      </c>
      <c r="O304" s="12"/>
      <c r="Q304" s="62"/>
    </row>
    <row r="305" spans="2:17" x14ac:dyDescent="0.25">
      <c r="B305" s="15"/>
      <c r="C305" s="16"/>
      <c r="D305" s="16"/>
      <c r="E305" s="16"/>
      <c r="F305" s="17">
        <f t="shared" si="30"/>
        <v>735807502</v>
      </c>
      <c r="G305" s="12"/>
      <c r="I305" s="67">
        <v>43382</v>
      </c>
      <c r="J305" s="16">
        <v>18107788</v>
      </c>
      <c r="K305" s="16">
        <v>20520063</v>
      </c>
      <c r="L305" s="16">
        <v>1181163</v>
      </c>
      <c r="M305" s="17">
        <f t="shared" ref="M305:M315" si="32">J305+K305+L305</f>
        <v>39809014</v>
      </c>
      <c r="N305" s="66">
        <f t="shared" si="31"/>
        <v>10614151194</v>
      </c>
      <c r="O305" s="12"/>
      <c r="Q305" s="62"/>
    </row>
    <row r="306" spans="2:17" x14ac:dyDescent="0.25">
      <c r="B306" s="15"/>
      <c r="C306" s="16"/>
      <c r="D306" s="16"/>
      <c r="E306" s="16"/>
      <c r="F306" s="17">
        <f t="shared" si="30"/>
        <v>735807502</v>
      </c>
      <c r="G306" s="12"/>
      <c r="I306" s="67">
        <v>43383</v>
      </c>
      <c r="J306" s="16">
        <v>15534663</v>
      </c>
      <c r="K306" s="16">
        <v>8283213</v>
      </c>
      <c r="L306" s="16">
        <v>367938</v>
      </c>
      <c r="M306" s="17">
        <f t="shared" si="32"/>
        <v>24185814</v>
      </c>
      <c r="N306" s="66">
        <f t="shared" si="31"/>
        <v>10638337008</v>
      </c>
      <c r="O306" s="12"/>
    </row>
    <row r="307" spans="2:17" x14ac:dyDescent="0.25">
      <c r="B307" s="15"/>
      <c r="C307" s="16"/>
      <c r="D307" s="16"/>
      <c r="E307" s="16"/>
      <c r="F307" s="17">
        <f t="shared" si="30"/>
        <v>735807502</v>
      </c>
      <c r="G307" s="12"/>
      <c r="I307" s="67">
        <v>43384</v>
      </c>
      <c r="J307" s="16">
        <v>23844138</v>
      </c>
      <c r="K307" s="16">
        <v>1698988</v>
      </c>
      <c r="L307" s="16">
        <v>1627588</v>
      </c>
      <c r="M307" s="17">
        <f t="shared" si="32"/>
        <v>27170714</v>
      </c>
      <c r="N307" s="66">
        <f t="shared" si="31"/>
        <v>10665507722</v>
      </c>
      <c r="O307" s="12"/>
      <c r="Q307" s="62"/>
    </row>
    <row r="308" spans="2:17" x14ac:dyDescent="0.25">
      <c r="B308" s="15"/>
      <c r="C308" s="16"/>
      <c r="D308" s="16"/>
      <c r="E308" s="16"/>
      <c r="F308" s="17">
        <f t="shared" si="30"/>
        <v>735807502</v>
      </c>
      <c r="G308" s="12"/>
      <c r="I308" s="67">
        <v>43385</v>
      </c>
      <c r="J308" s="16">
        <v>12349450</v>
      </c>
      <c r="K308" s="16">
        <v>17266338</v>
      </c>
      <c r="L308" s="16">
        <v>1170663</v>
      </c>
      <c r="M308" s="17">
        <f t="shared" si="32"/>
        <v>30786451</v>
      </c>
      <c r="N308" s="66">
        <f t="shared" si="31"/>
        <v>10696294173</v>
      </c>
      <c r="O308" s="12"/>
    </row>
    <row r="309" spans="2:17" x14ac:dyDescent="0.25">
      <c r="B309" s="15"/>
      <c r="C309" s="16"/>
      <c r="D309" s="16"/>
      <c r="E309" s="16"/>
      <c r="F309" s="17">
        <f t="shared" si="30"/>
        <v>735807502</v>
      </c>
      <c r="G309" s="12"/>
      <c r="I309" s="67">
        <v>43386</v>
      </c>
      <c r="J309" s="16">
        <v>11637063</v>
      </c>
      <c r="K309" s="16">
        <v>16491825</v>
      </c>
      <c r="L309" s="16">
        <v>890050</v>
      </c>
      <c r="M309" s="17">
        <f t="shared" si="32"/>
        <v>29018938</v>
      </c>
      <c r="N309" s="66">
        <f t="shared" si="31"/>
        <v>10725313111</v>
      </c>
      <c r="O309" s="12"/>
    </row>
    <row r="310" spans="2:17" x14ac:dyDescent="0.25">
      <c r="B310" s="15"/>
      <c r="C310" s="16"/>
      <c r="D310" s="16"/>
      <c r="E310" s="16"/>
      <c r="F310" s="17">
        <f t="shared" si="30"/>
        <v>735807502</v>
      </c>
      <c r="G310" s="12"/>
      <c r="I310" s="67">
        <v>43387</v>
      </c>
      <c r="J310" s="16">
        <v>11811538</v>
      </c>
      <c r="K310" s="16">
        <v>998463</v>
      </c>
      <c r="L310" s="16">
        <v>2653875</v>
      </c>
      <c r="M310" s="17">
        <f t="shared" si="32"/>
        <v>15463876</v>
      </c>
      <c r="N310" s="66">
        <f t="shared" si="31"/>
        <v>10740776987</v>
      </c>
      <c r="O310" s="12"/>
    </row>
    <row r="311" spans="2:17" x14ac:dyDescent="0.25">
      <c r="B311" s="15"/>
      <c r="C311" s="16"/>
      <c r="D311" s="16"/>
      <c r="E311" s="16"/>
      <c r="F311" s="17">
        <f t="shared" si="30"/>
        <v>735807502</v>
      </c>
      <c r="G311" s="12"/>
      <c r="I311" s="67">
        <v>43388</v>
      </c>
      <c r="J311" s="16">
        <v>21425950</v>
      </c>
      <c r="K311" s="16">
        <v>15035738</v>
      </c>
      <c r="L311" s="16">
        <v>6016938</v>
      </c>
      <c r="M311" s="17">
        <f t="shared" si="32"/>
        <v>42478626</v>
      </c>
      <c r="N311" s="66">
        <f t="shared" si="31"/>
        <v>10783255613</v>
      </c>
      <c r="O311" s="12"/>
    </row>
    <row r="312" spans="2:17" x14ac:dyDescent="0.25">
      <c r="B312" s="15"/>
      <c r="C312" s="16"/>
      <c r="D312" s="16"/>
      <c r="E312" s="16"/>
      <c r="F312" s="17">
        <f t="shared" si="30"/>
        <v>735807502</v>
      </c>
      <c r="G312" s="12"/>
      <c r="I312" s="67">
        <v>43389</v>
      </c>
      <c r="J312" s="16">
        <v>11755625</v>
      </c>
      <c r="K312" s="16">
        <v>3789888</v>
      </c>
      <c r="L312" s="16">
        <v>1855963</v>
      </c>
      <c r="M312" s="17">
        <f t="shared" si="32"/>
        <v>17401476</v>
      </c>
      <c r="N312" s="66">
        <f t="shared" si="31"/>
        <v>10800657089</v>
      </c>
      <c r="O312" s="12"/>
    </row>
    <row r="313" spans="2:17" x14ac:dyDescent="0.25">
      <c r="B313" s="15"/>
      <c r="C313" s="16"/>
      <c r="D313" s="16"/>
      <c r="E313" s="16"/>
      <c r="F313" s="17">
        <f t="shared" si="30"/>
        <v>735807502</v>
      </c>
      <c r="G313" s="12"/>
      <c r="I313" s="67">
        <v>43390</v>
      </c>
      <c r="J313" s="16">
        <v>14518438</v>
      </c>
      <c r="K313" s="16">
        <v>18239025</v>
      </c>
      <c r="L313" s="16">
        <v>1099263</v>
      </c>
      <c r="M313" s="17">
        <f t="shared" si="32"/>
        <v>33856726</v>
      </c>
      <c r="N313" s="66">
        <f t="shared" si="31"/>
        <v>10834513815</v>
      </c>
      <c r="O313" s="12"/>
    </row>
    <row r="314" spans="2:17" x14ac:dyDescent="0.25">
      <c r="B314" s="15"/>
      <c r="C314" s="16"/>
      <c r="D314" s="16"/>
      <c r="E314" s="16"/>
      <c r="F314" s="17">
        <f t="shared" si="30"/>
        <v>735807502</v>
      </c>
      <c r="G314" s="12"/>
      <c r="I314" s="67">
        <v>43391</v>
      </c>
      <c r="J314" s="16">
        <v>11901750</v>
      </c>
      <c r="K314" s="16">
        <v>15128225</v>
      </c>
      <c r="L314" s="16">
        <v>1818600</v>
      </c>
      <c r="M314" s="17">
        <f t="shared" si="32"/>
        <v>28848575</v>
      </c>
      <c r="N314" s="66">
        <f t="shared" si="31"/>
        <v>10863362390</v>
      </c>
      <c r="O314" s="12"/>
    </row>
    <row r="315" spans="2:17" x14ac:dyDescent="0.25">
      <c r="B315" s="15"/>
      <c r="C315" s="16"/>
      <c r="D315" s="16"/>
      <c r="E315" s="16"/>
      <c r="F315" s="17">
        <f t="shared" si="30"/>
        <v>735807502</v>
      </c>
      <c r="G315" s="12"/>
      <c r="I315" s="67">
        <v>43392</v>
      </c>
      <c r="J315" s="16">
        <v>11247425</v>
      </c>
      <c r="K315" s="16">
        <v>8584188</v>
      </c>
      <c r="L315" s="16">
        <v>1404638</v>
      </c>
      <c r="M315" s="17">
        <f t="shared" si="32"/>
        <v>21236251</v>
      </c>
      <c r="N315" s="66">
        <f t="shared" si="31"/>
        <v>10884598641</v>
      </c>
      <c r="O315" s="12"/>
    </row>
    <row r="316" spans="2:17" x14ac:dyDescent="0.25">
      <c r="B316" s="15"/>
      <c r="C316" s="16"/>
      <c r="D316" s="16"/>
      <c r="E316" s="16"/>
      <c r="F316" s="17">
        <f t="shared" si="30"/>
        <v>735807502</v>
      </c>
      <c r="G316" s="12"/>
      <c r="I316" s="67">
        <v>43393</v>
      </c>
      <c r="J316" s="16">
        <v>12360100</v>
      </c>
      <c r="K316" s="16">
        <v>12137200</v>
      </c>
      <c r="L316" s="16">
        <v>1189388</v>
      </c>
      <c r="M316" s="17">
        <f>J316+K316+L316</f>
        <v>25686688</v>
      </c>
      <c r="N316" s="66">
        <f t="shared" si="31"/>
        <v>10910285329</v>
      </c>
      <c r="O316" s="12"/>
    </row>
    <row r="317" spans="2:17" x14ac:dyDescent="0.25">
      <c r="B317" s="15"/>
      <c r="C317" s="16"/>
      <c r="D317" s="16"/>
      <c r="E317" s="16"/>
      <c r="F317" s="17">
        <f t="shared" si="30"/>
        <v>735807502</v>
      </c>
      <c r="G317" s="12"/>
      <c r="I317" s="67">
        <v>43394</v>
      </c>
      <c r="J317" s="16">
        <v>22248225</v>
      </c>
      <c r="K317" s="16">
        <v>2802713</v>
      </c>
      <c r="L317" s="16">
        <v>0</v>
      </c>
      <c r="M317" s="17">
        <f>J317+K317+L317</f>
        <v>25050938</v>
      </c>
      <c r="N317" s="66">
        <f t="shared" si="31"/>
        <v>10935336267</v>
      </c>
      <c r="O317" s="12"/>
    </row>
    <row r="318" spans="2:17" x14ac:dyDescent="0.25">
      <c r="B318" s="15"/>
      <c r="C318" s="16"/>
      <c r="D318" s="16"/>
      <c r="E318" s="16"/>
      <c r="F318" s="17">
        <f t="shared" si="30"/>
        <v>735807502</v>
      </c>
      <c r="G318" s="12"/>
      <c r="I318" s="67">
        <v>43395</v>
      </c>
      <c r="J318" s="16">
        <v>21086450</v>
      </c>
      <c r="K318" s="16">
        <v>10572413</v>
      </c>
      <c r="L318" s="16">
        <v>1727863</v>
      </c>
      <c r="M318" s="17">
        <f t="shared" ref="M318:M319" si="33">J318+K318+L318</f>
        <v>33386726</v>
      </c>
      <c r="N318" s="66">
        <f t="shared" si="31"/>
        <v>10968722993</v>
      </c>
      <c r="O318" s="12"/>
    </row>
    <row r="319" spans="2:17" x14ac:dyDescent="0.25">
      <c r="B319" s="15"/>
      <c r="C319" s="16"/>
      <c r="D319" s="16"/>
      <c r="E319" s="16"/>
      <c r="F319" s="17">
        <f t="shared" si="30"/>
        <v>735807502</v>
      </c>
      <c r="G319" s="12"/>
      <c r="I319" s="67">
        <v>43396</v>
      </c>
      <c r="J319" s="16"/>
      <c r="K319" s="16"/>
      <c r="L319" s="16"/>
      <c r="M319" s="17">
        <f t="shared" si="33"/>
        <v>0</v>
      </c>
      <c r="N319" s="66">
        <f t="shared" si="31"/>
        <v>10968722993</v>
      </c>
      <c r="O319" s="12"/>
    </row>
    <row r="320" spans="2:17" x14ac:dyDescent="0.25">
      <c r="B320" s="15"/>
      <c r="C320" s="16"/>
      <c r="D320" s="16"/>
      <c r="E320" s="16"/>
      <c r="F320" s="17">
        <f t="shared" si="30"/>
        <v>735807502</v>
      </c>
      <c r="G320" s="12"/>
      <c r="I320" s="15"/>
      <c r="J320" s="16"/>
      <c r="K320" s="16"/>
      <c r="L320" s="16"/>
      <c r="M320" s="65">
        <f t="shared" ref="M320:M327" si="34">L320+M319</f>
        <v>0</v>
      </c>
      <c r="N320" s="12"/>
      <c r="O320" s="12"/>
    </row>
    <row r="321" spans="2:15" x14ac:dyDescent="0.25">
      <c r="B321" s="15"/>
      <c r="C321" s="16"/>
      <c r="D321" s="16"/>
      <c r="E321" s="16"/>
      <c r="F321" s="17">
        <f t="shared" si="30"/>
        <v>735807502</v>
      </c>
      <c r="G321" s="12"/>
      <c r="I321" s="15"/>
      <c r="J321" s="16"/>
      <c r="K321" s="16"/>
      <c r="L321" s="69" t="s">
        <v>31</v>
      </c>
      <c r="M321" s="65" t="e">
        <f t="shared" si="34"/>
        <v>#VALUE!</v>
      </c>
      <c r="N321" s="12"/>
      <c r="O321" s="12"/>
    </row>
    <row r="322" spans="2:15" x14ac:dyDescent="0.25">
      <c r="B322" s="15"/>
      <c r="C322" s="16"/>
      <c r="D322" s="16"/>
      <c r="E322" s="16"/>
      <c r="F322" s="17">
        <f t="shared" si="30"/>
        <v>735807502</v>
      </c>
      <c r="G322" s="12"/>
      <c r="I322" s="15"/>
      <c r="J322" s="16"/>
      <c r="K322" s="16"/>
      <c r="L322" s="16"/>
      <c r="M322" s="65" t="e">
        <f t="shared" si="34"/>
        <v>#VALUE!</v>
      </c>
      <c r="N322" s="12"/>
      <c r="O322" s="12"/>
    </row>
    <row r="323" spans="2:15" x14ac:dyDescent="0.25">
      <c r="B323" s="15"/>
      <c r="C323" s="16"/>
      <c r="D323" s="16"/>
      <c r="E323" s="16"/>
      <c r="F323" s="17">
        <f t="shared" si="30"/>
        <v>735807502</v>
      </c>
      <c r="G323" s="12"/>
      <c r="I323" s="15"/>
      <c r="J323" s="16"/>
      <c r="K323" s="16"/>
      <c r="L323" s="16"/>
      <c r="M323" s="65" t="e">
        <f t="shared" si="34"/>
        <v>#VALUE!</v>
      </c>
      <c r="N323" s="12"/>
      <c r="O323" s="12"/>
    </row>
    <row r="324" spans="2:15" x14ac:dyDescent="0.25">
      <c r="B324" s="15"/>
      <c r="C324" s="16"/>
      <c r="D324" s="16"/>
      <c r="E324" s="16"/>
      <c r="F324" s="17">
        <f t="shared" si="30"/>
        <v>735807502</v>
      </c>
      <c r="G324" s="12"/>
      <c r="I324" s="15"/>
      <c r="J324" s="16"/>
      <c r="K324" s="16"/>
      <c r="L324" s="16"/>
      <c r="M324" s="65" t="e">
        <f t="shared" si="34"/>
        <v>#VALUE!</v>
      </c>
      <c r="N324" s="12"/>
      <c r="O324" s="12"/>
    </row>
    <row r="325" spans="2:15" x14ac:dyDescent="0.25">
      <c r="B325" s="15"/>
      <c r="C325" s="16"/>
      <c r="D325" s="16"/>
      <c r="E325" s="16"/>
      <c r="F325" s="17">
        <f t="shared" si="30"/>
        <v>735807502</v>
      </c>
      <c r="G325" s="12"/>
      <c r="I325" s="15"/>
      <c r="J325" s="16"/>
      <c r="K325" s="16"/>
      <c r="L325" s="16"/>
      <c r="M325" s="65" t="e">
        <f t="shared" si="34"/>
        <v>#VALUE!</v>
      </c>
      <c r="N325" s="12"/>
      <c r="O325" s="12"/>
    </row>
    <row r="326" spans="2:15" x14ac:dyDescent="0.25">
      <c r="B326" s="15"/>
      <c r="C326" s="16"/>
      <c r="D326" s="16"/>
      <c r="E326" s="16"/>
      <c r="F326" s="17">
        <f t="shared" si="30"/>
        <v>735807502</v>
      </c>
      <c r="G326" s="12"/>
      <c r="I326" s="15"/>
      <c r="J326" s="16"/>
      <c r="K326" s="16"/>
      <c r="L326" s="16"/>
      <c r="M326" s="65" t="e">
        <f t="shared" si="34"/>
        <v>#VALUE!</v>
      </c>
      <c r="N326" s="12"/>
      <c r="O326" s="12"/>
    </row>
    <row r="327" spans="2:15" x14ac:dyDescent="0.25">
      <c r="B327" s="15"/>
      <c r="C327" s="16"/>
      <c r="D327" s="16"/>
      <c r="E327" s="16"/>
      <c r="F327" s="17">
        <f t="shared" si="30"/>
        <v>735807502</v>
      </c>
      <c r="G327" s="17">
        <f>F327-F293</f>
        <v>0</v>
      </c>
      <c r="I327" s="15"/>
      <c r="J327" s="16"/>
      <c r="K327" s="16"/>
      <c r="L327" s="16"/>
      <c r="M327" s="65" t="e">
        <f t="shared" si="34"/>
        <v>#VALUE!</v>
      </c>
      <c r="N327" s="17"/>
      <c r="O327" s="12"/>
    </row>
    <row r="328" spans="2:15" x14ac:dyDescent="0.25">
      <c r="B328" s="15" t="s">
        <v>13</v>
      </c>
      <c r="C328" s="16">
        <f>SUM(C297:C327)</f>
        <v>0</v>
      </c>
      <c r="D328" s="16">
        <f>SUM(D297:D327)</f>
        <v>0</v>
      </c>
      <c r="E328" s="16">
        <f>C328+D328</f>
        <v>0</v>
      </c>
      <c r="F328" s="17"/>
      <c r="G328" s="17"/>
      <c r="I328" s="15" t="s">
        <v>13</v>
      </c>
      <c r="J328" s="16">
        <f>SUM(J297:J327)</f>
        <v>330052405</v>
      </c>
      <c r="K328" s="16">
        <f>SUM(K297:K327)</f>
        <v>255777143</v>
      </c>
      <c r="L328" s="16">
        <f>SUM(L297:L327)</f>
        <v>30191706</v>
      </c>
      <c r="M328" s="17">
        <f>J328+K328+L328</f>
        <v>616021254</v>
      </c>
      <c r="N328" s="17"/>
      <c r="O328" s="12"/>
    </row>
    <row r="329" spans="2:15" x14ac:dyDescent="0.25">
      <c r="B329" s="1"/>
      <c r="C329" s="3"/>
      <c r="D329" s="3"/>
      <c r="E329" s="3"/>
      <c r="F329" s="4"/>
      <c r="G329" s="4"/>
      <c r="I329" s="1"/>
    </row>
    <row r="330" spans="2:15" x14ac:dyDescent="0.25">
      <c r="B330" s="87" t="s">
        <v>18</v>
      </c>
      <c r="C330" s="87"/>
      <c r="D330" s="87"/>
      <c r="E330" s="87"/>
      <c r="F330" s="87"/>
      <c r="G330" s="87"/>
      <c r="I330" s="1"/>
    </row>
    <row r="331" spans="2:15" x14ac:dyDescent="0.25">
      <c r="B331" s="15"/>
      <c r="C331" s="16"/>
      <c r="D331" s="16"/>
      <c r="E331" s="16"/>
      <c r="F331" s="17">
        <f>E331+F327</f>
        <v>735807502</v>
      </c>
      <c r="G331" s="12"/>
      <c r="I331" s="1"/>
    </row>
    <row r="332" spans="2:15" x14ac:dyDescent="0.25">
      <c r="B332" s="15"/>
      <c r="C332" s="16"/>
      <c r="D332" s="16"/>
      <c r="E332" s="16"/>
      <c r="F332" s="17">
        <f t="shared" si="30"/>
        <v>735807502</v>
      </c>
      <c r="G332" s="12"/>
      <c r="I332" s="1"/>
    </row>
    <row r="333" spans="2:15" x14ac:dyDescent="0.25">
      <c r="B333" s="15"/>
      <c r="C333" s="16"/>
      <c r="D333" s="16"/>
      <c r="E333" s="16"/>
      <c r="F333" s="17">
        <f t="shared" si="30"/>
        <v>735807502</v>
      </c>
      <c r="G333" s="12"/>
      <c r="I333" s="1"/>
    </row>
    <row r="334" spans="2:15" x14ac:dyDescent="0.25">
      <c r="B334" s="15"/>
      <c r="C334" s="16"/>
      <c r="D334" s="16"/>
      <c r="E334" s="16"/>
      <c r="F334" s="17">
        <f t="shared" si="30"/>
        <v>735807502</v>
      </c>
      <c r="G334" s="12"/>
      <c r="I334" s="1"/>
    </row>
    <row r="335" spans="2:15" x14ac:dyDescent="0.25">
      <c r="B335" s="15"/>
      <c r="C335" s="16"/>
      <c r="D335" s="16"/>
      <c r="E335" s="16"/>
      <c r="F335" s="17">
        <f t="shared" si="30"/>
        <v>735807502</v>
      </c>
      <c r="G335" s="12"/>
      <c r="I335" s="1"/>
    </row>
    <row r="336" spans="2:15" x14ac:dyDescent="0.25">
      <c r="B336" s="15"/>
      <c r="C336" s="16"/>
      <c r="D336" s="16"/>
      <c r="E336" s="16"/>
      <c r="F336" s="17">
        <f t="shared" si="30"/>
        <v>735807502</v>
      </c>
      <c r="G336" s="12"/>
      <c r="I336" s="1"/>
    </row>
    <row r="337" spans="2:9" x14ac:dyDescent="0.25">
      <c r="B337" s="15"/>
      <c r="C337" s="16"/>
      <c r="D337" s="16"/>
      <c r="E337" s="16"/>
      <c r="F337" s="17">
        <f t="shared" si="30"/>
        <v>735807502</v>
      </c>
      <c r="G337" s="12"/>
      <c r="I337" s="1"/>
    </row>
    <row r="338" spans="2:9" x14ac:dyDescent="0.25">
      <c r="B338" s="15"/>
      <c r="C338" s="16"/>
      <c r="D338" s="16"/>
      <c r="E338" s="16"/>
      <c r="F338" s="17">
        <f t="shared" si="30"/>
        <v>735807502</v>
      </c>
      <c r="G338" s="12"/>
      <c r="I338" s="1"/>
    </row>
    <row r="339" spans="2:9" x14ac:dyDescent="0.25">
      <c r="B339" s="15"/>
      <c r="C339" s="16"/>
      <c r="D339" s="16"/>
      <c r="E339" s="16"/>
      <c r="F339" s="17">
        <f t="shared" si="30"/>
        <v>735807502</v>
      </c>
      <c r="G339" s="12"/>
      <c r="I339" s="1"/>
    </row>
    <row r="340" spans="2:9" x14ac:dyDescent="0.25">
      <c r="B340" s="15"/>
      <c r="C340" s="16"/>
      <c r="D340" s="16"/>
      <c r="E340" s="16"/>
      <c r="F340" s="17">
        <f t="shared" si="30"/>
        <v>735807502</v>
      </c>
      <c r="G340" s="12"/>
      <c r="I340" s="1"/>
    </row>
    <row r="341" spans="2:9" x14ac:dyDescent="0.25">
      <c r="B341" s="15"/>
      <c r="C341" s="16"/>
      <c r="D341" s="16"/>
      <c r="E341" s="16"/>
      <c r="F341" s="17">
        <f t="shared" si="30"/>
        <v>735807502</v>
      </c>
      <c r="G341" s="12"/>
      <c r="I341" s="1"/>
    </row>
    <row r="342" spans="2:9" x14ac:dyDescent="0.25">
      <c r="B342" s="15"/>
      <c r="C342" s="16"/>
      <c r="D342" s="16"/>
      <c r="E342" s="16"/>
      <c r="F342" s="17">
        <f t="shared" si="30"/>
        <v>735807502</v>
      </c>
      <c r="G342" s="12"/>
      <c r="I342" s="1"/>
    </row>
    <row r="343" spans="2:9" x14ac:dyDescent="0.25">
      <c r="B343" s="15"/>
      <c r="C343" s="16"/>
      <c r="D343" s="16"/>
      <c r="E343" s="16"/>
      <c r="F343" s="17">
        <f t="shared" si="30"/>
        <v>735807502</v>
      </c>
      <c r="G343" s="12"/>
      <c r="I343" s="1"/>
    </row>
    <row r="344" spans="2:9" x14ac:dyDescent="0.25">
      <c r="B344" s="15"/>
      <c r="C344" s="16"/>
      <c r="D344" s="16"/>
      <c r="E344" s="16"/>
      <c r="F344" s="17">
        <f t="shared" si="30"/>
        <v>735807502</v>
      </c>
      <c r="G344" s="12"/>
      <c r="I344" s="1"/>
    </row>
    <row r="345" spans="2:9" x14ac:dyDescent="0.25">
      <c r="B345" s="15"/>
      <c r="C345" s="16"/>
      <c r="D345" s="16"/>
      <c r="E345" s="16"/>
      <c r="F345" s="17">
        <f t="shared" si="30"/>
        <v>735807502</v>
      </c>
      <c r="G345" s="12"/>
      <c r="I345" s="1"/>
    </row>
    <row r="346" spans="2:9" x14ac:dyDescent="0.25">
      <c r="B346" s="15"/>
      <c r="C346" s="16"/>
      <c r="D346" s="16"/>
      <c r="E346" s="16"/>
      <c r="F346" s="17">
        <f t="shared" si="30"/>
        <v>735807502</v>
      </c>
      <c r="G346" s="12"/>
      <c r="I346" s="1"/>
    </row>
    <row r="347" spans="2:9" x14ac:dyDescent="0.25">
      <c r="B347" s="15"/>
      <c r="C347" s="16"/>
      <c r="D347" s="16"/>
      <c r="E347" s="16"/>
      <c r="F347" s="17">
        <f t="shared" si="30"/>
        <v>735807502</v>
      </c>
      <c r="G347" s="12"/>
      <c r="I347" s="1"/>
    </row>
    <row r="348" spans="2:9" x14ac:dyDescent="0.25">
      <c r="B348" s="15"/>
      <c r="C348" s="16"/>
      <c r="D348" s="16"/>
      <c r="E348" s="16"/>
      <c r="F348" s="17">
        <f t="shared" si="30"/>
        <v>735807502</v>
      </c>
      <c r="G348" s="12"/>
      <c r="I348" s="1"/>
    </row>
    <row r="349" spans="2:9" x14ac:dyDescent="0.25">
      <c r="B349" s="15"/>
      <c r="C349" s="16"/>
      <c r="D349" s="16"/>
      <c r="E349" s="16"/>
      <c r="F349" s="17">
        <f t="shared" si="30"/>
        <v>735807502</v>
      </c>
      <c r="G349" s="12"/>
      <c r="I349" s="1"/>
    </row>
    <row r="350" spans="2:9" x14ac:dyDescent="0.25">
      <c r="B350" s="15"/>
      <c r="C350" s="16"/>
      <c r="D350" s="16"/>
      <c r="E350" s="16"/>
      <c r="F350" s="17">
        <f t="shared" si="30"/>
        <v>735807502</v>
      </c>
      <c r="G350" s="12"/>
      <c r="I350" s="1"/>
    </row>
    <row r="351" spans="2:9" x14ac:dyDescent="0.25">
      <c r="B351" s="15"/>
      <c r="C351" s="16"/>
      <c r="D351" s="16"/>
      <c r="E351" s="16"/>
      <c r="F351" s="17">
        <f t="shared" si="30"/>
        <v>735807502</v>
      </c>
      <c r="G351" s="12"/>
      <c r="I351" s="1"/>
    </row>
    <row r="352" spans="2:9" x14ac:dyDescent="0.25">
      <c r="B352" s="15"/>
      <c r="C352" s="16"/>
      <c r="D352" s="16"/>
      <c r="E352" s="16"/>
      <c r="F352" s="17">
        <f t="shared" si="30"/>
        <v>735807502</v>
      </c>
      <c r="G352" s="12"/>
      <c r="I352" s="1"/>
    </row>
    <row r="353" spans="2:9" x14ac:dyDescent="0.25">
      <c r="B353" s="15"/>
      <c r="C353" s="16"/>
      <c r="D353" s="16"/>
      <c r="E353" s="16"/>
      <c r="F353" s="17">
        <f t="shared" si="30"/>
        <v>735807502</v>
      </c>
      <c r="G353" s="12"/>
      <c r="I353" s="1"/>
    </row>
    <row r="354" spans="2:9" x14ac:dyDescent="0.25">
      <c r="B354" s="15"/>
      <c r="C354" s="16"/>
      <c r="D354" s="16"/>
      <c r="E354" s="16"/>
      <c r="F354" s="17">
        <f t="shared" si="30"/>
        <v>735807502</v>
      </c>
      <c r="G354" s="12"/>
      <c r="I354" s="1"/>
    </row>
    <row r="355" spans="2:9" x14ac:dyDescent="0.25">
      <c r="B355" s="15"/>
      <c r="C355" s="16"/>
      <c r="D355" s="16"/>
      <c r="E355" s="16"/>
      <c r="F355" s="17">
        <f t="shared" si="30"/>
        <v>735807502</v>
      </c>
      <c r="G355" s="12"/>
      <c r="I355" s="1"/>
    </row>
    <row r="356" spans="2:9" x14ac:dyDescent="0.25">
      <c r="B356" s="15"/>
      <c r="C356" s="16"/>
      <c r="D356" s="16"/>
      <c r="E356" s="16"/>
      <c r="F356" s="17">
        <f t="shared" si="30"/>
        <v>735807502</v>
      </c>
      <c r="G356" s="12"/>
      <c r="I356" s="1"/>
    </row>
    <row r="357" spans="2:9" x14ac:dyDescent="0.25">
      <c r="B357" s="15"/>
      <c r="C357" s="16"/>
      <c r="D357" s="16"/>
      <c r="E357" s="16"/>
      <c r="F357" s="17">
        <f t="shared" si="30"/>
        <v>735807502</v>
      </c>
      <c r="G357" s="12"/>
      <c r="I357" s="1"/>
    </row>
    <row r="358" spans="2:9" x14ac:dyDescent="0.25">
      <c r="B358" s="15"/>
      <c r="C358" s="16"/>
      <c r="D358" s="16"/>
      <c r="E358" s="16"/>
      <c r="F358" s="17">
        <f t="shared" si="30"/>
        <v>735807502</v>
      </c>
      <c r="G358" s="12"/>
      <c r="I358" s="1"/>
    </row>
    <row r="359" spans="2:9" x14ac:dyDescent="0.25">
      <c r="B359" s="15"/>
      <c r="C359" s="16"/>
      <c r="D359" s="16"/>
      <c r="E359" s="16"/>
      <c r="F359" s="17">
        <f t="shared" si="30"/>
        <v>735807502</v>
      </c>
      <c r="G359" s="12"/>
      <c r="I359" s="1"/>
    </row>
    <row r="360" spans="2:9" x14ac:dyDescent="0.25">
      <c r="B360" s="15"/>
      <c r="C360" s="16"/>
      <c r="D360" s="16"/>
      <c r="E360" s="16"/>
      <c r="F360" s="17">
        <f t="shared" si="30"/>
        <v>735807502</v>
      </c>
      <c r="G360" s="17">
        <f>F360-F327</f>
        <v>0</v>
      </c>
      <c r="I360" s="1"/>
    </row>
    <row r="361" spans="2:9" x14ac:dyDescent="0.25">
      <c r="B361" s="15" t="s">
        <v>13</v>
      </c>
      <c r="C361" s="16">
        <f>SUM(C331:C360)</f>
        <v>0</v>
      </c>
      <c r="D361" s="16">
        <f>SUM(D331:D360)</f>
        <v>0</v>
      </c>
      <c r="E361" s="16">
        <f>SUM(C361+D361)</f>
        <v>0</v>
      </c>
      <c r="F361" s="17"/>
      <c r="G361" s="17"/>
      <c r="I361" s="1"/>
    </row>
    <row r="362" spans="2:9" x14ac:dyDescent="0.25">
      <c r="B362" s="1"/>
      <c r="C362" s="3"/>
      <c r="D362" s="3"/>
      <c r="E362" s="3"/>
      <c r="F362" s="4"/>
      <c r="G362" s="4"/>
      <c r="I362" s="1"/>
    </row>
    <row r="363" spans="2:9" x14ac:dyDescent="0.25">
      <c r="B363" s="87" t="s">
        <v>19</v>
      </c>
      <c r="C363" s="87"/>
      <c r="D363" s="87"/>
      <c r="E363" s="87"/>
      <c r="F363" s="87"/>
      <c r="G363" s="87"/>
      <c r="I363" s="1"/>
    </row>
    <row r="364" spans="2:9" x14ac:dyDescent="0.25">
      <c r="B364" s="15"/>
      <c r="C364" s="16"/>
      <c r="D364" s="16"/>
      <c r="E364" s="16"/>
      <c r="F364" s="17">
        <f>E364+F360</f>
        <v>735807502</v>
      </c>
      <c r="G364" s="12"/>
      <c r="I364" s="1"/>
    </row>
    <row r="365" spans="2:9" x14ac:dyDescent="0.25">
      <c r="B365" s="15"/>
      <c r="C365" s="16"/>
      <c r="D365" s="16"/>
      <c r="E365" s="16"/>
      <c r="F365" s="17">
        <f t="shared" si="30"/>
        <v>735807502</v>
      </c>
      <c r="G365" s="12"/>
      <c r="I365" s="1"/>
    </row>
    <row r="366" spans="2:9" x14ac:dyDescent="0.25">
      <c r="B366" s="15"/>
      <c r="C366" s="16"/>
      <c r="D366" s="16"/>
      <c r="E366" s="16"/>
      <c r="F366" s="17">
        <f t="shared" si="30"/>
        <v>735807502</v>
      </c>
      <c r="G366" s="12"/>
      <c r="I366" s="1"/>
    </row>
    <row r="367" spans="2:9" x14ac:dyDescent="0.25">
      <c r="B367" s="15"/>
      <c r="C367" s="16"/>
      <c r="D367" s="16"/>
      <c r="E367" s="16"/>
      <c r="F367" s="17">
        <f t="shared" si="30"/>
        <v>735807502</v>
      </c>
      <c r="G367" s="12"/>
      <c r="I367" s="1"/>
    </row>
    <row r="368" spans="2:9" x14ac:dyDescent="0.25">
      <c r="B368" s="15"/>
      <c r="C368" s="16"/>
      <c r="D368" s="16"/>
      <c r="E368" s="16"/>
      <c r="F368" s="17">
        <f t="shared" si="30"/>
        <v>735807502</v>
      </c>
      <c r="G368" s="12"/>
      <c r="I368" s="1"/>
    </row>
    <row r="369" spans="2:9" x14ac:dyDescent="0.25">
      <c r="B369" s="15"/>
      <c r="C369" s="16"/>
      <c r="D369" s="16"/>
      <c r="E369" s="16"/>
      <c r="F369" s="17">
        <f t="shared" si="30"/>
        <v>735807502</v>
      </c>
      <c r="G369" s="12"/>
      <c r="I369" s="1"/>
    </row>
    <row r="370" spans="2:9" x14ac:dyDescent="0.25">
      <c r="B370" s="15"/>
      <c r="C370" s="16"/>
      <c r="D370" s="16"/>
      <c r="E370" s="16"/>
      <c r="F370" s="17">
        <f t="shared" ref="F370:F394" si="35">E370+F369</f>
        <v>735807502</v>
      </c>
      <c r="G370" s="12"/>
      <c r="I370" s="1"/>
    </row>
    <row r="371" spans="2:9" x14ac:dyDescent="0.25">
      <c r="B371" s="15"/>
      <c r="C371" s="16"/>
      <c r="D371" s="16"/>
      <c r="E371" s="16"/>
      <c r="F371" s="17">
        <f t="shared" si="35"/>
        <v>735807502</v>
      </c>
      <c r="G371" s="12"/>
      <c r="I371" s="1"/>
    </row>
    <row r="372" spans="2:9" x14ac:dyDescent="0.25">
      <c r="B372" s="15"/>
      <c r="C372" s="16"/>
      <c r="D372" s="16"/>
      <c r="E372" s="16"/>
      <c r="F372" s="17">
        <f t="shared" si="35"/>
        <v>735807502</v>
      </c>
      <c r="G372" s="12"/>
      <c r="I372" s="1"/>
    </row>
    <row r="373" spans="2:9" x14ac:dyDescent="0.25">
      <c r="B373" s="15"/>
      <c r="C373" s="16"/>
      <c r="D373" s="16"/>
      <c r="E373" s="16"/>
      <c r="F373" s="17">
        <f t="shared" si="35"/>
        <v>735807502</v>
      </c>
      <c r="G373" s="12"/>
      <c r="I373" s="1"/>
    </row>
    <row r="374" spans="2:9" x14ac:dyDescent="0.25">
      <c r="B374" s="15"/>
      <c r="C374" s="16"/>
      <c r="D374" s="16"/>
      <c r="E374" s="16"/>
      <c r="F374" s="17">
        <f t="shared" si="35"/>
        <v>735807502</v>
      </c>
      <c r="G374" s="12"/>
      <c r="I374" s="1"/>
    </row>
    <row r="375" spans="2:9" x14ac:dyDescent="0.25">
      <c r="B375" s="15"/>
      <c r="C375" s="16"/>
      <c r="D375" s="16"/>
      <c r="E375" s="16"/>
      <c r="F375" s="17">
        <f t="shared" si="35"/>
        <v>735807502</v>
      </c>
      <c r="G375" s="12"/>
      <c r="I375" s="1"/>
    </row>
    <row r="376" spans="2:9" x14ac:dyDescent="0.25">
      <c r="B376" s="15"/>
      <c r="C376" s="16"/>
      <c r="D376" s="16"/>
      <c r="E376" s="16"/>
      <c r="F376" s="17">
        <f t="shared" si="35"/>
        <v>735807502</v>
      </c>
      <c r="G376" s="12"/>
      <c r="I376" s="1"/>
    </row>
    <row r="377" spans="2:9" x14ac:dyDescent="0.25">
      <c r="B377" s="15"/>
      <c r="C377" s="16"/>
      <c r="D377" s="16"/>
      <c r="E377" s="16"/>
      <c r="F377" s="17">
        <f t="shared" si="35"/>
        <v>735807502</v>
      </c>
      <c r="G377" s="12"/>
      <c r="I377" s="1"/>
    </row>
    <row r="378" spans="2:9" x14ac:dyDescent="0.25">
      <c r="B378" s="15"/>
      <c r="C378" s="16"/>
      <c r="D378" s="16"/>
      <c r="E378" s="16"/>
      <c r="F378" s="17">
        <f t="shared" si="35"/>
        <v>735807502</v>
      </c>
      <c r="G378" s="12"/>
      <c r="I378" s="1"/>
    </row>
    <row r="379" spans="2:9" x14ac:dyDescent="0.25">
      <c r="B379" s="15"/>
      <c r="C379" s="16"/>
      <c r="D379" s="16"/>
      <c r="E379" s="16"/>
      <c r="F379" s="17">
        <f t="shared" si="35"/>
        <v>735807502</v>
      </c>
      <c r="G379" s="12"/>
      <c r="I379" s="1"/>
    </row>
    <row r="380" spans="2:9" x14ac:dyDescent="0.25">
      <c r="B380" s="15"/>
      <c r="C380" s="16"/>
      <c r="D380" s="16"/>
      <c r="E380" s="16"/>
      <c r="F380" s="17">
        <f t="shared" si="35"/>
        <v>735807502</v>
      </c>
      <c r="G380" s="12"/>
      <c r="I380" s="1"/>
    </row>
    <row r="381" spans="2:9" x14ac:dyDescent="0.25">
      <c r="B381" s="15"/>
      <c r="C381" s="16"/>
      <c r="D381" s="16"/>
      <c r="E381" s="16"/>
      <c r="F381" s="17">
        <f t="shared" si="35"/>
        <v>735807502</v>
      </c>
      <c r="G381" s="12"/>
      <c r="I381" s="1"/>
    </row>
    <row r="382" spans="2:9" x14ac:dyDescent="0.25">
      <c r="B382" s="15"/>
      <c r="C382" s="16"/>
      <c r="D382" s="16"/>
      <c r="E382" s="16"/>
      <c r="F382" s="17">
        <f t="shared" si="35"/>
        <v>735807502</v>
      </c>
      <c r="G382" s="12"/>
      <c r="I382" s="1"/>
    </row>
    <row r="383" spans="2:9" x14ac:dyDescent="0.25">
      <c r="B383" s="15"/>
      <c r="C383" s="16"/>
      <c r="D383" s="16"/>
      <c r="E383" s="16"/>
      <c r="F383" s="17">
        <f t="shared" si="35"/>
        <v>735807502</v>
      </c>
      <c r="G383" s="12"/>
      <c r="I383" s="1"/>
    </row>
    <row r="384" spans="2:9" x14ac:dyDescent="0.25">
      <c r="B384" s="15"/>
      <c r="C384" s="16"/>
      <c r="D384" s="16"/>
      <c r="E384" s="16"/>
      <c r="F384" s="17">
        <f t="shared" si="35"/>
        <v>735807502</v>
      </c>
      <c r="G384" s="12"/>
      <c r="I384" s="1"/>
    </row>
    <row r="385" spans="2:9" x14ac:dyDescent="0.25">
      <c r="B385" s="15"/>
      <c r="C385" s="16"/>
      <c r="D385" s="16"/>
      <c r="E385" s="16"/>
      <c r="F385" s="17">
        <f t="shared" si="35"/>
        <v>735807502</v>
      </c>
      <c r="G385" s="12"/>
      <c r="I385" s="1"/>
    </row>
    <row r="386" spans="2:9" x14ac:dyDescent="0.25">
      <c r="B386" s="15"/>
      <c r="C386" s="16"/>
      <c r="D386" s="16"/>
      <c r="E386" s="16"/>
      <c r="F386" s="17">
        <f t="shared" si="35"/>
        <v>735807502</v>
      </c>
      <c r="G386" s="12"/>
      <c r="I386" s="1"/>
    </row>
    <row r="387" spans="2:9" x14ac:dyDescent="0.25">
      <c r="B387" s="15"/>
      <c r="C387" s="16"/>
      <c r="D387" s="16"/>
      <c r="E387" s="16"/>
      <c r="F387" s="17">
        <f t="shared" si="35"/>
        <v>735807502</v>
      </c>
      <c r="G387" s="12"/>
      <c r="I387" s="1"/>
    </row>
    <row r="388" spans="2:9" x14ac:dyDescent="0.25">
      <c r="B388" s="15"/>
      <c r="C388" s="16"/>
      <c r="D388" s="16"/>
      <c r="E388" s="16"/>
      <c r="F388" s="17">
        <f t="shared" si="35"/>
        <v>735807502</v>
      </c>
      <c r="G388" s="12"/>
      <c r="I388" s="1"/>
    </row>
    <row r="389" spans="2:9" x14ac:dyDescent="0.25">
      <c r="B389" s="15"/>
      <c r="C389" s="16"/>
      <c r="D389" s="16"/>
      <c r="E389" s="16"/>
      <c r="F389" s="17">
        <f t="shared" si="35"/>
        <v>735807502</v>
      </c>
      <c r="G389" s="12"/>
      <c r="I389" s="1"/>
    </row>
    <row r="390" spans="2:9" x14ac:dyDescent="0.25">
      <c r="B390" s="15"/>
      <c r="C390" s="16"/>
      <c r="D390" s="16"/>
      <c r="E390" s="16"/>
      <c r="F390" s="17">
        <f t="shared" si="35"/>
        <v>735807502</v>
      </c>
      <c r="G390" s="12"/>
      <c r="I390" s="1"/>
    </row>
    <row r="391" spans="2:9" x14ac:dyDescent="0.25">
      <c r="B391" s="15"/>
      <c r="C391" s="16"/>
      <c r="D391" s="16"/>
      <c r="E391" s="16"/>
      <c r="F391" s="17">
        <f t="shared" si="35"/>
        <v>735807502</v>
      </c>
      <c r="G391" s="12"/>
      <c r="I391" s="1"/>
    </row>
    <row r="392" spans="2:9" x14ac:dyDescent="0.25">
      <c r="B392" s="15"/>
      <c r="C392" s="16"/>
      <c r="D392" s="16"/>
      <c r="E392" s="16"/>
      <c r="F392" s="17">
        <f t="shared" si="35"/>
        <v>735807502</v>
      </c>
      <c r="G392" s="12"/>
      <c r="I392" s="1"/>
    </row>
    <row r="393" spans="2:9" x14ac:dyDescent="0.25">
      <c r="B393" s="15"/>
      <c r="C393" s="16"/>
      <c r="D393" s="16"/>
      <c r="E393" s="16"/>
      <c r="F393" s="17">
        <f t="shared" si="35"/>
        <v>735807502</v>
      </c>
      <c r="G393" s="12"/>
      <c r="I393" s="1"/>
    </row>
    <row r="394" spans="2:9" x14ac:dyDescent="0.25">
      <c r="B394" s="15"/>
      <c r="C394" s="16"/>
      <c r="D394" s="16"/>
      <c r="E394" s="16"/>
      <c r="F394" s="17">
        <f t="shared" si="35"/>
        <v>735807502</v>
      </c>
      <c r="G394" s="17">
        <f>F394-F360</f>
        <v>0</v>
      </c>
      <c r="I394" s="1"/>
    </row>
    <row r="395" spans="2:9" x14ac:dyDescent="0.25">
      <c r="B395" s="14" t="s">
        <v>13</v>
      </c>
      <c r="C395" s="17">
        <f>SUM(C364:C394)</f>
        <v>0</v>
      </c>
      <c r="D395" s="17">
        <f>SUM(D364:D394)</f>
        <v>0</v>
      </c>
      <c r="E395" s="17">
        <f>C395+D395</f>
        <v>0</v>
      </c>
      <c r="F395" s="12"/>
      <c r="G395" s="12"/>
    </row>
  </sheetData>
  <mergeCells count="24">
    <mergeCell ref="B105:G105"/>
    <mergeCell ref="I138:O138"/>
    <mergeCell ref="I172:O172"/>
    <mergeCell ref="I196:O196"/>
    <mergeCell ref="I105:O105"/>
    <mergeCell ref="B138:G138"/>
    <mergeCell ref="B172:G172"/>
    <mergeCell ref="B196:G196"/>
    <mergeCell ref="I2:O2"/>
    <mergeCell ref="B2:G2"/>
    <mergeCell ref="B4:G4"/>
    <mergeCell ref="B38:G38"/>
    <mergeCell ref="B71:G71"/>
    <mergeCell ref="I4:O4"/>
    <mergeCell ref="I38:O38"/>
    <mergeCell ref="I71:O71"/>
    <mergeCell ref="B330:G330"/>
    <mergeCell ref="B363:G363"/>
    <mergeCell ref="B230:G230"/>
    <mergeCell ref="I263:O263"/>
    <mergeCell ref="I230:O230"/>
    <mergeCell ref="I296:O296"/>
    <mergeCell ref="B263:G263"/>
    <mergeCell ref="B296:G2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1"/>
  <sheetViews>
    <sheetView zoomScale="70" zoomScaleNormal="70" workbookViewId="0">
      <pane ySplit="3" topLeftCell="A112" activePane="bottomLeft" state="frozen"/>
      <selection pane="bottomLeft" activeCell="E124" sqref="E1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95" t="s">
        <v>46</v>
      </c>
      <c r="C2" s="95"/>
      <c r="D2" s="95"/>
      <c r="E2" s="95"/>
      <c r="F2" s="95"/>
      <c r="G2" s="95"/>
      <c r="H2" s="33"/>
      <c r="I2" s="94" t="s">
        <v>48</v>
      </c>
      <c r="J2" s="94"/>
      <c r="K2" s="94"/>
      <c r="L2" s="94"/>
      <c r="M2" s="94"/>
      <c r="N2" s="94"/>
    </row>
    <row r="3" spans="2:14" x14ac:dyDescent="0.25">
      <c r="B3" s="14" t="s">
        <v>0</v>
      </c>
      <c r="C3" s="14" t="s">
        <v>50</v>
      </c>
      <c r="D3" s="14" t="s">
        <v>51</v>
      </c>
      <c r="E3" s="14" t="s">
        <v>1</v>
      </c>
      <c r="F3" s="14" t="s">
        <v>4</v>
      </c>
      <c r="G3" s="14" t="s">
        <v>5</v>
      </c>
      <c r="I3" s="14" t="s">
        <v>0</v>
      </c>
      <c r="J3" s="14" t="s">
        <v>6</v>
      </c>
      <c r="K3" s="14" t="s">
        <v>7</v>
      </c>
      <c r="L3" s="14" t="s">
        <v>1</v>
      </c>
      <c r="M3" s="14" t="s">
        <v>4</v>
      </c>
      <c r="N3" s="14" t="s">
        <v>5</v>
      </c>
    </row>
    <row r="4" spans="2:14" x14ac:dyDescent="0.25">
      <c r="B4" s="93" t="s">
        <v>20</v>
      </c>
      <c r="C4" s="93"/>
      <c r="D4" s="93"/>
      <c r="E4" s="93"/>
      <c r="F4" s="93"/>
      <c r="G4" s="93"/>
      <c r="I4" s="93" t="s">
        <v>12</v>
      </c>
      <c r="J4" s="93"/>
      <c r="K4" s="93"/>
      <c r="L4" s="93"/>
      <c r="M4" s="93"/>
      <c r="N4" s="93"/>
    </row>
    <row r="5" spans="2:14" x14ac:dyDescent="0.25">
      <c r="B5" s="24">
        <v>42736</v>
      </c>
      <c r="C5" s="79">
        <v>100</v>
      </c>
      <c r="D5" s="79">
        <v>0</v>
      </c>
      <c r="E5" s="79">
        <f>C5+D5</f>
        <v>100</v>
      </c>
      <c r="F5" s="79"/>
      <c r="G5" s="79"/>
      <c r="H5" s="80"/>
      <c r="I5" s="79"/>
      <c r="J5" s="79"/>
      <c r="K5" s="79"/>
      <c r="L5" s="79"/>
      <c r="M5" s="79"/>
      <c r="N5" s="79"/>
    </row>
    <row r="6" spans="2:14" x14ac:dyDescent="0.25">
      <c r="B6" s="24">
        <v>42737</v>
      </c>
      <c r="C6" s="79">
        <v>331</v>
      </c>
      <c r="D6" s="79">
        <v>431</v>
      </c>
      <c r="E6" s="79">
        <f t="shared" ref="E6:E35" si="0">C6+D6</f>
        <v>762</v>
      </c>
      <c r="F6" s="79"/>
      <c r="G6" s="79"/>
      <c r="H6" s="80"/>
      <c r="I6" s="79"/>
      <c r="J6" s="79"/>
      <c r="K6" s="79"/>
      <c r="L6" s="79"/>
      <c r="M6" s="79"/>
      <c r="N6" s="79"/>
    </row>
    <row r="7" spans="2:14" x14ac:dyDescent="0.25">
      <c r="B7" s="24">
        <v>42738</v>
      </c>
      <c r="C7" s="79">
        <v>632</v>
      </c>
      <c r="D7" s="79">
        <v>550</v>
      </c>
      <c r="E7" s="79">
        <f t="shared" si="0"/>
        <v>1182</v>
      </c>
      <c r="F7" s="79"/>
      <c r="G7" s="79"/>
      <c r="H7" s="80"/>
      <c r="I7" s="79"/>
      <c r="J7" s="79"/>
      <c r="K7" s="79"/>
      <c r="L7" s="79"/>
      <c r="M7" s="79"/>
      <c r="N7" s="79"/>
    </row>
    <row r="8" spans="2:14" x14ac:dyDescent="0.25">
      <c r="B8" s="24">
        <v>42739</v>
      </c>
      <c r="C8" s="79">
        <v>222</v>
      </c>
      <c r="D8" s="79">
        <v>200</v>
      </c>
      <c r="E8" s="79">
        <f>C8+D8</f>
        <v>422</v>
      </c>
      <c r="F8" s="79"/>
      <c r="G8" s="79"/>
      <c r="H8" s="80"/>
      <c r="I8" s="79"/>
      <c r="J8" s="79"/>
      <c r="K8" s="79"/>
      <c r="L8" s="79"/>
      <c r="M8" s="79"/>
      <c r="N8" s="79"/>
    </row>
    <row r="9" spans="2:14" x14ac:dyDescent="0.25">
      <c r="B9" s="24">
        <v>42740</v>
      </c>
      <c r="C9" s="79">
        <v>556</v>
      </c>
      <c r="D9" s="79">
        <v>460</v>
      </c>
      <c r="E9" s="79">
        <f>C9+D9</f>
        <v>1016</v>
      </c>
      <c r="F9" s="79"/>
      <c r="G9" s="79"/>
      <c r="H9" s="80"/>
      <c r="I9" s="79"/>
      <c r="J9" s="79"/>
      <c r="K9" s="79"/>
      <c r="L9" s="79"/>
      <c r="M9" s="79"/>
      <c r="N9" s="79"/>
    </row>
    <row r="10" spans="2:14" x14ac:dyDescent="0.25">
      <c r="B10" s="24">
        <v>42741</v>
      </c>
      <c r="C10" s="79">
        <v>347</v>
      </c>
      <c r="D10" s="79">
        <v>298</v>
      </c>
      <c r="E10" s="79">
        <f t="shared" si="0"/>
        <v>645</v>
      </c>
      <c r="F10" s="79"/>
      <c r="G10" s="79"/>
      <c r="H10" s="80"/>
      <c r="I10" s="79"/>
      <c r="J10" s="79"/>
      <c r="K10" s="79"/>
      <c r="L10" s="79"/>
      <c r="M10" s="79"/>
      <c r="N10" s="79"/>
    </row>
    <row r="11" spans="2:14" x14ac:dyDescent="0.25">
      <c r="B11" s="24">
        <v>42742</v>
      </c>
      <c r="C11" s="79">
        <v>326</v>
      </c>
      <c r="D11" s="79">
        <v>414</v>
      </c>
      <c r="E11" s="79">
        <f t="shared" si="0"/>
        <v>740</v>
      </c>
      <c r="F11" s="79"/>
      <c r="G11" s="79"/>
      <c r="H11" s="80"/>
      <c r="I11" s="79"/>
      <c r="J11" s="79"/>
      <c r="K11" s="79"/>
      <c r="L11" s="79"/>
      <c r="M11" s="79"/>
      <c r="N11" s="79"/>
    </row>
    <row r="12" spans="2:14" x14ac:dyDescent="0.25">
      <c r="B12" s="24">
        <v>42743</v>
      </c>
      <c r="C12" s="79">
        <v>408</v>
      </c>
      <c r="D12" s="79">
        <v>407</v>
      </c>
      <c r="E12" s="79">
        <f t="shared" si="0"/>
        <v>815</v>
      </c>
      <c r="F12" s="79"/>
      <c r="G12" s="79"/>
      <c r="H12" s="80"/>
      <c r="I12" s="79"/>
      <c r="J12" s="79"/>
      <c r="K12" s="79"/>
      <c r="L12" s="79"/>
      <c r="M12" s="79"/>
      <c r="N12" s="79"/>
    </row>
    <row r="13" spans="2:14" x14ac:dyDescent="0.25">
      <c r="B13" s="24">
        <v>42744</v>
      </c>
      <c r="C13" s="79">
        <v>846</v>
      </c>
      <c r="D13" s="79">
        <v>841</v>
      </c>
      <c r="E13" s="79">
        <f t="shared" si="0"/>
        <v>1687</v>
      </c>
      <c r="F13" s="79"/>
      <c r="G13" s="79"/>
      <c r="H13" s="80"/>
      <c r="I13" s="79"/>
      <c r="J13" s="79"/>
      <c r="K13" s="79"/>
      <c r="L13" s="79"/>
      <c r="M13" s="79"/>
      <c r="N13" s="79"/>
    </row>
    <row r="14" spans="2:14" x14ac:dyDescent="0.25">
      <c r="B14" s="24">
        <v>42745</v>
      </c>
      <c r="C14" s="79">
        <v>135</v>
      </c>
      <c r="D14" s="79">
        <v>127</v>
      </c>
      <c r="E14" s="79">
        <f>C14+D14</f>
        <v>262</v>
      </c>
      <c r="F14" s="79"/>
      <c r="G14" s="79"/>
      <c r="H14" s="80"/>
      <c r="I14" s="79"/>
      <c r="J14" s="79"/>
      <c r="K14" s="79"/>
      <c r="L14" s="79"/>
      <c r="M14" s="79"/>
      <c r="N14" s="79"/>
    </row>
    <row r="15" spans="2:14" x14ac:dyDescent="0.25">
      <c r="B15" s="24">
        <v>42746</v>
      </c>
      <c r="C15" s="81">
        <v>507</v>
      </c>
      <c r="D15" s="81">
        <v>576</v>
      </c>
      <c r="E15" s="79">
        <f t="shared" si="0"/>
        <v>1083</v>
      </c>
      <c r="F15" s="25"/>
      <c r="G15" s="25"/>
      <c r="I15" s="24"/>
      <c r="J15" s="22"/>
      <c r="K15" s="22"/>
      <c r="L15" s="22"/>
      <c r="M15" s="23"/>
      <c r="N15" s="12"/>
    </row>
    <row r="16" spans="2:14" x14ac:dyDescent="0.25">
      <c r="B16" s="24">
        <v>42747</v>
      </c>
      <c r="C16" s="81">
        <v>250</v>
      </c>
      <c r="D16" s="81">
        <v>251</v>
      </c>
      <c r="E16" s="79">
        <f t="shared" si="0"/>
        <v>501</v>
      </c>
      <c r="F16" s="22"/>
      <c r="G16" s="22"/>
      <c r="I16" s="24"/>
      <c r="J16" s="25"/>
      <c r="K16" s="25"/>
      <c r="L16" s="25"/>
      <c r="M16" s="23"/>
      <c r="N16" s="12"/>
    </row>
    <row r="17" spans="2:14" x14ac:dyDescent="0.25">
      <c r="B17" s="24">
        <v>42748</v>
      </c>
      <c r="C17" s="81">
        <v>288</v>
      </c>
      <c r="D17" s="81">
        <v>288</v>
      </c>
      <c r="E17" s="79">
        <f t="shared" si="0"/>
        <v>576</v>
      </c>
      <c r="F17" s="22"/>
      <c r="G17" s="25"/>
      <c r="I17" s="24"/>
      <c r="J17" s="22"/>
      <c r="K17" s="22"/>
      <c r="L17" s="22"/>
      <c r="M17" s="23"/>
      <c r="N17" s="12"/>
    </row>
    <row r="18" spans="2:14" x14ac:dyDescent="0.25">
      <c r="B18" s="24">
        <v>42749</v>
      </c>
      <c r="C18" s="81">
        <v>313</v>
      </c>
      <c r="D18" s="81">
        <v>316</v>
      </c>
      <c r="E18" s="79">
        <f t="shared" si="0"/>
        <v>629</v>
      </c>
      <c r="F18" s="22"/>
      <c r="G18" s="25"/>
      <c r="I18" s="24"/>
      <c r="J18" s="25"/>
      <c r="K18" s="25"/>
      <c r="L18" s="25"/>
      <c r="M18" s="23"/>
      <c r="N18" s="12"/>
    </row>
    <row r="19" spans="2:14" x14ac:dyDescent="0.25">
      <c r="B19" s="24">
        <v>42750</v>
      </c>
      <c r="C19" s="81">
        <v>333</v>
      </c>
      <c r="D19" s="81">
        <v>285</v>
      </c>
      <c r="E19" s="79">
        <f t="shared" si="0"/>
        <v>618</v>
      </c>
      <c r="F19" s="22"/>
      <c r="G19" s="25"/>
      <c r="I19" s="24"/>
      <c r="J19" s="25"/>
      <c r="K19" s="25"/>
      <c r="L19" s="25"/>
      <c r="M19" s="23"/>
      <c r="N19" s="73"/>
    </row>
    <row r="20" spans="2:14" x14ac:dyDescent="0.25">
      <c r="B20" s="24">
        <v>42751</v>
      </c>
      <c r="C20" s="81">
        <v>156</v>
      </c>
      <c r="D20" s="81">
        <v>256</v>
      </c>
      <c r="E20" s="79">
        <f t="shared" si="0"/>
        <v>412</v>
      </c>
      <c r="F20" s="22"/>
      <c r="G20" s="22"/>
      <c r="I20" s="12"/>
      <c r="J20" s="12"/>
      <c r="K20" s="12"/>
      <c r="L20" s="12"/>
      <c r="M20" s="12"/>
      <c r="N20" s="12"/>
    </row>
    <row r="21" spans="2:14" x14ac:dyDescent="0.25">
      <c r="B21" s="24">
        <v>42752</v>
      </c>
      <c r="C21" s="81">
        <v>0</v>
      </c>
      <c r="D21" s="81">
        <v>0</v>
      </c>
      <c r="E21" s="79">
        <f t="shared" si="0"/>
        <v>0</v>
      </c>
      <c r="F21" s="22"/>
      <c r="G21" s="25"/>
      <c r="H21" s="8"/>
      <c r="I21" s="12"/>
      <c r="J21" s="12"/>
      <c r="K21" s="12"/>
      <c r="L21" s="12"/>
      <c r="M21" s="12"/>
      <c r="N21" s="12"/>
    </row>
    <row r="22" spans="2:14" x14ac:dyDescent="0.25">
      <c r="B22" s="24">
        <v>42753</v>
      </c>
      <c r="C22" s="81">
        <v>230</v>
      </c>
      <c r="D22" s="81">
        <v>182</v>
      </c>
      <c r="E22" s="79">
        <f t="shared" si="0"/>
        <v>412</v>
      </c>
      <c r="F22" s="22"/>
      <c r="G22" s="25"/>
      <c r="H22" s="8"/>
      <c r="I22" s="12"/>
      <c r="J22" s="12"/>
      <c r="K22" s="12"/>
      <c r="L22" s="12"/>
      <c r="M22" s="12"/>
      <c r="N22" s="12"/>
    </row>
    <row r="23" spans="2:14" x14ac:dyDescent="0.25">
      <c r="B23" s="24">
        <v>42754</v>
      </c>
      <c r="C23" s="81">
        <v>63</v>
      </c>
      <c r="D23" s="81">
        <v>60</v>
      </c>
      <c r="E23" s="79">
        <f t="shared" si="0"/>
        <v>123</v>
      </c>
      <c r="F23" s="22"/>
      <c r="G23" s="22"/>
      <c r="H23" s="8"/>
      <c r="I23" s="12"/>
      <c r="J23" s="12"/>
      <c r="K23" s="12"/>
      <c r="L23" s="12"/>
      <c r="M23" s="12"/>
      <c r="N23" s="12"/>
    </row>
    <row r="24" spans="2:14" x14ac:dyDescent="0.25">
      <c r="B24" s="24">
        <v>42755</v>
      </c>
      <c r="C24" s="81">
        <v>136</v>
      </c>
      <c r="D24" s="81">
        <v>111</v>
      </c>
      <c r="E24" s="79">
        <f t="shared" si="0"/>
        <v>247</v>
      </c>
      <c r="F24" s="22"/>
      <c r="G24" s="25"/>
      <c r="H24" s="8"/>
      <c r="I24" s="12"/>
      <c r="J24" s="12"/>
      <c r="K24" s="12"/>
      <c r="L24" s="12"/>
      <c r="M24" s="12"/>
      <c r="N24" s="12"/>
    </row>
    <row r="25" spans="2:14" x14ac:dyDescent="0.25">
      <c r="B25" s="24">
        <v>42756</v>
      </c>
      <c r="C25" s="82">
        <v>166</v>
      </c>
      <c r="D25" s="82">
        <v>116</v>
      </c>
      <c r="E25" s="83">
        <f t="shared" si="0"/>
        <v>282</v>
      </c>
      <c r="F25" s="22"/>
      <c r="G25" s="22"/>
      <c r="H25" s="8"/>
      <c r="I25" s="12"/>
      <c r="J25" s="12"/>
      <c r="K25" s="12"/>
      <c r="L25" s="12"/>
      <c r="M25" s="12"/>
      <c r="N25" s="12"/>
    </row>
    <row r="26" spans="2:14" x14ac:dyDescent="0.25">
      <c r="B26" s="24">
        <v>42757</v>
      </c>
      <c r="C26" s="81">
        <v>0</v>
      </c>
      <c r="D26" s="81">
        <v>0</v>
      </c>
      <c r="E26" s="79">
        <f t="shared" si="0"/>
        <v>0</v>
      </c>
      <c r="F26" s="22"/>
      <c r="G26" s="25"/>
      <c r="H26" s="8"/>
      <c r="I26" s="12"/>
      <c r="J26" s="12"/>
      <c r="K26" s="12"/>
      <c r="L26" s="12"/>
      <c r="M26" s="12"/>
      <c r="N26" s="12"/>
    </row>
    <row r="27" spans="2:14" x14ac:dyDescent="0.25">
      <c r="B27" s="24">
        <v>42758</v>
      </c>
      <c r="C27" s="81">
        <v>127</v>
      </c>
      <c r="D27" s="81">
        <v>122</v>
      </c>
      <c r="E27" s="79">
        <f t="shared" si="0"/>
        <v>249</v>
      </c>
      <c r="F27" s="22"/>
      <c r="G27" s="25"/>
      <c r="H27" s="8"/>
      <c r="I27" s="12"/>
      <c r="J27" s="12"/>
      <c r="K27" s="12"/>
      <c r="L27" s="12"/>
      <c r="M27" s="12"/>
      <c r="N27" s="12"/>
    </row>
    <row r="28" spans="2:14" x14ac:dyDescent="0.25">
      <c r="B28" s="24">
        <v>42759</v>
      </c>
      <c r="C28" s="81">
        <v>84</v>
      </c>
      <c r="D28" s="81">
        <v>84</v>
      </c>
      <c r="E28" s="79">
        <f t="shared" si="0"/>
        <v>168</v>
      </c>
      <c r="F28" s="22"/>
      <c r="G28" s="22"/>
      <c r="H28" s="8"/>
      <c r="I28" s="12"/>
      <c r="J28" s="12"/>
      <c r="K28" s="14"/>
      <c r="L28" s="14"/>
      <c r="M28" s="12"/>
      <c r="N28" s="12"/>
    </row>
    <row r="29" spans="2:14" x14ac:dyDescent="0.25">
      <c r="B29" s="24">
        <v>42760</v>
      </c>
      <c r="C29" s="81">
        <v>37</v>
      </c>
      <c r="D29" s="81">
        <v>37</v>
      </c>
      <c r="E29" s="79">
        <f t="shared" si="0"/>
        <v>74</v>
      </c>
      <c r="F29" s="22"/>
      <c r="G29" s="22"/>
      <c r="H29" s="8"/>
      <c r="I29" s="12"/>
      <c r="J29" s="12"/>
      <c r="K29" s="12"/>
      <c r="L29" s="12"/>
      <c r="M29" s="12"/>
      <c r="N29" s="12"/>
    </row>
    <row r="30" spans="2:14" x14ac:dyDescent="0.25">
      <c r="B30" s="24">
        <v>42761</v>
      </c>
      <c r="C30" s="81">
        <v>41</v>
      </c>
      <c r="D30" s="81">
        <v>42</v>
      </c>
      <c r="E30" s="79">
        <f t="shared" si="0"/>
        <v>83</v>
      </c>
      <c r="F30" s="22"/>
      <c r="G30" s="22"/>
      <c r="H30" s="8"/>
      <c r="I30" s="12"/>
      <c r="J30" s="12"/>
      <c r="K30" s="12"/>
      <c r="L30" s="12"/>
      <c r="M30" s="12"/>
      <c r="N30" s="12"/>
    </row>
    <row r="31" spans="2:14" x14ac:dyDescent="0.25">
      <c r="B31" s="24">
        <v>42762</v>
      </c>
      <c r="C31" s="81">
        <v>119</v>
      </c>
      <c r="D31" s="81">
        <v>119</v>
      </c>
      <c r="E31" s="79">
        <f t="shared" si="0"/>
        <v>238</v>
      </c>
      <c r="F31" s="22"/>
      <c r="G31" s="22"/>
      <c r="H31" s="8"/>
      <c r="I31" s="24">
        <v>43127</v>
      </c>
      <c r="J31" s="22">
        <v>2568</v>
      </c>
      <c r="K31" s="22">
        <v>3092</v>
      </c>
      <c r="L31" s="22">
        <v>5660</v>
      </c>
      <c r="M31" s="23">
        <f>L31</f>
        <v>5660</v>
      </c>
      <c r="N31" s="12"/>
    </row>
    <row r="32" spans="2:14" x14ac:dyDescent="0.25">
      <c r="B32" s="24">
        <v>42763</v>
      </c>
      <c r="C32" s="81">
        <v>334</v>
      </c>
      <c r="D32" s="81">
        <v>332</v>
      </c>
      <c r="E32" s="79">
        <f t="shared" si="0"/>
        <v>666</v>
      </c>
      <c r="F32" s="22"/>
      <c r="G32" s="22"/>
      <c r="H32" s="8"/>
      <c r="I32" s="24">
        <v>43128</v>
      </c>
      <c r="J32" s="25">
        <v>486</v>
      </c>
      <c r="K32" s="25">
        <v>484</v>
      </c>
      <c r="L32" s="25">
        <v>970</v>
      </c>
      <c r="M32" s="23">
        <f>L32+M31</f>
        <v>6630</v>
      </c>
      <c r="N32" s="12"/>
    </row>
    <row r="33" spans="2:16" x14ac:dyDescent="0.25">
      <c r="B33" s="24">
        <v>42764</v>
      </c>
      <c r="C33" s="81">
        <v>129</v>
      </c>
      <c r="D33" s="81">
        <v>79</v>
      </c>
      <c r="E33" s="79">
        <f t="shared" si="0"/>
        <v>208</v>
      </c>
      <c r="F33" s="22"/>
      <c r="G33" s="25"/>
      <c r="H33" s="8"/>
      <c r="I33" s="24">
        <v>43129</v>
      </c>
      <c r="J33" s="22">
        <v>1013</v>
      </c>
      <c r="K33" s="22">
        <v>1033</v>
      </c>
      <c r="L33" s="22">
        <v>2046</v>
      </c>
      <c r="M33" s="23">
        <f>L33+M32</f>
        <v>8676</v>
      </c>
      <c r="N33" s="12"/>
    </row>
    <row r="34" spans="2:16" x14ac:dyDescent="0.25">
      <c r="B34" s="24">
        <v>42765</v>
      </c>
      <c r="C34" s="81">
        <v>64</v>
      </c>
      <c r="D34" s="81">
        <v>66</v>
      </c>
      <c r="E34" s="79">
        <f t="shared" si="0"/>
        <v>130</v>
      </c>
      <c r="F34" s="22"/>
      <c r="G34" s="25"/>
      <c r="H34" s="8"/>
      <c r="I34" s="24">
        <v>43130</v>
      </c>
      <c r="J34" s="25">
        <v>489</v>
      </c>
      <c r="K34" s="25">
        <v>492</v>
      </c>
      <c r="L34" s="25">
        <v>981</v>
      </c>
      <c r="M34" s="23">
        <f>L34+M33</f>
        <v>9657</v>
      </c>
      <c r="N34" s="12"/>
      <c r="P34" s="9"/>
    </row>
    <row r="35" spans="2:16" x14ac:dyDescent="0.25">
      <c r="B35" s="24">
        <v>42766</v>
      </c>
      <c r="C35" s="81">
        <v>62</v>
      </c>
      <c r="D35" s="81">
        <v>62</v>
      </c>
      <c r="E35" s="79">
        <f t="shared" si="0"/>
        <v>124</v>
      </c>
      <c r="F35" s="22"/>
      <c r="G35" s="71">
        <f>SUM(E15:E35)</f>
        <v>6823</v>
      </c>
      <c r="H35" s="8"/>
      <c r="I35" s="24">
        <v>43131</v>
      </c>
      <c r="J35" s="25">
        <v>422</v>
      </c>
      <c r="K35" s="25">
        <v>471</v>
      </c>
      <c r="L35" s="25">
        <v>893</v>
      </c>
      <c r="M35" s="23">
        <f>L35+M34</f>
        <v>10550</v>
      </c>
      <c r="N35" s="73">
        <f>SUM(L31:L35)</f>
        <v>10550</v>
      </c>
    </row>
    <row r="36" spans="2:16" x14ac:dyDescent="0.25">
      <c r="B36" s="24" t="s">
        <v>13</v>
      </c>
      <c r="C36" s="25">
        <f>SUM(C5:C35)</f>
        <v>7342</v>
      </c>
      <c r="D36" s="25">
        <f>SUM(D5:D35)</f>
        <v>7112</v>
      </c>
      <c r="E36" s="25">
        <f>C36+D36</f>
        <v>14454</v>
      </c>
      <c r="F36" s="22"/>
      <c r="G36" s="71"/>
      <c r="H36" s="8"/>
      <c r="I36" s="24" t="s">
        <v>13</v>
      </c>
      <c r="J36" s="22">
        <f>SUM(J15:J35)</f>
        <v>4978</v>
      </c>
      <c r="K36" s="22">
        <f>SUM(K15:K35)</f>
        <v>5572</v>
      </c>
      <c r="L36" s="22">
        <f>J36+K36</f>
        <v>10550</v>
      </c>
      <c r="M36" s="22"/>
      <c r="N36" s="71"/>
    </row>
    <row r="37" spans="2:16" x14ac:dyDescent="0.25">
      <c r="B37" s="5"/>
      <c r="C37" s="6"/>
      <c r="D37" s="6"/>
      <c r="E37" s="6"/>
      <c r="F37" s="7"/>
      <c r="G37" s="72"/>
      <c r="H37" s="8"/>
    </row>
    <row r="38" spans="2:16" x14ac:dyDescent="0.25">
      <c r="B38" s="93" t="s">
        <v>21</v>
      </c>
      <c r="C38" s="93"/>
      <c r="D38" s="93"/>
      <c r="E38" s="93"/>
      <c r="F38" s="93"/>
      <c r="G38" s="93"/>
      <c r="H38" s="8"/>
      <c r="I38" s="93" t="s">
        <v>14</v>
      </c>
      <c r="J38" s="93"/>
      <c r="K38" s="93"/>
      <c r="L38" s="93"/>
      <c r="M38" s="93"/>
      <c r="N38" s="93"/>
    </row>
    <row r="39" spans="2:16" x14ac:dyDescent="0.25">
      <c r="B39" s="24">
        <v>42767</v>
      </c>
      <c r="C39" s="81">
        <v>72</v>
      </c>
      <c r="D39" s="84">
        <v>91</v>
      </c>
      <c r="E39" s="84">
        <f>C39+D39</f>
        <v>163</v>
      </c>
      <c r="F39" s="22">
        <f>E39+F35</f>
        <v>163</v>
      </c>
      <c r="G39" s="22"/>
      <c r="H39" s="8"/>
      <c r="I39" s="24">
        <v>43132</v>
      </c>
      <c r="J39" s="25">
        <v>67</v>
      </c>
      <c r="K39" s="25">
        <v>69</v>
      </c>
      <c r="L39" s="25">
        <v>136</v>
      </c>
      <c r="M39" s="23">
        <f>L39+M19</f>
        <v>136</v>
      </c>
      <c r="N39" s="12"/>
    </row>
    <row r="40" spans="2:16" x14ac:dyDescent="0.25">
      <c r="B40" s="24">
        <v>42768</v>
      </c>
      <c r="C40" s="81">
        <v>36</v>
      </c>
      <c r="D40" s="81">
        <v>34</v>
      </c>
      <c r="E40" s="84">
        <f t="shared" ref="E40:E68" si="1">C40+D40</f>
        <v>70</v>
      </c>
      <c r="F40" s="22">
        <f t="shared" ref="F40:F89" si="2">E40+F39</f>
        <v>233</v>
      </c>
      <c r="G40" s="25"/>
      <c r="H40" s="8"/>
      <c r="I40" s="24">
        <v>43133</v>
      </c>
      <c r="J40" s="25">
        <v>486</v>
      </c>
      <c r="K40" s="25">
        <v>86</v>
      </c>
      <c r="L40" s="25">
        <v>572</v>
      </c>
      <c r="M40" s="23">
        <f t="shared" ref="M40:M66" si="3">L40+M39</f>
        <v>708</v>
      </c>
      <c r="N40" s="12"/>
    </row>
    <row r="41" spans="2:16" x14ac:dyDescent="0.25">
      <c r="B41" s="24">
        <v>42769</v>
      </c>
      <c r="C41" s="81">
        <v>128</v>
      </c>
      <c r="D41" s="81">
        <v>129</v>
      </c>
      <c r="E41" s="84">
        <f t="shared" si="1"/>
        <v>257</v>
      </c>
      <c r="F41" s="22">
        <f t="shared" si="2"/>
        <v>490</v>
      </c>
      <c r="G41" s="22"/>
      <c r="H41" s="8"/>
      <c r="I41" s="24">
        <v>43134</v>
      </c>
      <c r="J41" s="25">
        <v>212</v>
      </c>
      <c r="K41" s="22">
        <v>1350</v>
      </c>
      <c r="L41" s="22">
        <v>1562</v>
      </c>
      <c r="M41" s="23">
        <f t="shared" si="3"/>
        <v>2270</v>
      </c>
      <c r="N41" s="12"/>
    </row>
    <row r="42" spans="2:16" x14ac:dyDescent="0.25">
      <c r="B42" s="24">
        <v>42770</v>
      </c>
      <c r="C42" s="84">
        <v>31</v>
      </c>
      <c r="D42" s="84">
        <v>30</v>
      </c>
      <c r="E42" s="84">
        <f t="shared" si="1"/>
        <v>61</v>
      </c>
      <c r="F42" s="22">
        <f t="shared" si="2"/>
        <v>551</v>
      </c>
      <c r="G42" s="22"/>
      <c r="H42" s="8"/>
      <c r="I42" s="24">
        <v>43135</v>
      </c>
      <c r="J42" s="25">
        <v>140</v>
      </c>
      <c r="K42" s="25">
        <v>79</v>
      </c>
      <c r="L42" s="25">
        <v>219</v>
      </c>
      <c r="M42" s="23">
        <f t="shared" si="3"/>
        <v>2489</v>
      </c>
      <c r="N42" s="12"/>
    </row>
    <row r="43" spans="2:16" x14ac:dyDescent="0.25">
      <c r="B43" s="24">
        <v>42771</v>
      </c>
      <c r="C43" s="81">
        <v>19</v>
      </c>
      <c r="D43" s="81">
        <v>19</v>
      </c>
      <c r="E43" s="84">
        <f t="shared" si="1"/>
        <v>38</v>
      </c>
      <c r="F43" s="22">
        <f t="shared" si="2"/>
        <v>589</v>
      </c>
      <c r="G43" s="25"/>
      <c r="H43" s="8"/>
      <c r="I43" s="24">
        <v>43136</v>
      </c>
      <c r="J43" s="25">
        <v>648</v>
      </c>
      <c r="K43" s="25">
        <v>648</v>
      </c>
      <c r="L43" s="22">
        <v>1296</v>
      </c>
      <c r="M43" s="23">
        <f t="shared" si="3"/>
        <v>3785</v>
      </c>
      <c r="N43" s="12"/>
    </row>
    <row r="44" spans="2:16" x14ac:dyDescent="0.25">
      <c r="B44" s="24">
        <v>42772</v>
      </c>
      <c r="C44" s="81">
        <v>129</v>
      </c>
      <c r="D44" s="81">
        <v>129</v>
      </c>
      <c r="E44" s="84">
        <f t="shared" si="1"/>
        <v>258</v>
      </c>
      <c r="F44" s="22">
        <f t="shared" si="2"/>
        <v>847</v>
      </c>
      <c r="G44" s="22"/>
      <c r="H44" s="8"/>
      <c r="I44" s="24">
        <v>43137</v>
      </c>
      <c r="J44" s="25">
        <v>289</v>
      </c>
      <c r="K44" s="25">
        <v>385</v>
      </c>
      <c r="L44" s="25">
        <v>674</v>
      </c>
      <c r="M44" s="23">
        <f t="shared" si="3"/>
        <v>4459</v>
      </c>
      <c r="N44" s="12"/>
    </row>
    <row r="45" spans="2:16" x14ac:dyDescent="0.25">
      <c r="B45" s="24">
        <v>42773</v>
      </c>
      <c r="C45" s="81">
        <v>16</v>
      </c>
      <c r="D45" s="81">
        <v>16</v>
      </c>
      <c r="E45" s="84">
        <f t="shared" si="1"/>
        <v>32</v>
      </c>
      <c r="F45" s="22">
        <f t="shared" si="2"/>
        <v>879</v>
      </c>
      <c r="G45" s="25"/>
      <c r="H45" s="8"/>
      <c r="I45" s="24">
        <v>43138</v>
      </c>
      <c r="J45" s="25">
        <v>507</v>
      </c>
      <c r="K45" s="25">
        <v>507</v>
      </c>
      <c r="L45" s="22">
        <v>1014</v>
      </c>
      <c r="M45" s="23">
        <f t="shared" si="3"/>
        <v>5473</v>
      </c>
      <c r="N45" s="12"/>
    </row>
    <row r="46" spans="2:16" x14ac:dyDescent="0.25">
      <c r="B46" s="24">
        <v>42774</v>
      </c>
      <c r="C46" s="81">
        <v>14</v>
      </c>
      <c r="D46" s="81">
        <v>16</v>
      </c>
      <c r="E46" s="84">
        <f t="shared" si="1"/>
        <v>30</v>
      </c>
      <c r="F46" s="22">
        <f t="shared" si="2"/>
        <v>909</v>
      </c>
      <c r="G46" s="22"/>
      <c r="H46" s="8"/>
      <c r="I46" s="24">
        <v>43139</v>
      </c>
      <c r="J46" s="25">
        <v>711</v>
      </c>
      <c r="K46" s="25">
        <v>711</v>
      </c>
      <c r="L46" s="22">
        <v>1422</v>
      </c>
      <c r="M46" s="23">
        <f t="shared" si="3"/>
        <v>6895</v>
      </c>
      <c r="N46" s="12"/>
    </row>
    <row r="47" spans="2:16" x14ac:dyDescent="0.25">
      <c r="B47" s="24">
        <v>42775</v>
      </c>
      <c r="C47" s="81">
        <v>82</v>
      </c>
      <c r="D47" s="81">
        <v>84</v>
      </c>
      <c r="E47" s="84">
        <f t="shared" si="1"/>
        <v>166</v>
      </c>
      <c r="F47" s="22">
        <f t="shared" si="2"/>
        <v>1075</v>
      </c>
      <c r="G47" s="25"/>
      <c r="H47" s="8"/>
      <c r="I47" s="24">
        <v>43140</v>
      </c>
      <c r="J47" s="25">
        <v>537</v>
      </c>
      <c r="K47" s="25">
        <v>539</v>
      </c>
      <c r="L47" s="22">
        <v>1076</v>
      </c>
      <c r="M47" s="23">
        <f t="shared" si="3"/>
        <v>7971</v>
      </c>
      <c r="N47" s="12"/>
    </row>
    <row r="48" spans="2:16" x14ac:dyDescent="0.25">
      <c r="B48" s="24">
        <v>42776</v>
      </c>
      <c r="C48" s="81">
        <v>374</v>
      </c>
      <c r="D48" s="81">
        <v>374</v>
      </c>
      <c r="E48" s="84">
        <f t="shared" si="1"/>
        <v>748</v>
      </c>
      <c r="F48" s="22">
        <f t="shared" si="2"/>
        <v>1823</v>
      </c>
      <c r="G48" s="25"/>
      <c r="H48" s="8"/>
      <c r="I48" s="24">
        <v>43141</v>
      </c>
      <c r="J48" s="25">
        <v>608</v>
      </c>
      <c r="K48" s="25">
        <v>606</v>
      </c>
      <c r="L48" s="22">
        <v>1214</v>
      </c>
      <c r="M48" s="23">
        <f t="shared" si="3"/>
        <v>9185</v>
      </c>
      <c r="N48" s="12"/>
    </row>
    <row r="49" spans="2:14" x14ac:dyDescent="0.25">
      <c r="B49" s="24">
        <v>42777</v>
      </c>
      <c r="C49" s="81">
        <v>158</v>
      </c>
      <c r="D49" s="81">
        <v>58</v>
      </c>
      <c r="E49" s="84">
        <f t="shared" si="1"/>
        <v>216</v>
      </c>
      <c r="F49" s="22">
        <f t="shared" si="2"/>
        <v>2039</v>
      </c>
      <c r="G49" s="25"/>
      <c r="H49" s="8"/>
      <c r="I49" s="24">
        <v>43142</v>
      </c>
      <c r="J49" s="25">
        <v>140</v>
      </c>
      <c r="K49" s="25">
        <v>141</v>
      </c>
      <c r="L49" s="25">
        <v>281</v>
      </c>
      <c r="M49" s="23">
        <f t="shared" si="3"/>
        <v>9466</v>
      </c>
      <c r="N49" s="12"/>
    </row>
    <row r="50" spans="2:14" x14ac:dyDescent="0.25">
      <c r="B50" s="24">
        <v>42778</v>
      </c>
      <c r="C50" s="81">
        <v>321</v>
      </c>
      <c r="D50" s="81">
        <v>320</v>
      </c>
      <c r="E50" s="84">
        <f t="shared" si="1"/>
        <v>641</v>
      </c>
      <c r="F50" s="22">
        <f t="shared" si="2"/>
        <v>2680</v>
      </c>
      <c r="G50" s="25"/>
      <c r="H50" s="8"/>
      <c r="I50" s="24">
        <v>43143</v>
      </c>
      <c r="J50" s="25">
        <v>444</v>
      </c>
      <c r="K50" s="25">
        <v>204</v>
      </c>
      <c r="L50" s="25">
        <v>648</v>
      </c>
      <c r="M50" s="23">
        <f t="shared" si="3"/>
        <v>10114</v>
      </c>
      <c r="N50" s="74">
        <f>SUM(L39:L66)</f>
        <v>15384</v>
      </c>
    </row>
    <row r="51" spans="2:14" x14ac:dyDescent="0.25">
      <c r="B51" s="24">
        <v>42779</v>
      </c>
      <c r="C51" s="81">
        <v>120</v>
      </c>
      <c r="D51" s="81">
        <v>120</v>
      </c>
      <c r="E51" s="84">
        <f t="shared" si="1"/>
        <v>240</v>
      </c>
      <c r="F51" s="22">
        <f t="shared" si="2"/>
        <v>2920</v>
      </c>
      <c r="G51" s="25"/>
      <c r="H51" s="8"/>
      <c r="I51" s="24">
        <v>43144</v>
      </c>
      <c r="J51" s="25">
        <v>61</v>
      </c>
      <c r="K51" s="25">
        <v>61</v>
      </c>
      <c r="L51" s="25">
        <v>122</v>
      </c>
      <c r="M51" s="23">
        <f t="shared" si="3"/>
        <v>10236</v>
      </c>
      <c r="N51" s="12"/>
    </row>
    <row r="52" spans="2:14" x14ac:dyDescent="0.25">
      <c r="B52" s="24">
        <v>42780</v>
      </c>
      <c r="C52" s="81">
        <v>5</v>
      </c>
      <c r="D52" s="81">
        <v>5</v>
      </c>
      <c r="E52" s="84">
        <f t="shared" si="1"/>
        <v>10</v>
      </c>
      <c r="F52" s="22">
        <f t="shared" si="2"/>
        <v>2930</v>
      </c>
      <c r="G52" s="25"/>
      <c r="H52" s="8"/>
      <c r="I52" s="24">
        <v>43145</v>
      </c>
      <c r="J52" s="25">
        <v>40</v>
      </c>
      <c r="K52" s="25">
        <v>40</v>
      </c>
      <c r="L52" s="25">
        <v>80</v>
      </c>
      <c r="M52" s="23">
        <f t="shared" si="3"/>
        <v>10316</v>
      </c>
      <c r="N52" s="12"/>
    </row>
    <row r="53" spans="2:14" x14ac:dyDescent="0.25">
      <c r="B53" s="24">
        <v>42781</v>
      </c>
      <c r="C53" s="81">
        <v>62</v>
      </c>
      <c r="D53" s="81">
        <v>73</v>
      </c>
      <c r="E53" s="84">
        <f t="shared" si="1"/>
        <v>135</v>
      </c>
      <c r="F53" s="22">
        <f t="shared" si="2"/>
        <v>3065</v>
      </c>
      <c r="G53" s="25"/>
      <c r="H53" s="8"/>
      <c r="I53" s="24">
        <v>43146</v>
      </c>
      <c r="J53" s="25">
        <v>489</v>
      </c>
      <c r="K53" s="25">
        <v>359</v>
      </c>
      <c r="L53" s="25">
        <v>848</v>
      </c>
      <c r="M53" s="23">
        <f t="shared" si="3"/>
        <v>11164</v>
      </c>
      <c r="N53" s="12"/>
    </row>
    <row r="54" spans="2:14" x14ac:dyDescent="0.25">
      <c r="B54" s="24">
        <v>42782</v>
      </c>
      <c r="C54" s="81">
        <v>110</v>
      </c>
      <c r="D54" s="81">
        <v>112</v>
      </c>
      <c r="E54" s="84">
        <f t="shared" si="1"/>
        <v>222</v>
      </c>
      <c r="F54" s="22">
        <f t="shared" si="2"/>
        <v>3287</v>
      </c>
      <c r="G54" s="25"/>
      <c r="H54" s="8"/>
      <c r="I54" s="24">
        <v>43147</v>
      </c>
      <c r="J54" s="25">
        <v>110</v>
      </c>
      <c r="K54" s="25">
        <v>112</v>
      </c>
      <c r="L54" s="25">
        <v>222</v>
      </c>
      <c r="M54" s="23">
        <f t="shared" si="3"/>
        <v>11386</v>
      </c>
      <c r="N54" s="12"/>
    </row>
    <row r="55" spans="2:14" x14ac:dyDescent="0.25">
      <c r="B55" s="24">
        <v>42783</v>
      </c>
      <c r="C55" s="81">
        <v>376</v>
      </c>
      <c r="D55" s="81">
        <v>372</v>
      </c>
      <c r="E55" s="84">
        <f t="shared" si="1"/>
        <v>748</v>
      </c>
      <c r="F55" s="22">
        <f t="shared" si="2"/>
        <v>4035</v>
      </c>
      <c r="G55" s="25"/>
      <c r="H55" s="8"/>
      <c r="I55" s="24">
        <v>43148</v>
      </c>
      <c r="J55" s="25">
        <v>229</v>
      </c>
      <c r="K55" s="25">
        <v>249</v>
      </c>
      <c r="L55" s="25">
        <v>478</v>
      </c>
      <c r="M55" s="23">
        <f t="shared" si="3"/>
        <v>11864</v>
      </c>
      <c r="N55" s="12"/>
    </row>
    <row r="56" spans="2:14" x14ac:dyDescent="0.25">
      <c r="B56" s="24">
        <v>42784</v>
      </c>
      <c r="C56" s="81">
        <v>18</v>
      </c>
      <c r="D56" s="81">
        <v>18</v>
      </c>
      <c r="E56" s="84">
        <f t="shared" si="1"/>
        <v>36</v>
      </c>
      <c r="F56" s="22">
        <f t="shared" si="2"/>
        <v>4071</v>
      </c>
      <c r="G56" s="25"/>
      <c r="H56" s="8"/>
      <c r="I56" s="24">
        <v>43149</v>
      </c>
      <c r="J56" s="25">
        <v>94</v>
      </c>
      <c r="K56" s="25">
        <v>93</v>
      </c>
      <c r="L56" s="25">
        <v>187</v>
      </c>
      <c r="M56" s="23">
        <f t="shared" si="3"/>
        <v>12051</v>
      </c>
      <c r="N56" s="12"/>
    </row>
    <row r="57" spans="2:14" x14ac:dyDescent="0.25">
      <c r="B57" s="24">
        <v>42785</v>
      </c>
      <c r="C57" s="81">
        <v>36</v>
      </c>
      <c r="D57" s="81">
        <v>37</v>
      </c>
      <c r="E57" s="84">
        <f t="shared" si="1"/>
        <v>73</v>
      </c>
      <c r="F57" s="22">
        <f t="shared" si="2"/>
        <v>4144</v>
      </c>
      <c r="G57" s="25"/>
      <c r="H57" s="8"/>
      <c r="I57" s="24">
        <v>43150</v>
      </c>
      <c r="J57" s="25">
        <v>68</v>
      </c>
      <c r="K57" s="25">
        <v>68</v>
      </c>
      <c r="L57" s="25">
        <v>136</v>
      </c>
      <c r="M57" s="23">
        <f t="shared" si="3"/>
        <v>12187</v>
      </c>
      <c r="N57" s="12"/>
    </row>
    <row r="58" spans="2:14" x14ac:dyDescent="0.25">
      <c r="B58" s="24">
        <v>42786</v>
      </c>
      <c r="C58" s="81">
        <v>60</v>
      </c>
      <c r="D58" s="81">
        <v>60</v>
      </c>
      <c r="E58" s="84">
        <f t="shared" si="1"/>
        <v>120</v>
      </c>
      <c r="F58" s="22">
        <f t="shared" si="2"/>
        <v>4264</v>
      </c>
      <c r="G58" s="25"/>
      <c r="H58" s="8"/>
      <c r="I58" s="24">
        <v>43151</v>
      </c>
      <c r="J58" s="25">
        <v>377</v>
      </c>
      <c r="K58" s="25">
        <v>377</v>
      </c>
      <c r="L58" s="25">
        <v>754</v>
      </c>
      <c r="M58" s="23">
        <f t="shared" si="3"/>
        <v>12941</v>
      </c>
      <c r="N58" s="12"/>
    </row>
    <row r="59" spans="2:14" x14ac:dyDescent="0.25">
      <c r="B59" s="24">
        <v>42787</v>
      </c>
      <c r="C59" s="81">
        <v>2</v>
      </c>
      <c r="D59" s="81">
        <v>2</v>
      </c>
      <c r="E59" s="84">
        <f t="shared" si="1"/>
        <v>4</v>
      </c>
      <c r="F59" s="22">
        <f t="shared" si="2"/>
        <v>4268</v>
      </c>
      <c r="G59" s="25"/>
      <c r="H59" s="8"/>
      <c r="I59" s="24">
        <v>43152</v>
      </c>
      <c r="J59" s="25">
        <v>340</v>
      </c>
      <c r="K59" s="25">
        <v>340</v>
      </c>
      <c r="L59" s="25">
        <v>680</v>
      </c>
      <c r="M59" s="23">
        <f t="shared" si="3"/>
        <v>13621</v>
      </c>
      <c r="N59" s="12"/>
    </row>
    <row r="60" spans="2:14" x14ac:dyDescent="0.25">
      <c r="B60" s="24">
        <v>42788</v>
      </c>
      <c r="C60" s="81">
        <v>15</v>
      </c>
      <c r="D60" s="81">
        <v>16</v>
      </c>
      <c r="E60" s="84">
        <f t="shared" si="1"/>
        <v>31</v>
      </c>
      <c r="F60" s="22">
        <f t="shared" si="2"/>
        <v>4299</v>
      </c>
      <c r="G60" s="25"/>
      <c r="I60" s="24">
        <v>43153</v>
      </c>
      <c r="J60" s="25">
        <v>389</v>
      </c>
      <c r="K60" s="25">
        <v>388</v>
      </c>
      <c r="L60" s="25">
        <v>777</v>
      </c>
      <c r="M60" s="23">
        <f t="shared" si="3"/>
        <v>14398</v>
      </c>
      <c r="N60" s="12"/>
    </row>
    <row r="61" spans="2:14" x14ac:dyDescent="0.25">
      <c r="B61" s="24">
        <v>42789</v>
      </c>
      <c r="C61" s="81">
        <v>52</v>
      </c>
      <c r="D61" s="81">
        <v>74</v>
      </c>
      <c r="E61" s="84">
        <f t="shared" si="1"/>
        <v>126</v>
      </c>
      <c r="F61" s="22">
        <f t="shared" si="2"/>
        <v>4425</v>
      </c>
      <c r="G61" s="25"/>
      <c r="I61" s="24">
        <v>43154</v>
      </c>
      <c r="J61" s="25">
        <v>92</v>
      </c>
      <c r="K61" s="25">
        <v>92</v>
      </c>
      <c r="L61" s="25">
        <v>184</v>
      </c>
      <c r="M61" s="23">
        <f t="shared" si="3"/>
        <v>14582</v>
      </c>
      <c r="N61" s="12"/>
    </row>
    <row r="62" spans="2:14" x14ac:dyDescent="0.25">
      <c r="B62" s="24">
        <v>42790</v>
      </c>
      <c r="C62" s="81">
        <v>3</v>
      </c>
      <c r="D62" s="81">
        <v>3</v>
      </c>
      <c r="E62" s="84">
        <f t="shared" si="1"/>
        <v>6</v>
      </c>
      <c r="F62" s="22">
        <f t="shared" si="2"/>
        <v>4431</v>
      </c>
      <c r="G62" s="25"/>
      <c r="I62" s="24">
        <v>43155</v>
      </c>
      <c r="J62" s="25">
        <v>79</v>
      </c>
      <c r="K62" s="25">
        <v>75</v>
      </c>
      <c r="L62" s="25">
        <v>154</v>
      </c>
      <c r="M62" s="23">
        <f t="shared" si="3"/>
        <v>14736</v>
      </c>
      <c r="N62" s="12"/>
    </row>
    <row r="63" spans="2:14" x14ac:dyDescent="0.25">
      <c r="B63" s="24">
        <v>42791</v>
      </c>
      <c r="C63" s="81">
        <v>71</v>
      </c>
      <c r="D63" s="81">
        <v>20</v>
      </c>
      <c r="E63" s="84">
        <f t="shared" si="1"/>
        <v>91</v>
      </c>
      <c r="F63" s="22">
        <f t="shared" si="2"/>
        <v>4522</v>
      </c>
      <c r="G63" s="25"/>
      <c r="I63" s="24">
        <v>43156</v>
      </c>
      <c r="J63" s="25">
        <v>81</v>
      </c>
      <c r="K63" s="25">
        <v>86</v>
      </c>
      <c r="L63" s="25">
        <v>167</v>
      </c>
      <c r="M63" s="23">
        <f t="shared" si="3"/>
        <v>14903</v>
      </c>
      <c r="N63" s="12"/>
    </row>
    <row r="64" spans="2:14" x14ac:dyDescent="0.25">
      <c r="B64" s="24">
        <v>42792</v>
      </c>
      <c r="C64" s="81">
        <v>33</v>
      </c>
      <c r="D64" s="81">
        <v>33</v>
      </c>
      <c r="E64" s="84">
        <f t="shared" si="1"/>
        <v>66</v>
      </c>
      <c r="F64" s="22">
        <f t="shared" si="2"/>
        <v>4588</v>
      </c>
      <c r="G64" s="25"/>
      <c r="I64" s="24">
        <v>43157</v>
      </c>
      <c r="J64" s="25">
        <v>140</v>
      </c>
      <c r="K64" s="25">
        <v>139</v>
      </c>
      <c r="L64" s="25">
        <v>279</v>
      </c>
      <c r="M64" s="23">
        <f t="shared" si="3"/>
        <v>15182</v>
      </c>
      <c r="N64" s="12"/>
    </row>
    <row r="65" spans="2:14" x14ac:dyDescent="0.25">
      <c r="B65" s="24">
        <v>42793</v>
      </c>
      <c r="C65" s="81">
        <v>29</v>
      </c>
      <c r="D65" s="81">
        <v>29</v>
      </c>
      <c r="E65" s="84">
        <f t="shared" si="1"/>
        <v>58</v>
      </c>
      <c r="F65" s="22">
        <f t="shared" si="2"/>
        <v>4646</v>
      </c>
      <c r="G65" s="25"/>
      <c r="I65" s="24">
        <v>43158</v>
      </c>
      <c r="J65" s="25">
        <v>17</v>
      </c>
      <c r="K65" s="25">
        <v>17</v>
      </c>
      <c r="L65" s="25">
        <v>34</v>
      </c>
      <c r="M65" s="23">
        <f t="shared" si="3"/>
        <v>15216</v>
      </c>
      <c r="N65" s="12"/>
    </row>
    <row r="66" spans="2:14" x14ac:dyDescent="0.25">
      <c r="B66" s="24">
        <v>42794</v>
      </c>
      <c r="C66" s="81">
        <v>13</v>
      </c>
      <c r="D66" s="81">
        <v>13</v>
      </c>
      <c r="E66" s="84">
        <f t="shared" si="1"/>
        <v>26</v>
      </c>
      <c r="F66" s="22">
        <f t="shared" si="2"/>
        <v>4672</v>
      </c>
      <c r="G66" s="75">
        <f>SUM(E39:E66)</f>
        <v>4672</v>
      </c>
      <c r="I66" s="24">
        <v>43159</v>
      </c>
      <c r="J66" s="25">
        <v>84</v>
      </c>
      <c r="K66" s="25">
        <v>84</v>
      </c>
      <c r="L66" s="25">
        <v>168</v>
      </c>
      <c r="M66" s="23">
        <f t="shared" si="3"/>
        <v>15384</v>
      </c>
      <c r="N66" s="12"/>
    </row>
    <row r="67" spans="2:14" x14ac:dyDescent="0.25">
      <c r="B67" s="24">
        <v>42823</v>
      </c>
      <c r="C67" s="81">
        <v>15</v>
      </c>
      <c r="D67" s="81">
        <v>15</v>
      </c>
      <c r="E67" s="84">
        <f t="shared" si="1"/>
        <v>30</v>
      </c>
      <c r="F67" s="22">
        <f t="shared" ref="F67:F68" si="4">E67+F66</f>
        <v>4702</v>
      </c>
      <c r="G67" s="75">
        <f t="shared" ref="G67:G68" si="5">SUM(E40:E67)</f>
        <v>4539</v>
      </c>
      <c r="I67" s="24"/>
      <c r="J67" s="25"/>
      <c r="K67" s="25"/>
      <c r="L67" s="25"/>
      <c r="M67" s="23"/>
      <c r="N67" s="12"/>
    </row>
    <row r="68" spans="2:14" x14ac:dyDescent="0.25">
      <c r="B68" s="24">
        <v>42824</v>
      </c>
      <c r="C68" s="81">
        <v>7</v>
      </c>
      <c r="D68" s="81">
        <v>7</v>
      </c>
      <c r="E68" s="84">
        <f t="shared" si="1"/>
        <v>14</v>
      </c>
      <c r="F68" s="22">
        <f t="shared" si="4"/>
        <v>4716</v>
      </c>
      <c r="G68" s="75">
        <f t="shared" si="5"/>
        <v>4483</v>
      </c>
      <c r="I68" s="24"/>
      <c r="J68" s="25"/>
      <c r="K68" s="25"/>
      <c r="L68" s="25"/>
      <c r="M68" s="23"/>
      <c r="N68" s="12"/>
    </row>
    <row r="69" spans="2:14" x14ac:dyDescent="0.25">
      <c r="B69" s="24" t="s">
        <v>13</v>
      </c>
      <c r="C69" s="25">
        <f>SUM(C39:C68)</f>
        <v>2407</v>
      </c>
      <c r="D69" s="22">
        <f>SUM(D39:D68)</f>
        <v>2309</v>
      </c>
      <c r="E69" s="22">
        <f>C69+D69</f>
        <v>4716</v>
      </c>
      <c r="F69" s="22"/>
      <c r="G69" s="75"/>
      <c r="I69" s="24" t="s">
        <v>13</v>
      </c>
      <c r="J69" s="25">
        <f>SUM(J39:J66)</f>
        <v>7479</v>
      </c>
      <c r="K69" s="25">
        <f>SUM(K39:K66)</f>
        <v>7905</v>
      </c>
      <c r="L69" s="25">
        <f>J69+K69</f>
        <v>15384</v>
      </c>
      <c r="M69" s="22"/>
      <c r="N69" s="75"/>
    </row>
    <row r="70" spans="2:14" x14ac:dyDescent="0.25">
      <c r="B70" s="5"/>
      <c r="C70" s="6"/>
      <c r="D70" s="6"/>
      <c r="E70" s="6"/>
      <c r="F70" s="7"/>
      <c r="G70" s="76"/>
    </row>
    <row r="71" spans="2:14" x14ac:dyDescent="0.25">
      <c r="B71" s="93" t="s">
        <v>22</v>
      </c>
      <c r="C71" s="93"/>
      <c r="D71" s="93"/>
      <c r="E71" s="93"/>
      <c r="F71" s="93"/>
      <c r="G71" s="93"/>
      <c r="I71" s="93" t="s">
        <v>15</v>
      </c>
      <c r="J71" s="93"/>
      <c r="K71" s="93"/>
      <c r="L71" s="93"/>
      <c r="M71" s="93"/>
      <c r="N71" s="93"/>
    </row>
    <row r="72" spans="2:14" x14ac:dyDescent="0.25">
      <c r="B72" s="24">
        <v>42795</v>
      </c>
      <c r="C72" s="25">
        <v>15</v>
      </c>
      <c r="D72" s="25">
        <v>18</v>
      </c>
      <c r="E72" s="84">
        <f t="shared" ref="E72:E102" si="6">C72+D72</f>
        <v>33</v>
      </c>
      <c r="F72" s="22">
        <f>E72+F66</f>
        <v>4705</v>
      </c>
      <c r="G72" s="25"/>
      <c r="I72" s="24">
        <v>43160</v>
      </c>
      <c r="J72" s="25">
        <v>279</v>
      </c>
      <c r="K72" s="25">
        <v>337</v>
      </c>
      <c r="L72" s="25">
        <v>616</v>
      </c>
      <c r="M72" s="23">
        <f>L72+M66</f>
        <v>16000</v>
      </c>
      <c r="N72" s="12"/>
    </row>
    <row r="73" spans="2:14" x14ac:dyDescent="0.25">
      <c r="B73" s="24">
        <v>42796</v>
      </c>
      <c r="C73" s="25">
        <v>13</v>
      </c>
      <c r="D73" s="25">
        <v>11</v>
      </c>
      <c r="E73" s="84">
        <f t="shared" si="6"/>
        <v>24</v>
      </c>
      <c r="F73" s="22">
        <f t="shared" si="2"/>
        <v>4729</v>
      </c>
      <c r="G73" s="25"/>
      <c r="I73" s="24">
        <v>43161</v>
      </c>
      <c r="J73" s="25">
        <v>49</v>
      </c>
      <c r="K73" s="25">
        <v>47</v>
      </c>
      <c r="L73" s="25">
        <v>96</v>
      </c>
      <c r="M73" s="23">
        <f t="shared" ref="M73:M102" si="7">L73+M72</f>
        <v>16096</v>
      </c>
      <c r="N73" s="12"/>
    </row>
    <row r="74" spans="2:14" x14ac:dyDescent="0.25">
      <c r="B74" s="24">
        <v>42797</v>
      </c>
      <c r="C74" s="25">
        <v>8</v>
      </c>
      <c r="D74" s="25">
        <v>14</v>
      </c>
      <c r="E74" s="84">
        <f t="shared" si="6"/>
        <v>22</v>
      </c>
      <c r="F74" s="22">
        <f t="shared" si="2"/>
        <v>4751</v>
      </c>
      <c r="G74" s="25"/>
      <c r="I74" s="24">
        <v>43162</v>
      </c>
      <c r="J74" s="25">
        <v>93</v>
      </c>
      <c r="K74" s="25">
        <v>103</v>
      </c>
      <c r="L74" s="25">
        <v>196</v>
      </c>
      <c r="M74" s="23">
        <f t="shared" si="7"/>
        <v>16292</v>
      </c>
      <c r="N74" s="12"/>
    </row>
    <row r="75" spans="2:14" x14ac:dyDescent="0.25">
      <c r="B75" s="24">
        <v>42798</v>
      </c>
      <c r="C75" s="25">
        <v>10</v>
      </c>
      <c r="D75" s="25">
        <v>12</v>
      </c>
      <c r="E75" s="84">
        <f t="shared" si="6"/>
        <v>22</v>
      </c>
      <c r="F75" s="22">
        <f t="shared" si="2"/>
        <v>4773</v>
      </c>
      <c r="G75" s="25"/>
      <c r="I75" s="24">
        <v>43163</v>
      </c>
      <c r="J75" s="25">
        <v>72</v>
      </c>
      <c r="K75" s="25">
        <v>74</v>
      </c>
      <c r="L75" s="25">
        <v>146</v>
      </c>
      <c r="M75" s="23">
        <f t="shared" si="7"/>
        <v>16438</v>
      </c>
      <c r="N75" s="12"/>
    </row>
    <row r="76" spans="2:14" x14ac:dyDescent="0.25">
      <c r="B76" s="24">
        <v>42799</v>
      </c>
      <c r="C76" s="25">
        <v>8</v>
      </c>
      <c r="D76" s="25">
        <v>8</v>
      </c>
      <c r="E76" s="84">
        <f t="shared" si="6"/>
        <v>16</v>
      </c>
      <c r="F76" s="22">
        <f t="shared" si="2"/>
        <v>4789</v>
      </c>
      <c r="G76" s="25"/>
      <c r="I76" s="24">
        <v>43164</v>
      </c>
      <c r="J76" s="25">
        <v>67</v>
      </c>
      <c r="K76" s="25">
        <v>42</v>
      </c>
      <c r="L76" s="25">
        <v>109</v>
      </c>
      <c r="M76" s="23">
        <f t="shared" si="7"/>
        <v>16547</v>
      </c>
      <c r="N76" s="12"/>
    </row>
    <row r="77" spans="2:14" x14ac:dyDescent="0.25">
      <c r="B77" s="24">
        <v>42800</v>
      </c>
      <c r="C77" s="25">
        <v>10</v>
      </c>
      <c r="D77" s="25">
        <v>12</v>
      </c>
      <c r="E77" s="84">
        <f t="shared" si="6"/>
        <v>22</v>
      </c>
      <c r="F77" s="22">
        <f t="shared" si="2"/>
        <v>4811</v>
      </c>
      <c r="G77" s="25"/>
      <c r="I77" s="24">
        <v>43165</v>
      </c>
      <c r="J77" s="25">
        <v>54</v>
      </c>
      <c r="K77" s="25">
        <v>54</v>
      </c>
      <c r="L77" s="25">
        <v>108</v>
      </c>
      <c r="M77" s="23">
        <f t="shared" si="7"/>
        <v>16655</v>
      </c>
      <c r="N77" s="12"/>
    </row>
    <row r="78" spans="2:14" x14ac:dyDescent="0.25">
      <c r="B78" s="24">
        <v>42801</v>
      </c>
      <c r="C78" s="25">
        <v>42</v>
      </c>
      <c r="D78" s="25">
        <v>41</v>
      </c>
      <c r="E78" s="84">
        <f t="shared" si="6"/>
        <v>83</v>
      </c>
      <c r="F78" s="22">
        <f t="shared" si="2"/>
        <v>4894</v>
      </c>
      <c r="G78" s="25"/>
      <c r="I78" s="24">
        <v>43166</v>
      </c>
      <c r="J78" s="25">
        <v>58</v>
      </c>
      <c r="K78" s="25">
        <v>59</v>
      </c>
      <c r="L78" s="25">
        <v>117</v>
      </c>
      <c r="M78" s="23">
        <f t="shared" si="7"/>
        <v>16772</v>
      </c>
      <c r="N78" s="12"/>
    </row>
    <row r="79" spans="2:14" x14ac:dyDescent="0.25">
      <c r="B79" s="24">
        <v>42802</v>
      </c>
      <c r="C79" s="25">
        <v>9</v>
      </c>
      <c r="D79" s="25">
        <v>7</v>
      </c>
      <c r="E79" s="84">
        <f t="shared" si="6"/>
        <v>16</v>
      </c>
      <c r="F79" s="22">
        <f t="shared" si="2"/>
        <v>4910</v>
      </c>
      <c r="G79" s="25"/>
      <c r="I79" s="24">
        <v>43167</v>
      </c>
      <c r="J79" s="25">
        <v>324</v>
      </c>
      <c r="K79" s="25">
        <v>325</v>
      </c>
      <c r="L79" s="25">
        <v>649</v>
      </c>
      <c r="M79" s="23">
        <f t="shared" si="7"/>
        <v>17421</v>
      </c>
      <c r="N79" s="12"/>
    </row>
    <row r="80" spans="2:14" x14ac:dyDescent="0.25">
      <c r="B80" s="24">
        <v>42803</v>
      </c>
      <c r="C80" s="25">
        <v>205</v>
      </c>
      <c r="D80" s="25">
        <v>166</v>
      </c>
      <c r="E80" s="84">
        <f t="shared" si="6"/>
        <v>371</v>
      </c>
      <c r="F80" s="22">
        <f t="shared" si="2"/>
        <v>5281</v>
      </c>
      <c r="G80" s="25"/>
      <c r="I80" s="24">
        <v>43168</v>
      </c>
      <c r="J80" s="25">
        <v>18</v>
      </c>
      <c r="K80" s="25">
        <v>17</v>
      </c>
      <c r="L80" s="25">
        <v>35</v>
      </c>
      <c r="M80" s="23">
        <f t="shared" si="7"/>
        <v>17456</v>
      </c>
      <c r="N80" s="12"/>
    </row>
    <row r="81" spans="2:14" x14ac:dyDescent="0.25">
      <c r="B81" s="24">
        <v>42804</v>
      </c>
      <c r="C81" s="25">
        <v>5</v>
      </c>
      <c r="D81" s="25">
        <v>2</v>
      </c>
      <c r="E81" s="84">
        <f t="shared" si="6"/>
        <v>7</v>
      </c>
      <c r="F81" s="22">
        <f t="shared" si="2"/>
        <v>5288</v>
      </c>
      <c r="G81" s="25"/>
      <c r="I81" s="24">
        <v>43169</v>
      </c>
      <c r="J81" s="25">
        <v>106</v>
      </c>
      <c r="K81" s="25">
        <v>104</v>
      </c>
      <c r="L81" s="25">
        <v>210</v>
      </c>
      <c r="M81" s="23">
        <f t="shared" si="7"/>
        <v>17666</v>
      </c>
      <c r="N81" s="27"/>
    </row>
    <row r="82" spans="2:14" x14ac:dyDescent="0.25">
      <c r="B82" s="24">
        <v>42805</v>
      </c>
      <c r="C82" s="25">
        <v>5</v>
      </c>
      <c r="D82" s="25">
        <v>5</v>
      </c>
      <c r="E82" s="84">
        <f t="shared" si="6"/>
        <v>10</v>
      </c>
      <c r="F82" s="22">
        <f t="shared" si="2"/>
        <v>5298</v>
      </c>
      <c r="G82" s="25"/>
      <c r="I82" s="24">
        <v>43170</v>
      </c>
      <c r="J82" s="25">
        <v>105</v>
      </c>
      <c r="K82" s="25">
        <v>101</v>
      </c>
      <c r="L82" s="25">
        <v>206</v>
      </c>
      <c r="M82" s="23">
        <f t="shared" si="7"/>
        <v>17872</v>
      </c>
      <c r="N82" s="12"/>
    </row>
    <row r="83" spans="2:14" x14ac:dyDescent="0.25">
      <c r="B83" s="24">
        <v>42806</v>
      </c>
      <c r="C83" s="25">
        <v>2</v>
      </c>
      <c r="D83" s="25">
        <v>4</v>
      </c>
      <c r="E83" s="84">
        <f t="shared" si="6"/>
        <v>6</v>
      </c>
      <c r="F83" s="22">
        <f t="shared" si="2"/>
        <v>5304</v>
      </c>
      <c r="G83" s="25"/>
      <c r="I83" s="24">
        <v>43171</v>
      </c>
      <c r="J83" s="25">
        <v>339</v>
      </c>
      <c r="K83" s="25">
        <v>359</v>
      </c>
      <c r="L83" s="25">
        <v>698</v>
      </c>
      <c r="M83" s="23">
        <f t="shared" si="7"/>
        <v>18570</v>
      </c>
      <c r="N83" s="12"/>
    </row>
    <row r="84" spans="2:14" x14ac:dyDescent="0.25">
      <c r="B84" s="24">
        <v>42807</v>
      </c>
      <c r="C84" s="25">
        <v>53</v>
      </c>
      <c r="D84" s="25">
        <v>52</v>
      </c>
      <c r="E84" s="84">
        <f t="shared" si="6"/>
        <v>105</v>
      </c>
      <c r="F84" s="22">
        <f t="shared" si="2"/>
        <v>5409</v>
      </c>
      <c r="G84" s="25"/>
      <c r="I84" s="24">
        <v>43172</v>
      </c>
      <c r="J84" s="25">
        <v>85</v>
      </c>
      <c r="K84" s="25">
        <v>85</v>
      </c>
      <c r="L84" s="25">
        <v>170</v>
      </c>
      <c r="M84" s="23">
        <f t="shared" si="7"/>
        <v>18740</v>
      </c>
      <c r="N84" s="12"/>
    </row>
    <row r="85" spans="2:14" x14ac:dyDescent="0.25">
      <c r="B85" s="24">
        <v>42808</v>
      </c>
      <c r="C85" s="25">
        <v>50</v>
      </c>
      <c r="D85" s="25">
        <v>48</v>
      </c>
      <c r="E85" s="84">
        <f t="shared" si="6"/>
        <v>98</v>
      </c>
      <c r="F85" s="22">
        <f t="shared" si="2"/>
        <v>5507</v>
      </c>
      <c r="G85" s="25"/>
      <c r="I85" s="24">
        <v>43173</v>
      </c>
      <c r="J85" s="25">
        <v>159</v>
      </c>
      <c r="K85" s="25">
        <v>158</v>
      </c>
      <c r="L85" s="25">
        <v>317</v>
      </c>
      <c r="M85" s="23">
        <f t="shared" si="7"/>
        <v>19057</v>
      </c>
      <c r="N85" s="12"/>
    </row>
    <row r="86" spans="2:14" x14ac:dyDescent="0.25">
      <c r="B86" s="24">
        <v>42809</v>
      </c>
      <c r="C86" s="25">
        <v>2</v>
      </c>
      <c r="D86" s="25">
        <v>2</v>
      </c>
      <c r="E86" s="84">
        <f t="shared" si="6"/>
        <v>4</v>
      </c>
      <c r="F86" s="22">
        <f t="shared" si="2"/>
        <v>5511</v>
      </c>
      <c r="G86" s="26"/>
      <c r="I86" s="24">
        <v>43174</v>
      </c>
      <c r="J86" s="25">
        <v>76</v>
      </c>
      <c r="K86" s="25">
        <v>77</v>
      </c>
      <c r="L86" s="25">
        <v>153</v>
      </c>
      <c r="M86" s="23">
        <f t="shared" si="7"/>
        <v>19210</v>
      </c>
      <c r="N86" s="12"/>
    </row>
    <row r="87" spans="2:14" x14ac:dyDescent="0.25">
      <c r="B87" s="24">
        <v>42810</v>
      </c>
      <c r="C87" s="25">
        <v>8</v>
      </c>
      <c r="D87" s="25">
        <v>7</v>
      </c>
      <c r="E87" s="84">
        <f t="shared" si="6"/>
        <v>15</v>
      </c>
      <c r="F87" s="22">
        <f t="shared" si="2"/>
        <v>5526</v>
      </c>
      <c r="G87" s="25"/>
      <c r="I87" s="24">
        <v>43175</v>
      </c>
      <c r="J87" s="25">
        <v>145</v>
      </c>
      <c r="K87" s="25">
        <v>144</v>
      </c>
      <c r="L87" s="25">
        <v>289</v>
      </c>
      <c r="M87" s="23">
        <f t="shared" si="7"/>
        <v>19499</v>
      </c>
      <c r="N87" s="12"/>
    </row>
    <row r="88" spans="2:14" x14ac:dyDescent="0.25">
      <c r="B88" s="24">
        <v>42811</v>
      </c>
      <c r="C88" s="25">
        <v>14</v>
      </c>
      <c r="D88" s="25">
        <v>15</v>
      </c>
      <c r="E88" s="84">
        <f t="shared" si="6"/>
        <v>29</v>
      </c>
      <c r="F88" s="22">
        <f t="shared" si="2"/>
        <v>5555</v>
      </c>
      <c r="G88" s="25"/>
      <c r="I88" s="24">
        <v>43176</v>
      </c>
      <c r="J88" s="25">
        <v>48</v>
      </c>
      <c r="K88" s="25">
        <v>48</v>
      </c>
      <c r="L88" s="25">
        <v>96</v>
      </c>
      <c r="M88" s="23">
        <f t="shared" si="7"/>
        <v>19595</v>
      </c>
      <c r="N88" s="12"/>
    </row>
    <row r="89" spans="2:14" x14ac:dyDescent="0.25">
      <c r="B89" s="24">
        <v>42812</v>
      </c>
      <c r="C89" s="25">
        <v>2</v>
      </c>
      <c r="D89" s="25">
        <v>2</v>
      </c>
      <c r="E89" s="84">
        <f t="shared" si="6"/>
        <v>4</v>
      </c>
      <c r="F89" s="22">
        <f t="shared" si="2"/>
        <v>5559</v>
      </c>
      <c r="G89" s="25"/>
      <c r="I89" s="24">
        <v>43177</v>
      </c>
      <c r="J89" s="25">
        <v>56</v>
      </c>
      <c r="K89" s="25">
        <v>54</v>
      </c>
      <c r="L89" s="25">
        <v>110</v>
      </c>
      <c r="M89" s="23">
        <f t="shared" si="7"/>
        <v>19705</v>
      </c>
      <c r="N89" s="12"/>
    </row>
    <row r="90" spans="2:14" x14ac:dyDescent="0.25">
      <c r="B90" s="24">
        <v>42813</v>
      </c>
      <c r="C90" s="25">
        <v>8</v>
      </c>
      <c r="D90" s="25">
        <v>5</v>
      </c>
      <c r="E90" s="84">
        <f t="shared" si="6"/>
        <v>13</v>
      </c>
      <c r="F90" s="22">
        <f t="shared" ref="F90:F101" si="8">E90+F89</f>
        <v>5572</v>
      </c>
      <c r="G90" s="25"/>
      <c r="I90" s="24">
        <v>43178</v>
      </c>
      <c r="J90" s="25">
        <v>39</v>
      </c>
      <c r="K90" s="25">
        <v>39</v>
      </c>
      <c r="L90" s="25">
        <v>78</v>
      </c>
      <c r="M90" s="23">
        <f t="shared" si="7"/>
        <v>19783</v>
      </c>
      <c r="N90" s="12"/>
    </row>
    <row r="91" spans="2:14" x14ac:dyDescent="0.25">
      <c r="B91" s="24">
        <v>42814</v>
      </c>
      <c r="C91" s="25">
        <v>17</v>
      </c>
      <c r="D91" s="25">
        <v>19</v>
      </c>
      <c r="E91" s="84">
        <f t="shared" si="6"/>
        <v>36</v>
      </c>
      <c r="F91" s="22">
        <f t="shared" si="8"/>
        <v>5608</v>
      </c>
      <c r="G91" s="22"/>
      <c r="I91" s="24">
        <v>43179</v>
      </c>
      <c r="J91" s="25">
        <v>347</v>
      </c>
      <c r="K91" s="25">
        <v>366</v>
      </c>
      <c r="L91" s="25">
        <v>713</v>
      </c>
      <c r="M91" s="23">
        <f t="shared" si="7"/>
        <v>20496</v>
      </c>
      <c r="N91" s="12"/>
    </row>
    <row r="92" spans="2:14" x14ac:dyDescent="0.25">
      <c r="B92" s="24">
        <v>42815</v>
      </c>
      <c r="C92" s="25">
        <v>156</v>
      </c>
      <c r="D92" s="25">
        <v>4</v>
      </c>
      <c r="E92" s="84">
        <f t="shared" si="6"/>
        <v>160</v>
      </c>
      <c r="F92" s="22">
        <f t="shared" si="8"/>
        <v>5768</v>
      </c>
      <c r="G92" s="25"/>
      <c r="I92" s="24">
        <v>43180</v>
      </c>
      <c r="J92" s="25">
        <v>468</v>
      </c>
      <c r="K92" s="25">
        <v>468</v>
      </c>
      <c r="L92" s="25">
        <v>936</v>
      </c>
      <c r="M92" s="23">
        <f t="shared" si="7"/>
        <v>21432</v>
      </c>
      <c r="N92" s="12"/>
    </row>
    <row r="93" spans="2:14" x14ac:dyDescent="0.25">
      <c r="B93" s="24">
        <v>42816</v>
      </c>
      <c r="C93" s="25">
        <v>205</v>
      </c>
      <c r="D93" s="25">
        <v>100</v>
      </c>
      <c r="E93" s="84">
        <f t="shared" si="6"/>
        <v>305</v>
      </c>
      <c r="F93" s="22">
        <f t="shared" si="8"/>
        <v>6073</v>
      </c>
      <c r="G93" s="25"/>
      <c r="I93" s="24">
        <v>43181</v>
      </c>
      <c r="J93" s="25">
        <v>39</v>
      </c>
      <c r="K93" s="25">
        <v>39</v>
      </c>
      <c r="L93" s="25">
        <v>78</v>
      </c>
      <c r="M93" s="23">
        <f t="shared" si="7"/>
        <v>21510</v>
      </c>
      <c r="N93" s="12"/>
    </row>
    <row r="94" spans="2:14" x14ac:dyDescent="0.25">
      <c r="B94" s="24">
        <v>42817</v>
      </c>
      <c r="C94" s="25">
        <v>4</v>
      </c>
      <c r="D94" s="25">
        <v>7</v>
      </c>
      <c r="E94" s="84">
        <f t="shared" si="6"/>
        <v>11</v>
      </c>
      <c r="F94" s="22">
        <f t="shared" si="8"/>
        <v>6084</v>
      </c>
      <c r="G94" s="25"/>
      <c r="I94" s="24">
        <v>43182</v>
      </c>
      <c r="J94" s="25">
        <v>173</v>
      </c>
      <c r="K94" s="25">
        <v>193</v>
      </c>
      <c r="L94" s="25">
        <v>366</v>
      </c>
      <c r="M94" s="23">
        <f t="shared" si="7"/>
        <v>21876</v>
      </c>
      <c r="N94" s="12"/>
    </row>
    <row r="95" spans="2:14" x14ac:dyDescent="0.25">
      <c r="B95" s="24">
        <v>42818</v>
      </c>
      <c r="C95" s="25">
        <v>14</v>
      </c>
      <c r="D95" s="25">
        <v>16</v>
      </c>
      <c r="E95" s="81">
        <f t="shared" si="6"/>
        <v>30</v>
      </c>
      <c r="F95" s="22">
        <f t="shared" si="8"/>
        <v>6114</v>
      </c>
      <c r="G95" s="25"/>
      <c r="I95" s="24">
        <v>43183</v>
      </c>
      <c r="J95" s="25">
        <v>361</v>
      </c>
      <c r="K95" s="25">
        <v>371</v>
      </c>
      <c r="L95" s="25">
        <v>732</v>
      </c>
      <c r="M95" s="23">
        <f t="shared" si="7"/>
        <v>22608</v>
      </c>
      <c r="N95" s="12"/>
    </row>
    <row r="96" spans="2:14" x14ac:dyDescent="0.25">
      <c r="B96" s="24">
        <v>42819</v>
      </c>
      <c r="C96" s="25">
        <v>30</v>
      </c>
      <c r="D96" s="25">
        <v>30</v>
      </c>
      <c r="E96" s="81">
        <f t="shared" si="6"/>
        <v>60</v>
      </c>
      <c r="F96" s="22">
        <f t="shared" si="8"/>
        <v>6174</v>
      </c>
      <c r="G96" s="25"/>
      <c r="I96" s="24">
        <v>43184</v>
      </c>
      <c r="J96" s="25">
        <v>261</v>
      </c>
      <c r="K96" s="25">
        <v>259</v>
      </c>
      <c r="L96" s="25">
        <v>520</v>
      </c>
      <c r="M96" s="23">
        <f t="shared" si="7"/>
        <v>23128</v>
      </c>
      <c r="N96" s="12"/>
    </row>
    <row r="97" spans="2:14" x14ac:dyDescent="0.25">
      <c r="B97" s="24">
        <v>42820</v>
      </c>
      <c r="C97" s="25">
        <v>402</v>
      </c>
      <c r="D97" s="25">
        <v>402</v>
      </c>
      <c r="E97" s="81">
        <f t="shared" si="6"/>
        <v>804</v>
      </c>
      <c r="F97" s="22">
        <f t="shared" si="8"/>
        <v>6978</v>
      </c>
      <c r="G97" s="26"/>
      <c r="I97" s="24">
        <v>43185</v>
      </c>
      <c r="J97" s="25">
        <v>219</v>
      </c>
      <c r="K97" s="25">
        <v>208</v>
      </c>
      <c r="L97" s="25">
        <v>427</v>
      </c>
      <c r="M97" s="23">
        <f t="shared" si="7"/>
        <v>23555</v>
      </c>
      <c r="N97" s="12"/>
    </row>
    <row r="98" spans="2:14" x14ac:dyDescent="0.25">
      <c r="B98" s="24">
        <v>42821</v>
      </c>
      <c r="C98" s="25">
        <v>8</v>
      </c>
      <c r="D98" s="25">
        <v>8</v>
      </c>
      <c r="E98" s="81">
        <f t="shared" si="6"/>
        <v>16</v>
      </c>
      <c r="F98" s="22">
        <f t="shared" si="8"/>
        <v>6994</v>
      </c>
      <c r="G98" s="25"/>
      <c r="I98" s="24">
        <v>43186</v>
      </c>
      <c r="J98" s="25">
        <v>18</v>
      </c>
      <c r="K98" s="25">
        <v>18</v>
      </c>
      <c r="L98" s="25">
        <v>36</v>
      </c>
      <c r="M98" s="23">
        <f t="shared" si="7"/>
        <v>23591</v>
      </c>
      <c r="N98" s="12"/>
    </row>
    <row r="99" spans="2:14" x14ac:dyDescent="0.25">
      <c r="B99" s="24">
        <v>42822</v>
      </c>
      <c r="C99" s="25">
        <v>27</v>
      </c>
      <c r="D99" s="25">
        <v>27</v>
      </c>
      <c r="E99" s="81">
        <f t="shared" si="6"/>
        <v>54</v>
      </c>
      <c r="F99" s="22">
        <f t="shared" si="8"/>
        <v>7048</v>
      </c>
      <c r="G99" s="25"/>
      <c r="I99" s="24">
        <v>43187</v>
      </c>
      <c r="J99" s="25">
        <v>22</v>
      </c>
      <c r="K99" s="25">
        <v>23</v>
      </c>
      <c r="L99" s="25">
        <v>45</v>
      </c>
      <c r="M99" s="23">
        <f t="shared" si="7"/>
        <v>23636</v>
      </c>
      <c r="N99" s="12"/>
    </row>
    <row r="100" spans="2:14" x14ac:dyDescent="0.25">
      <c r="B100" s="24">
        <v>42823</v>
      </c>
      <c r="C100" s="25">
        <v>4</v>
      </c>
      <c r="D100" s="25">
        <v>3</v>
      </c>
      <c r="E100" s="81">
        <f t="shared" si="6"/>
        <v>7</v>
      </c>
      <c r="F100" s="22">
        <f t="shared" si="8"/>
        <v>7055</v>
      </c>
      <c r="G100" s="25"/>
      <c r="I100" s="24">
        <v>43188</v>
      </c>
      <c r="J100" s="25">
        <v>178</v>
      </c>
      <c r="K100" s="25">
        <v>178</v>
      </c>
      <c r="L100" s="25">
        <v>356</v>
      </c>
      <c r="M100" s="23">
        <f t="shared" si="7"/>
        <v>23992</v>
      </c>
      <c r="N100" s="12"/>
    </row>
    <row r="101" spans="2:14" x14ac:dyDescent="0.25">
      <c r="B101" s="24">
        <v>42824</v>
      </c>
      <c r="C101" s="25">
        <v>0</v>
      </c>
      <c r="D101" s="25">
        <v>50</v>
      </c>
      <c r="E101" s="81">
        <f t="shared" si="6"/>
        <v>50</v>
      </c>
      <c r="F101" s="22">
        <f t="shared" si="8"/>
        <v>7105</v>
      </c>
      <c r="G101" s="25"/>
      <c r="I101" s="24">
        <v>43189</v>
      </c>
      <c r="J101" s="25">
        <v>25</v>
      </c>
      <c r="K101" s="25">
        <v>25</v>
      </c>
      <c r="L101" s="25">
        <v>50</v>
      </c>
      <c r="M101" s="23">
        <f t="shared" si="7"/>
        <v>24042</v>
      </c>
      <c r="N101" s="12"/>
    </row>
    <row r="102" spans="2:14" x14ac:dyDescent="0.25">
      <c r="B102" s="24">
        <v>42825</v>
      </c>
      <c r="C102" s="25">
        <v>1</v>
      </c>
      <c r="D102" s="25">
        <v>2</v>
      </c>
      <c r="E102" s="81">
        <f t="shared" si="6"/>
        <v>3</v>
      </c>
      <c r="F102" s="22">
        <f>E102+F101</f>
        <v>7108</v>
      </c>
      <c r="G102" s="77">
        <f>SUM(E72:E102)</f>
        <v>2436</v>
      </c>
      <c r="I102" s="24">
        <v>43190</v>
      </c>
      <c r="J102" s="25">
        <v>477</v>
      </c>
      <c r="K102" s="25">
        <v>507</v>
      </c>
      <c r="L102" s="25">
        <v>984</v>
      </c>
      <c r="M102" s="23">
        <f t="shared" si="7"/>
        <v>25026</v>
      </c>
      <c r="N102" s="12"/>
    </row>
    <row r="103" spans="2:14" x14ac:dyDescent="0.25">
      <c r="B103" s="24" t="s">
        <v>13</v>
      </c>
      <c r="C103" s="25">
        <f>SUM(C72:C102)</f>
        <v>1337</v>
      </c>
      <c r="D103" s="25">
        <f>SUM(D72:D102)</f>
        <v>1099</v>
      </c>
      <c r="E103" s="25">
        <f>C103+D103</f>
        <v>2436</v>
      </c>
      <c r="F103" s="22"/>
      <c r="G103" s="77"/>
      <c r="I103" s="24" t="s">
        <v>13</v>
      </c>
      <c r="J103" s="25">
        <f>SUM(J72:J102)</f>
        <v>4760</v>
      </c>
      <c r="K103" s="25">
        <f>SUM(K72:K102)</f>
        <v>4882</v>
      </c>
      <c r="L103" s="25">
        <f>J103+K103</f>
        <v>9642</v>
      </c>
      <c r="M103" s="22"/>
      <c r="N103" s="77"/>
    </row>
    <row r="104" spans="2:14" x14ac:dyDescent="0.25">
      <c r="B104" s="5"/>
      <c r="C104" s="6"/>
      <c r="D104" s="6"/>
      <c r="E104" s="6"/>
      <c r="F104" s="7"/>
      <c r="G104" s="78"/>
    </row>
    <row r="105" spans="2:14" x14ac:dyDescent="0.25">
      <c r="B105" s="93" t="s">
        <v>44</v>
      </c>
      <c r="C105" s="93"/>
      <c r="D105" s="93"/>
      <c r="E105" s="93"/>
      <c r="F105" s="93"/>
      <c r="G105" s="93"/>
      <c r="I105" s="93" t="s">
        <v>16</v>
      </c>
      <c r="J105" s="93"/>
      <c r="K105" s="93"/>
      <c r="L105" s="93"/>
      <c r="M105" s="93"/>
      <c r="N105" s="93"/>
    </row>
    <row r="106" spans="2:14" x14ac:dyDescent="0.25">
      <c r="B106" s="24">
        <v>42826</v>
      </c>
      <c r="C106" s="25">
        <v>15</v>
      </c>
      <c r="D106" s="25">
        <v>11</v>
      </c>
      <c r="E106" s="81">
        <f t="shared" ref="E106:E117" si="9">C106+D106</f>
        <v>26</v>
      </c>
      <c r="F106" s="22">
        <f>F102+E106</f>
        <v>7134</v>
      </c>
      <c r="G106" s="25"/>
      <c r="I106" s="24">
        <v>43191</v>
      </c>
      <c r="J106" s="25">
        <v>49</v>
      </c>
      <c r="K106" s="25">
        <v>50</v>
      </c>
      <c r="L106" s="25">
        <f>J106+K106</f>
        <v>99</v>
      </c>
      <c r="M106" s="23">
        <f>L106+M102</f>
        <v>25125</v>
      </c>
      <c r="N106" s="12"/>
    </row>
    <row r="107" spans="2:14" x14ac:dyDescent="0.25">
      <c r="B107" s="24">
        <v>42827</v>
      </c>
      <c r="C107" s="25">
        <v>160</v>
      </c>
      <c r="D107" s="25">
        <v>60</v>
      </c>
      <c r="E107" s="81">
        <f t="shared" si="9"/>
        <v>220</v>
      </c>
      <c r="F107" s="22">
        <f>F106+E107</f>
        <v>7354</v>
      </c>
      <c r="G107" s="25"/>
      <c r="I107" s="24">
        <v>43192</v>
      </c>
      <c r="J107" s="25">
        <v>23</v>
      </c>
      <c r="K107" s="25">
        <v>20</v>
      </c>
      <c r="L107" s="25">
        <f>J107+K107</f>
        <v>43</v>
      </c>
      <c r="M107" s="23">
        <f>L107+M106</f>
        <v>25168</v>
      </c>
      <c r="N107" s="12"/>
    </row>
    <row r="108" spans="2:14" x14ac:dyDescent="0.25">
      <c r="B108" s="24">
        <v>42828</v>
      </c>
      <c r="C108" s="25">
        <v>6</v>
      </c>
      <c r="D108" s="25">
        <v>7</v>
      </c>
      <c r="E108" s="81">
        <f t="shared" si="9"/>
        <v>13</v>
      </c>
      <c r="F108" s="22">
        <f t="shared" ref="F108:F135" si="10">F107+E108</f>
        <v>7367</v>
      </c>
      <c r="G108" s="25"/>
      <c r="I108" s="24">
        <v>43193</v>
      </c>
      <c r="J108" s="25">
        <v>60</v>
      </c>
      <c r="K108" s="25">
        <v>64</v>
      </c>
      <c r="L108" s="25">
        <f t="shared" ref="L108:L132" si="11">J108+K108</f>
        <v>124</v>
      </c>
      <c r="M108" s="23">
        <f>L108+M107</f>
        <v>25292</v>
      </c>
      <c r="N108" s="12"/>
    </row>
    <row r="109" spans="2:14" x14ac:dyDescent="0.25">
      <c r="B109" s="24">
        <v>42829</v>
      </c>
      <c r="C109" s="25">
        <v>18</v>
      </c>
      <c r="D109" s="25">
        <v>16</v>
      </c>
      <c r="E109" s="81">
        <f t="shared" si="9"/>
        <v>34</v>
      </c>
      <c r="F109" s="22">
        <f t="shared" si="10"/>
        <v>7401</v>
      </c>
      <c r="G109" s="25"/>
      <c r="I109" s="24">
        <v>43194</v>
      </c>
      <c r="J109" s="25">
        <v>4</v>
      </c>
      <c r="K109" s="25">
        <v>4</v>
      </c>
      <c r="L109" s="25">
        <f t="shared" si="11"/>
        <v>8</v>
      </c>
      <c r="M109" s="23">
        <f t="shared" ref="M109:M132" si="12">L109+M108</f>
        <v>25300</v>
      </c>
      <c r="N109" s="12"/>
    </row>
    <row r="110" spans="2:14" x14ac:dyDescent="0.25">
      <c r="B110" s="24">
        <v>42830</v>
      </c>
      <c r="C110" s="25">
        <v>230</v>
      </c>
      <c r="D110" s="25">
        <v>224</v>
      </c>
      <c r="E110" s="81">
        <f t="shared" si="9"/>
        <v>454</v>
      </c>
      <c r="F110" s="22">
        <f t="shared" si="10"/>
        <v>7855</v>
      </c>
      <c r="G110" s="25"/>
      <c r="I110" s="24">
        <v>43195</v>
      </c>
      <c r="J110" s="25">
        <v>147</v>
      </c>
      <c r="K110" s="25">
        <v>146</v>
      </c>
      <c r="L110" s="25">
        <f t="shared" si="11"/>
        <v>293</v>
      </c>
      <c r="M110" s="23">
        <f t="shared" si="12"/>
        <v>25593</v>
      </c>
      <c r="N110" s="12"/>
    </row>
    <row r="111" spans="2:14" x14ac:dyDescent="0.25">
      <c r="B111" s="24">
        <v>42831</v>
      </c>
      <c r="C111" s="25">
        <v>10</v>
      </c>
      <c r="D111" s="25">
        <v>61</v>
      </c>
      <c r="E111" s="81">
        <f t="shared" si="9"/>
        <v>71</v>
      </c>
      <c r="F111" s="22">
        <f t="shared" si="10"/>
        <v>7926</v>
      </c>
      <c r="G111" s="25"/>
      <c r="I111" s="24">
        <v>43196</v>
      </c>
      <c r="J111" s="25">
        <v>55</v>
      </c>
      <c r="K111" s="25">
        <v>66</v>
      </c>
      <c r="L111" s="25">
        <f t="shared" si="11"/>
        <v>121</v>
      </c>
      <c r="M111" s="23">
        <f t="shared" si="12"/>
        <v>25714</v>
      </c>
      <c r="N111" s="12"/>
    </row>
    <row r="112" spans="2:14" x14ac:dyDescent="0.25">
      <c r="B112" s="24">
        <v>42832</v>
      </c>
      <c r="C112" s="25">
        <v>4</v>
      </c>
      <c r="D112" s="25">
        <v>8</v>
      </c>
      <c r="E112" s="81">
        <f t="shared" si="9"/>
        <v>12</v>
      </c>
      <c r="F112" s="22">
        <f t="shared" si="10"/>
        <v>7938</v>
      </c>
      <c r="G112" s="25"/>
      <c r="I112" s="24">
        <v>43197</v>
      </c>
      <c r="J112" s="25">
        <v>11</v>
      </c>
      <c r="K112" s="25">
        <v>11</v>
      </c>
      <c r="L112" s="25">
        <f t="shared" si="11"/>
        <v>22</v>
      </c>
      <c r="M112" s="23">
        <f t="shared" si="12"/>
        <v>25736</v>
      </c>
      <c r="N112" s="12"/>
    </row>
    <row r="113" spans="2:14" x14ac:dyDescent="0.25">
      <c r="B113" s="24">
        <v>42833</v>
      </c>
      <c r="C113" s="25">
        <v>12</v>
      </c>
      <c r="D113" s="25">
        <v>10</v>
      </c>
      <c r="E113" s="81">
        <f t="shared" si="9"/>
        <v>22</v>
      </c>
      <c r="F113" s="22">
        <f t="shared" si="10"/>
        <v>7960</v>
      </c>
      <c r="G113" s="25"/>
      <c r="I113" s="24">
        <v>43198</v>
      </c>
      <c r="J113" s="25">
        <v>32</v>
      </c>
      <c r="K113" s="25">
        <v>28</v>
      </c>
      <c r="L113" s="25">
        <f t="shared" si="11"/>
        <v>60</v>
      </c>
      <c r="M113" s="23">
        <f t="shared" si="12"/>
        <v>25796</v>
      </c>
      <c r="N113" s="12"/>
    </row>
    <row r="114" spans="2:14" x14ac:dyDescent="0.25">
      <c r="B114" s="24">
        <v>42834</v>
      </c>
      <c r="C114" s="25">
        <v>5</v>
      </c>
      <c r="D114" s="25">
        <v>5</v>
      </c>
      <c r="E114" s="81">
        <f t="shared" si="9"/>
        <v>10</v>
      </c>
      <c r="F114" s="22">
        <f t="shared" si="10"/>
        <v>7970</v>
      </c>
      <c r="G114" s="25"/>
      <c r="I114" s="24">
        <v>43199</v>
      </c>
      <c r="J114" s="25">
        <v>15</v>
      </c>
      <c r="K114" s="25">
        <v>15</v>
      </c>
      <c r="L114" s="25">
        <f t="shared" si="11"/>
        <v>30</v>
      </c>
      <c r="M114" s="23">
        <f t="shared" si="12"/>
        <v>25826</v>
      </c>
      <c r="N114" s="12"/>
    </row>
    <row r="115" spans="2:14" x14ac:dyDescent="0.25">
      <c r="B115" s="24">
        <v>42835</v>
      </c>
      <c r="C115" s="25">
        <v>55</v>
      </c>
      <c r="D115" s="25">
        <v>5</v>
      </c>
      <c r="E115" s="81">
        <f t="shared" si="9"/>
        <v>60</v>
      </c>
      <c r="F115" s="22">
        <f t="shared" si="10"/>
        <v>8030</v>
      </c>
      <c r="G115" s="25"/>
      <c r="I115" s="24">
        <v>43200</v>
      </c>
      <c r="J115" s="35">
        <v>14</v>
      </c>
      <c r="K115" s="35">
        <v>12</v>
      </c>
      <c r="L115" s="25">
        <f t="shared" si="11"/>
        <v>26</v>
      </c>
      <c r="M115" s="23">
        <f t="shared" si="12"/>
        <v>25852</v>
      </c>
      <c r="N115" s="12"/>
    </row>
    <row r="116" spans="2:14" x14ac:dyDescent="0.25">
      <c r="B116" s="24">
        <v>42836</v>
      </c>
      <c r="C116" s="25">
        <v>1</v>
      </c>
      <c r="D116" s="25">
        <v>0</v>
      </c>
      <c r="E116" s="81">
        <f t="shared" si="9"/>
        <v>1</v>
      </c>
      <c r="F116" s="22">
        <f t="shared" si="10"/>
        <v>8031</v>
      </c>
      <c r="G116" s="25"/>
      <c r="I116" s="24">
        <v>43201</v>
      </c>
      <c r="J116" s="35">
        <v>391</v>
      </c>
      <c r="K116" s="35">
        <v>387</v>
      </c>
      <c r="L116" s="25">
        <f t="shared" si="11"/>
        <v>778</v>
      </c>
      <c r="M116" s="23">
        <f t="shared" si="12"/>
        <v>26630</v>
      </c>
      <c r="N116" s="12"/>
    </row>
    <row r="117" spans="2:14" x14ac:dyDescent="0.25">
      <c r="B117" s="24">
        <v>42837</v>
      </c>
      <c r="C117" s="25">
        <v>62</v>
      </c>
      <c r="D117" s="25">
        <v>64</v>
      </c>
      <c r="E117" s="81">
        <f t="shared" si="9"/>
        <v>126</v>
      </c>
      <c r="F117" s="22">
        <f t="shared" si="10"/>
        <v>8157</v>
      </c>
      <c r="G117" s="25"/>
      <c r="I117" s="24">
        <v>43202</v>
      </c>
      <c r="J117" s="35">
        <v>402</v>
      </c>
      <c r="K117" s="35">
        <v>403</v>
      </c>
      <c r="L117" s="25">
        <f t="shared" si="11"/>
        <v>805</v>
      </c>
      <c r="M117" s="23">
        <f t="shared" si="12"/>
        <v>27435</v>
      </c>
      <c r="N117" s="12"/>
    </row>
    <row r="118" spans="2:14" x14ac:dyDescent="0.25">
      <c r="B118" s="24">
        <v>42838</v>
      </c>
      <c r="C118" s="25">
        <v>70</v>
      </c>
      <c r="D118" s="25">
        <v>53</v>
      </c>
      <c r="E118" s="81">
        <f>C118+D118</f>
        <v>123</v>
      </c>
      <c r="F118" s="22">
        <f t="shared" si="10"/>
        <v>8280</v>
      </c>
      <c r="G118" s="25"/>
      <c r="I118" s="24">
        <v>43203</v>
      </c>
      <c r="J118" s="35">
        <v>2</v>
      </c>
      <c r="K118" s="35">
        <v>2</v>
      </c>
      <c r="L118" s="25">
        <f t="shared" si="11"/>
        <v>4</v>
      </c>
      <c r="M118" s="23">
        <f t="shared" si="12"/>
        <v>27439</v>
      </c>
      <c r="N118" s="12"/>
    </row>
    <row r="119" spans="2:14" x14ac:dyDescent="0.25">
      <c r="B119" s="24">
        <v>42839</v>
      </c>
      <c r="C119" s="25">
        <v>131</v>
      </c>
      <c r="D119" s="25">
        <v>131</v>
      </c>
      <c r="E119" s="81">
        <f>C119+D119</f>
        <v>262</v>
      </c>
      <c r="F119" s="22">
        <f t="shared" si="10"/>
        <v>8542</v>
      </c>
      <c r="G119" s="25"/>
      <c r="I119" s="24">
        <v>43204</v>
      </c>
      <c r="J119" s="25">
        <v>6</v>
      </c>
      <c r="K119" s="25">
        <v>6</v>
      </c>
      <c r="L119" s="25">
        <f t="shared" si="11"/>
        <v>12</v>
      </c>
      <c r="M119" s="23">
        <f t="shared" si="12"/>
        <v>27451</v>
      </c>
      <c r="N119" s="12"/>
    </row>
    <row r="120" spans="2:14" x14ac:dyDescent="0.25">
      <c r="B120" s="24">
        <v>42840</v>
      </c>
      <c r="C120" s="25">
        <v>311</v>
      </c>
      <c r="D120" s="25">
        <v>311</v>
      </c>
      <c r="E120" s="81">
        <f>C120+D120</f>
        <v>622</v>
      </c>
      <c r="F120" s="22">
        <f t="shared" si="10"/>
        <v>9164</v>
      </c>
      <c r="G120" s="25"/>
      <c r="I120" s="24">
        <v>43205</v>
      </c>
      <c r="J120" s="25">
        <v>21</v>
      </c>
      <c r="K120" s="25">
        <v>21</v>
      </c>
      <c r="L120" s="25">
        <f t="shared" si="11"/>
        <v>42</v>
      </c>
      <c r="M120" s="23">
        <f t="shared" si="12"/>
        <v>27493</v>
      </c>
      <c r="N120" s="12"/>
    </row>
    <row r="121" spans="2:14" x14ac:dyDescent="0.25">
      <c r="B121" s="24">
        <v>42841</v>
      </c>
      <c r="C121" s="25"/>
      <c r="D121" s="25"/>
      <c r="E121" s="25"/>
      <c r="F121" s="22">
        <f t="shared" si="10"/>
        <v>9164</v>
      </c>
      <c r="G121" s="25"/>
      <c r="I121" s="24">
        <v>43206</v>
      </c>
      <c r="J121" s="25">
        <v>22</v>
      </c>
      <c r="K121" s="25">
        <v>24</v>
      </c>
      <c r="L121" s="25">
        <f t="shared" si="11"/>
        <v>46</v>
      </c>
      <c r="M121" s="23">
        <f t="shared" si="12"/>
        <v>27539</v>
      </c>
      <c r="N121" s="12"/>
    </row>
    <row r="122" spans="2:14" x14ac:dyDescent="0.25">
      <c r="B122" s="24">
        <v>42842</v>
      </c>
      <c r="C122" s="25"/>
      <c r="D122" s="25"/>
      <c r="E122" s="25"/>
      <c r="F122" s="22">
        <f t="shared" si="10"/>
        <v>9164</v>
      </c>
      <c r="G122" s="25"/>
      <c r="I122" s="24">
        <v>43207</v>
      </c>
      <c r="J122" s="25">
        <v>106</v>
      </c>
      <c r="K122" s="25">
        <v>106</v>
      </c>
      <c r="L122" s="25">
        <f t="shared" si="11"/>
        <v>212</v>
      </c>
      <c r="M122" s="23">
        <f t="shared" si="12"/>
        <v>27751</v>
      </c>
      <c r="N122" s="12"/>
    </row>
    <row r="123" spans="2:14" x14ac:dyDescent="0.25">
      <c r="B123" s="24">
        <v>42843</v>
      </c>
      <c r="C123" s="25"/>
      <c r="D123" s="25"/>
      <c r="E123" s="25"/>
      <c r="F123" s="22">
        <f t="shared" si="10"/>
        <v>9164</v>
      </c>
      <c r="G123" s="25"/>
      <c r="I123" s="24">
        <v>43208</v>
      </c>
      <c r="J123" s="25">
        <v>77</v>
      </c>
      <c r="K123" s="25">
        <v>67</v>
      </c>
      <c r="L123" s="25">
        <f t="shared" si="11"/>
        <v>144</v>
      </c>
      <c r="M123" s="23">
        <f t="shared" si="12"/>
        <v>27895</v>
      </c>
      <c r="N123" s="12"/>
    </row>
    <row r="124" spans="2:14" x14ac:dyDescent="0.25">
      <c r="B124" s="24">
        <v>42844</v>
      </c>
      <c r="C124" s="25"/>
      <c r="D124" s="25"/>
      <c r="E124" s="25"/>
      <c r="F124" s="22">
        <f t="shared" si="10"/>
        <v>9164</v>
      </c>
      <c r="G124" s="25"/>
      <c r="I124" s="24">
        <v>43209</v>
      </c>
      <c r="J124" s="25">
        <v>18</v>
      </c>
      <c r="K124" s="25">
        <v>8</v>
      </c>
      <c r="L124" s="25">
        <f t="shared" si="11"/>
        <v>26</v>
      </c>
      <c r="M124" s="23">
        <f t="shared" si="12"/>
        <v>27921</v>
      </c>
      <c r="N124" s="12"/>
    </row>
    <row r="125" spans="2:14" x14ac:dyDescent="0.25">
      <c r="B125" s="24">
        <v>42845</v>
      </c>
      <c r="C125" s="25"/>
      <c r="D125" s="25"/>
      <c r="E125" s="25"/>
      <c r="F125" s="22">
        <f t="shared" si="10"/>
        <v>9164</v>
      </c>
      <c r="G125" s="25"/>
      <c r="I125" s="24">
        <v>43210</v>
      </c>
      <c r="J125" s="25">
        <v>15</v>
      </c>
      <c r="K125" s="25">
        <v>10</v>
      </c>
      <c r="L125" s="25">
        <f t="shared" si="11"/>
        <v>25</v>
      </c>
      <c r="M125" s="23">
        <f t="shared" si="12"/>
        <v>27946</v>
      </c>
      <c r="N125" s="12"/>
    </row>
    <row r="126" spans="2:14" x14ac:dyDescent="0.25">
      <c r="B126" s="24">
        <v>42846</v>
      </c>
      <c r="C126" s="25"/>
      <c r="D126" s="25"/>
      <c r="E126" s="25"/>
      <c r="F126" s="22">
        <f t="shared" si="10"/>
        <v>9164</v>
      </c>
      <c r="G126" s="25"/>
      <c r="I126" s="24">
        <v>43211</v>
      </c>
      <c r="J126" s="25">
        <v>132</v>
      </c>
      <c r="K126" s="25">
        <v>193</v>
      </c>
      <c r="L126" s="25">
        <f t="shared" si="11"/>
        <v>325</v>
      </c>
      <c r="M126" s="23">
        <f t="shared" si="12"/>
        <v>28271</v>
      </c>
      <c r="N126" s="12"/>
    </row>
    <row r="127" spans="2:14" x14ac:dyDescent="0.25">
      <c r="B127" s="24">
        <v>42847</v>
      </c>
      <c r="C127" s="25"/>
      <c r="D127" s="25"/>
      <c r="E127" s="25"/>
      <c r="F127" s="22">
        <f t="shared" si="10"/>
        <v>9164</v>
      </c>
      <c r="G127" s="25"/>
      <c r="I127" s="24">
        <v>43212</v>
      </c>
      <c r="J127" s="25">
        <v>31</v>
      </c>
      <c r="K127" s="25">
        <v>29</v>
      </c>
      <c r="L127" s="25">
        <f t="shared" si="11"/>
        <v>60</v>
      </c>
      <c r="M127" s="23">
        <f t="shared" si="12"/>
        <v>28331</v>
      </c>
      <c r="N127" s="12"/>
    </row>
    <row r="128" spans="2:14" x14ac:dyDescent="0.25">
      <c r="B128" s="24">
        <v>42848</v>
      </c>
      <c r="C128" s="25"/>
      <c r="D128" s="25"/>
      <c r="E128" s="25"/>
      <c r="F128" s="22">
        <f t="shared" si="10"/>
        <v>9164</v>
      </c>
      <c r="G128" s="25"/>
      <c r="I128" s="24">
        <v>43213</v>
      </c>
      <c r="J128" s="25">
        <v>8</v>
      </c>
      <c r="K128" s="25">
        <v>8</v>
      </c>
      <c r="L128" s="25">
        <f t="shared" si="11"/>
        <v>16</v>
      </c>
      <c r="M128" s="23">
        <f t="shared" si="12"/>
        <v>28347</v>
      </c>
      <c r="N128" s="12"/>
    </row>
    <row r="129" spans="2:22" x14ac:dyDescent="0.25">
      <c r="B129" s="24">
        <v>42849</v>
      </c>
      <c r="C129" s="25"/>
      <c r="D129" s="25"/>
      <c r="E129" s="25"/>
      <c r="F129" s="22">
        <f t="shared" si="10"/>
        <v>9164</v>
      </c>
      <c r="G129" s="25"/>
      <c r="I129" s="24">
        <v>43214</v>
      </c>
      <c r="J129" s="25">
        <v>68</v>
      </c>
      <c r="K129" s="25">
        <v>68</v>
      </c>
      <c r="L129" s="25">
        <f t="shared" si="11"/>
        <v>136</v>
      </c>
      <c r="M129" s="23">
        <f t="shared" si="12"/>
        <v>28483</v>
      </c>
      <c r="N129" s="12"/>
    </row>
    <row r="130" spans="2:22" x14ac:dyDescent="0.25">
      <c r="B130" s="24">
        <v>42850</v>
      </c>
      <c r="C130" s="25"/>
      <c r="D130" s="25"/>
      <c r="E130" s="25"/>
      <c r="F130" s="22">
        <f t="shared" si="10"/>
        <v>9164</v>
      </c>
      <c r="G130" s="25"/>
      <c r="I130" s="24">
        <v>43215</v>
      </c>
      <c r="J130" s="25">
        <v>2</v>
      </c>
      <c r="K130" s="25">
        <v>2</v>
      </c>
      <c r="L130" s="25">
        <f t="shared" si="11"/>
        <v>4</v>
      </c>
      <c r="M130" s="23">
        <f t="shared" si="12"/>
        <v>28487</v>
      </c>
      <c r="N130" s="12"/>
    </row>
    <row r="131" spans="2:22" x14ac:dyDescent="0.25">
      <c r="B131" s="24">
        <v>42851</v>
      </c>
      <c r="C131" s="25"/>
      <c r="D131" s="25"/>
      <c r="E131" s="25"/>
      <c r="F131" s="22">
        <f t="shared" si="10"/>
        <v>9164</v>
      </c>
      <c r="G131" s="25"/>
      <c r="I131" s="24">
        <v>43216</v>
      </c>
      <c r="J131" s="25">
        <v>9</v>
      </c>
      <c r="K131" s="25">
        <v>8</v>
      </c>
      <c r="L131" s="25">
        <f t="shared" si="11"/>
        <v>17</v>
      </c>
      <c r="M131" s="23">
        <f t="shared" si="12"/>
        <v>28504</v>
      </c>
      <c r="N131" s="12"/>
    </row>
    <row r="132" spans="2:22" x14ac:dyDescent="0.25">
      <c r="B132" s="24">
        <v>42852</v>
      </c>
      <c r="C132" s="25"/>
      <c r="D132" s="25"/>
      <c r="E132" s="25"/>
      <c r="F132" s="22">
        <f t="shared" si="10"/>
        <v>9164</v>
      </c>
      <c r="G132" s="25"/>
      <c r="I132" s="24">
        <v>43217</v>
      </c>
      <c r="J132" s="25">
        <v>2</v>
      </c>
      <c r="K132" s="25">
        <v>2</v>
      </c>
      <c r="L132" s="25">
        <f t="shared" si="11"/>
        <v>4</v>
      </c>
      <c r="M132" s="23">
        <f t="shared" si="12"/>
        <v>28508</v>
      </c>
      <c r="N132" s="23"/>
    </row>
    <row r="133" spans="2:22" x14ac:dyDescent="0.25">
      <c r="B133" s="24">
        <v>42853</v>
      </c>
      <c r="C133" s="25"/>
      <c r="D133" s="25"/>
      <c r="E133" s="25"/>
      <c r="F133" s="22">
        <f t="shared" si="10"/>
        <v>9164</v>
      </c>
      <c r="G133" s="25"/>
      <c r="I133" s="24">
        <v>43218</v>
      </c>
      <c r="J133" s="25">
        <v>63</v>
      </c>
      <c r="K133" s="25">
        <v>64</v>
      </c>
      <c r="L133" s="25">
        <f t="shared" ref="L133:L135" si="13">J133+K133</f>
        <v>127</v>
      </c>
      <c r="M133" s="23">
        <f t="shared" ref="M133:M135" si="14">L133+M132</f>
        <v>28635</v>
      </c>
      <c r="N133" s="12"/>
      <c r="O133" s="8"/>
      <c r="P133" s="5"/>
      <c r="Q133" s="6"/>
      <c r="R133" s="6"/>
      <c r="S133" s="6"/>
    </row>
    <row r="134" spans="2:22" x14ac:dyDescent="0.25">
      <c r="B134" s="24">
        <v>42854</v>
      </c>
      <c r="C134" s="25"/>
      <c r="D134" s="25"/>
      <c r="E134" s="25"/>
      <c r="F134" s="22">
        <f t="shared" si="10"/>
        <v>9164</v>
      </c>
      <c r="G134" s="25"/>
      <c r="I134" s="24">
        <v>43219</v>
      </c>
      <c r="J134" s="25">
        <v>51</v>
      </c>
      <c r="K134" s="25">
        <v>51</v>
      </c>
      <c r="L134" s="25">
        <f t="shared" si="13"/>
        <v>102</v>
      </c>
      <c r="M134" s="23">
        <f t="shared" si="14"/>
        <v>28737</v>
      </c>
      <c r="N134" s="12"/>
      <c r="O134" s="8"/>
      <c r="P134" s="5"/>
      <c r="Q134" s="6"/>
      <c r="R134" s="6"/>
      <c r="S134" s="6"/>
    </row>
    <row r="135" spans="2:22" x14ac:dyDescent="0.25">
      <c r="B135" s="24">
        <v>42855</v>
      </c>
      <c r="C135" s="25"/>
      <c r="D135" s="25"/>
      <c r="E135" s="25"/>
      <c r="F135" s="22">
        <f t="shared" si="10"/>
        <v>9164</v>
      </c>
      <c r="G135" s="25"/>
      <c r="I135" s="24">
        <v>43220</v>
      </c>
      <c r="J135" s="25">
        <v>10</v>
      </c>
      <c r="K135" s="25">
        <v>11</v>
      </c>
      <c r="L135" s="25">
        <f t="shared" si="13"/>
        <v>21</v>
      </c>
      <c r="M135" s="23">
        <f t="shared" si="14"/>
        <v>28758</v>
      </c>
      <c r="N135" s="12"/>
      <c r="O135" s="8"/>
      <c r="P135" s="5"/>
      <c r="Q135" s="6"/>
      <c r="R135" s="6"/>
      <c r="S135" s="6"/>
    </row>
    <row r="136" spans="2:22" x14ac:dyDescent="0.25">
      <c r="B136" s="24" t="s">
        <v>13</v>
      </c>
      <c r="C136" s="25">
        <f>SUM(C106:C135)</f>
        <v>1090</v>
      </c>
      <c r="D136" s="25">
        <f>SUM(D106:D135)</f>
        <v>966</v>
      </c>
      <c r="E136" s="25">
        <f>C136+D136</f>
        <v>2056</v>
      </c>
      <c r="F136" s="25"/>
      <c r="G136" s="25"/>
      <c r="I136" s="24" t="s">
        <v>13</v>
      </c>
      <c r="J136" s="25">
        <f>SUM(J106:J135)</f>
        <v>1846</v>
      </c>
      <c r="K136" s="25">
        <f>SUM(K106:K135)</f>
        <v>1886</v>
      </c>
      <c r="L136" s="25">
        <f>J136+K136</f>
        <v>3732</v>
      </c>
      <c r="M136" s="25"/>
      <c r="N136" s="25"/>
    </row>
    <row r="137" spans="2:22" x14ac:dyDescent="0.25">
      <c r="B137" s="5"/>
      <c r="C137" s="6"/>
      <c r="D137" s="6"/>
      <c r="E137" s="6"/>
      <c r="F137" s="6"/>
      <c r="G137" s="6"/>
    </row>
    <row r="138" spans="2:22" x14ac:dyDescent="0.25">
      <c r="B138" s="93" t="s">
        <v>23</v>
      </c>
      <c r="C138" s="93"/>
      <c r="D138" s="93"/>
      <c r="E138" s="93"/>
      <c r="F138" s="93"/>
      <c r="G138" s="93"/>
      <c r="I138" s="93" t="s">
        <v>17</v>
      </c>
      <c r="J138" s="93"/>
      <c r="K138" s="93"/>
      <c r="L138" s="93"/>
      <c r="M138" s="93"/>
      <c r="N138" s="93"/>
    </row>
    <row r="139" spans="2:22" x14ac:dyDescent="0.25">
      <c r="B139" s="24">
        <v>42856</v>
      </c>
      <c r="C139" s="25"/>
      <c r="D139" s="25"/>
      <c r="E139" s="25"/>
      <c r="F139" s="22">
        <f>F135+E139</f>
        <v>9164</v>
      </c>
      <c r="G139" s="25"/>
      <c r="I139" s="24">
        <v>43221</v>
      </c>
      <c r="J139" s="25">
        <v>71</v>
      </c>
      <c r="K139" s="25">
        <v>58</v>
      </c>
      <c r="L139" s="25">
        <f t="shared" ref="L139" si="15">J139+K139</f>
        <v>129</v>
      </c>
      <c r="M139" s="23">
        <f>L139+M135</f>
        <v>28887</v>
      </c>
      <c r="N139" s="12"/>
      <c r="P139" s="49"/>
      <c r="Q139" s="5"/>
      <c r="R139" s="6"/>
      <c r="S139" s="6"/>
      <c r="T139" s="6"/>
    </row>
    <row r="140" spans="2:22" x14ac:dyDescent="0.25">
      <c r="B140" s="24">
        <v>42857</v>
      </c>
      <c r="C140" s="25"/>
      <c r="D140" s="25"/>
      <c r="E140" s="25"/>
      <c r="F140" s="22">
        <f>F139+E140</f>
        <v>9164</v>
      </c>
      <c r="G140" s="25"/>
      <c r="I140" s="24">
        <v>43222</v>
      </c>
      <c r="J140" s="25">
        <v>138</v>
      </c>
      <c r="K140" s="25">
        <v>131</v>
      </c>
      <c r="L140" s="25">
        <f t="shared" ref="L140:L169" si="16">J140+K140</f>
        <v>269</v>
      </c>
      <c r="M140" s="23">
        <f>M139+L140</f>
        <v>29156</v>
      </c>
      <c r="N140" s="12"/>
      <c r="P140" s="8"/>
      <c r="Q140" s="5"/>
      <c r="R140" s="6"/>
      <c r="S140" s="6"/>
      <c r="T140" s="6"/>
    </row>
    <row r="141" spans="2:22" x14ac:dyDescent="0.25">
      <c r="B141" s="24">
        <v>42858</v>
      </c>
      <c r="C141" s="25"/>
      <c r="D141" s="25"/>
      <c r="E141" s="25"/>
      <c r="F141" s="22">
        <f t="shared" ref="F141:F169" si="17">F140+E141</f>
        <v>9164</v>
      </c>
      <c r="G141" s="25"/>
      <c r="I141" s="24">
        <v>43223</v>
      </c>
      <c r="J141" s="25">
        <v>10</v>
      </c>
      <c r="K141" s="25">
        <v>8</v>
      </c>
      <c r="L141" s="25">
        <f t="shared" si="16"/>
        <v>18</v>
      </c>
      <c r="M141" s="23">
        <f t="shared" ref="M141:M152" si="18">M140+L141</f>
        <v>29174</v>
      </c>
      <c r="N141" s="12"/>
      <c r="P141" s="8"/>
      <c r="Q141" s="5"/>
      <c r="R141" s="6"/>
      <c r="S141" s="6"/>
      <c r="T141" s="6"/>
    </row>
    <row r="142" spans="2:22" x14ac:dyDescent="0.25">
      <c r="B142" s="24">
        <v>42859</v>
      </c>
      <c r="C142" s="25"/>
      <c r="D142" s="25"/>
      <c r="E142" s="25"/>
      <c r="F142" s="22">
        <f t="shared" si="17"/>
        <v>9164</v>
      </c>
      <c r="G142" s="25"/>
      <c r="I142" s="24">
        <v>43224</v>
      </c>
      <c r="J142" s="25">
        <v>2</v>
      </c>
      <c r="K142" s="25">
        <v>3</v>
      </c>
      <c r="L142" s="25">
        <f t="shared" si="16"/>
        <v>5</v>
      </c>
      <c r="M142" s="23">
        <f t="shared" si="18"/>
        <v>29179</v>
      </c>
      <c r="N142" s="12"/>
      <c r="P142" s="8"/>
      <c r="Q142" s="5"/>
      <c r="R142" s="6"/>
      <c r="S142" s="6"/>
      <c r="T142" s="6"/>
    </row>
    <row r="143" spans="2:22" x14ac:dyDescent="0.25">
      <c r="B143" s="24">
        <v>42860</v>
      </c>
      <c r="C143" s="25"/>
      <c r="D143" s="25"/>
      <c r="E143" s="25"/>
      <c r="F143" s="22">
        <f t="shared" si="17"/>
        <v>9164</v>
      </c>
      <c r="G143" s="25"/>
      <c r="I143" s="24">
        <v>43225</v>
      </c>
      <c r="J143" s="25">
        <v>35</v>
      </c>
      <c r="K143" s="25">
        <v>20</v>
      </c>
      <c r="L143" s="25">
        <f t="shared" si="16"/>
        <v>55</v>
      </c>
      <c r="M143" s="23">
        <f t="shared" si="18"/>
        <v>29234</v>
      </c>
      <c r="N143" s="12"/>
      <c r="P143" s="8"/>
      <c r="Q143" s="5"/>
      <c r="R143" s="8"/>
      <c r="S143" s="5"/>
      <c r="T143" s="6"/>
      <c r="U143" s="6"/>
      <c r="V143" s="6"/>
    </row>
    <row r="144" spans="2:22" x14ac:dyDescent="0.25">
      <c r="B144" s="24">
        <v>42861</v>
      </c>
      <c r="C144" s="25"/>
      <c r="D144" s="25"/>
      <c r="E144" s="25"/>
      <c r="F144" s="22">
        <f t="shared" si="17"/>
        <v>9164</v>
      </c>
      <c r="G144" s="25"/>
      <c r="I144" s="24">
        <v>43226</v>
      </c>
      <c r="J144" s="25">
        <v>23</v>
      </c>
      <c r="K144" s="25">
        <v>25</v>
      </c>
      <c r="L144" s="25">
        <f t="shared" si="16"/>
        <v>48</v>
      </c>
      <c r="M144" s="23">
        <f t="shared" si="18"/>
        <v>29282</v>
      </c>
      <c r="N144" s="12"/>
      <c r="O144" s="8"/>
      <c r="P144" s="8"/>
      <c r="Q144" s="5"/>
      <c r="R144" s="8"/>
      <c r="S144" s="5"/>
      <c r="T144" s="6"/>
      <c r="U144" s="6"/>
      <c r="V144" s="6"/>
    </row>
    <row r="145" spans="2:21" x14ac:dyDescent="0.25">
      <c r="B145" s="24">
        <v>42862</v>
      </c>
      <c r="C145" s="25"/>
      <c r="D145" s="25"/>
      <c r="E145" s="25"/>
      <c r="F145" s="22">
        <f t="shared" si="17"/>
        <v>9164</v>
      </c>
      <c r="G145" s="25"/>
      <c r="I145" s="24">
        <v>43227</v>
      </c>
      <c r="J145" s="25">
        <v>418</v>
      </c>
      <c r="K145" s="25">
        <v>428</v>
      </c>
      <c r="L145" s="25">
        <f t="shared" si="16"/>
        <v>846</v>
      </c>
      <c r="M145" s="23">
        <f t="shared" si="18"/>
        <v>30128</v>
      </c>
      <c r="N145" s="12"/>
      <c r="O145" s="8"/>
      <c r="P145" s="5"/>
      <c r="Q145" s="6"/>
      <c r="R145" s="6"/>
      <c r="S145" s="6"/>
    </row>
    <row r="146" spans="2:21" x14ac:dyDescent="0.25">
      <c r="B146" s="24">
        <v>42863</v>
      </c>
      <c r="C146" s="25"/>
      <c r="D146" s="25"/>
      <c r="E146" s="25"/>
      <c r="F146" s="22">
        <f t="shared" si="17"/>
        <v>9164</v>
      </c>
      <c r="G146" s="25"/>
      <c r="I146" s="24">
        <v>43228</v>
      </c>
      <c r="J146" s="25">
        <v>84</v>
      </c>
      <c r="K146" s="25">
        <v>84</v>
      </c>
      <c r="L146" s="25">
        <f t="shared" si="16"/>
        <v>168</v>
      </c>
      <c r="M146" s="23">
        <f t="shared" si="18"/>
        <v>30296</v>
      </c>
      <c r="N146" s="12"/>
      <c r="O146" s="8"/>
      <c r="P146" s="5"/>
      <c r="Q146" s="6"/>
      <c r="R146" s="6"/>
      <c r="S146" s="6"/>
    </row>
    <row r="147" spans="2:21" x14ac:dyDescent="0.25">
      <c r="B147" s="24">
        <v>42864</v>
      </c>
      <c r="C147" s="25"/>
      <c r="D147" s="25"/>
      <c r="E147" s="25"/>
      <c r="F147" s="22">
        <f t="shared" si="17"/>
        <v>9164</v>
      </c>
      <c r="G147" s="25"/>
      <c r="I147" s="24">
        <v>43229</v>
      </c>
      <c r="J147" s="25">
        <v>10</v>
      </c>
      <c r="K147" s="25">
        <v>10</v>
      </c>
      <c r="L147" s="25">
        <f t="shared" si="16"/>
        <v>20</v>
      </c>
      <c r="M147" s="23">
        <f t="shared" si="18"/>
        <v>30316</v>
      </c>
      <c r="N147" s="12"/>
    </row>
    <row r="148" spans="2:21" x14ac:dyDescent="0.25">
      <c r="B148" s="24">
        <v>42865</v>
      </c>
      <c r="C148" s="25"/>
      <c r="D148" s="25"/>
      <c r="E148" s="25"/>
      <c r="F148" s="22">
        <f t="shared" si="17"/>
        <v>9164</v>
      </c>
      <c r="G148" s="25"/>
      <c r="I148" s="24">
        <v>43230</v>
      </c>
      <c r="J148" s="25">
        <v>18</v>
      </c>
      <c r="K148" s="25">
        <v>16</v>
      </c>
      <c r="L148" s="25">
        <f t="shared" si="16"/>
        <v>34</v>
      </c>
      <c r="M148" s="23">
        <f>M147+L148</f>
        <v>30350</v>
      </c>
      <c r="N148" s="12"/>
    </row>
    <row r="149" spans="2:21" x14ac:dyDescent="0.25">
      <c r="B149" s="24">
        <v>42866</v>
      </c>
      <c r="C149" s="25"/>
      <c r="D149" s="25"/>
      <c r="E149" s="25"/>
      <c r="F149" s="22">
        <f t="shared" si="17"/>
        <v>9164</v>
      </c>
      <c r="G149" s="25"/>
      <c r="I149" s="24">
        <v>43231</v>
      </c>
      <c r="J149" s="25">
        <v>112</v>
      </c>
      <c r="K149" s="25">
        <v>112</v>
      </c>
      <c r="L149" s="25">
        <f t="shared" si="16"/>
        <v>224</v>
      </c>
      <c r="M149" s="23">
        <f t="shared" si="18"/>
        <v>30574</v>
      </c>
      <c r="N149" s="12"/>
      <c r="P149" s="8"/>
      <c r="Q149" s="5"/>
      <c r="R149" s="6"/>
      <c r="S149" s="6"/>
      <c r="T149" s="6"/>
    </row>
    <row r="150" spans="2:21" x14ac:dyDescent="0.25">
      <c r="B150" s="24">
        <v>42867</v>
      </c>
      <c r="C150" s="25"/>
      <c r="D150" s="25"/>
      <c r="E150" s="25"/>
      <c r="F150" s="22">
        <f t="shared" si="17"/>
        <v>9164</v>
      </c>
      <c r="G150" s="25"/>
      <c r="I150" s="24">
        <v>43232</v>
      </c>
      <c r="J150" s="25">
        <v>36</v>
      </c>
      <c r="K150" s="25">
        <v>40</v>
      </c>
      <c r="L150" s="25">
        <f t="shared" si="16"/>
        <v>76</v>
      </c>
      <c r="M150" s="23">
        <f t="shared" si="18"/>
        <v>30650</v>
      </c>
      <c r="N150" s="12"/>
      <c r="P150" s="8"/>
      <c r="Q150" s="5"/>
      <c r="R150" s="6"/>
      <c r="S150" s="6"/>
      <c r="T150" s="6"/>
    </row>
    <row r="151" spans="2:21" x14ac:dyDescent="0.25">
      <c r="B151" s="24">
        <v>42868</v>
      </c>
      <c r="C151" s="25"/>
      <c r="D151" s="25"/>
      <c r="E151" s="25"/>
      <c r="F151" s="22">
        <f t="shared" si="17"/>
        <v>9164</v>
      </c>
      <c r="G151" s="25"/>
      <c r="I151" s="24">
        <v>43233</v>
      </c>
      <c r="J151" s="25">
        <v>25</v>
      </c>
      <c r="K151" s="25">
        <v>25</v>
      </c>
      <c r="L151" s="25">
        <f t="shared" si="16"/>
        <v>50</v>
      </c>
      <c r="M151" s="23">
        <f t="shared" si="18"/>
        <v>30700</v>
      </c>
      <c r="N151" s="12"/>
      <c r="P151" s="8"/>
      <c r="Q151" s="5"/>
      <c r="R151" s="6"/>
      <c r="S151" s="6"/>
      <c r="T151" s="6"/>
    </row>
    <row r="152" spans="2:21" x14ac:dyDescent="0.25">
      <c r="B152" s="24">
        <v>42869</v>
      </c>
      <c r="C152" s="25"/>
      <c r="D152" s="25"/>
      <c r="E152" s="25"/>
      <c r="F152" s="22">
        <f t="shared" si="17"/>
        <v>9164</v>
      </c>
      <c r="G152" s="25"/>
      <c r="I152" s="24">
        <v>43234</v>
      </c>
      <c r="J152" s="25">
        <v>64</v>
      </c>
      <c r="K152" s="25">
        <v>64</v>
      </c>
      <c r="L152" s="25">
        <f t="shared" si="16"/>
        <v>128</v>
      </c>
      <c r="M152" s="23">
        <f t="shared" si="18"/>
        <v>30828</v>
      </c>
      <c r="N152" s="23">
        <f>F151-M152</f>
        <v>-21664</v>
      </c>
      <c r="P152" s="8"/>
      <c r="Q152" s="5"/>
      <c r="R152" s="6"/>
      <c r="S152" s="6"/>
      <c r="T152" s="6"/>
    </row>
    <row r="153" spans="2:21" x14ac:dyDescent="0.25">
      <c r="B153" s="24">
        <v>42870</v>
      </c>
      <c r="C153" s="25"/>
      <c r="D153" s="25"/>
      <c r="E153" s="25"/>
      <c r="F153" s="22">
        <f t="shared" si="17"/>
        <v>9164</v>
      </c>
      <c r="G153" s="25"/>
      <c r="I153" s="24">
        <v>43235</v>
      </c>
      <c r="J153" s="25">
        <v>12</v>
      </c>
      <c r="K153" s="25">
        <v>12</v>
      </c>
      <c r="L153" s="25">
        <f t="shared" si="16"/>
        <v>24</v>
      </c>
      <c r="M153" s="23">
        <f t="shared" ref="M153:M169" si="19">L153+M149</f>
        <v>30598</v>
      </c>
      <c r="N153" s="12"/>
      <c r="P153" s="8"/>
      <c r="Q153" s="5"/>
      <c r="R153" s="6"/>
      <c r="S153" s="6"/>
      <c r="T153" s="6"/>
      <c r="U153" s="6"/>
    </row>
    <row r="154" spans="2:21" x14ac:dyDescent="0.25">
      <c r="B154" s="24">
        <v>42871</v>
      </c>
      <c r="C154" s="25"/>
      <c r="D154" s="25"/>
      <c r="E154" s="25"/>
      <c r="F154" s="22">
        <f t="shared" si="17"/>
        <v>9164</v>
      </c>
      <c r="G154" s="25"/>
      <c r="I154" s="24">
        <v>43236</v>
      </c>
      <c r="J154" s="25">
        <v>9</v>
      </c>
      <c r="K154" s="25">
        <v>9</v>
      </c>
      <c r="L154" s="25">
        <f t="shared" si="16"/>
        <v>18</v>
      </c>
      <c r="M154" s="23">
        <f t="shared" si="19"/>
        <v>30668</v>
      </c>
      <c r="N154" s="12"/>
      <c r="P154" s="8"/>
      <c r="Q154" s="5"/>
      <c r="R154" s="6"/>
      <c r="S154" s="6"/>
      <c r="T154" s="6"/>
    </row>
    <row r="155" spans="2:21" x14ac:dyDescent="0.25">
      <c r="B155" s="24">
        <v>42872</v>
      </c>
      <c r="C155" s="25"/>
      <c r="D155" s="25"/>
      <c r="E155" s="25"/>
      <c r="F155" s="22">
        <f t="shared" si="17"/>
        <v>9164</v>
      </c>
      <c r="G155" s="25"/>
      <c r="I155" s="24">
        <v>43237</v>
      </c>
      <c r="J155" s="25">
        <v>46</v>
      </c>
      <c r="K155" s="25">
        <v>48</v>
      </c>
      <c r="L155" s="25">
        <f t="shared" si="16"/>
        <v>94</v>
      </c>
      <c r="M155" s="23">
        <f t="shared" si="19"/>
        <v>30794</v>
      </c>
      <c r="N155" s="12"/>
      <c r="P155" s="8"/>
      <c r="Q155" s="5"/>
      <c r="R155" s="6"/>
      <c r="S155" s="6"/>
      <c r="T155" s="6"/>
    </row>
    <row r="156" spans="2:21" x14ac:dyDescent="0.25">
      <c r="B156" s="24">
        <v>42873</v>
      </c>
      <c r="C156" s="25"/>
      <c r="D156" s="25"/>
      <c r="E156" s="25"/>
      <c r="F156" s="22">
        <f t="shared" si="17"/>
        <v>9164</v>
      </c>
      <c r="G156" s="25"/>
      <c r="I156" s="24">
        <v>43238</v>
      </c>
      <c r="J156" s="25">
        <v>2</v>
      </c>
      <c r="K156" s="25">
        <v>2</v>
      </c>
      <c r="L156" s="25">
        <f t="shared" si="16"/>
        <v>4</v>
      </c>
      <c r="M156" s="23">
        <f t="shared" si="19"/>
        <v>30832</v>
      </c>
      <c r="N156" s="12"/>
      <c r="P156" s="8"/>
      <c r="Q156" s="5"/>
      <c r="R156" s="6"/>
      <c r="S156" s="6"/>
      <c r="T156" s="6"/>
    </row>
    <row r="157" spans="2:21" x14ac:dyDescent="0.25">
      <c r="B157" s="24">
        <v>42874</v>
      </c>
      <c r="C157" s="25"/>
      <c r="D157" s="25"/>
      <c r="E157" s="25"/>
      <c r="F157" s="22">
        <f t="shared" si="17"/>
        <v>9164</v>
      </c>
      <c r="G157" s="25"/>
      <c r="I157" s="24">
        <v>43239</v>
      </c>
      <c r="J157" s="25">
        <v>45</v>
      </c>
      <c r="K157" s="25">
        <v>45</v>
      </c>
      <c r="L157" s="25">
        <f t="shared" si="16"/>
        <v>90</v>
      </c>
      <c r="M157" s="23">
        <f t="shared" si="19"/>
        <v>30688</v>
      </c>
      <c r="N157" s="12"/>
    </row>
    <row r="158" spans="2:21" x14ac:dyDescent="0.25">
      <c r="B158" s="24">
        <v>42875</v>
      </c>
      <c r="C158" s="25"/>
      <c r="D158" s="25"/>
      <c r="E158" s="25"/>
      <c r="F158" s="22">
        <f t="shared" si="17"/>
        <v>9164</v>
      </c>
      <c r="G158" s="25"/>
      <c r="I158" s="24">
        <v>43240</v>
      </c>
      <c r="J158" s="25">
        <v>38</v>
      </c>
      <c r="K158" s="25">
        <v>41</v>
      </c>
      <c r="L158" s="25">
        <f t="shared" si="16"/>
        <v>79</v>
      </c>
      <c r="M158" s="23">
        <f t="shared" si="19"/>
        <v>30747</v>
      </c>
      <c r="N158" s="12"/>
    </row>
    <row r="159" spans="2:21" x14ac:dyDescent="0.25">
      <c r="B159" s="24">
        <v>42876</v>
      </c>
      <c r="C159" s="25"/>
      <c r="D159" s="25"/>
      <c r="E159" s="25"/>
      <c r="F159" s="22">
        <f t="shared" si="17"/>
        <v>9164</v>
      </c>
      <c r="G159" s="25"/>
      <c r="I159" s="24">
        <v>43241</v>
      </c>
      <c r="J159" s="25">
        <v>14</v>
      </c>
      <c r="K159" s="25">
        <v>72</v>
      </c>
      <c r="L159" s="25">
        <f t="shared" si="16"/>
        <v>86</v>
      </c>
      <c r="M159" s="23">
        <f t="shared" si="19"/>
        <v>30880</v>
      </c>
      <c r="N159" s="12"/>
    </row>
    <row r="160" spans="2:21" x14ac:dyDescent="0.25">
      <c r="B160" s="24">
        <v>42877</v>
      </c>
      <c r="C160" s="25"/>
      <c r="D160" s="25"/>
      <c r="E160" s="25"/>
      <c r="F160" s="22">
        <f t="shared" si="17"/>
        <v>9164</v>
      </c>
      <c r="G160" s="25"/>
      <c r="I160" s="24">
        <v>43242</v>
      </c>
      <c r="J160" s="25">
        <v>4</v>
      </c>
      <c r="K160" s="25">
        <v>4</v>
      </c>
      <c r="L160" s="25">
        <f t="shared" si="16"/>
        <v>8</v>
      </c>
      <c r="M160" s="23">
        <f t="shared" si="19"/>
        <v>30840</v>
      </c>
      <c r="N160" s="12"/>
    </row>
    <row r="161" spans="2:20" x14ac:dyDescent="0.25">
      <c r="B161" s="24">
        <v>42878</v>
      </c>
      <c r="C161" s="25"/>
      <c r="D161" s="25"/>
      <c r="E161" s="25"/>
      <c r="F161" s="22">
        <f t="shared" si="17"/>
        <v>9164</v>
      </c>
      <c r="G161" s="25"/>
      <c r="I161" s="24">
        <v>43243</v>
      </c>
      <c r="J161" s="25">
        <v>4</v>
      </c>
      <c r="K161" s="25">
        <v>4</v>
      </c>
      <c r="L161" s="25">
        <f t="shared" si="16"/>
        <v>8</v>
      </c>
      <c r="M161" s="23">
        <f t="shared" si="19"/>
        <v>30696</v>
      </c>
      <c r="N161" s="12"/>
    </row>
    <row r="162" spans="2:20" x14ac:dyDescent="0.25">
      <c r="B162" s="24">
        <v>42879</v>
      </c>
      <c r="C162" s="25"/>
      <c r="D162" s="25"/>
      <c r="E162" s="25"/>
      <c r="F162" s="22">
        <f t="shared" si="17"/>
        <v>9164</v>
      </c>
      <c r="G162" s="25"/>
      <c r="I162" s="24">
        <v>43244</v>
      </c>
      <c r="J162" s="25">
        <v>84</v>
      </c>
      <c r="K162" s="25">
        <v>77</v>
      </c>
      <c r="L162" s="25">
        <f t="shared" si="16"/>
        <v>161</v>
      </c>
      <c r="M162" s="23">
        <f t="shared" si="19"/>
        <v>30908</v>
      </c>
      <c r="N162" s="12"/>
    </row>
    <row r="163" spans="2:20" x14ac:dyDescent="0.25">
      <c r="B163" s="24">
        <v>42880</v>
      </c>
      <c r="C163" s="25"/>
      <c r="D163" s="25"/>
      <c r="E163" s="25"/>
      <c r="F163" s="22">
        <f t="shared" si="17"/>
        <v>9164</v>
      </c>
      <c r="G163" s="25"/>
      <c r="I163" s="24">
        <v>43245</v>
      </c>
      <c r="J163" s="25">
        <v>10</v>
      </c>
      <c r="K163" s="25">
        <v>10</v>
      </c>
      <c r="L163" s="25">
        <f t="shared" si="16"/>
        <v>20</v>
      </c>
      <c r="M163" s="23">
        <f t="shared" si="19"/>
        <v>30900</v>
      </c>
      <c r="N163" s="12"/>
    </row>
    <row r="164" spans="2:20" x14ac:dyDescent="0.25">
      <c r="B164" s="24">
        <v>42881</v>
      </c>
      <c r="C164" s="25"/>
      <c r="D164" s="25"/>
      <c r="E164" s="25"/>
      <c r="F164" s="22">
        <f t="shared" si="17"/>
        <v>9164</v>
      </c>
      <c r="G164" s="25"/>
      <c r="I164" s="24">
        <v>43246</v>
      </c>
      <c r="J164" s="25">
        <v>2</v>
      </c>
      <c r="K164" s="25">
        <v>2</v>
      </c>
      <c r="L164" s="25">
        <f t="shared" si="16"/>
        <v>4</v>
      </c>
      <c r="M164" s="23">
        <f t="shared" si="19"/>
        <v>30844</v>
      </c>
      <c r="N164" s="12"/>
      <c r="P164" s="8"/>
      <c r="Q164" s="5"/>
      <c r="R164" s="6"/>
      <c r="S164" s="6"/>
      <c r="T164" s="6"/>
    </row>
    <row r="165" spans="2:20" x14ac:dyDescent="0.25">
      <c r="B165" s="24">
        <v>42882</v>
      </c>
      <c r="C165" s="25"/>
      <c r="D165" s="25"/>
      <c r="E165" s="25"/>
      <c r="F165" s="22">
        <f t="shared" si="17"/>
        <v>9164</v>
      </c>
      <c r="G165" s="25"/>
      <c r="I165" s="24">
        <v>43247</v>
      </c>
      <c r="J165" s="25">
        <v>24</v>
      </c>
      <c r="K165" s="25">
        <v>18</v>
      </c>
      <c r="L165" s="25">
        <f t="shared" si="16"/>
        <v>42</v>
      </c>
      <c r="M165" s="23">
        <f t="shared" si="19"/>
        <v>30738</v>
      </c>
      <c r="N165" s="12"/>
      <c r="P165" s="8"/>
      <c r="Q165" s="5"/>
      <c r="R165" s="6"/>
      <c r="S165" s="6"/>
      <c r="T165" s="6"/>
    </row>
    <row r="166" spans="2:20" x14ac:dyDescent="0.25">
      <c r="B166" s="24">
        <v>42883</v>
      </c>
      <c r="C166" s="25"/>
      <c r="D166" s="25"/>
      <c r="E166" s="25"/>
      <c r="F166" s="22">
        <f t="shared" si="17"/>
        <v>9164</v>
      </c>
      <c r="G166" s="25"/>
      <c r="I166" s="24">
        <v>43248</v>
      </c>
      <c r="J166" s="25">
        <v>37</v>
      </c>
      <c r="K166" s="25">
        <v>33</v>
      </c>
      <c r="L166" s="25">
        <f t="shared" si="16"/>
        <v>70</v>
      </c>
      <c r="M166" s="23">
        <f t="shared" si="19"/>
        <v>30978</v>
      </c>
      <c r="N166" s="12"/>
      <c r="P166" s="8"/>
      <c r="Q166" s="5"/>
      <c r="R166" s="6"/>
      <c r="S166" s="6"/>
      <c r="T166" s="6"/>
    </row>
    <row r="167" spans="2:20" x14ac:dyDescent="0.25">
      <c r="B167" s="24">
        <v>42884</v>
      </c>
      <c r="C167" s="25"/>
      <c r="D167" s="25"/>
      <c r="E167" s="25"/>
      <c r="F167" s="22">
        <f t="shared" si="17"/>
        <v>9164</v>
      </c>
      <c r="G167" s="25"/>
      <c r="I167" s="24">
        <v>43249</v>
      </c>
      <c r="J167" s="25">
        <v>4</v>
      </c>
      <c r="K167" s="25">
        <v>4</v>
      </c>
      <c r="L167" s="25">
        <f t="shared" si="16"/>
        <v>8</v>
      </c>
      <c r="M167" s="23">
        <f t="shared" si="19"/>
        <v>30908</v>
      </c>
      <c r="N167" s="12"/>
      <c r="P167" s="8"/>
      <c r="Q167" s="5"/>
      <c r="R167" s="6"/>
      <c r="S167" s="6"/>
      <c r="T167" s="6"/>
    </row>
    <row r="168" spans="2:20" x14ac:dyDescent="0.25">
      <c r="B168" s="24">
        <v>42885</v>
      </c>
      <c r="C168" s="25"/>
      <c r="D168" s="25"/>
      <c r="E168" s="25"/>
      <c r="F168" s="22">
        <f t="shared" si="17"/>
        <v>9164</v>
      </c>
      <c r="G168" s="25"/>
      <c r="I168" s="24">
        <v>43250</v>
      </c>
      <c r="J168" s="25">
        <v>19</v>
      </c>
      <c r="K168" s="25">
        <v>23</v>
      </c>
      <c r="L168" s="25">
        <f t="shared" si="16"/>
        <v>42</v>
      </c>
      <c r="M168" s="23">
        <f t="shared" si="19"/>
        <v>30886</v>
      </c>
      <c r="N168" s="12"/>
      <c r="P168" s="8"/>
      <c r="Q168" s="5"/>
      <c r="R168" s="6"/>
      <c r="S168" s="6"/>
      <c r="T168" s="6"/>
    </row>
    <row r="169" spans="2:20" x14ac:dyDescent="0.25">
      <c r="B169" s="24">
        <v>42886</v>
      </c>
      <c r="C169" s="25"/>
      <c r="D169" s="25"/>
      <c r="E169" s="25"/>
      <c r="F169" s="22">
        <f t="shared" si="17"/>
        <v>9164</v>
      </c>
      <c r="G169" s="25"/>
      <c r="I169" s="24">
        <v>43251</v>
      </c>
      <c r="J169" s="25">
        <v>8</v>
      </c>
      <c r="K169" s="25">
        <v>8</v>
      </c>
      <c r="L169" s="25">
        <f t="shared" si="16"/>
        <v>16</v>
      </c>
      <c r="M169" s="23">
        <f t="shared" si="19"/>
        <v>30754</v>
      </c>
      <c r="N169" s="12"/>
      <c r="P169" s="8"/>
      <c r="Q169" s="5"/>
      <c r="R169" s="6"/>
      <c r="S169" s="6"/>
      <c r="T169" s="6"/>
    </row>
    <row r="170" spans="2:20" x14ac:dyDescent="0.25">
      <c r="B170" s="24" t="s">
        <v>24</v>
      </c>
      <c r="C170" s="25">
        <f>SUM(C139:C169)</f>
        <v>0</v>
      </c>
      <c r="D170" s="25">
        <f>SUM(D139:D169)</f>
        <v>0</v>
      </c>
      <c r="E170" s="25">
        <f>C170+D170</f>
        <v>0</v>
      </c>
      <c r="F170" s="25"/>
      <c r="G170" s="25"/>
      <c r="I170" s="24" t="s">
        <v>24</v>
      </c>
      <c r="J170" s="25">
        <f>SUM(J139:J169)</f>
        <v>1408</v>
      </c>
      <c r="K170" s="25">
        <f>SUM(K139:K169)</f>
        <v>1436</v>
      </c>
      <c r="L170" s="25">
        <f>J170+K170</f>
        <v>2844</v>
      </c>
      <c r="M170" s="25"/>
      <c r="N170" s="25"/>
      <c r="P170" s="8"/>
      <c r="Q170" s="5"/>
      <c r="R170" s="6"/>
      <c r="S170" s="6"/>
      <c r="T170" s="6"/>
    </row>
    <row r="171" spans="2:20" x14ac:dyDescent="0.25">
      <c r="B171" s="5"/>
      <c r="C171" s="6"/>
      <c r="D171" s="6"/>
      <c r="E171" s="6"/>
      <c r="F171" s="6"/>
      <c r="G171" s="6"/>
      <c r="P171" s="8"/>
      <c r="Q171" s="5"/>
      <c r="R171" s="6"/>
      <c r="S171" s="6"/>
      <c r="T171" s="6"/>
    </row>
    <row r="172" spans="2:20" x14ac:dyDescent="0.25">
      <c r="B172" s="93" t="s">
        <v>12</v>
      </c>
      <c r="C172" s="93"/>
      <c r="D172" s="93"/>
      <c r="E172" s="93"/>
      <c r="F172" s="93"/>
      <c r="G172" s="93"/>
      <c r="I172" s="93" t="s">
        <v>18</v>
      </c>
      <c r="J172" s="93"/>
      <c r="K172" s="93"/>
      <c r="L172" s="93"/>
      <c r="M172" s="93"/>
      <c r="N172" s="93"/>
      <c r="P172" s="8"/>
      <c r="Q172" s="5"/>
      <c r="R172" s="6"/>
      <c r="S172" s="6"/>
      <c r="T172" s="6"/>
    </row>
    <row r="173" spans="2:20" x14ac:dyDescent="0.25">
      <c r="B173" s="24">
        <v>42887</v>
      </c>
      <c r="C173" s="25"/>
      <c r="D173" s="25"/>
      <c r="E173" s="25"/>
      <c r="F173" s="22">
        <f>F169+E173</f>
        <v>9164</v>
      </c>
      <c r="G173" s="25"/>
      <c r="I173" s="24">
        <v>43252</v>
      </c>
      <c r="J173" s="25">
        <v>21</v>
      </c>
      <c r="K173" s="25">
        <v>22</v>
      </c>
      <c r="L173" s="25">
        <f t="shared" ref="L173:L189" si="20">J173+K173</f>
        <v>43</v>
      </c>
      <c r="M173" s="23">
        <f>L173+M169</f>
        <v>30797</v>
      </c>
      <c r="N173" s="12"/>
      <c r="P173" s="49"/>
      <c r="Q173" s="5"/>
      <c r="R173" s="6"/>
      <c r="S173" s="6"/>
      <c r="T173" s="6"/>
    </row>
    <row r="174" spans="2:20" x14ac:dyDescent="0.25">
      <c r="B174" s="24">
        <v>42888</v>
      </c>
      <c r="C174" s="25"/>
      <c r="D174" s="25"/>
      <c r="E174" s="25"/>
      <c r="F174" s="22">
        <f>F173+E174</f>
        <v>9164</v>
      </c>
      <c r="G174" s="25"/>
      <c r="I174" s="24">
        <v>43253</v>
      </c>
      <c r="J174" s="25">
        <v>2</v>
      </c>
      <c r="K174" s="25">
        <v>2</v>
      </c>
      <c r="L174" s="25">
        <f t="shared" si="20"/>
        <v>4</v>
      </c>
      <c r="M174" s="23">
        <f>M173+L174</f>
        <v>30801</v>
      </c>
      <c r="N174" s="12"/>
      <c r="P174" s="8"/>
      <c r="Q174" s="5"/>
      <c r="R174" s="6"/>
      <c r="S174" s="6"/>
      <c r="T174" s="6"/>
    </row>
    <row r="175" spans="2:20" x14ac:dyDescent="0.25">
      <c r="B175" s="24">
        <v>42889</v>
      </c>
      <c r="C175" s="25"/>
      <c r="D175" s="25"/>
      <c r="E175" s="25"/>
      <c r="F175" s="22">
        <f t="shared" ref="F175:F193" si="21">F174+E175</f>
        <v>9164</v>
      </c>
      <c r="G175" s="25"/>
      <c r="I175" s="24">
        <v>43254</v>
      </c>
      <c r="J175" s="25">
        <v>12</v>
      </c>
      <c r="K175" s="25">
        <v>12</v>
      </c>
      <c r="L175" s="25">
        <f t="shared" si="20"/>
        <v>24</v>
      </c>
      <c r="M175" s="23">
        <f t="shared" ref="M175:M176" si="22">M174+L175</f>
        <v>30825</v>
      </c>
      <c r="N175" s="12"/>
      <c r="P175" s="8"/>
      <c r="Q175" s="5"/>
      <c r="R175" s="6"/>
      <c r="S175" s="6"/>
      <c r="T175" s="6"/>
    </row>
    <row r="176" spans="2:20" x14ac:dyDescent="0.25">
      <c r="B176" s="24">
        <v>42890</v>
      </c>
      <c r="C176" s="25"/>
      <c r="D176" s="25"/>
      <c r="E176" s="25"/>
      <c r="F176" s="22">
        <f t="shared" si="21"/>
        <v>9164</v>
      </c>
      <c r="G176" s="25"/>
      <c r="I176" s="24">
        <v>43255</v>
      </c>
      <c r="J176" s="25">
        <v>1</v>
      </c>
      <c r="K176" s="25">
        <v>1</v>
      </c>
      <c r="L176" s="25">
        <f t="shared" si="20"/>
        <v>2</v>
      </c>
      <c r="M176" s="23">
        <f t="shared" si="22"/>
        <v>30827</v>
      </c>
      <c r="N176" s="12"/>
      <c r="P176" s="8"/>
      <c r="Q176" s="5"/>
      <c r="R176" s="6"/>
      <c r="S176" s="6"/>
      <c r="T176" s="6"/>
    </row>
    <row r="177" spans="2:20" x14ac:dyDescent="0.25">
      <c r="B177" s="24">
        <v>42891</v>
      </c>
      <c r="C177" s="25"/>
      <c r="D177" s="25"/>
      <c r="E177" s="25"/>
      <c r="F177" s="22">
        <f t="shared" si="21"/>
        <v>9164</v>
      </c>
      <c r="G177" s="25"/>
      <c r="I177" s="24"/>
      <c r="J177" s="12"/>
      <c r="K177" s="12"/>
      <c r="L177" s="12"/>
      <c r="M177" s="23"/>
      <c r="N177" s="12"/>
      <c r="P177" s="8"/>
      <c r="Q177" s="5"/>
      <c r="R177" s="6"/>
      <c r="S177" s="6"/>
      <c r="T177" s="7"/>
    </row>
    <row r="178" spans="2:20" x14ac:dyDescent="0.25">
      <c r="B178" s="24">
        <v>42892</v>
      </c>
      <c r="C178" s="25"/>
      <c r="D178" s="25"/>
      <c r="E178" s="25"/>
      <c r="F178" s="22">
        <f t="shared" si="21"/>
        <v>9164</v>
      </c>
      <c r="G178" s="25"/>
      <c r="I178" s="24">
        <v>43257</v>
      </c>
      <c r="J178" s="25">
        <v>5</v>
      </c>
      <c r="K178" s="25">
        <v>5</v>
      </c>
      <c r="L178" s="25">
        <f t="shared" ref="L178:L185" si="23">J178+K178</f>
        <v>10</v>
      </c>
      <c r="M178" s="23">
        <f>SUM(M176+L178)</f>
        <v>30837</v>
      </c>
      <c r="N178" s="12"/>
      <c r="P178" s="49"/>
      <c r="Q178" s="5"/>
      <c r="R178" s="7"/>
      <c r="S178" s="7"/>
      <c r="T178" s="7"/>
    </row>
    <row r="179" spans="2:20" x14ac:dyDescent="0.25">
      <c r="B179" s="24">
        <v>42893</v>
      </c>
      <c r="C179" s="25"/>
      <c r="D179" s="25"/>
      <c r="E179" s="25"/>
      <c r="F179" s="22">
        <f t="shared" si="21"/>
        <v>9164</v>
      </c>
      <c r="G179" s="25"/>
      <c r="I179" s="24">
        <v>43258</v>
      </c>
      <c r="J179" s="25">
        <v>10</v>
      </c>
      <c r="K179" s="25">
        <v>10</v>
      </c>
      <c r="L179" s="25">
        <f t="shared" si="23"/>
        <v>20</v>
      </c>
      <c r="M179" s="23">
        <f>M178+L179</f>
        <v>30857</v>
      </c>
      <c r="N179" s="12"/>
      <c r="P179" s="49"/>
      <c r="Q179" s="5"/>
      <c r="R179" s="6"/>
      <c r="S179" s="6"/>
      <c r="T179" s="6"/>
    </row>
    <row r="180" spans="2:20" x14ac:dyDescent="0.25">
      <c r="B180" s="24">
        <v>42894</v>
      </c>
      <c r="C180" s="25"/>
      <c r="D180" s="25"/>
      <c r="E180" s="25"/>
      <c r="F180" s="22">
        <f t="shared" si="21"/>
        <v>9164</v>
      </c>
      <c r="G180" s="25"/>
      <c r="I180" s="24">
        <v>43259</v>
      </c>
      <c r="J180" s="25">
        <v>4</v>
      </c>
      <c r="K180" s="25">
        <v>4</v>
      </c>
      <c r="L180" s="25">
        <f t="shared" si="23"/>
        <v>8</v>
      </c>
      <c r="M180" s="23">
        <f>M179+L180</f>
        <v>30865</v>
      </c>
      <c r="N180" s="12"/>
      <c r="P180" s="49"/>
      <c r="Q180" s="5"/>
      <c r="R180" s="6"/>
      <c r="S180" s="6"/>
      <c r="T180" s="6"/>
    </row>
    <row r="181" spans="2:20" x14ac:dyDescent="0.25">
      <c r="B181" s="24">
        <v>42895</v>
      </c>
      <c r="C181" s="25"/>
      <c r="D181" s="25"/>
      <c r="E181" s="25"/>
      <c r="F181" s="22">
        <f t="shared" si="21"/>
        <v>9164</v>
      </c>
      <c r="G181" s="25"/>
      <c r="I181" s="24">
        <v>43260</v>
      </c>
      <c r="J181" s="25">
        <v>713</v>
      </c>
      <c r="K181" s="25">
        <v>672</v>
      </c>
      <c r="L181" s="25">
        <f t="shared" si="23"/>
        <v>1385</v>
      </c>
      <c r="M181" s="23">
        <f t="shared" ref="M181:M186" si="24">M180+L182</f>
        <v>33577</v>
      </c>
      <c r="N181" s="12"/>
      <c r="P181" s="49"/>
      <c r="Q181" s="5"/>
      <c r="R181" s="6"/>
      <c r="S181" s="6"/>
      <c r="T181" s="6"/>
    </row>
    <row r="182" spans="2:20" x14ac:dyDescent="0.25">
      <c r="B182" s="24">
        <v>42896</v>
      </c>
      <c r="C182" s="25"/>
      <c r="D182" s="25"/>
      <c r="E182" s="25"/>
      <c r="F182" s="22">
        <f t="shared" si="21"/>
        <v>9164</v>
      </c>
      <c r="G182" s="25"/>
      <c r="I182" s="24">
        <v>43261</v>
      </c>
      <c r="J182" s="22">
        <v>1295</v>
      </c>
      <c r="K182" s="22">
        <v>1417</v>
      </c>
      <c r="L182" s="25">
        <f t="shared" si="23"/>
        <v>2712</v>
      </c>
      <c r="M182" s="23">
        <f>M181+L182</f>
        <v>36289</v>
      </c>
      <c r="N182" s="12"/>
      <c r="P182" s="8"/>
      <c r="Q182" s="5"/>
      <c r="R182" s="6"/>
      <c r="S182" s="6"/>
      <c r="T182" s="6"/>
    </row>
    <row r="183" spans="2:20" x14ac:dyDescent="0.25">
      <c r="B183" s="24">
        <v>42897</v>
      </c>
      <c r="C183" s="25"/>
      <c r="D183" s="25"/>
      <c r="E183" s="25"/>
      <c r="F183" s="22">
        <f t="shared" si="21"/>
        <v>9164</v>
      </c>
      <c r="G183" s="25"/>
      <c r="I183" s="24">
        <v>43262</v>
      </c>
      <c r="J183" s="25">
        <v>2</v>
      </c>
      <c r="K183" s="25">
        <v>2</v>
      </c>
      <c r="L183" s="25">
        <f t="shared" si="23"/>
        <v>4</v>
      </c>
      <c r="M183" s="23">
        <f t="shared" si="24"/>
        <v>36305</v>
      </c>
      <c r="N183" s="12"/>
      <c r="P183" s="8"/>
      <c r="Q183" s="5"/>
      <c r="R183" s="6"/>
      <c r="S183" s="6"/>
      <c r="T183" s="7"/>
    </row>
    <row r="184" spans="2:20" x14ac:dyDescent="0.25">
      <c r="B184" s="24">
        <v>42898</v>
      </c>
      <c r="C184" s="25"/>
      <c r="D184" s="25"/>
      <c r="E184" s="25"/>
      <c r="F184" s="22">
        <f t="shared" si="21"/>
        <v>9164</v>
      </c>
      <c r="G184" s="25"/>
      <c r="I184" s="24">
        <v>43263</v>
      </c>
      <c r="J184" s="25">
        <v>8</v>
      </c>
      <c r="K184" s="25">
        <v>8</v>
      </c>
      <c r="L184" s="25">
        <f t="shared" si="23"/>
        <v>16</v>
      </c>
      <c r="M184" s="23">
        <f t="shared" si="24"/>
        <v>36313</v>
      </c>
      <c r="N184" s="12"/>
      <c r="P184" s="8"/>
      <c r="Q184" s="5"/>
      <c r="R184" s="6"/>
      <c r="S184" s="6"/>
      <c r="T184" s="6"/>
    </row>
    <row r="185" spans="2:20" x14ac:dyDescent="0.25">
      <c r="B185" s="24">
        <v>42899</v>
      </c>
      <c r="C185" s="25"/>
      <c r="D185" s="25"/>
      <c r="E185" s="25"/>
      <c r="F185" s="22">
        <f t="shared" si="21"/>
        <v>9164</v>
      </c>
      <c r="G185" s="25"/>
      <c r="I185" s="24">
        <v>43277</v>
      </c>
      <c r="J185" s="25">
        <v>4</v>
      </c>
      <c r="K185" s="25">
        <v>4</v>
      </c>
      <c r="L185" s="25">
        <f t="shared" si="23"/>
        <v>8</v>
      </c>
      <c r="M185" s="23">
        <f>M184+L186</f>
        <v>36313</v>
      </c>
      <c r="N185" s="12"/>
      <c r="P185" s="8"/>
      <c r="Q185" s="5"/>
      <c r="R185" s="6"/>
      <c r="S185" s="6"/>
      <c r="T185" s="6"/>
    </row>
    <row r="186" spans="2:20" x14ac:dyDescent="0.25">
      <c r="B186" s="24">
        <v>42900</v>
      </c>
      <c r="C186" s="25"/>
      <c r="D186" s="25"/>
      <c r="E186" s="25"/>
      <c r="F186" s="22">
        <f t="shared" si="21"/>
        <v>9164</v>
      </c>
      <c r="G186" s="25"/>
      <c r="I186" s="24"/>
      <c r="J186" s="25"/>
      <c r="K186" s="25"/>
      <c r="L186" s="25"/>
      <c r="M186" s="23">
        <f t="shared" si="24"/>
        <v>36347</v>
      </c>
      <c r="N186" s="23">
        <f>F185-M186</f>
        <v>-27183</v>
      </c>
      <c r="P186" s="8"/>
      <c r="Q186" s="5"/>
      <c r="R186" s="6"/>
      <c r="S186" s="6"/>
      <c r="T186" s="6"/>
    </row>
    <row r="187" spans="2:20" x14ac:dyDescent="0.25">
      <c r="B187" s="24">
        <v>42901</v>
      </c>
      <c r="C187" s="25"/>
      <c r="D187" s="25"/>
      <c r="E187" s="25"/>
      <c r="F187" s="22">
        <f t="shared" si="21"/>
        <v>9164</v>
      </c>
      <c r="G187" s="25"/>
      <c r="I187" s="24">
        <v>43279</v>
      </c>
      <c r="J187" s="25">
        <v>17</v>
      </c>
      <c r="K187" s="25">
        <v>17</v>
      </c>
      <c r="L187" s="25">
        <f>J187+K187</f>
        <v>34</v>
      </c>
      <c r="M187" s="23">
        <f>L188+M183</f>
        <v>38141</v>
      </c>
      <c r="N187" s="12"/>
      <c r="P187" s="8"/>
      <c r="Q187" s="5"/>
      <c r="R187" s="6"/>
      <c r="S187" s="6"/>
      <c r="T187" s="6"/>
    </row>
    <row r="188" spans="2:20" x14ac:dyDescent="0.25">
      <c r="B188" s="24">
        <v>42902</v>
      </c>
      <c r="C188" s="25"/>
      <c r="D188" s="25"/>
      <c r="E188" s="22"/>
      <c r="F188" s="22">
        <f t="shared" si="21"/>
        <v>9164</v>
      </c>
      <c r="G188" s="22"/>
      <c r="I188" s="24">
        <v>43280</v>
      </c>
      <c r="J188" s="25">
        <v>918</v>
      </c>
      <c r="K188" s="25">
        <v>918</v>
      </c>
      <c r="L188" s="25">
        <f>J188+K188</f>
        <v>1836</v>
      </c>
      <c r="M188" s="23">
        <f>M187+L188</f>
        <v>39977</v>
      </c>
      <c r="N188" s="12"/>
    </row>
    <row r="189" spans="2:20" x14ac:dyDescent="0.25">
      <c r="B189" s="24">
        <v>42903</v>
      </c>
      <c r="C189" s="25"/>
      <c r="D189" s="25"/>
      <c r="E189" s="25"/>
      <c r="F189" s="22">
        <f t="shared" si="21"/>
        <v>9164</v>
      </c>
      <c r="G189" s="25"/>
      <c r="I189" s="24">
        <v>43281</v>
      </c>
      <c r="J189" s="25">
        <v>2</v>
      </c>
      <c r="K189" s="25">
        <v>2</v>
      </c>
      <c r="L189" s="25">
        <f t="shared" si="20"/>
        <v>4</v>
      </c>
      <c r="M189" s="23">
        <f>M188+L189</f>
        <v>39981</v>
      </c>
      <c r="N189" s="12"/>
    </row>
    <row r="190" spans="2:20" x14ac:dyDescent="0.25">
      <c r="B190" s="24">
        <v>42904</v>
      </c>
      <c r="C190" s="25"/>
      <c r="D190" s="25"/>
      <c r="E190" s="25"/>
      <c r="F190" s="22">
        <f t="shared" si="21"/>
        <v>9164</v>
      </c>
      <c r="G190" s="25"/>
      <c r="I190" s="38" t="s">
        <v>24</v>
      </c>
      <c r="J190" s="39">
        <f>SUM(J159:J189)</f>
        <v>4632</v>
      </c>
      <c r="K190" s="39">
        <f>SUM(K159:K189)</f>
        <v>4787</v>
      </c>
      <c r="L190" s="39">
        <f>J190+K190</f>
        <v>9419</v>
      </c>
      <c r="M190" s="40"/>
      <c r="N190" s="41"/>
    </row>
    <row r="191" spans="2:20" x14ac:dyDescent="0.25">
      <c r="B191" s="24">
        <v>42905</v>
      </c>
      <c r="C191" s="25"/>
      <c r="D191" s="25"/>
      <c r="E191" s="25"/>
      <c r="F191" s="22">
        <f t="shared" si="21"/>
        <v>9164</v>
      </c>
      <c r="G191" s="25"/>
      <c r="I191" s="45"/>
      <c r="J191" s="46"/>
      <c r="K191" s="46"/>
      <c r="L191" s="46"/>
      <c r="M191" s="47"/>
      <c r="N191" s="48"/>
    </row>
    <row r="192" spans="2:20" x14ac:dyDescent="0.25">
      <c r="B192" s="24">
        <v>42906</v>
      </c>
      <c r="C192" s="25"/>
      <c r="D192" s="25"/>
      <c r="E192" s="25"/>
      <c r="F192" s="22">
        <f t="shared" si="21"/>
        <v>9164</v>
      </c>
      <c r="G192" s="25"/>
      <c r="I192" s="42"/>
      <c r="J192" s="43"/>
      <c r="K192" s="43"/>
      <c r="L192" s="43"/>
      <c r="M192" s="44"/>
      <c r="N192" s="37"/>
    </row>
    <row r="193" spans="2:21" x14ac:dyDescent="0.25">
      <c r="B193" s="24">
        <v>42907</v>
      </c>
      <c r="C193" s="25"/>
      <c r="D193" s="25"/>
      <c r="E193" s="25"/>
      <c r="F193" s="22">
        <f t="shared" si="21"/>
        <v>9164</v>
      </c>
      <c r="G193" s="25"/>
      <c r="I193" s="42"/>
      <c r="J193" s="43"/>
      <c r="K193" s="43"/>
      <c r="L193" s="43"/>
      <c r="M193" s="44"/>
      <c r="N193" s="37"/>
    </row>
    <row r="194" spans="2:21" x14ac:dyDescent="0.25">
      <c r="B194" s="24" t="s">
        <v>13</v>
      </c>
      <c r="C194" s="25">
        <f>SUM(C173:C193)</f>
        <v>0</v>
      </c>
      <c r="D194" s="25">
        <f>SUM(D173:D193)</f>
        <v>0</v>
      </c>
      <c r="E194" s="25">
        <f>C194+D194</f>
        <v>0</v>
      </c>
      <c r="F194" s="25"/>
      <c r="G194" s="25"/>
      <c r="I194" s="42"/>
      <c r="J194" s="43"/>
      <c r="K194" s="43"/>
      <c r="L194" s="43"/>
      <c r="M194" s="44"/>
      <c r="N194" s="37"/>
    </row>
    <row r="195" spans="2:21" x14ac:dyDescent="0.25">
      <c r="B195" s="5"/>
      <c r="C195" s="6"/>
      <c r="D195" s="6"/>
      <c r="E195" s="6"/>
      <c r="F195" s="6"/>
      <c r="G195" s="6"/>
      <c r="I195" s="42"/>
      <c r="J195" s="43"/>
      <c r="K195" s="43"/>
      <c r="L195" s="43"/>
      <c r="M195" s="44"/>
      <c r="N195" s="37"/>
    </row>
    <row r="196" spans="2:21" x14ac:dyDescent="0.25">
      <c r="B196" s="93" t="s">
        <v>14</v>
      </c>
      <c r="C196" s="93"/>
      <c r="D196" s="93"/>
      <c r="E196" s="93"/>
      <c r="F196" s="93"/>
      <c r="G196" s="93"/>
      <c r="I196" s="93" t="s">
        <v>19</v>
      </c>
      <c r="J196" s="93"/>
      <c r="K196" s="93"/>
      <c r="L196" s="93"/>
      <c r="M196" s="93"/>
      <c r="N196" s="93"/>
    </row>
    <row r="197" spans="2:21" x14ac:dyDescent="0.25">
      <c r="B197" s="24">
        <v>42922</v>
      </c>
      <c r="C197" s="25"/>
      <c r="D197" s="25"/>
      <c r="E197" s="25"/>
      <c r="F197" s="22">
        <f>F193+E197</f>
        <v>9164</v>
      </c>
      <c r="G197" s="25"/>
      <c r="I197" s="24">
        <v>43282</v>
      </c>
      <c r="J197" s="25">
        <v>158</v>
      </c>
      <c r="K197" s="25">
        <v>158</v>
      </c>
      <c r="L197" s="25">
        <f t="shared" ref="L197:L223" si="25">J197+K197</f>
        <v>316</v>
      </c>
      <c r="M197" s="23">
        <f>M189+L197</f>
        <v>40297</v>
      </c>
      <c r="N197" s="12"/>
    </row>
    <row r="198" spans="2:21" x14ac:dyDescent="0.25">
      <c r="B198" s="24">
        <v>42923</v>
      </c>
      <c r="C198" s="25"/>
      <c r="D198" s="25"/>
      <c r="E198" s="25"/>
      <c r="F198" s="22">
        <f>F197+E198</f>
        <v>9164</v>
      </c>
      <c r="G198" s="25"/>
      <c r="I198" s="24">
        <v>43283</v>
      </c>
      <c r="J198" s="25">
        <v>398</v>
      </c>
      <c r="K198" s="25">
        <v>399</v>
      </c>
      <c r="L198" s="25">
        <f t="shared" si="25"/>
        <v>797</v>
      </c>
      <c r="M198" s="23">
        <f>M197+L198</f>
        <v>41094</v>
      </c>
      <c r="N198" s="12"/>
    </row>
    <row r="199" spans="2:21" x14ac:dyDescent="0.25">
      <c r="B199" s="24">
        <v>42924</v>
      </c>
      <c r="C199" s="25"/>
      <c r="D199" s="25"/>
      <c r="E199" s="25"/>
      <c r="F199" s="22">
        <f t="shared" ref="F199:F221" si="26">F198+E199</f>
        <v>9164</v>
      </c>
      <c r="G199" s="25"/>
      <c r="I199" s="24">
        <v>43284</v>
      </c>
      <c r="J199" s="25">
        <v>3</v>
      </c>
      <c r="K199" s="25">
        <v>0</v>
      </c>
      <c r="L199" s="25">
        <f t="shared" si="25"/>
        <v>3</v>
      </c>
      <c r="M199" s="23">
        <f t="shared" ref="M199:M203" si="27">M198+L199</f>
        <v>41097</v>
      </c>
      <c r="N199" s="12"/>
      <c r="Q199" s="8"/>
      <c r="R199" s="5"/>
      <c r="S199" s="6"/>
      <c r="T199" s="6"/>
      <c r="U199" s="6"/>
    </row>
    <row r="200" spans="2:21" x14ac:dyDescent="0.25">
      <c r="B200" s="24">
        <v>42925</v>
      </c>
      <c r="C200" s="25"/>
      <c r="D200" s="25"/>
      <c r="E200" s="25"/>
      <c r="F200" s="22">
        <f t="shared" si="26"/>
        <v>9164</v>
      </c>
      <c r="G200" s="25"/>
      <c r="I200" s="24">
        <v>43285</v>
      </c>
      <c r="J200" s="25">
        <v>417</v>
      </c>
      <c r="K200" s="25">
        <v>416</v>
      </c>
      <c r="L200" s="25">
        <f t="shared" si="25"/>
        <v>833</v>
      </c>
      <c r="M200" s="23">
        <f t="shared" si="27"/>
        <v>41930</v>
      </c>
      <c r="N200" s="12"/>
      <c r="Q200" s="8"/>
      <c r="R200" s="5"/>
      <c r="S200" s="6"/>
      <c r="T200" s="6"/>
      <c r="U200" s="6"/>
    </row>
    <row r="201" spans="2:21" x14ac:dyDescent="0.25">
      <c r="B201" s="24">
        <v>42926</v>
      </c>
      <c r="C201" s="25"/>
      <c r="D201" s="25"/>
      <c r="E201" s="22"/>
      <c r="F201" s="22">
        <f t="shared" si="26"/>
        <v>9164</v>
      </c>
      <c r="G201" s="22"/>
      <c r="I201" s="24">
        <v>43286</v>
      </c>
      <c r="J201" s="25">
        <v>124</v>
      </c>
      <c r="K201" s="25">
        <v>124</v>
      </c>
      <c r="L201" s="25">
        <f t="shared" si="25"/>
        <v>248</v>
      </c>
      <c r="M201" s="23">
        <f t="shared" si="27"/>
        <v>42178</v>
      </c>
      <c r="N201" s="12"/>
      <c r="P201" s="8"/>
      <c r="Q201" s="5"/>
      <c r="R201" s="6"/>
      <c r="S201" s="6"/>
      <c r="T201" s="6"/>
      <c r="U201" s="6"/>
    </row>
    <row r="202" spans="2:21" x14ac:dyDescent="0.25">
      <c r="B202" s="24">
        <v>42927</v>
      </c>
      <c r="C202" s="25"/>
      <c r="D202" s="25"/>
      <c r="E202" s="22"/>
      <c r="F202" s="22">
        <f t="shared" si="26"/>
        <v>9164</v>
      </c>
      <c r="G202" s="22"/>
      <c r="I202" s="24">
        <v>43287</v>
      </c>
      <c r="J202" s="25">
        <v>140</v>
      </c>
      <c r="K202" s="25">
        <v>140</v>
      </c>
      <c r="L202" s="25">
        <f t="shared" si="25"/>
        <v>280</v>
      </c>
      <c r="M202" s="23">
        <f t="shared" si="27"/>
        <v>42458</v>
      </c>
      <c r="N202" s="12"/>
      <c r="P202" s="8"/>
      <c r="Q202" s="5"/>
      <c r="R202" s="6"/>
      <c r="S202" s="6"/>
      <c r="T202" s="6"/>
    </row>
    <row r="203" spans="2:21" x14ac:dyDescent="0.25">
      <c r="B203" s="24">
        <v>42928</v>
      </c>
      <c r="C203" s="25"/>
      <c r="D203" s="25"/>
      <c r="E203" s="25"/>
      <c r="F203" s="22">
        <f t="shared" si="26"/>
        <v>9164</v>
      </c>
      <c r="G203" s="25"/>
      <c r="I203" s="24">
        <v>43288</v>
      </c>
      <c r="J203" s="25">
        <v>17</v>
      </c>
      <c r="K203" s="25">
        <v>17</v>
      </c>
      <c r="L203" s="25">
        <f t="shared" si="25"/>
        <v>34</v>
      </c>
      <c r="M203" s="23">
        <f t="shared" si="27"/>
        <v>42492</v>
      </c>
      <c r="N203" s="12"/>
      <c r="P203" s="8"/>
      <c r="Q203" s="5"/>
      <c r="R203" s="6"/>
      <c r="S203" s="6"/>
      <c r="T203" s="6"/>
      <c r="U203" s="6"/>
    </row>
    <row r="204" spans="2:21" x14ac:dyDescent="0.25">
      <c r="B204" s="24">
        <v>42929</v>
      </c>
      <c r="C204" s="25"/>
      <c r="D204" s="25"/>
      <c r="E204" s="25"/>
      <c r="F204" s="22">
        <f>F203+E204</f>
        <v>9164</v>
      </c>
      <c r="G204" s="25"/>
      <c r="I204" s="24">
        <v>43289</v>
      </c>
      <c r="J204" s="6">
        <v>61</v>
      </c>
      <c r="K204" s="6">
        <v>8</v>
      </c>
      <c r="L204" s="25">
        <f t="shared" si="25"/>
        <v>69</v>
      </c>
      <c r="M204" s="23">
        <f>M203+L204</f>
        <v>42561</v>
      </c>
      <c r="N204" s="12"/>
    </row>
    <row r="205" spans="2:21" x14ac:dyDescent="0.25">
      <c r="B205" s="24">
        <v>42930</v>
      </c>
      <c r="C205" s="25"/>
      <c r="D205" s="25"/>
      <c r="E205" s="25"/>
      <c r="F205" s="22">
        <f t="shared" si="26"/>
        <v>9164</v>
      </c>
      <c r="G205" s="25"/>
      <c r="I205" s="24">
        <v>43290</v>
      </c>
      <c r="J205" s="25">
        <v>804</v>
      </c>
      <c r="K205" s="25">
        <v>854</v>
      </c>
      <c r="L205" s="25">
        <f t="shared" si="25"/>
        <v>1658</v>
      </c>
      <c r="M205" s="23">
        <f>M204+L205</f>
        <v>44219</v>
      </c>
      <c r="N205" s="12"/>
      <c r="Q205" s="8"/>
      <c r="R205" s="5"/>
      <c r="S205" s="6"/>
      <c r="T205" s="6"/>
      <c r="U205" s="7"/>
    </row>
    <row r="206" spans="2:21" x14ac:dyDescent="0.25">
      <c r="B206" s="24">
        <v>42931</v>
      </c>
      <c r="C206" s="25"/>
      <c r="D206" s="25"/>
      <c r="E206" s="25"/>
      <c r="F206" s="22">
        <f t="shared" si="26"/>
        <v>9164</v>
      </c>
      <c r="G206" s="25"/>
      <c r="I206" s="24">
        <v>43291</v>
      </c>
      <c r="J206" s="22">
        <v>1068</v>
      </c>
      <c r="K206" s="22">
        <v>1068</v>
      </c>
      <c r="L206" s="25">
        <f t="shared" si="25"/>
        <v>2136</v>
      </c>
      <c r="M206" s="23">
        <f>M205+L206</f>
        <v>46355</v>
      </c>
      <c r="N206" s="12"/>
      <c r="Q206" s="8"/>
      <c r="R206" s="5"/>
      <c r="S206" s="7"/>
      <c r="T206" s="7"/>
      <c r="U206" s="7"/>
    </row>
    <row r="207" spans="2:21" x14ac:dyDescent="0.25">
      <c r="B207" s="24">
        <v>42932</v>
      </c>
      <c r="C207" s="25"/>
      <c r="D207" s="25"/>
      <c r="E207" s="25"/>
      <c r="F207" s="22">
        <f t="shared" si="26"/>
        <v>9164</v>
      </c>
      <c r="G207" s="25"/>
      <c r="I207" s="24">
        <v>43292</v>
      </c>
      <c r="J207" s="25">
        <v>8</v>
      </c>
      <c r="K207" s="25">
        <v>8</v>
      </c>
      <c r="L207" s="25">
        <f t="shared" si="25"/>
        <v>16</v>
      </c>
      <c r="M207" s="23">
        <f t="shared" ref="M207:M209" si="28">M206+L207</f>
        <v>46371</v>
      </c>
      <c r="N207" s="12"/>
    </row>
    <row r="208" spans="2:21" x14ac:dyDescent="0.25">
      <c r="B208" s="24">
        <v>42933</v>
      </c>
      <c r="C208" s="25"/>
      <c r="D208" s="25"/>
      <c r="E208" s="25"/>
      <c r="F208" s="22">
        <f t="shared" si="26"/>
        <v>9164</v>
      </c>
      <c r="G208" s="25"/>
      <c r="I208" s="24">
        <v>43293</v>
      </c>
      <c r="J208" s="25">
        <v>12</v>
      </c>
      <c r="K208" s="25">
        <v>13</v>
      </c>
      <c r="L208" s="25">
        <f t="shared" si="25"/>
        <v>25</v>
      </c>
      <c r="M208" s="23">
        <f>M207+L208</f>
        <v>46396</v>
      </c>
      <c r="N208" s="12"/>
    </row>
    <row r="209" spans="2:20" x14ac:dyDescent="0.25">
      <c r="B209" s="24">
        <v>42934</v>
      </c>
      <c r="C209" s="25"/>
      <c r="D209" s="25"/>
      <c r="E209" s="25"/>
      <c r="F209" s="22">
        <f t="shared" si="26"/>
        <v>9164</v>
      </c>
      <c r="G209" s="25"/>
      <c r="I209" s="24">
        <v>43294</v>
      </c>
      <c r="J209" s="25">
        <v>188</v>
      </c>
      <c r="K209" s="25">
        <v>188</v>
      </c>
      <c r="L209" s="25">
        <f t="shared" si="25"/>
        <v>376</v>
      </c>
      <c r="M209" s="23">
        <f t="shared" si="28"/>
        <v>46772</v>
      </c>
      <c r="N209" s="12"/>
    </row>
    <row r="210" spans="2:20" x14ac:dyDescent="0.25">
      <c r="B210" s="24">
        <v>42935</v>
      </c>
      <c r="C210" s="25"/>
      <c r="D210" s="25"/>
      <c r="E210" s="25"/>
      <c r="F210" s="22">
        <f t="shared" si="26"/>
        <v>9164</v>
      </c>
      <c r="G210" s="25"/>
      <c r="I210" s="24">
        <v>43295</v>
      </c>
      <c r="J210" s="25">
        <v>160</v>
      </c>
      <c r="K210" s="25">
        <v>160</v>
      </c>
      <c r="L210" s="25">
        <f t="shared" si="25"/>
        <v>320</v>
      </c>
      <c r="M210" s="23">
        <f>M209+L210</f>
        <v>47092</v>
      </c>
      <c r="N210" s="23"/>
      <c r="P210" s="8"/>
      <c r="Q210" s="5"/>
      <c r="R210" s="6"/>
      <c r="S210" s="6"/>
      <c r="T210" s="7"/>
    </row>
    <row r="211" spans="2:20" x14ac:dyDescent="0.25">
      <c r="B211" s="24">
        <v>42936</v>
      </c>
      <c r="C211" s="25"/>
      <c r="D211" s="25"/>
      <c r="E211" s="25"/>
      <c r="F211" s="22">
        <f t="shared" si="26"/>
        <v>9164</v>
      </c>
      <c r="G211" s="25"/>
      <c r="I211" s="24">
        <v>43296</v>
      </c>
      <c r="J211" s="25">
        <v>893</v>
      </c>
      <c r="K211" s="25">
        <v>863</v>
      </c>
      <c r="L211" s="25">
        <f t="shared" si="25"/>
        <v>1756</v>
      </c>
      <c r="M211" s="23">
        <f>M210+L211</f>
        <v>48848</v>
      </c>
      <c r="N211" s="12"/>
      <c r="P211" s="8"/>
      <c r="Q211" s="5"/>
      <c r="R211" s="6"/>
      <c r="S211" s="6"/>
      <c r="T211" s="6"/>
    </row>
    <row r="212" spans="2:20" x14ac:dyDescent="0.25">
      <c r="B212" s="24">
        <v>42937</v>
      </c>
      <c r="C212" s="25"/>
      <c r="D212" s="25"/>
      <c r="E212" s="25"/>
      <c r="F212" s="22">
        <f>F211+E212</f>
        <v>9164</v>
      </c>
      <c r="G212" s="25"/>
      <c r="I212" s="24">
        <v>43297</v>
      </c>
      <c r="J212" s="25">
        <v>1</v>
      </c>
      <c r="K212" s="25">
        <v>1</v>
      </c>
      <c r="L212" s="25">
        <f t="shared" si="25"/>
        <v>2</v>
      </c>
      <c r="M212" s="23">
        <f>M211+L212</f>
        <v>48850</v>
      </c>
      <c r="N212" s="12"/>
      <c r="P212" s="8"/>
      <c r="Q212" s="5"/>
      <c r="R212" s="6"/>
      <c r="S212" s="6"/>
      <c r="T212" s="6"/>
    </row>
    <row r="213" spans="2:20" x14ac:dyDescent="0.25">
      <c r="B213" s="24">
        <v>42938</v>
      </c>
      <c r="C213" s="25"/>
      <c r="D213" s="25"/>
      <c r="E213" s="25"/>
      <c r="F213" s="22">
        <f t="shared" si="26"/>
        <v>9164</v>
      </c>
      <c r="G213" s="25"/>
      <c r="I213" s="24">
        <v>43298</v>
      </c>
      <c r="J213" s="25">
        <v>106</v>
      </c>
      <c r="K213" s="25">
        <v>125</v>
      </c>
      <c r="L213" s="25">
        <f t="shared" si="25"/>
        <v>231</v>
      </c>
      <c r="M213" s="23">
        <f>M212+L213</f>
        <v>49081</v>
      </c>
      <c r="N213" s="12"/>
      <c r="P213" s="8"/>
      <c r="Q213" s="5"/>
      <c r="R213" s="6"/>
      <c r="S213" s="6"/>
      <c r="T213" s="7"/>
    </row>
    <row r="214" spans="2:20" x14ac:dyDescent="0.25">
      <c r="B214" s="24">
        <v>42939</v>
      </c>
      <c r="C214" s="25"/>
      <c r="D214" s="25"/>
      <c r="E214" s="25"/>
      <c r="F214" s="22">
        <f t="shared" si="26"/>
        <v>9164</v>
      </c>
      <c r="G214" s="25"/>
      <c r="I214" s="24">
        <v>43299</v>
      </c>
      <c r="J214" s="25">
        <v>559</v>
      </c>
      <c r="K214" s="25">
        <v>563</v>
      </c>
      <c r="L214" s="25">
        <f t="shared" si="25"/>
        <v>1122</v>
      </c>
      <c r="M214" s="23">
        <f>M213+L214</f>
        <v>50203</v>
      </c>
      <c r="N214" s="12"/>
      <c r="P214" s="8"/>
      <c r="Q214" s="5"/>
      <c r="R214" s="6"/>
      <c r="S214" s="6"/>
      <c r="T214" s="6"/>
    </row>
    <row r="215" spans="2:20" x14ac:dyDescent="0.25">
      <c r="B215" s="24">
        <v>42940</v>
      </c>
      <c r="C215" s="25"/>
      <c r="D215" s="25"/>
      <c r="E215" s="25"/>
      <c r="F215" s="22">
        <f t="shared" si="26"/>
        <v>9164</v>
      </c>
      <c r="G215" s="25"/>
      <c r="I215" s="24">
        <v>43300</v>
      </c>
      <c r="J215" s="25">
        <v>8</v>
      </c>
      <c r="K215" s="25">
        <v>8</v>
      </c>
      <c r="L215" s="25">
        <f t="shared" si="25"/>
        <v>16</v>
      </c>
      <c r="M215" s="23">
        <f t="shared" ref="M215:M225" si="29">M214+L215</f>
        <v>50219</v>
      </c>
      <c r="N215" s="12"/>
      <c r="P215" s="8"/>
      <c r="Q215" s="5"/>
      <c r="R215" s="6"/>
      <c r="S215" s="6"/>
      <c r="T215" s="6"/>
    </row>
    <row r="216" spans="2:20" x14ac:dyDescent="0.25">
      <c r="B216" s="24">
        <v>42941</v>
      </c>
      <c r="C216" s="25"/>
      <c r="D216" s="25"/>
      <c r="E216" s="25"/>
      <c r="F216" s="22">
        <f t="shared" si="26"/>
        <v>9164</v>
      </c>
      <c r="G216" s="25"/>
      <c r="I216" s="24">
        <v>43301</v>
      </c>
      <c r="J216" s="25">
        <v>4</v>
      </c>
      <c r="K216" s="25">
        <v>4</v>
      </c>
      <c r="L216" s="25">
        <f t="shared" si="25"/>
        <v>8</v>
      </c>
      <c r="M216" s="23">
        <f>M215+L216</f>
        <v>50227</v>
      </c>
      <c r="N216" s="12"/>
      <c r="P216" s="8"/>
      <c r="Q216" s="5"/>
      <c r="R216" s="6"/>
      <c r="S216" s="6"/>
      <c r="T216" s="6"/>
    </row>
    <row r="217" spans="2:20" x14ac:dyDescent="0.25">
      <c r="B217" s="24">
        <v>42942</v>
      </c>
      <c r="C217" s="25"/>
      <c r="D217" s="25"/>
      <c r="E217" s="25"/>
      <c r="F217" s="22">
        <f t="shared" si="26"/>
        <v>9164</v>
      </c>
      <c r="G217" s="25"/>
      <c r="I217" s="24">
        <v>43302</v>
      </c>
      <c r="J217" s="25">
        <v>120</v>
      </c>
      <c r="K217" s="25">
        <v>120</v>
      </c>
      <c r="L217" s="25">
        <f t="shared" si="25"/>
        <v>240</v>
      </c>
      <c r="M217" s="23">
        <f>M216+L217</f>
        <v>50467</v>
      </c>
      <c r="N217" s="12"/>
    </row>
    <row r="218" spans="2:20" x14ac:dyDescent="0.25">
      <c r="B218" s="24">
        <v>42943</v>
      </c>
      <c r="C218" s="25"/>
      <c r="D218" s="25"/>
      <c r="E218" s="25"/>
      <c r="F218" s="22">
        <f t="shared" si="26"/>
        <v>9164</v>
      </c>
      <c r="G218" s="25"/>
      <c r="I218" s="24">
        <v>43303</v>
      </c>
      <c r="J218" s="25">
        <v>20</v>
      </c>
      <c r="K218" s="25">
        <v>20</v>
      </c>
      <c r="L218" s="25">
        <f t="shared" si="25"/>
        <v>40</v>
      </c>
      <c r="M218" s="23">
        <f t="shared" si="29"/>
        <v>50507</v>
      </c>
      <c r="N218" s="12"/>
    </row>
    <row r="219" spans="2:20" x14ac:dyDescent="0.25">
      <c r="B219" s="24">
        <v>42944</v>
      </c>
      <c r="C219" s="25"/>
      <c r="D219" s="25"/>
      <c r="E219" s="25"/>
      <c r="F219" s="22">
        <f t="shared" si="26"/>
        <v>9164</v>
      </c>
      <c r="G219" s="25"/>
      <c r="I219" s="24">
        <v>43304</v>
      </c>
      <c r="J219" s="25">
        <v>777</v>
      </c>
      <c r="K219" s="25">
        <v>777</v>
      </c>
      <c r="L219" s="25">
        <f t="shared" si="25"/>
        <v>1554</v>
      </c>
      <c r="M219" s="23">
        <f>M218+L219</f>
        <v>52061</v>
      </c>
      <c r="N219" s="12"/>
    </row>
    <row r="220" spans="2:20" x14ac:dyDescent="0.25">
      <c r="B220" s="24">
        <v>42945</v>
      </c>
      <c r="C220" s="25"/>
      <c r="D220" s="25"/>
      <c r="E220" s="25"/>
      <c r="F220" s="22">
        <f t="shared" si="26"/>
        <v>9164</v>
      </c>
      <c r="G220" s="25"/>
      <c r="I220" s="24">
        <v>43305</v>
      </c>
      <c r="J220" s="25">
        <v>5</v>
      </c>
      <c r="K220" s="25">
        <v>55</v>
      </c>
      <c r="L220" s="25">
        <f t="shared" si="25"/>
        <v>60</v>
      </c>
      <c r="M220" s="23">
        <f t="shared" si="29"/>
        <v>52121</v>
      </c>
      <c r="N220" s="12"/>
    </row>
    <row r="221" spans="2:20" x14ac:dyDescent="0.25">
      <c r="B221" s="24">
        <v>42946</v>
      </c>
      <c r="C221" s="25"/>
      <c r="D221" s="25"/>
      <c r="E221" s="25"/>
      <c r="F221" s="22">
        <f t="shared" si="26"/>
        <v>9164</v>
      </c>
      <c r="G221" s="25"/>
      <c r="I221" s="24">
        <v>43306</v>
      </c>
      <c r="J221" s="25">
        <v>122</v>
      </c>
      <c r="K221" s="25">
        <v>2</v>
      </c>
      <c r="L221" s="25">
        <f t="shared" si="25"/>
        <v>124</v>
      </c>
      <c r="M221" s="23">
        <f t="shared" si="29"/>
        <v>52245</v>
      </c>
      <c r="N221" s="12"/>
    </row>
    <row r="222" spans="2:20" x14ac:dyDescent="0.25">
      <c r="B222" s="24">
        <v>42947</v>
      </c>
      <c r="C222" s="25"/>
      <c r="D222" s="25"/>
      <c r="E222" s="25"/>
      <c r="F222" s="22">
        <f>F221+E222</f>
        <v>9164</v>
      </c>
      <c r="G222" s="25"/>
      <c r="I222" s="24">
        <v>43307</v>
      </c>
      <c r="J222" s="25">
        <v>3</v>
      </c>
      <c r="K222" s="25">
        <v>3</v>
      </c>
      <c r="L222" s="25">
        <f t="shared" si="25"/>
        <v>6</v>
      </c>
      <c r="M222" s="23">
        <f>M221+L222</f>
        <v>52251</v>
      </c>
      <c r="N222" s="12"/>
    </row>
    <row r="223" spans="2:20" x14ac:dyDescent="0.25">
      <c r="B223" s="24" t="s">
        <v>13</v>
      </c>
      <c r="C223" s="25">
        <f>SUM(C197:C222)</f>
        <v>0</v>
      </c>
      <c r="D223" s="25">
        <f>SUM(D197:D222)</f>
        <v>0</v>
      </c>
      <c r="E223" s="25">
        <f>C223+D223</f>
        <v>0</v>
      </c>
      <c r="F223" s="25"/>
      <c r="G223" s="25"/>
      <c r="I223" s="24">
        <v>43308</v>
      </c>
      <c r="J223" s="25">
        <v>22</v>
      </c>
      <c r="K223" s="25">
        <v>70</v>
      </c>
      <c r="L223" s="25">
        <f t="shared" si="25"/>
        <v>92</v>
      </c>
      <c r="M223" s="23">
        <f t="shared" si="29"/>
        <v>52343</v>
      </c>
      <c r="N223" s="12"/>
    </row>
    <row r="224" spans="2:20" x14ac:dyDescent="0.25">
      <c r="B224" s="42"/>
      <c r="C224" s="43"/>
      <c r="D224" s="43"/>
      <c r="E224" s="43"/>
      <c r="F224" s="43"/>
      <c r="G224" s="43"/>
      <c r="I224" s="24">
        <v>43309</v>
      </c>
      <c r="J224" s="25">
        <v>37</v>
      </c>
      <c r="K224" s="25">
        <v>37</v>
      </c>
      <c r="L224" s="25">
        <f>J224+K224</f>
        <v>74</v>
      </c>
      <c r="M224" s="23">
        <f>M223+L224</f>
        <v>52417</v>
      </c>
      <c r="N224" s="12"/>
    </row>
    <row r="225" spans="2:14" x14ac:dyDescent="0.25">
      <c r="B225" s="42"/>
      <c r="C225" s="43"/>
      <c r="D225" s="43"/>
      <c r="E225" s="43"/>
      <c r="F225" s="43"/>
      <c r="G225" s="43"/>
      <c r="I225" s="24">
        <v>43310</v>
      </c>
      <c r="J225" s="25">
        <v>156</v>
      </c>
      <c r="K225" s="25">
        <v>155</v>
      </c>
      <c r="L225" s="25">
        <f>J225+K225</f>
        <v>311</v>
      </c>
      <c r="M225" s="23">
        <f t="shared" si="29"/>
        <v>52728</v>
      </c>
      <c r="N225" s="12"/>
    </row>
    <row r="226" spans="2:14" x14ac:dyDescent="0.25">
      <c r="B226" s="42"/>
      <c r="C226" s="43"/>
      <c r="D226" s="43"/>
      <c r="E226" s="43"/>
      <c r="F226" s="43"/>
      <c r="G226" s="43"/>
      <c r="I226" s="24">
        <v>43311</v>
      </c>
      <c r="J226" s="25">
        <v>156</v>
      </c>
      <c r="K226" s="25">
        <v>155</v>
      </c>
      <c r="L226" s="25">
        <f>J226+K226</f>
        <v>311</v>
      </c>
      <c r="M226" s="23">
        <f>M225+L226</f>
        <v>53039</v>
      </c>
      <c r="N226" s="12"/>
    </row>
    <row r="227" spans="2:14" x14ac:dyDescent="0.25">
      <c r="B227" s="42"/>
      <c r="C227" s="43"/>
      <c r="D227" s="43"/>
      <c r="E227" s="43"/>
      <c r="F227" s="43"/>
      <c r="G227" s="43"/>
      <c r="I227" s="24">
        <v>43312</v>
      </c>
      <c r="J227" s="25">
        <v>57</v>
      </c>
      <c r="K227" s="25">
        <v>57</v>
      </c>
      <c r="L227" s="25">
        <f>J227+K227</f>
        <v>114</v>
      </c>
      <c r="M227" s="23">
        <f>M226+L227</f>
        <v>53153</v>
      </c>
      <c r="N227" s="12"/>
    </row>
    <row r="228" spans="2:14" x14ac:dyDescent="0.25">
      <c r="B228" s="5"/>
      <c r="C228" s="6"/>
      <c r="D228" s="6"/>
      <c r="E228" s="6"/>
      <c r="F228" s="6"/>
      <c r="G228" s="6"/>
      <c r="I228" s="54" t="s">
        <v>13</v>
      </c>
      <c r="J228" s="53">
        <f>SUM(J197:J227)</f>
        <v>6604</v>
      </c>
      <c r="K228" s="53">
        <f>SUM(K197:K227)</f>
        <v>6568</v>
      </c>
      <c r="L228" s="53">
        <f>J228+K228</f>
        <v>13172</v>
      </c>
      <c r="M228" s="25"/>
      <c r="N228" s="25"/>
    </row>
    <row r="229" spans="2:14" x14ac:dyDescent="0.25">
      <c r="B229" s="5"/>
      <c r="C229" s="6"/>
      <c r="D229" s="6"/>
      <c r="E229" s="6"/>
      <c r="F229" s="6"/>
      <c r="G229" s="6"/>
      <c r="I229" s="42"/>
      <c r="J229" s="43"/>
      <c r="K229" s="43"/>
      <c r="L229" s="43"/>
      <c r="M229" s="43"/>
      <c r="N229" s="43"/>
    </row>
    <row r="230" spans="2:14" x14ac:dyDescent="0.25">
      <c r="B230" s="93" t="s">
        <v>15</v>
      </c>
      <c r="C230" s="93"/>
      <c r="D230" s="93"/>
      <c r="E230" s="93"/>
      <c r="F230" s="93"/>
      <c r="G230" s="93"/>
      <c r="I230" s="93" t="s">
        <v>20</v>
      </c>
      <c r="J230" s="93"/>
      <c r="K230" s="93"/>
      <c r="L230" s="93"/>
      <c r="M230" s="93"/>
      <c r="N230" s="93"/>
    </row>
    <row r="231" spans="2:14" x14ac:dyDescent="0.25">
      <c r="B231" s="24">
        <v>42948</v>
      </c>
      <c r="C231" s="25"/>
      <c r="D231" s="25"/>
      <c r="E231" s="25"/>
      <c r="F231" s="22">
        <f>F222+E231</f>
        <v>9164</v>
      </c>
      <c r="G231" s="25"/>
      <c r="I231" s="24">
        <v>43313</v>
      </c>
      <c r="J231" s="25">
        <v>4</v>
      </c>
      <c r="K231" s="25">
        <v>4</v>
      </c>
      <c r="L231" s="25">
        <f t="shared" ref="L231:L261" si="30">J231+K231</f>
        <v>8</v>
      </c>
      <c r="M231" s="23">
        <f>M227+L231</f>
        <v>53161</v>
      </c>
      <c r="N231" s="12"/>
    </row>
    <row r="232" spans="2:14" x14ac:dyDescent="0.25">
      <c r="B232" s="24">
        <v>42949</v>
      </c>
      <c r="C232" s="25"/>
      <c r="D232" s="25"/>
      <c r="E232" s="22"/>
      <c r="F232" s="22">
        <f>F231+E232</f>
        <v>9164</v>
      </c>
      <c r="G232" s="22"/>
      <c r="I232" s="24">
        <v>43314</v>
      </c>
      <c r="J232" s="25">
        <v>18</v>
      </c>
      <c r="K232" s="25">
        <v>22</v>
      </c>
      <c r="L232" s="25">
        <f t="shared" si="30"/>
        <v>40</v>
      </c>
      <c r="M232" s="23">
        <f t="shared" ref="M232:M240" si="31">M231+L232</f>
        <v>53201</v>
      </c>
      <c r="N232" s="12"/>
    </row>
    <row r="233" spans="2:14" x14ac:dyDescent="0.25">
      <c r="B233" s="24">
        <v>42950</v>
      </c>
      <c r="C233" s="25"/>
      <c r="D233" s="25"/>
      <c r="E233" s="25"/>
      <c r="F233" s="22">
        <f t="shared" ref="F233:F260" si="32">F232+E233</f>
        <v>9164</v>
      </c>
      <c r="G233" s="25"/>
      <c r="I233" s="24">
        <v>43315</v>
      </c>
      <c r="J233" s="25">
        <v>4</v>
      </c>
      <c r="K233" s="25">
        <v>4</v>
      </c>
      <c r="L233" s="25">
        <f t="shared" si="30"/>
        <v>8</v>
      </c>
      <c r="M233" s="23">
        <f t="shared" si="31"/>
        <v>53209</v>
      </c>
      <c r="N233" s="12"/>
    </row>
    <row r="234" spans="2:14" x14ac:dyDescent="0.25">
      <c r="B234" s="24">
        <v>42951</v>
      </c>
      <c r="C234" s="25"/>
      <c r="D234" s="25"/>
      <c r="E234" s="25"/>
      <c r="F234" s="22">
        <f t="shared" si="32"/>
        <v>9164</v>
      </c>
      <c r="G234" s="25"/>
      <c r="I234" s="24">
        <v>43316</v>
      </c>
      <c r="J234" s="25">
        <v>59</v>
      </c>
      <c r="K234" s="25">
        <v>59</v>
      </c>
      <c r="L234" s="25">
        <f t="shared" si="30"/>
        <v>118</v>
      </c>
      <c r="M234" s="23">
        <f t="shared" si="31"/>
        <v>53327</v>
      </c>
      <c r="N234" s="12"/>
    </row>
    <row r="235" spans="2:14" x14ac:dyDescent="0.25">
      <c r="B235" s="24">
        <v>42952</v>
      </c>
      <c r="C235" s="25"/>
      <c r="D235" s="25"/>
      <c r="E235" s="25"/>
      <c r="F235" s="22">
        <f t="shared" si="32"/>
        <v>9164</v>
      </c>
      <c r="G235" s="25"/>
      <c r="I235" s="24">
        <v>43317</v>
      </c>
      <c r="J235" s="25">
        <v>24</v>
      </c>
      <c r="K235" s="25">
        <v>23</v>
      </c>
      <c r="L235" s="25">
        <f t="shared" si="30"/>
        <v>47</v>
      </c>
      <c r="M235" s="23">
        <f t="shared" si="31"/>
        <v>53374</v>
      </c>
      <c r="N235" s="12"/>
    </row>
    <row r="236" spans="2:14" x14ac:dyDescent="0.25">
      <c r="B236" s="24">
        <v>42953</v>
      </c>
      <c r="C236" s="25"/>
      <c r="D236" s="25"/>
      <c r="E236" s="25"/>
      <c r="F236" s="22">
        <f t="shared" si="32"/>
        <v>9164</v>
      </c>
      <c r="G236" s="25"/>
      <c r="I236" s="24">
        <v>43318</v>
      </c>
      <c r="J236" s="25">
        <v>176</v>
      </c>
      <c r="K236" s="25">
        <v>176</v>
      </c>
      <c r="L236" s="25">
        <f t="shared" si="30"/>
        <v>352</v>
      </c>
      <c r="M236" s="23">
        <f t="shared" si="31"/>
        <v>53726</v>
      </c>
      <c r="N236" s="12"/>
    </row>
    <row r="237" spans="2:14" x14ac:dyDescent="0.25">
      <c r="B237" s="24">
        <v>42954</v>
      </c>
      <c r="C237" s="25"/>
      <c r="D237" s="25"/>
      <c r="E237" s="25"/>
      <c r="F237" s="22">
        <f t="shared" si="32"/>
        <v>9164</v>
      </c>
      <c r="G237" s="25"/>
      <c r="I237" s="24">
        <v>43319</v>
      </c>
      <c r="J237" s="25">
        <v>70</v>
      </c>
      <c r="K237" s="25">
        <v>18</v>
      </c>
      <c r="L237" s="22">
        <f t="shared" si="30"/>
        <v>88</v>
      </c>
      <c r="M237" s="23">
        <f t="shared" si="31"/>
        <v>53814</v>
      </c>
      <c r="N237" s="12"/>
    </row>
    <row r="238" spans="2:14" x14ac:dyDescent="0.25">
      <c r="B238" s="24">
        <v>42955</v>
      </c>
      <c r="C238" s="25"/>
      <c r="D238" s="25"/>
      <c r="E238" s="25"/>
      <c r="F238" s="22">
        <f t="shared" si="32"/>
        <v>9164</v>
      </c>
      <c r="G238" s="25"/>
      <c r="I238" s="24">
        <v>43320</v>
      </c>
      <c r="J238" s="25">
        <v>13</v>
      </c>
      <c r="K238" s="6">
        <v>15</v>
      </c>
      <c r="L238" s="22">
        <f t="shared" si="30"/>
        <v>28</v>
      </c>
      <c r="M238" s="23">
        <f t="shared" si="31"/>
        <v>53842</v>
      </c>
      <c r="N238" s="12"/>
    </row>
    <row r="239" spans="2:14" x14ac:dyDescent="0.25">
      <c r="B239" s="24">
        <v>42956</v>
      </c>
      <c r="C239" s="25"/>
      <c r="D239" s="25"/>
      <c r="E239" s="25"/>
      <c r="F239" s="22">
        <f t="shared" si="32"/>
        <v>9164</v>
      </c>
      <c r="G239" s="25"/>
      <c r="I239" s="24">
        <v>43321</v>
      </c>
      <c r="J239" s="25">
        <v>13</v>
      </c>
      <c r="K239" s="25">
        <v>14</v>
      </c>
      <c r="L239" s="22">
        <f t="shared" si="30"/>
        <v>27</v>
      </c>
      <c r="M239" s="23">
        <f t="shared" si="31"/>
        <v>53869</v>
      </c>
      <c r="N239" s="12"/>
    </row>
    <row r="240" spans="2:14" x14ac:dyDescent="0.25">
      <c r="B240" s="24">
        <v>42957</v>
      </c>
      <c r="C240" s="25"/>
      <c r="D240" s="25"/>
      <c r="E240" s="25"/>
      <c r="F240" s="22">
        <f t="shared" si="32"/>
        <v>9164</v>
      </c>
      <c r="G240" s="25"/>
      <c r="I240" s="24">
        <v>43322</v>
      </c>
      <c r="J240" s="22">
        <v>7</v>
      </c>
      <c r="K240" s="22">
        <v>2</v>
      </c>
      <c r="L240" s="22">
        <f t="shared" si="30"/>
        <v>9</v>
      </c>
      <c r="M240" s="23">
        <f t="shared" si="31"/>
        <v>53878</v>
      </c>
      <c r="N240" s="12"/>
    </row>
    <row r="241" spans="2:14" x14ac:dyDescent="0.25">
      <c r="B241" s="24">
        <v>42958</v>
      </c>
      <c r="C241" s="25"/>
      <c r="D241" s="25"/>
      <c r="E241" s="25"/>
      <c r="F241" s="22">
        <f t="shared" si="32"/>
        <v>9164</v>
      </c>
      <c r="G241" s="25"/>
      <c r="I241" s="24">
        <v>43323</v>
      </c>
      <c r="J241" s="25">
        <v>312</v>
      </c>
      <c r="K241" s="25">
        <v>312</v>
      </c>
      <c r="L241" s="22">
        <f t="shared" si="30"/>
        <v>624</v>
      </c>
      <c r="M241" s="23">
        <f t="shared" ref="M241:M261" si="33">M240+L241</f>
        <v>54502</v>
      </c>
      <c r="N241" s="12"/>
    </row>
    <row r="242" spans="2:14" x14ac:dyDescent="0.25">
      <c r="B242" s="24">
        <v>42959</v>
      </c>
      <c r="C242" s="25"/>
      <c r="D242" s="25"/>
      <c r="E242" s="25"/>
      <c r="F242" s="22">
        <f t="shared" si="32"/>
        <v>9164</v>
      </c>
      <c r="G242" s="25"/>
      <c r="I242" s="24">
        <v>43324</v>
      </c>
      <c r="J242" s="25">
        <v>88</v>
      </c>
      <c r="K242" s="25">
        <v>86</v>
      </c>
      <c r="L242" s="22">
        <f t="shared" si="30"/>
        <v>174</v>
      </c>
      <c r="M242" s="23">
        <f t="shared" si="33"/>
        <v>54676</v>
      </c>
      <c r="N242" s="12"/>
    </row>
    <row r="243" spans="2:14" x14ac:dyDescent="0.25">
      <c r="B243" s="24">
        <v>42960</v>
      </c>
      <c r="C243" s="25"/>
      <c r="D243" s="25"/>
      <c r="E243" s="25"/>
      <c r="F243" s="22">
        <f t="shared" si="32"/>
        <v>9164</v>
      </c>
      <c r="G243" s="25"/>
      <c r="I243" s="24">
        <v>43325</v>
      </c>
      <c r="J243" s="25">
        <v>11</v>
      </c>
      <c r="K243" s="25">
        <v>12</v>
      </c>
      <c r="L243" s="22">
        <f t="shared" si="30"/>
        <v>23</v>
      </c>
      <c r="M243" s="23">
        <f t="shared" si="33"/>
        <v>54699</v>
      </c>
      <c r="N243" s="12"/>
    </row>
    <row r="244" spans="2:14" x14ac:dyDescent="0.25">
      <c r="B244" s="24">
        <v>42961</v>
      </c>
      <c r="C244" s="25"/>
      <c r="D244" s="25"/>
      <c r="E244" s="25"/>
      <c r="F244" s="22">
        <f t="shared" si="32"/>
        <v>9164</v>
      </c>
      <c r="G244" s="25"/>
      <c r="I244" s="24">
        <v>43326</v>
      </c>
      <c r="J244" s="25">
        <v>35</v>
      </c>
      <c r="K244" s="25">
        <v>35</v>
      </c>
      <c r="L244" s="22">
        <f t="shared" si="30"/>
        <v>70</v>
      </c>
      <c r="M244" s="23">
        <f t="shared" si="33"/>
        <v>54769</v>
      </c>
      <c r="N244" s="23"/>
    </row>
    <row r="245" spans="2:14" x14ac:dyDescent="0.25">
      <c r="B245" s="24">
        <v>42962</v>
      </c>
      <c r="C245" s="25"/>
      <c r="D245" s="25"/>
      <c r="E245" s="25"/>
      <c r="F245" s="22">
        <f t="shared" si="32"/>
        <v>9164</v>
      </c>
      <c r="G245" s="25"/>
      <c r="I245" s="24">
        <v>43327</v>
      </c>
      <c r="J245" s="25">
        <v>596</v>
      </c>
      <c r="K245" s="25">
        <v>596</v>
      </c>
      <c r="L245" s="22">
        <f t="shared" si="30"/>
        <v>1192</v>
      </c>
      <c r="M245" s="23">
        <f t="shared" si="33"/>
        <v>55961</v>
      </c>
      <c r="N245" s="12"/>
    </row>
    <row r="246" spans="2:14" x14ac:dyDescent="0.25">
      <c r="B246" s="24">
        <v>42963</v>
      </c>
      <c r="C246" s="25"/>
      <c r="D246" s="25"/>
      <c r="E246" s="25"/>
      <c r="F246" s="22">
        <f t="shared" si="32"/>
        <v>9164</v>
      </c>
      <c r="G246" s="25"/>
      <c r="I246" s="24">
        <v>43328</v>
      </c>
      <c r="J246" s="25">
        <v>415</v>
      </c>
      <c r="K246" s="25">
        <v>415</v>
      </c>
      <c r="L246" s="22">
        <f t="shared" si="30"/>
        <v>830</v>
      </c>
      <c r="M246" s="23">
        <f t="shared" si="33"/>
        <v>56791</v>
      </c>
      <c r="N246" s="12"/>
    </row>
    <row r="247" spans="2:14" x14ac:dyDescent="0.25">
      <c r="B247" s="24">
        <v>42964</v>
      </c>
      <c r="C247" s="25"/>
      <c r="D247" s="25"/>
      <c r="E247" s="25"/>
      <c r="F247" s="22">
        <f t="shared" si="32"/>
        <v>9164</v>
      </c>
      <c r="G247" s="25"/>
      <c r="I247" s="24">
        <v>43329</v>
      </c>
      <c r="J247" s="25">
        <v>0</v>
      </c>
      <c r="K247" s="25">
        <v>0</v>
      </c>
      <c r="L247" s="22">
        <f t="shared" si="30"/>
        <v>0</v>
      </c>
      <c r="M247" s="23">
        <f t="shared" si="33"/>
        <v>56791</v>
      </c>
      <c r="N247" s="12"/>
    </row>
    <row r="248" spans="2:14" x14ac:dyDescent="0.25">
      <c r="B248" s="24">
        <v>42965</v>
      </c>
      <c r="C248" s="25"/>
      <c r="D248" s="25"/>
      <c r="E248" s="25"/>
      <c r="F248" s="22">
        <f t="shared" si="32"/>
        <v>9164</v>
      </c>
      <c r="G248" s="25"/>
      <c r="I248" s="24">
        <v>43330</v>
      </c>
      <c r="J248" s="25">
        <v>126</v>
      </c>
      <c r="K248" s="25">
        <v>129</v>
      </c>
      <c r="L248" s="22">
        <f t="shared" si="30"/>
        <v>255</v>
      </c>
      <c r="M248" s="23">
        <f t="shared" si="33"/>
        <v>57046</v>
      </c>
      <c r="N248" s="12"/>
    </row>
    <row r="249" spans="2:14" x14ac:dyDescent="0.25">
      <c r="B249" s="24">
        <v>42966</v>
      </c>
      <c r="C249" s="25"/>
      <c r="D249" s="25"/>
      <c r="E249" s="25"/>
      <c r="F249" s="22">
        <f t="shared" si="32"/>
        <v>9164</v>
      </c>
      <c r="G249" s="25"/>
      <c r="I249" s="24">
        <v>43331</v>
      </c>
      <c r="J249" s="25">
        <v>119</v>
      </c>
      <c r="K249" s="25">
        <v>119</v>
      </c>
      <c r="L249" s="22">
        <f t="shared" si="30"/>
        <v>238</v>
      </c>
      <c r="M249" s="23">
        <f t="shared" si="33"/>
        <v>57284</v>
      </c>
      <c r="N249" s="12"/>
    </row>
    <row r="250" spans="2:14" x14ac:dyDescent="0.25">
      <c r="B250" s="24">
        <v>42967</v>
      </c>
      <c r="C250" s="25"/>
      <c r="D250" s="25"/>
      <c r="E250" s="25"/>
      <c r="F250" s="22">
        <f t="shared" si="32"/>
        <v>9164</v>
      </c>
      <c r="G250" s="25"/>
      <c r="I250" s="24">
        <v>43332</v>
      </c>
      <c r="J250" s="25">
        <v>3</v>
      </c>
      <c r="K250" s="25">
        <v>3</v>
      </c>
      <c r="L250" s="22">
        <f t="shared" si="30"/>
        <v>6</v>
      </c>
      <c r="M250" s="23">
        <f t="shared" si="33"/>
        <v>57290</v>
      </c>
      <c r="N250" s="12"/>
    </row>
    <row r="251" spans="2:14" x14ac:dyDescent="0.25">
      <c r="B251" s="24">
        <v>42968</v>
      </c>
      <c r="C251" s="25"/>
      <c r="D251" s="25"/>
      <c r="E251" s="25"/>
      <c r="F251" s="22">
        <f t="shared" si="32"/>
        <v>9164</v>
      </c>
      <c r="G251" s="25"/>
      <c r="I251" s="24">
        <v>43333</v>
      </c>
      <c r="J251" s="25">
        <v>51</v>
      </c>
      <c r="K251" s="25">
        <v>61</v>
      </c>
      <c r="L251" s="22">
        <f t="shared" si="30"/>
        <v>112</v>
      </c>
      <c r="M251" s="23">
        <f t="shared" si="33"/>
        <v>57402</v>
      </c>
      <c r="N251" s="12"/>
    </row>
    <row r="252" spans="2:14" x14ac:dyDescent="0.25">
      <c r="B252" s="24">
        <v>42969</v>
      </c>
      <c r="C252" s="25"/>
      <c r="D252" s="25"/>
      <c r="E252" s="25"/>
      <c r="F252" s="22">
        <f t="shared" si="32"/>
        <v>9164</v>
      </c>
      <c r="G252" s="25"/>
      <c r="I252" s="24">
        <v>43334</v>
      </c>
      <c r="J252" s="25">
        <v>0</v>
      </c>
      <c r="K252" s="25">
        <v>0</v>
      </c>
      <c r="L252" s="22">
        <f t="shared" si="30"/>
        <v>0</v>
      </c>
      <c r="M252" s="23">
        <f t="shared" si="33"/>
        <v>57402</v>
      </c>
      <c r="N252" s="12"/>
    </row>
    <row r="253" spans="2:14" x14ac:dyDescent="0.25">
      <c r="B253" s="24">
        <v>42970</v>
      </c>
      <c r="C253" s="25"/>
      <c r="D253" s="25"/>
      <c r="E253" s="25"/>
      <c r="F253" s="22">
        <f t="shared" si="32"/>
        <v>9164</v>
      </c>
      <c r="G253" s="25"/>
      <c r="I253" s="24">
        <v>43335</v>
      </c>
      <c r="J253" s="25">
        <v>78</v>
      </c>
      <c r="K253" s="25">
        <v>78</v>
      </c>
      <c r="L253" s="22">
        <f t="shared" si="30"/>
        <v>156</v>
      </c>
      <c r="M253" s="23">
        <f t="shared" si="33"/>
        <v>57558</v>
      </c>
      <c r="N253" s="12"/>
    </row>
    <row r="254" spans="2:14" x14ac:dyDescent="0.25">
      <c r="B254" s="24">
        <v>42971</v>
      </c>
      <c r="C254" s="25"/>
      <c r="D254" s="25"/>
      <c r="E254" s="25"/>
      <c r="F254" s="22">
        <f t="shared" si="32"/>
        <v>9164</v>
      </c>
      <c r="G254" s="25"/>
      <c r="I254" s="24">
        <v>43336</v>
      </c>
      <c r="J254" s="25">
        <v>67</v>
      </c>
      <c r="K254" s="25">
        <v>67</v>
      </c>
      <c r="L254" s="22">
        <f t="shared" si="30"/>
        <v>134</v>
      </c>
      <c r="M254" s="23">
        <f t="shared" si="33"/>
        <v>57692</v>
      </c>
      <c r="N254" s="12"/>
    </row>
    <row r="255" spans="2:14" x14ac:dyDescent="0.25">
      <c r="B255" s="24">
        <v>42972</v>
      </c>
      <c r="C255" s="25"/>
      <c r="D255" s="25"/>
      <c r="E255" s="25"/>
      <c r="F255" s="22">
        <f t="shared" si="32"/>
        <v>9164</v>
      </c>
      <c r="G255" s="25"/>
      <c r="I255" s="24">
        <v>43337</v>
      </c>
      <c r="J255" s="25">
        <v>46</v>
      </c>
      <c r="K255" s="25">
        <v>47</v>
      </c>
      <c r="L255" s="22">
        <f t="shared" si="30"/>
        <v>93</v>
      </c>
      <c r="M255" s="23">
        <f t="shared" si="33"/>
        <v>57785</v>
      </c>
      <c r="N255" s="12"/>
    </row>
    <row r="256" spans="2:14" x14ac:dyDescent="0.25">
      <c r="B256" s="24">
        <v>42973</v>
      </c>
      <c r="C256" s="25"/>
      <c r="D256" s="25"/>
      <c r="E256" s="25"/>
      <c r="F256" s="22">
        <f t="shared" si="32"/>
        <v>9164</v>
      </c>
      <c r="G256" s="25"/>
      <c r="I256" s="24">
        <v>43338</v>
      </c>
      <c r="J256" s="25">
        <v>313</v>
      </c>
      <c r="K256" s="25">
        <v>331</v>
      </c>
      <c r="L256" s="22">
        <f t="shared" si="30"/>
        <v>644</v>
      </c>
      <c r="M256" s="23">
        <f t="shared" si="33"/>
        <v>58429</v>
      </c>
      <c r="N256" s="12"/>
    </row>
    <row r="257" spans="2:15" x14ac:dyDescent="0.25">
      <c r="B257" s="24">
        <v>42974</v>
      </c>
      <c r="C257" s="25"/>
      <c r="D257" s="25"/>
      <c r="E257" s="25"/>
      <c r="F257" s="22">
        <f t="shared" si="32"/>
        <v>9164</v>
      </c>
      <c r="G257" s="25"/>
      <c r="I257" s="24">
        <v>43339</v>
      </c>
      <c r="J257" s="25">
        <v>13</v>
      </c>
      <c r="K257" s="25">
        <v>13</v>
      </c>
      <c r="L257" s="22">
        <f t="shared" si="30"/>
        <v>26</v>
      </c>
      <c r="M257" s="23">
        <f t="shared" si="33"/>
        <v>58455</v>
      </c>
      <c r="N257" s="12"/>
    </row>
    <row r="258" spans="2:15" x14ac:dyDescent="0.25">
      <c r="B258" s="24">
        <v>42975</v>
      </c>
      <c r="C258" s="25"/>
      <c r="D258" s="25"/>
      <c r="E258" s="25"/>
      <c r="F258" s="22">
        <f t="shared" si="32"/>
        <v>9164</v>
      </c>
      <c r="G258" s="25"/>
      <c r="I258" s="24">
        <v>43340</v>
      </c>
      <c r="J258" s="25">
        <v>464</v>
      </c>
      <c r="K258" s="25">
        <v>464</v>
      </c>
      <c r="L258" s="22">
        <f t="shared" si="30"/>
        <v>928</v>
      </c>
      <c r="M258" s="23">
        <f t="shared" si="33"/>
        <v>59383</v>
      </c>
      <c r="N258" s="12"/>
    </row>
    <row r="259" spans="2:15" x14ac:dyDescent="0.25">
      <c r="B259" s="24">
        <v>42976</v>
      </c>
      <c r="C259" s="25"/>
      <c r="D259" s="25"/>
      <c r="E259" s="25"/>
      <c r="F259" s="22">
        <f t="shared" si="32"/>
        <v>9164</v>
      </c>
      <c r="G259" s="25"/>
      <c r="I259" s="24">
        <v>43341</v>
      </c>
      <c r="J259" s="25">
        <v>135</v>
      </c>
      <c r="K259" s="25">
        <v>135</v>
      </c>
      <c r="L259" s="22">
        <f t="shared" si="30"/>
        <v>270</v>
      </c>
      <c r="M259" s="23">
        <f t="shared" si="33"/>
        <v>59653</v>
      </c>
      <c r="N259" s="12"/>
    </row>
    <row r="260" spans="2:15" x14ac:dyDescent="0.25">
      <c r="B260" s="24">
        <v>42977</v>
      </c>
      <c r="C260" s="25"/>
      <c r="D260" s="25"/>
      <c r="E260" s="25"/>
      <c r="F260" s="22">
        <f t="shared" si="32"/>
        <v>9164</v>
      </c>
      <c r="G260" s="25"/>
      <c r="I260" s="24">
        <v>43342</v>
      </c>
      <c r="J260" s="25">
        <v>119</v>
      </c>
      <c r="K260" s="25">
        <v>119</v>
      </c>
      <c r="L260" s="22">
        <f t="shared" si="30"/>
        <v>238</v>
      </c>
      <c r="M260" s="23">
        <f t="shared" si="33"/>
        <v>59891</v>
      </c>
      <c r="N260" s="12"/>
    </row>
    <row r="261" spans="2:15" x14ac:dyDescent="0.25">
      <c r="B261" s="24" t="s">
        <v>13</v>
      </c>
      <c r="C261" s="25">
        <f>SUM(C231:C260)</f>
        <v>0</v>
      </c>
      <c r="D261" s="25">
        <f>SUM(D231:D260)</f>
        <v>0</v>
      </c>
      <c r="E261" s="25">
        <f>C261+D261</f>
        <v>0</v>
      </c>
      <c r="F261" s="25"/>
      <c r="G261" s="25"/>
      <c r="I261" s="24">
        <v>43343</v>
      </c>
      <c r="J261" s="25">
        <v>61</v>
      </c>
      <c r="K261" s="25">
        <v>61</v>
      </c>
      <c r="L261" s="22">
        <f t="shared" si="30"/>
        <v>122</v>
      </c>
      <c r="M261" s="23">
        <f t="shared" si="33"/>
        <v>60013</v>
      </c>
      <c r="N261" s="12"/>
    </row>
    <row r="262" spans="2:15" x14ac:dyDescent="0.25">
      <c r="B262" s="5"/>
      <c r="C262" s="6"/>
      <c r="D262" s="6"/>
      <c r="E262" s="6"/>
      <c r="F262" s="6"/>
      <c r="G262" s="6"/>
      <c r="I262" s="54" t="s">
        <v>24</v>
      </c>
      <c r="J262" s="53">
        <f>SUM(J231:J261)</f>
        <v>3440</v>
      </c>
      <c r="K262" s="53">
        <f>SUM(K231:K261)</f>
        <v>3420</v>
      </c>
      <c r="L262" s="53">
        <f>J262+K262</f>
        <v>6860</v>
      </c>
      <c r="M262" s="25"/>
      <c r="N262" s="25"/>
    </row>
    <row r="263" spans="2:15" x14ac:dyDescent="0.25">
      <c r="B263" s="5"/>
      <c r="C263" s="6"/>
      <c r="D263" s="6"/>
      <c r="E263" s="6"/>
      <c r="F263" s="6"/>
      <c r="G263" s="6"/>
      <c r="I263" s="60"/>
      <c r="J263" s="61"/>
      <c r="K263" s="61"/>
      <c r="L263" s="61"/>
      <c r="M263" s="43"/>
      <c r="N263" s="43"/>
    </row>
    <row r="264" spans="2:15" x14ac:dyDescent="0.25">
      <c r="B264" s="93" t="s">
        <v>16</v>
      </c>
      <c r="C264" s="93"/>
      <c r="D264" s="93"/>
      <c r="E264" s="93"/>
      <c r="F264" s="93"/>
      <c r="G264" s="93"/>
      <c r="I264" s="93" t="s">
        <v>21</v>
      </c>
      <c r="J264" s="93"/>
      <c r="K264" s="93"/>
      <c r="L264" s="93"/>
      <c r="M264" s="93"/>
      <c r="N264" s="93"/>
    </row>
    <row r="265" spans="2:15" x14ac:dyDescent="0.25">
      <c r="B265" s="24">
        <v>42979</v>
      </c>
      <c r="C265" s="25"/>
      <c r="D265" s="25"/>
      <c r="E265" s="25"/>
      <c r="F265" s="22">
        <f>F260+E265</f>
        <v>9164</v>
      </c>
      <c r="G265" s="25"/>
      <c r="I265" s="24">
        <v>43344</v>
      </c>
      <c r="J265" s="25">
        <v>58</v>
      </c>
      <c r="K265" s="25">
        <v>58</v>
      </c>
      <c r="L265" s="25">
        <f>J265+K265</f>
        <v>116</v>
      </c>
      <c r="M265" s="23">
        <f>M261+L265</f>
        <v>60129</v>
      </c>
      <c r="N265" s="12"/>
    </row>
    <row r="266" spans="2:15" x14ac:dyDescent="0.25">
      <c r="B266" s="24">
        <v>42980</v>
      </c>
      <c r="C266" s="25"/>
      <c r="D266" s="25"/>
      <c r="E266" s="25"/>
      <c r="F266" s="22">
        <f>F265+E266</f>
        <v>9164</v>
      </c>
      <c r="G266" s="25"/>
      <c r="I266" s="24">
        <v>43345</v>
      </c>
      <c r="J266" s="25">
        <v>29</v>
      </c>
      <c r="K266" s="25">
        <v>32</v>
      </c>
      <c r="L266" s="25">
        <f t="shared" ref="L266:L294" si="34">J266+K266</f>
        <v>61</v>
      </c>
      <c r="M266" s="23">
        <f t="shared" ref="M266:M294" si="35">M265+L266</f>
        <v>60190</v>
      </c>
      <c r="N266" s="12"/>
    </row>
    <row r="267" spans="2:15" x14ac:dyDescent="0.25">
      <c r="B267" s="24">
        <v>42981</v>
      </c>
      <c r="C267" s="25"/>
      <c r="D267" s="25"/>
      <c r="E267" s="25"/>
      <c r="F267" s="22">
        <f>F266+E267</f>
        <v>9164</v>
      </c>
      <c r="G267" s="25"/>
      <c r="I267" s="24">
        <v>43346</v>
      </c>
      <c r="J267" s="25">
        <v>57</v>
      </c>
      <c r="K267" s="25">
        <v>57</v>
      </c>
      <c r="L267" s="25">
        <f t="shared" si="34"/>
        <v>114</v>
      </c>
      <c r="M267" s="23">
        <f t="shared" si="35"/>
        <v>60304</v>
      </c>
      <c r="N267" s="12"/>
      <c r="O267" t="s">
        <v>28</v>
      </c>
    </row>
    <row r="268" spans="2:15" x14ac:dyDescent="0.25">
      <c r="B268" s="24">
        <v>42982</v>
      </c>
      <c r="C268" s="25"/>
      <c r="D268" s="25"/>
      <c r="E268" s="25"/>
      <c r="F268" s="22">
        <f t="shared" ref="F268:F292" si="36">F267+E268</f>
        <v>9164</v>
      </c>
      <c r="G268" s="25"/>
      <c r="I268" s="24">
        <v>43347</v>
      </c>
      <c r="J268" s="25">
        <v>10</v>
      </c>
      <c r="K268" s="25">
        <v>10</v>
      </c>
      <c r="L268" s="25">
        <f t="shared" si="34"/>
        <v>20</v>
      </c>
      <c r="M268" s="23">
        <f t="shared" si="35"/>
        <v>60324</v>
      </c>
      <c r="N268" s="12"/>
    </row>
    <row r="269" spans="2:15" x14ac:dyDescent="0.25">
      <c r="B269" s="24">
        <v>42983</v>
      </c>
      <c r="C269" s="25"/>
      <c r="D269" s="25"/>
      <c r="E269" s="25"/>
      <c r="F269" s="22">
        <f t="shared" si="36"/>
        <v>9164</v>
      </c>
      <c r="G269" s="25"/>
      <c r="I269" s="24">
        <v>43348</v>
      </c>
      <c r="J269" s="25">
        <v>368</v>
      </c>
      <c r="K269" s="25">
        <v>344</v>
      </c>
      <c r="L269" s="25">
        <f t="shared" si="34"/>
        <v>712</v>
      </c>
      <c r="M269" s="23">
        <f t="shared" si="35"/>
        <v>61036</v>
      </c>
      <c r="N269" s="12"/>
    </row>
    <row r="270" spans="2:15" x14ac:dyDescent="0.25">
      <c r="B270" s="24">
        <v>42984</v>
      </c>
      <c r="C270" s="25"/>
      <c r="D270" s="25"/>
      <c r="E270" s="22"/>
      <c r="F270" s="22">
        <f t="shared" si="36"/>
        <v>9164</v>
      </c>
      <c r="G270" s="22"/>
      <c r="I270" s="24">
        <v>43349</v>
      </c>
      <c r="J270" s="25">
        <v>125</v>
      </c>
      <c r="K270" s="25">
        <v>125</v>
      </c>
      <c r="L270" s="25">
        <f t="shared" si="34"/>
        <v>250</v>
      </c>
      <c r="M270" s="23">
        <f t="shared" si="35"/>
        <v>61286</v>
      </c>
      <c r="N270" s="12"/>
    </row>
    <row r="271" spans="2:15" x14ac:dyDescent="0.25">
      <c r="B271" s="24">
        <v>42985</v>
      </c>
      <c r="C271" s="25"/>
      <c r="D271" s="25"/>
      <c r="E271" s="25"/>
      <c r="F271" s="22">
        <f t="shared" si="36"/>
        <v>9164</v>
      </c>
      <c r="G271" s="25"/>
      <c r="I271" s="24">
        <v>43350</v>
      </c>
      <c r="J271" s="25">
        <v>57</v>
      </c>
      <c r="K271" s="25">
        <v>57</v>
      </c>
      <c r="L271" s="22">
        <f t="shared" si="34"/>
        <v>114</v>
      </c>
      <c r="M271" s="23">
        <f t="shared" si="35"/>
        <v>61400</v>
      </c>
      <c r="N271" s="12"/>
      <c r="O271" t="s">
        <v>28</v>
      </c>
    </row>
    <row r="272" spans="2:15" x14ac:dyDescent="0.25">
      <c r="B272" s="24">
        <v>42986</v>
      </c>
      <c r="C272" s="25"/>
      <c r="D272" s="25"/>
      <c r="E272" s="25"/>
      <c r="F272" s="22">
        <f t="shared" si="36"/>
        <v>9164</v>
      </c>
      <c r="G272" s="25"/>
      <c r="I272" s="24">
        <v>43351</v>
      </c>
      <c r="J272" s="25">
        <v>56</v>
      </c>
      <c r="K272" s="6">
        <v>56</v>
      </c>
      <c r="L272" s="22">
        <f t="shared" si="34"/>
        <v>112</v>
      </c>
      <c r="M272" s="23">
        <f t="shared" si="35"/>
        <v>61512</v>
      </c>
      <c r="N272" s="12"/>
    </row>
    <row r="273" spans="2:15" x14ac:dyDescent="0.25">
      <c r="B273" s="24">
        <v>42987</v>
      </c>
      <c r="C273" s="25"/>
      <c r="D273" s="25"/>
      <c r="E273" s="25"/>
      <c r="F273" s="22">
        <f t="shared" si="36"/>
        <v>9164</v>
      </c>
      <c r="G273" s="25"/>
      <c r="I273" s="24">
        <v>43352</v>
      </c>
      <c r="J273" s="25">
        <v>60</v>
      </c>
      <c r="K273" s="25">
        <v>57</v>
      </c>
      <c r="L273" s="22">
        <f t="shared" si="34"/>
        <v>117</v>
      </c>
      <c r="M273" s="23">
        <f t="shared" si="35"/>
        <v>61629</v>
      </c>
      <c r="N273" s="12"/>
    </row>
    <row r="274" spans="2:15" x14ac:dyDescent="0.25">
      <c r="B274" s="24">
        <v>42988</v>
      </c>
      <c r="C274" s="25"/>
      <c r="D274" s="25"/>
      <c r="E274" s="25"/>
      <c r="F274" s="22">
        <f t="shared" si="36"/>
        <v>9164</v>
      </c>
      <c r="G274" s="25"/>
      <c r="I274" s="24">
        <v>43353</v>
      </c>
      <c r="J274" s="22">
        <v>64</v>
      </c>
      <c r="K274" s="22">
        <v>64</v>
      </c>
      <c r="L274" s="22">
        <f t="shared" si="34"/>
        <v>128</v>
      </c>
      <c r="M274" s="23">
        <f t="shared" si="35"/>
        <v>61757</v>
      </c>
      <c r="N274" s="12"/>
      <c r="O274" t="s">
        <v>28</v>
      </c>
    </row>
    <row r="275" spans="2:15" x14ac:dyDescent="0.25">
      <c r="B275" s="24">
        <v>42989</v>
      </c>
      <c r="C275" s="25"/>
      <c r="D275" s="25"/>
      <c r="E275" s="25"/>
      <c r="F275" s="22">
        <f t="shared" si="36"/>
        <v>9164</v>
      </c>
      <c r="G275" s="25"/>
      <c r="I275" s="24">
        <v>43354</v>
      </c>
      <c r="J275" s="25">
        <v>8</v>
      </c>
      <c r="K275" s="25">
        <v>8</v>
      </c>
      <c r="L275" s="22">
        <f t="shared" si="34"/>
        <v>16</v>
      </c>
      <c r="M275" s="23">
        <f t="shared" si="35"/>
        <v>61773</v>
      </c>
      <c r="N275" s="12"/>
      <c r="O275" s="62"/>
    </row>
    <row r="276" spans="2:15" x14ac:dyDescent="0.25">
      <c r="B276" s="24">
        <v>42990</v>
      </c>
      <c r="C276" s="25"/>
      <c r="D276" s="25"/>
      <c r="E276" s="25"/>
      <c r="F276" s="22">
        <f t="shared" si="36"/>
        <v>9164</v>
      </c>
      <c r="G276" s="25"/>
      <c r="I276" s="24">
        <v>43355</v>
      </c>
      <c r="J276" s="25">
        <v>5</v>
      </c>
      <c r="K276" s="25">
        <v>5</v>
      </c>
      <c r="L276" s="22">
        <f t="shared" si="34"/>
        <v>10</v>
      </c>
      <c r="M276" s="23">
        <f t="shared" si="35"/>
        <v>61783</v>
      </c>
      <c r="N276" s="12"/>
    </row>
    <row r="277" spans="2:15" x14ac:dyDescent="0.25">
      <c r="B277" s="24">
        <v>42991</v>
      </c>
      <c r="C277" s="25"/>
      <c r="D277" s="25"/>
      <c r="E277" s="25"/>
      <c r="F277" s="22">
        <f t="shared" si="36"/>
        <v>9164</v>
      </c>
      <c r="G277" s="25"/>
      <c r="I277" s="24">
        <v>43356</v>
      </c>
      <c r="J277" s="25">
        <v>23</v>
      </c>
      <c r="K277" s="25">
        <v>23</v>
      </c>
      <c r="L277" s="22">
        <f t="shared" si="34"/>
        <v>46</v>
      </c>
      <c r="M277" s="23">
        <f t="shared" si="35"/>
        <v>61829</v>
      </c>
      <c r="N277" s="12"/>
    </row>
    <row r="278" spans="2:15" x14ac:dyDescent="0.25">
      <c r="B278" s="24">
        <v>42992</v>
      </c>
      <c r="C278" s="25"/>
      <c r="D278" s="25"/>
      <c r="E278" s="25"/>
      <c r="F278" s="22">
        <f t="shared" si="36"/>
        <v>9164</v>
      </c>
      <c r="G278" s="25"/>
      <c r="I278" s="24">
        <v>43357</v>
      </c>
      <c r="J278" s="25">
        <v>182</v>
      </c>
      <c r="K278" s="25">
        <v>182</v>
      </c>
      <c r="L278" s="22">
        <f t="shared" si="34"/>
        <v>364</v>
      </c>
      <c r="M278" s="23">
        <f t="shared" si="35"/>
        <v>62193</v>
      </c>
      <c r="N278" s="23"/>
      <c r="O278" t="s">
        <v>28</v>
      </c>
    </row>
    <row r="279" spans="2:15" x14ac:dyDescent="0.25">
      <c r="B279" s="24">
        <v>42993</v>
      </c>
      <c r="C279" s="25"/>
      <c r="D279" s="25"/>
      <c r="E279" s="25"/>
      <c r="F279" s="22">
        <f t="shared" si="36"/>
        <v>9164</v>
      </c>
      <c r="G279" s="25"/>
      <c r="I279" s="24">
        <v>43358</v>
      </c>
      <c r="J279" s="25">
        <v>53</v>
      </c>
      <c r="K279" s="25">
        <v>53</v>
      </c>
      <c r="L279" s="22">
        <f t="shared" si="34"/>
        <v>106</v>
      </c>
      <c r="M279" s="23">
        <f t="shared" si="35"/>
        <v>62299</v>
      </c>
      <c r="N279" s="12"/>
    </row>
    <row r="280" spans="2:15" x14ac:dyDescent="0.25">
      <c r="B280" s="24">
        <v>42994</v>
      </c>
      <c r="C280" s="25"/>
      <c r="D280" s="25"/>
      <c r="E280" s="25"/>
      <c r="F280" s="22">
        <f t="shared" si="36"/>
        <v>9164</v>
      </c>
      <c r="G280" s="25"/>
      <c r="I280" s="24">
        <v>43359</v>
      </c>
      <c r="J280" s="25">
        <v>12</v>
      </c>
      <c r="K280" s="25">
        <v>8</v>
      </c>
      <c r="L280" s="22">
        <f t="shared" si="34"/>
        <v>20</v>
      </c>
      <c r="M280" s="23">
        <f t="shared" si="35"/>
        <v>62319</v>
      </c>
      <c r="N280" s="12"/>
    </row>
    <row r="281" spans="2:15" x14ac:dyDescent="0.25">
      <c r="B281" s="24">
        <v>42995</v>
      </c>
      <c r="C281" s="25"/>
      <c r="D281" s="25"/>
      <c r="E281" s="22"/>
      <c r="F281" s="22">
        <f t="shared" si="36"/>
        <v>9164</v>
      </c>
      <c r="G281" s="22"/>
      <c r="I281" s="24">
        <v>43360</v>
      </c>
      <c r="J281" s="25">
        <v>109</v>
      </c>
      <c r="K281" s="25">
        <v>109</v>
      </c>
      <c r="L281" s="22">
        <f t="shared" si="34"/>
        <v>218</v>
      </c>
      <c r="M281" s="23">
        <f t="shared" si="35"/>
        <v>62537</v>
      </c>
      <c r="N281" s="12"/>
      <c r="O281" t="s">
        <v>28</v>
      </c>
    </row>
    <row r="282" spans="2:15" x14ac:dyDescent="0.25">
      <c r="B282" s="24">
        <v>42996</v>
      </c>
      <c r="C282" s="25"/>
      <c r="D282" s="25"/>
      <c r="E282" s="25"/>
      <c r="F282" s="22">
        <f t="shared" si="36"/>
        <v>9164</v>
      </c>
      <c r="G282" s="25"/>
      <c r="I282" s="24">
        <v>43361</v>
      </c>
      <c r="J282" s="25">
        <v>13</v>
      </c>
      <c r="K282" s="25">
        <v>13</v>
      </c>
      <c r="L282" s="22">
        <f t="shared" si="34"/>
        <v>26</v>
      </c>
      <c r="M282" s="23">
        <f t="shared" si="35"/>
        <v>62563</v>
      </c>
      <c r="N282" s="12"/>
      <c r="O282" s="62"/>
    </row>
    <row r="283" spans="2:15" x14ac:dyDescent="0.25">
      <c r="B283" s="24">
        <v>42997</v>
      </c>
      <c r="C283" s="25"/>
      <c r="D283" s="25"/>
      <c r="E283" s="25"/>
      <c r="F283" s="22">
        <f t="shared" si="36"/>
        <v>9164</v>
      </c>
      <c r="G283" s="25"/>
      <c r="I283" s="24">
        <v>43362</v>
      </c>
      <c r="J283" s="25">
        <v>20</v>
      </c>
      <c r="K283" s="25">
        <v>20</v>
      </c>
      <c r="L283" s="22">
        <f t="shared" si="34"/>
        <v>40</v>
      </c>
      <c r="M283" s="23">
        <f t="shared" si="35"/>
        <v>62603</v>
      </c>
      <c r="N283" s="12"/>
    </row>
    <row r="284" spans="2:15" x14ac:dyDescent="0.25">
      <c r="B284" s="24">
        <v>42998</v>
      </c>
      <c r="C284" s="25"/>
      <c r="D284" s="25"/>
      <c r="E284" s="25"/>
      <c r="F284" s="22">
        <f t="shared" si="36"/>
        <v>9164</v>
      </c>
      <c r="G284" s="25"/>
      <c r="I284" s="24">
        <v>43363</v>
      </c>
      <c r="J284" s="25">
        <v>52</v>
      </c>
      <c r="K284" s="25">
        <v>27</v>
      </c>
      <c r="L284" s="22">
        <f t="shared" si="34"/>
        <v>79</v>
      </c>
      <c r="M284" s="23">
        <f t="shared" si="35"/>
        <v>62682</v>
      </c>
      <c r="N284" s="12"/>
    </row>
    <row r="285" spans="2:15" x14ac:dyDescent="0.25">
      <c r="B285" s="24">
        <v>42999</v>
      </c>
      <c r="C285" s="25"/>
      <c r="D285" s="25"/>
      <c r="E285" s="25"/>
      <c r="F285" s="22">
        <f t="shared" si="36"/>
        <v>9164</v>
      </c>
      <c r="G285" s="25"/>
      <c r="I285" s="24">
        <v>43364</v>
      </c>
      <c r="J285" s="25">
        <v>53</v>
      </c>
      <c r="K285" s="25">
        <v>53</v>
      </c>
      <c r="L285" s="22">
        <f t="shared" si="34"/>
        <v>106</v>
      </c>
      <c r="M285" s="23">
        <f t="shared" si="35"/>
        <v>62788</v>
      </c>
      <c r="N285" s="12"/>
      <c r="O285" s="62"/>
    </row>
    <row r="286" spans="2:15" x14ac:dyDescent="0.25">
      <c r="B286" s="24">
        <v>43000</v>
      </c>
      <c r="C286" s="25"/>
      <c r="D286" s="25"/>
      <c r="E286" s="25"/>
      <c r="F286" s="22">
        <f t="shared" si="36"/>
        <v>9164</v>
      </c>
      <c r="G286" s="25"/>
      <c r="I286" s="24">
        <v>43365</v>
      </c>
      <c r="J286" s="25">
        <v>9</v>
      </c>
      <c r="K286" s="25">
        <v>7</v>
      </c>
      <c r="L286" s="22">
        <f t="shared" si="34"/>
        <v>16</v>
      </c>
      <c r="M286" s="23">
        <f t="shared" si="35"/>
        <v>62804</v>
      </c>
      <c r="N286" s="12"/>
      <c r="O286" s="62"/>
    </row>
    <row r="287" spans="2:15" x14ac:dyDescent="0.25">
      <c r="B287" s="24">
        <v>43001</v>
      </c>
      <c r="C287" s="25"/>
      <c r="D287" s="25"/>
      <c r="E287" s="25"/>
      <c r="F287" s="22">
        <f t="shared" si="36"/>
        <v>9164</v>
      </c>
      <c r="G287" s="25"/>
      <c r="I287" s="24">
        <v>43366</v>
      </c>
      <c r="J287" s="25">
        <v>60</v>
      </c>
      <c r="K287" s="25">
        <v>62</v>
      </c>
      <c r="L287" s="22">
        <f t="shared" si="34"/>
        <v>122</v>
      </c>
      <c r="M287" s="23">
        <f t="shared" si="35"/>
        <v>62926</v>
      </c>
      <c r="N287" s="12"/>
      <c r="O287" s="62"/>
    </row>
    <row r="288" spans="2:15" x14ac:dyDescent="0.25">
      <c r="B288" s="24">
        <v>43002</v>
      </c>
      <c r="C288" s="25"/>
      <c r="D288" s="25"/>
      <c r="E288" s="25"/>
      <c r="F288" s="22">
        <f t="shared" si="36"/>
        <v>9164</v>
      </c>
      <c r="G288" s="25"/>
      <c r="I288" s="24">
        <v>43367</v>
      </c>
      <c r="J288" s="25">
        <v>79</v>
      </c>
      <c r="K288" s="25">
        <v>70</v>
      </c>
      <c r="L288" s="22">
        <f t="shared" si="34"/>
        <v>149</v>
      </c>
      <c r="M288" s="23">
        <f t="shared" si="35"/>
        <v>63075</v>
      </c>
      <c r="N288" s="12"/>
      <c r="O288" s="62"/>
    </row>
    <row r="289" spans="2:15" x14ac:dyDescent="0.25">
      <c r="B289" s="24">
        <v>43003</v>
      </c>
      <c r="C289" s="25"/>
      <c r="D289" s="25"/>
      <c r="E289" s="25"/>
      <c r="F289" s="22">
        <f t="shared" si="36"/>
        <v>9164</v>
      </c>
      <c r="G289" s="25"/>
      <c r="I289" s="24">
        <v>43368</v>
      </c>
      <c r="J289" s="25">
        <v>73</v>
      </c>
      <c r="K289" s="25">
        <v>71</v>
      </c>
      <c r="L289" s="22">
        <f t="shared" si="34"/>
        <v>144</v>
      </c>
      <c r="M289" s="23">
        <f t="shared" si="35"/>
        <v>63219</v>
      </c>
      <c r="N289" s="12"/>
      <c r="O289" s="62"/>
    </row>
    <row r="290" spans="2:15" x14ac:dyDescent="0.25">
      <c r="B290" s="24">
        <v>43004</v>
      </c>
      <c r="C290" s="25"/>
      <c r="D290" s="25"/>
      <c r="E290" s="25"/>
      <c r="F290" s="22">
        <f t="shared" si="36"/>
        <v>9164</v>
      </c>
      <c r="G290" s="25"/>
      <c r="I290" s="24">
        <v>43369</v>
      </c>
      <c r="J290" s="25">
        <v>86</v>
      </c>
      <c r="K290" s="25">
        <v>87</v>
      </c>
      <c r="L290" s="22">
        <f t="shared" si="34"/>
        <v>173</v>
      </c>
      <c r="M290" s="23">
        <f t="shared" si="35"/>
        <v>63392</v>
      </c>
      <c r="N290" s="12"/>
      <c r="O290" s="62" t="s">
        <v>30</v>
      </c>
    </row>
    <row r="291" spans="2:15" x14ac:dyDescent="0.25">
      <c r="B291" s="24">
        <v>43005</v>
      </c>
      <c r="C291" s="25"/>
      <c r="D291" s="25"/>
      <c r="E291" s="25"/>
      <c r="F291" s="22">
        <f t="shared" si="36"/>
        <v>9164</v>
      </c>
      <c r="G291" s="25"/>
      <c r="I291" s="24">
        <v>43370</v>
      </c>
      <c r="J291" s="25">
        <v>177</v>
      </c>
      <c r="K291" s="25">
        <v>177</v>
      </c>
      <c r="L291" s="22">
        <f t="shared" si="34"/>
        <v>354</v>
      </c>
      <c r="M291" s="23">
        <f t="shared" si="35"/>
        <v>63746</v>
      </c>
      <c r="N291" s="12"/>
    </row>
    <row r="292" spans="2:15" x14ac:dyDescent="0.25">
      <c r="B292" s="24">
        <v>43006</v>
      </c>
      <c r="C292" s="25"/>
      <c r="D292" s="25"/>
      <c r="E292" s="25"/>
      <c r="F292" s="22">
        <f t="shared" si="36"/>
        <v>9164</v>
      </c>
      <c r="G292" s="25"/>
      <c r="I292" s="24">
        <v>43371</v>
      </c>
      <c r="J292" s="25">
        <v>5</v>
      </c>
      <c r="K292" s="25">
        <v>5</v>
      </c>
      <c r="L292" s="22">
        <f t="shared" si="34"/>
        <v>10</v>
      </c>
      <c r="M292" s="23">
        <f t="shared" si="35"/>
        <v>63756</v>
      </c>
      <c r="N292" s="12"/>
    </row>
    <row r="293" spans="2:15" x14ac:dyDescent="0.25">
      <c r="B293" s="24">
        <v>43007</v>
      </c>
      <c r="C293" s="25"/>
      <c r="D293" s="25"/>
      <c r="E293" s="25"/>
      <c r="F293" s="22">
        <f t="shared" ref="F293" si="37">F292+E293</f>
        <v>9164</v>
      </c>
      <c r="G293" s="25"/>
      <c r="I293" s="24">
        <v>43372</v>
      </c>
      <c r="J293" s="25">
        <v>110</v>
      </c>
      <c r="K293" s="25">
        <v>110</v>
      </c>
      <c r="L293" s="22">
        <f t="shared" si="34"/>
        <v>220</v>
      </c>
      <c r="M293" s="23">
        <f t="shared" si="35"/>
        <v>63976</v>
      </c>
      <c r="N293" s="12"/>
      <c r="O293" s="62"/>
    </row>
    <row r="294" spans="2:15" x14ac:dyDescent="0.25">
      <c r="B294" s="24">
        <v>43008</v>
      </c>
      <c r="C294" s="25"/>
      <c r="D294" s="25"/>
      <c r="E294" s="25"/>
      <c r="F294" s="22">
        <f>F292+E294</f>
        <v>9164</v>
      </c>
      <c r="G294" s="25"/>
      <c r="I294" s="24">
        <v>43373</v>
      </c>
      <c r="J294" s="25">
        <v>39</v>
      </c>
      <c r="K294" s="25">
        <v>40</v>
      </c>
      <c r="L294" s="22">
        <f t="shared" si="34"/>
        <v>79</v>
      </c>
      <c r="M294" s="23">
        <f t="shared" si="35"/>
        <v>64055</v>
      </c>
      <c r="N294" s="12"/>
    </row>
    <row r="295" spans="2:15" x14ac:dyDescent="0.25">
      <c r="B295" s="24" t="s">
        <v>13</v>
      </c>
      <c r="C295" s="25">
        <f>SUM(C266:C294)</f>
        <v>0</v>
      </c>
      <c r="D295" s="25">
        <f>SUM(D266:D294)</f>
        <v>0</v>
      </c>
      <c r="E295" s="25">
        <f>C295+D295</f>
        <v>0</v>
      </c>
      <c r="F295" s="25"/>
      <c r="G295" s="25"/>
      <c r="I295" s="54" t="s">
        <v>24</v>
      </c>
      <c r="J295" s="53">
        <f>SUM(J265:J294)</f>
        <v>2052</v>
      </c>
      <c r="K295" s="53">
        <f>SUM(K265:K294)</f>
        <v>1990</v>
      </c>
      <c r="L295" s="53">
        <f>J295+K295</f>
        <v>4042</v>
      </c>
      <c r="M295" s="25"/>
      <c r="N295" s="25"/>
    </row>
    <row r="296" spans="2:15" x14ac:dyDescent="0.25">
      <c r="B296" s="5"/>
      <c r="C296" s="6"/>
      <c r="D296" s="6"/>
      <c r="E296" s="6"/>
      <c r="F296" s="6"/>
      <c r="G296" s="6"/>
      <c r="I296" s="60"/>
      <c r="J296" s="61"/>
      <c r="K296" s="61"/>
      <c r="L296" s="61"/>
      <c r="M296" s="43"/>
      <c r="N296" s="43"/>
    </row>
    <row r="297" spans="2:15" x14ac:dyDescent="0.25">
      <c r="B297" s="93" t="s">
        <v>17</v>
      </c>
      <c r="C297" s="93"/>
      <c r="D297" s="93"/>
      <c r="E297" s="93"/>
      <c r="F297" s="93"/>
      <c r="G297" s="93"/>
      <c r="I297" s="93" t="s">
        <v>22</v>
      </c>
      <c r="J297" s="93"/>
      <c r="K297" s="93"/>
      <c r="L297" s="93"/>
      <c r="M297" s="93"/>
      <c r="N297" s="93"/>
    </row>
    <row r="298" spans="2:15" x14ac:dyDescent="0.25">
      <c r="B298" s="24">
        <v>43009</v>
      </c>
      <c r="C298" s="25"/>
      <c r="D298" s="25"/>
      <c r="E298" s="25"/>
      <c r="F298" s="22">
        <f>F294+E298</f>
        <v>9164</v>
      </c>
      <c r="G298" s="25"/>
      <c r="I298" s="24">
        <v>43374</v>
      </c>
      <c r="J298" s="25">
        <v>215</v>
      </c>
      <c r="K298" s="25">
        <v>191</v>
      </c>
      <c r="L298" s="25">
        <f t="shared" ref="L298:L320" si="38">J298+K298</f>
        <v>406</v>
      </c>
      <c r="M298" s="22">
        <f>M294+L298</f>
        <v>64461</v>
      </c>
      <c r="N298" s="25"/>
    </row>
    <row r="299" spans="2:15" x14ac:dyDescent="0.25">
      <c r="B299" s="24">
        <v>43010</v>
      </c>
      <c r="C299" s="25"/>
      <c r="D299" s="25"/>
      <c r="E299" s="25"/>
      <c r="F299" s="22">
        <f>F298+E299</f>
        <v>9164</v>
      </c>
      <c r="G299" s="25"/>
      <c r="I299" s="24">
        <v>43375</v>
      </c>
      <c r="J299" s="25">
        <v>57</v>
      </c>
      <c r="K299" s="25">
        <v>57</v>
      </c>
      <c r="L299" s="25">
        <f t="shared" si="38"/>
        <v>114</v>
      </c>
      <c r="M299" s="22">
        <f>M298+L299</f>
        <v>64575</v>
      </c>
      <c r="N299" s="25"/>
    </row>
    <row r="300" spans="2:15" x14ac:dyDescent="0.25">
      <c r="B300" s="24">
        <v>43011</v>
      </c>
      <c r="C300" s="25"/>
      <c r="D300" s="25"/>
      <c r="E300" s="25"/>
      <c r="F300" s="22">
        <f t="shared" ref="F300:F328" si="39">F299+E300</f>
        <v>9164</v>
      </c>
      <c r="G300" s="25"/>
      <c r="I300" s="24">
        <v>43376</v>
      </c>
      <c r="J300" s="25">
        <v>111</v>
      </c>
      <c r="K300" s="25">
        <v>111</v>
      </c>
      <c r="L300" s="25">
        <f t="shared" si="38"/>
        <v>222</v>
      </c>
      <c r="M300" s="22">
        <f>M299+L300</f>
        <v>64797</v>
      </c>
      <c r="N300" s="25"/>
      <c r="O300" s="62"/>
    </row>
    <row r="301" spans="2:15" x14ac:dyDescent="0.25">
      <c r="B301" s="24">
        <v>43012</v>
      </c>
      <c r="C301" s="25"/>
      <c r="D301" s="25"/>
      <c r="E301" s="25"/>
      <c r="F301" s="22">
        <f t="shared" si="39"/>
        <v>9164</v>
      </c>
      <c r="G301" s="25"/>
      <c r="I301" s="24">
        <v>43377</v>
      </c>
      <c r="J301" s="25">
        <v>7</v>
      </c>
      <c r="K301" s="25">
        <v>7</v>
      </c>
      <c r="L301" s="25">
        <f t="shared" si="38"/>
        <v>14</v>
      </c>
      <c r="M301" s="22">
        <f>M300+L301</f>
        <v>64811</v>
      </c>
      <c r="N301" s="25"/>
      <c r="O301" s="62"/>
    </row>
    <row r="302" spans="2:15" x14ac:dyDescent="0.25">
      <c r="B302" s="24">
        <v>43013</v>
      </c>
      <c r="C302" s="25"/>
      <c r="D302" s="25"/>
      <c r="E302" s="25"/>
      <c r="F302" s="22">
        <f t="shared" si="39"/>
        <v>9164</v>
      </c>
      <c r="G302" s="25"/>
      <c r="I302" s="24">
        <v>43378</v>
      </c>
      <c r="J302" s="25">
        <v>9</v>
      </c>
      <c r="K302" s="25">
        <v>9</v>
      </c>
      <c r="L302" s="25">
        <f t="shared" si="38"/>
        <v>18</v>
      </c>
      <c r="M302" s="22">
        <f>M301+L302</f>
        <v>64829</v>
      </c>
      <c r="N302" s="25"/>
      <c r="O302" s="62"/>
    </row>
    <row r="303" spans="2:15" x14ac:dyDescent="0.25">
      <c r="B303" s="24">
        <v>43014</v>
      </c>
      <c r="C303" s="25"/>
      <c r="D303" s="25"/>
      <c r="E303" s="25"/>
      <c r="F303" s="22">
        <f t="shared" si="39"/>
        <v>9164</v>
      </c>
      <c r="G303" s="25"/>
      <c r="I303" s="24">
        <v>43379</v>
      </c>
      <c r="J303" s="25">
        <v>20</v>
      </c>
      <c r="K303" s="25">
        <v>20</v>
      </c>
      <c r="L303" s="25">
        <f t="shared" si="38"/>
        <v>40</v>
      </c>
      <c r="M303" s="22">
        <f>M302+L303</f>
        <v>64869</v>
      </c>
      <c r="N303" s="25"/>
      <c r="O303" s="62"/>
    </row>
    <row r="304" spans="2:15" x14ac:dyDescent="0.25">
      <c r="B304" s="24">
        <v>43015</v>
      </c>
      <c r="C304" s="25"/>
      <c r="D304" s="25"/>
      <c r="E304" s="25"/>
      <c r="F304" s="22">
        <f t="shared" si="39"/>
        <v>9164</v>
      </c>
      <c r="G304" s="25"/>
      <c r="I304" s="24">
        <v>43380</v>
      </c>
      <c r="J304" s="25">
        <v>108</v>
      </c>
      <c r="K304" s="25">
        <v>108</v>
      </c>
      <c r="L304" s="25">
        <f t="shared" si="38"/>
        <v>216</v>
      </c>
      <c r="M304" s="22">
        <f t="shared" ref="M304:M320" si="40">M303+L304</f>
        <v>65085</v>
      </c>
      <c r="N304" s="25"/>
    </row>
    <row r="305" spans="2:15" x14ac:dyDescent="0.25">
      <c r="B305" s="24">
        <v>43016</v>
      </c>
      <c r="C305" s="25"/>
      <c r="D305" s="25"/>
      <c r="E305" s="25"/>
      <c r="F305" s="22">
        <f t="shared" si="39"/>
        <v>9164</v>
      </c>
      <c r="G305" s="25"/>
      <c r="I305" s="24">
        <v>43381</v>
      </c>
      <c r="J305" s="25">
        <v>60</v>
      </c>
      <c r="K305" s="25">
        <v>55</v>
      </c>
      <c r="L305" s="25">
        <f t="shared" si="38"/>
        <v>115</v>
      </c>
      <c r="M305" s="22">
        <f t="shared" si="40"/>
        <v>65200</v>
      </c>
      <c r="N305" s="25"/>
      <c r="O305" s="68" t="s">
        <v>30</v>
      </c>
    </row>
    <row r="306" spans="2:15" x14ac:dyDescent="0.25">
      <c r="B306" s="24">
        <v>43017</v>
      </c>
      <c r="C306" s="25"/>
      <c r="D306" s="25"/>
      <c r="E306" s="25"/>
      <c r="F306" s="22">
        <f t="shared" si="39"/>
        <v>9164</v>
      </c>
      <c r="G306" s="25"/>
      <c r="I306" s="24">
        <v>43382</v>
      </c>
      <c r="J306" s="25">
        <v>251</v>
      </c>
      <c r="K306" s="25">
        <v>151</v>
      </c>
      <c r="L306" s="25">
        <f t="shared" si="38"/>
        <v>402</v>
      </c>
      <c r="M306" s="22">
        <f t="shared" si="40"/>
        <v>65602</v>
      </c>
      <c r="N306" s="25"/>
      <c r="O306" s="62"/>
    </row>
    <row r="307" spans="2:15" x14ac:dyDescent="0.25">
      <c r="B307" s="24">
        <v>43018</v>
      </c>
      <c r="C307" s="25"/>
      <c r="D307" s="25"/>
      <c r="E307" s="25"/>
      <c r="F307" s="22">
        <f t="shared" si="39"/>
        <v>9164</v>
      </c>
      <c r="G307" s="25"/>
      <c r="I307" s="24">
        <v>43383</v>
      </c>
      <c r="J307" s="25">
        <v>7</v>
      </c>
      <c r="K307" s="25">
        <v>9</v>
      </c>
      <c r="L307" s="25">
        <f t="shared" si="38"/>
        <v>16</v>
      </c>
      <c r="M307" s="22">
        <f t="shared" si="40"/>
        <v>65618</v>
      </c>
      <c r="N307" s="25"/>
      <c r="O307" s="68"/>
    </row>
    <row r="308" spans="2:15" x14ac:dyDescent="0.25">
      <c r="B308" s="24">
        <v>43019</v>
      </c>
      <c r="C308" s="25"/>
      <c r="D308" s="25"/>
      <c r="E308" s="25"/>
      <c r="F308" s="22">
        <f t="shared" si="39"/>
        <v>9164</v>
      </c>
      <c r="G308" s="25"/>
      <c r="I308" s="24">
        <v>43384</v>
      </c>
      <c r="J308" s="25">
        <v>82</v>
      </c>
      <c r="K308" s="25">
        <v>12</v>
      </c>
      <c r="L308" s="25">
        <f t="shared" si="38"/>
        <v>94</v>
      </c>
      <c r="M308" s="22">
        <f t="shared" si="40"/>
        <v>65712</v>
      </c>
      <c r="N308" s="25"/>
      <c r="O308" s="62"/>
    </row>
    <row r="309" spans="2:15" x14ac:dyDescent="0.25">
      <c r="B309" s="24">
        <v>43020</v>
      </c>
      <c r="C309" s="25"/>
      <c r="D309" s="25"/>
      <c r="E309" s="25"/>
      <c r="F309" s="22">
        <f t="shared" si="39"/>
        <v>9164</v>
      </c>
      <c r="G309" s="25"/>
      <c r="I309" s="24">
        <v>43385</v>
      </c>
      <c r="J309" s="25">
        <v>36</v>
      </c>
      <c r="K309" s="25">
        <v>36</v>
      </c>
      <c r="L309" s="25">
        <f t="shared" si="38"/>
        <v>72</v>
      </c>
      <c r="M309" s="22">
        <f t="shared" si="40"/>
        <v>65784</v>
      </c>
      <c r="N309" s="25"/>
      <c r="O309" s="62"/>
    </row>
    <row r="310" spans="2:15" x14ac:dyDescent="0.25">
      <c r="B310" s="24">
        <v>43021</v>
      </c>
      <c r="C310" s="25"/>
      <c r="D310" s="25"/>
      <c r="E310" s="25"/>
      <c r="F310" s="22">
        <f t="shared" si="39"/>
        <v>9164</v>
      </c>
      <c r="G310" s="25"/>
      <c r="I310" s="24">
        <v>43386</v>
      </c>
      <c r="J310" s="25">
        <v>5</v>
      </c>
      <c r="K310" s="25">
        <v>5</v>
      </c>
      <c r="L310" s="25">
        <f t="shared" si="38"/>
        <v>10</v>
      </c>
      <c r="M310" s="22">
        <f t="shared" si="40"/>
        <v>65794</v>
      </c>
      <c r="N310" s="25"/>
    </row>
    <row r="311" spans="2:15" x14ac:dyDescent="0.25">
      <c r="B311" s="24">
        <v>43022</v>
      </c>
      <c r="C311" s="25"/>
      <c r="D311" s="25"/>
      <c r="E311" s="25"/>
      <c r="F311" s="22">
        <f t="shared" si="39"/>
        <v>9164</v>
      </c>
      <c r="G311" s="25"/>
      <c r="I311" s="24">
        <v>43387</v>
      </c>
      <c r="J311" s="25">
        <v>61</v>
      </c>
      <c r="K311" s="25">
        <v>54</v>
      </c>
      <c r="L311" s="25">
        <f t="shared" si="38"/>
        <v>115</v>
      </c>
      <c r="M311" s="22">
        <f t="shared" si="40"/>
        <v>65909</v>
      </c>
      <c r="N311" s="25"/>
    </row>
    <row r="312" spans="2:15" x14ac:dyDescent="0.25">
      <c r="B312" s="24">
        <v>43023</v>
      </c>
      <c r="C312" s="25"/>
      <c r="D312" s="25"/>
      <c r="E312" s="25"/>
      <c r="F312" s="22">
        <f t="shared" si="39"/>
        <v>9164</v>
      </c>
      <c r="G312" s="25"/>
      <c r="I312" s="24">
        <v>43388</v>
      </c>
      <c r="J312" s="25">
        <v>80</v>
      </c>
      <c r="K312" s="25">
        <v>76</v>
      </c>
      <c r="L312" s="25">
        <f t="shared" si="38"/>
        <v>156</v>
      </c>
      <c r="M312" s="22">
        <f t="shared" si="40"/>
        <v>66065</v>
      </c>
      <c r="N312" s="25"/>
    </row>
    <row r="313" spans="2:15" x14ac:dyDescent="0.25">
      <c r="B313" s="24">
        <v>43024</v>
      </c>
      <c r="C313" s="25"/>
      <c r="D313" s="25"/>
      <c r="E313" s="25"/>
      <c r="F313" s="22">
        <f t="shared" si="39"/>
        <v>9164</v>
      </c>
      <c r="G313" s="25"/>
      <c r="I313" s="24">
        <v>43389</v>
      </c>
      <c r="J313" s="25">
        <v>29</v>
      </c>
      <c r="K313" s="25">
        <v>29</v>
      </c>
      <c r="L313" s="25">
        <f t="shared" si="38"/>
        <v>58</v>
      </c>
      <c r="M313" s="22">
        <f t="shared" si="40"/>
        <v>66123</v>
      </c>
      <c r="N313" s="25"/>
    </row>
    <row r="314" spans="2:15" x14ac:dyDescent="0.25">
      <c r="B314" s="24">
        <v>43025</v>
      </c>
      <c r="C314" s="25"/>
      <c r="D314" s="25"/>
      <c r="E314" s="25"/>
      <c r="F314" s="22">
        <f t="shared" si="39"/>
        <v>9164</v>
      </c>
      <c r="G314" s="25"/>
      <c r="I314" s="24">
        <v>43390</v>
      </c>
      <c r="J314" s="25">
        <v>15</v>
      </c>
      <c r="K314" s="25">
        <v>8</v>
      </c>
      <c r="L314" s="25">
        <f t="shared" si="38"/>
        <v>23</v>
      </c>
      <c r="M314" s="22">
        <f t="shared" si="40"/>
        <v>66146</v>
      </c>
      <c r="N314" s="25"/>
    </row>
    <row r="315" spans="2:15" x14ac:dyDescent="0.25">
      <c r="B315" s="24">
        <v>43026</v>
      </c>
      <c r="C315" s="25"/>
      <c r="D315" s="25"/>
      <c r="E315" s="25"/>
      <c r="F315" s="22">
        <f t="shared" si="39"/>
        <v>9164</v>
      </c>
      <c r="G315" s="25"/>
      <c r="I315" s="24">
        <v>43391</v>
      </c>
      <c r="J315" s="25">
        <v>7</v>
      </c>
      <c r="K315" s="25">
        <v>7</v>
      </c>
      <c r="L315" s="25">
        <f t="shared" si="38"/>
        <v>14</v>
      </c>
      <c r="M315" s="22">
        <f t="shared" si="40"/>
        <v>66160</v>
      </c>
      <c r="N315" s="25"/>
    </row>
    <row r="316" spans="2:15" x14ac:dyDescent="0.25">
      <c r="B316" s="24">
        <v>43027</v>
      </c>
      <c r="C316" s="25"/>
      <c r="D316" s="25"/>
      <c r="E316" s="25"/>
      <c r="F316" s="22">
        <f t="shared" si="39"/>
        <v>9164</v>
      </c>
      <c r="G316" s="25"/>
      <c r="I316" s="24">
        <v>43392</v>
      </c>
      <c r="J316" s="25">
        <v>51</v>
      </c>
      <c r="K316" s="25">
        <v>51</v>
      </c>
      <c r="L316" s="25">
        <f t="shared" si="38"/>
        <v>102</v>
      </c>
      <c r="M316" s="22">
        <f t="shared" si="40"/>
        <v>66262</v>
      </c>
      <c r="N316" s="25"/>
    </row>
    <row r="317" spans="2:15" x14ac:dyDescent="0.25">
      <c r="B317" s="24">
        <v>43028</v>
      </c>
      <c r="C317" s="25"/>
      <c r="D317" s="25"/>
      <c r="E317" s="25"/>
      <c r="F317" s="22">
        <f t="shared" si="39"/>
        <v>9164</v>
      </c>
      <c r="G317" s="25"/>
      <c r="I317" s="24">
        <v>43393</v>
      </c>
      <c r="J317" s="25">
        <v>60</v>
      </c>
      <c r="K317" s="25">
        <v>60</v>
      </c>
      <c r="L317" s="25">
        <f t="shared" si="38"/>
        <v>120</v>
      </c>
      <c r="M317" s="22">
        <f t="shared" si="40"/>
        <v>66382</v>
      </c>
      <c r="N317" s="25"/>
      <c r="O317" t="s">
        <v>30</v>
      </c>
    </row>
    <row r="318" spans="2:15" x14ac:dyDescent="0.25">
      <c r="B318" s="24">
        <v>43029</v>
      </c>
      <c r="C318" s="25"/>
      <c r="D318" s="25"/>
      <c r="E318" s="25"/>
      <c r="F318" s="22">
        <f t="shared" si="39"/>
        <v>9164</v>
      </c>
      <c r="G318" s="25"/>
      <c r="I318" s="24">
        <v>43394</v>
      </c>
      <c r="J318" s="25">
        <v>11</v>
      </c>
      <c r="K318" s="25">
        <v>11</v>
      </c>
      <c r="L318" s="25">
        <f t="shared" si="38"/>
        <v>22</v>
      </c>
      <c r="M318" s="22">
        <f t="shared" si="40"/>
        <v>66404</v>
      </c>
      <c r="N318" s="25"/>
    </row>
    <row r="319" spans="2:15" x14ac:dyDescent="0.25">
      <c r="B319" s="24">
        <v>43030</v>
      </c>
      <c r="C319" s="25"/>
      <c r="D319" s="25"/>
      <c r="E319" s="25"/>
      <c r="F319" s="22">
        <f t="shared" si="39"/>
        <v>9164</v>
      </c>
      <c r="G319" s="25"/>
      <c r="I319" s="24">
        <v>43395</v>
      </c>
      <c r="J319" s="25">
        <v>57</v>
      </c>
      <c r="K319" s="25">
        <v>54</v>
      </c>
      <c r="L319" s="25">
        <f t="shared" si="38"/>
        <v>111</v>
      </c>
      <c r="M319" s="22">
        <f t="shared" si="40"/>
        <v>66515</v>
      </c>
      <c r="N319" s="25"/>
    </row>
    <row r="320" spans="2:15" x14ac:dyDescent="0.25">
      <c r="B320" s="24">
        <v>43031</v>
      </c>
      <c r="C320" s="25"/>
      <c r="D320" s="25"/>
      <c r="E320" s="25"/>
      <c r="F320" s="22">
        <f t="shared" si="39"/>
        <v>9164</v>
      </c>
      <c r="G320" s="25"/>
      <c r="I320" s="24">
        <v>43396</v>
      </c>
      <c r="J320" s="25"/>
      <c r="K320" s="25"/>
      <c r="L320" s="25">
        <f t="shared" si="38"/>
        <v>0</v>
      </c>
      <c r="M320" s="22">
        <f t="shared" si="40"/>
        <v>66515</v>
      </c>
      <c r="N320" s="25"/>
    </row>
    <row r="321" spans="2:14" x14ac:dyDescent="0.25">
      <c r="B321" s="24">
        <v>43032</v>
      </c>
      <c r="C321" s="25"/>
      <c r="D321" s="25"/>
      <c r="E321" s="25"/>
      <c r="F321" s="22">
        <f t="shared" si="39"/>
        <v>9164</v>
      </c>
      <c r="G321" s="25"/>
      <c r="I321" s="24"/>
      <c r="J321" s="25"/>
      <c r="K321" s="25"/>
      <c r="L321" s="25"/>
      <c r="M321" s="22"/>
      <c r="N321" s="25"/>
    </row>
    <row r="322" spans="2:14" x14ac:dyDescent="0.25">
      <c r="B322" s="24">
        <v>43033</v>
      </c>
      <c r="C322" s="25"/>
      <c r="D322" s="25"/>
      <c r="E322" s="25"/>
      <c r="F322" s="22">
        <f t="shared" si="39"/>
        <v>9164</v>
      </c>
      <c r="G322" s="25"/>
      <c r="I322" s="24"/>
      <c r="J322" s="25"/>
      <c r="K322" s="25"/>
      <c r="L322" s="25"/>
      <c r="M322" s="22"/>
      <c r="N322" s="25"/>
    </row>
    <row r="323" spans="2:14" x14ac:dyDescent="0.25">
      <c r="B323" s="24">
        <v>43034</v>
      </c>
      <c r="C323" s="25"/>
      <c r="D323" s="25"/>
      <c r="E323" s="25"/>
      <c r="F323" s="22">
        <f t="shared" si="39"/>
        <v>9164</v>
      </c>
      <c r="G323" s="25"/>
      <c r="I323" s="24"/>
      <c r="J323" s="25"/>
      <c r="K323" s="25"/>
      <c r="L323" s="25"/>
      <c r="M323" s="22"/>
      <c r="N323" s="25"/>
    </row>
    <row r="324" spans="2:14" x14ac:dyDescent="0.25">
      <c r="B324" s="24">
        <v>43035</v>
      </c>
      <c r="C324" s="25"/>
      <c r="D324" s="25"/>
      <c r="E324" s="25"/>
      <c r="F324" s="22">
        <f t="shared" si="39"/>
        <v>9164</v>
      </c>
      <c r="G324" s="25"/>
      <c r="I324" s="24"/>
      <c r="J324" s="25"/>
      <c r="K324" s="25"/>
      <c r="L324" s="25"/>
      <c r="M324" s="22"/>
      <c r="N324" s="25"/>
    </row>
    <row r="325" spans="2:14" x14ac:dyDescent="0.25">
      <c r="B325" s="24">
        <v>43036</v>
      </c>
      <c r="C325" s="25"/>
      <c r="D325" s="25"/>
      <c r="E325" s="25"/>
      <c r="F325" s="22">
        <f t="shared" si="39"/>
        <v>9164</v>
      </c>
      <c r="G325" s="25"/>
      <c r="I325" s="24"/>
      <c r="J325" s="25"/>
      <c r="K325" s="25"/>
      <c r="L325" s="25"/>
      <c r="M325" s="22"/>
      <c r="N325" s="25"/>
    </row>
    <row r="326" spans="2:14" x14ac:dyDescent="0.25">
      <c r="B326" s="24">
        <v>43037</v>
      </c>
      <c r="C326" s="25"/>
      <c r="D326" s="25"/>
      <c r="E326" s="25"/>
      <c r="F326" s="22">
        <f t="shared" si="39"/>
        <v>9164</v>
      </c>
      <c r="G326" s="25"/>
      <c r="I326" s="24"/>
      <c r="J326" s="25"/>
      <c r="K326" s="25"/>
      <c r="L326" s="25"/>
      <c r="M326" s="22"/>
      <c r="N326" s="25"/>
    </row>
    <row r="327" spans="2:14" x14ac:dyDescent="0.25">
      <c r="B327" s="24">
        <v>43038</v>
      </c>
      <c r="C327" s="25"/>
      <c r="D327" s="25"/>
      <c r="E327" s="25"/>
      <c r="F327" s="22">
        <f t="shared" si="39"/>
        <v>9164</v>
      </c>
      <c r="G327" s="25"/>
      <c r="I327" s="24"/>
      <c r="J327" s="25"/>
      <c r="K327" s="25"/>
      <c r="L327" s="25"/>
      <c r="M327" s="22"/>
      <c r="N327" s="25"/>
    </row>
    <row r="328" spans="2:14" x14ac:dyDescent="0.25">
      <c r="B328" s="24">
        <v>43039</v>
      </c>
      <c r="C328" s="25"/>
      <c r="D328" s="25"/>
      <c r="E328" s="25"/>
      <c r="F328" s="22">
        <f t="shared" si="39"/>
        <v>9164</v>
      </c>
      <c r="G328" s="25"/>
      <c r="I328" s="24"/>
      <c r="J328" s="25"/>
      <c r="K328" s="25"/>
      <c r="L328" s="25"/>
      <c r="M328" s="22"/>
      <c r="N328" s="25"/>
    </row>
    <row r="329" spans="2:14" x14ac:dyDescent="0.25">
      <c r="B329" s="24" t="s">
        <v>13</v>
      </c>
      <c r="C329" s="25">
        <f>SUM(C298:C328)</f>
        <v>0</v>
      </c>
      <c r="D329" s="25">
        <f>SUM(D298:D328)</f>
        <v>0</v>
      </c>
      <c r="E329" s="25">
        <f>C329+D329</f>
        <v>0</v>
      </c>
      <c r="F329" s="25"/>
      <c r="G329" s="25"/>
      <c r="I329" s="24" t="s">
        <v>13</v>
      </c>
      <c r="J329" s="25">
        <f>SUM(J298:J328)</f>
        <v>1339</v>
      </c>
      <c r="K329" s="25">
        <f>SUM(K298:K328)</f>
        <v>1121</v>
      </c>
      <c r="L329" s="25">
        <f>J329+K329</f>
        <v>2460</v>
      </c>
      <c r="M329" s="25"/>
      <c r="N329" s="25"/>
    </row>
    <row r="330" spans="2:14" x14ac:dyDescent="0.25">
      <c r="B330" s="5"/>
      <c r="C330" s="6"/>
      <c r="D330" s="6"/>
      <c r="E330" s="6"/>
      <c r="F330" s="6"/>
      <c r="G330" s="6"/>
    </row>
    <row r="331" spans="2:14" x14ac:dyDescent="0.25">
      <c r="B331" s="93" t="s">
        <v>18</v>
      </c>
      <c r="C331" s="93"/>
      <c r="D331" s="93"/>
      <c r="E331" s="93"/>
      <c r="F331" s="93"/>
      <c r="G331" s="93"/>
    </row>
    <row r="332" spans="2:14" x14ac:dyDescent="0.25">
      <c r="B332" s="24">
        <v>43040</v>
      </c>
      <c r="C332" s="25"/>
      <c r="D332" s="25"/>
      <c r="E332" s="25"/>
      <c r="F332" s="22">
        <f>F328+E332</f>
        <v>9164</v>
      </c>
      <c r="G332" s="25"/>
    </row>
    <row r="333" spans="2:14" x14ac:dyDescent="0.25">
      <c r="B333" s="24">
        <v>43041</v>
      </c>
      <c r="C333" s="25"/>
      <c r="D333" s="25"/>
      <c r="E333" s="25"/>
      <c r="F333" s="22">
        <f>F332+E333</f>
        <v>9164</v>
      </c>
      <c r="G333" s="25"/>
    </row>
    <row r="334" spans="2:14" x14ac:dyDescent="0.25">
      <c r="B334" s="24">
        <v>43042</v>
      </c>
      <c r="C334" s="25"/>
      <c r="D334" s="25"/>
      <c r="E334" s="25"/>
      <c r="F334" s="22">
        <f t="shared" ref="F334:F340" si="41">F333+E334</f>
        <v>9164</v>
      </c>
      <c r="G334" s="25"/>
    </row>
    <row r="335" spans="2:14" x14ac:dyDescent="0.25">
      <c r="B335" s="24">
        <v>43043</v>
      </c>
      <c r="C335" s="25"/>
      <c r="D335" s="25"/>
      <c r="E335" s="25"/>
      <c r="F335" s="22">
        <f t="shared" si="41"/>
        <v>9164</v>
      </c>
      <c r="G335" s="25"/>
    </row>
    <row r="336" spans="2:14" x14ac:dyDescent="0.25">
      <c r="B336" s="24">
        <v>43044</v>
      </c>
      <c r="C336" s="25"/>
      <c r="D336" s="25"/>
      <c r="E336" s="25"/>
      <c r="F336" s="22">
        <f t="shared" si="41"/>
        <v>9164</v>
      </c>
      <c r="G336" s="25"/>
    </row>
    <row r="337" spans="2:7" x14ac:dyDescent="0.25">
      <c r="B337" s="24">
        <v>43045</v>
      </c>
      <c r="C337" s="25"/>
      <c r="D337" s="25"/>
      <c r="E337" s="25"/>
      <c r="F337" s="22">
        <f t="shared" si="41"/>
        <v>9164</v>
      </c>
      <c r="G337" s="25"/>
    </row>
    <row r="338" spans="2:7" x14ac:dyDescent="0.25">
      <c r="B338" s="24">
        <v>43046</v>
      </c>
      <c r="C338" s="25"/>
      <c r="D338" s="25"/>
      <c r="E338" s="25"/>
      <c r="F338" s="22">
        <f t="shared" si="41"/>
        <v>9164</v>
      </c>
      <c r="G338" s="25"/>
    </row>
    <row r="339" spans="2:7" x14ac:dyDescent="0.25">
      <c r="B339" s="24">
        <v>43047</v>
      </c>
      <c r="C339" s="25"/>
      <c r="D339" s="25"/>
      <c r="E339" s="25"/>
      <c r="F339" s="22">
        <f t="shared" si="41"/>
        <v>9164</v>
      </c>
      <c r="G339" s="25"/>
    </row>
    <row r="340" spans="2:7" x14ac:dyDescent="0.25">
      <c r="B340" s="24">
        <v>43048</v>
      </c>
      <c r="C340" s="25"/>
      <c r="D340" s="25"/>
      <c r="E340" s="25"/>
      <c r="F340" s="22">
        <f t="shared" si="41"/>
        <v>9164</v>
      </c>
      <c r="G340" s="25"/>
    </row>
    <row r="341" spans="2:7" x14ac:dyDescent="0.25">
      <c r="B341" s="12" t="s">
        <v>13</v>
      </c>
      <c r="C341" s="12">
        <f>SUM(C332:C340)</f>
        <v>0</v>
      </c>
      <c r="D341" s="12">
        <f>SUM(D332:D340)</f>
        <v>0</v>
      </c>
      <c r="E341" s="12">
        <f>D341+C341</f>
        <v>0</v>
      </c>
      <c r="F341" s="12"/>
      <c r="G341" s="12"/>
    </row>
  </sheetData>
  <mergeCells count="23">
    <mergeCell ref="I172:N172"/>
    <mergeCell ref="B196:G196"/>
    <mergeCell ref="B230:G230"/>
    <mergeCell ref="B264:G264"/>
    <mergeCell ref="B297:G297"/>
    <mergeCell ref="I264:N264"/>
    <mergeCell ref="I297:N297"/>
    <mergeCell ref="B331:G331"/>
    <mergeCell ref="I2:N2"/>
    <mergeCell ref="B2:G2"/>
    <mergeCell ref="B4:G4"/>
    <mergeCell ref="B38:G38"/>
    <mergeCell ref="B71:G71"/>
    <mergeCell ref="I196:N196"/>
    <mergeCell ref="B172:G172"/>
    <mergeCell ref="B138:G138"/>
    <mergeCell ref="I4:N4"/>
    <mergeCell ref="I38:N38"/>
    <mergeCell ref="I71:N71"/>
    <mergeCell ref="I105:N105"/>
    <mergeCell ref="B105:G105"/>
    <mergeCell ref="I138:N138"/>
    <mergeCell ref="I230:N2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Grafik</vt:lpstr>
      <vt:lpstr>Summary</vt:lpstr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2018-03-07T22:59:48Z</dcterms:created>
  <dcterms:modified xsi:type="dcterms:W3CDTF">2018-11-15T11:44:42Z</dcterms:modified>
</cp:coreProperties>
</file>