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86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Bandros!$A$914:$J$921</definedName>
    <definedName name="_xlnm.Print_Area" localSheetId="11">Bentang!$A$1:$J$85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ST'!$A$5:$J$532</definedName>
    <definedName name="_xlnm.Print_Area" localSheetId="28">Widya!$A$1:$J$25</definedName>
    <definedName name="_xlnm.Print_Area" localSheetId="7">Yuan!$N$70:$N$131</definedName>
  </definedNames>
  <calcPr calcId="144525"/>
</workbook>
</file>

<file path=xl/calcChain.xml><?xml version="1.0" encoding="utf-8"?>
<calcChain xmlns="http://schemas.openxmlformats.org/spreadsheetml/2006/main">
  <c r="B21" i="15" l="1"/>
  <c r="B12" i="15"/>
  <c r="B11" i="15"/>
  <c r="B9" i="15"/>
  <c r="L2" i="35" l="1"/>
  <c r="L1" i="35"/>
  <c r="L2" i="58"/>
  <c r="L1" i="58"/>
  <c r="L2" i="2"/>
  <c r="L1" i="2"/>
  <c r="L2" i="54" l="1"/>
  <c r="L1" i="54"/>
  <c r="L2" i="61" l="1"/>
  <c r="L1" i="61"/>
  <c r="L1" i="64" l="1"/>
  <c r="M2" i="57"/>
  <c r="M1" i="57"/>
  <c r="B6" i="15" l="1"/>
  <c r="B18" i="15" l="1"/>
  <c r="B20" i="15" l="1"/>
  <c r="B13" i="15" l="1"/>
  <c r="B10" i="15"/>
  <c r="C10" i="15"/>
  <c r="L2" i="12" l="1"/>
  <c r="L1" i="12"/>
  <c r="M2" i="2"/>
  <c r="M1" i="2"/>
  <c r="N1" i="54" l="1"/>
  <c r="N2" i="54"/>
  <c r="M1" i="58" l="1"/>
  <c r="M2" i="58"/>
  <c r="M73" i="61" l="1"/>
  <c r="M72" i="61"/>
  <c r="M71" i="61"/>
  <c r="M435" i="54" l="1"/>
  <c r="M434" i="54"/>
  <c r="M433" i="54"/>
  <c r="L3" i="58" l="1"/>
  <c r="L66" i="62" l="1"/>
  <c r="L678" i="63" l="1"/>
  <c r="L677" i="63"/>
  <c r="J232" i="64"/>
  <c r="J230" i="64"/>
  <c r="J228" i="64"/>
  <c r="J227" i="64"/>
  <c r="G225" i="64"/>
  <c r="F225" i="64"/>
  <c r="C225" i="64"/>
  <c r="J229" i="64" l="1"/>
  <c r="J231" i="64" s="1"/>
  <c r="J233" i="64" s="1"/>
  <c r="I2" i="64" s="1"/>
  <c r="C21" i="15" s="1"/>
  <c r="L679" i="63"/>
  <c r="I233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137" i="61" l="1"/>
  <c r="J135" i="61"/>
  <c r="J133" i="61"/>
  <c r="J132" i="61"/>
  <c r="F130" i="61"/>
  <c r="C130" i="61"/>
  <c r="J134" i="61" l="1"/>
  <c r="J136" i="61" s="1"/>
  <c r="J138" i="61" s="1"/>
  <c r="I138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666" i="58" l="1"/>
  <c r="J1664" i="58"/>
  <c r="J1662" i="58"/>
  <c r="J1661" i="58"/>
  <c r="I1659" i="58"/>
  <c r="H1659" i="58"/>
  <c r="G1659" i="58"/>
  <c r="F1659" i="58"/>
  <c r="D1659" i="58"/>
  <c r="C1659" i="58"/>
  <c r="L666" i="58"/>
  <c r="L665" i="58"/>
  <c r="M3" i="58"/>
  <c r="N3" i="58" l="1"/>
  <c r="J1663" i="58"/>
  <c r="J1665" i="58" s="1"/>
  <c r="J1667" i="58" s="1"/>
  <c r="I1667" i="58" l="1"/>
  <c r="I2" i="58"/>
  <c r="C8" i="15" s="1"/>
  <c r="M66" i="57" l="1"/>
  <c r="M65" i="57"/>
  <c r="M67" i="57" l="1"/>
  <c r="L15" i="2"/>
  <c r="L16" i="2"/>
  <c r="L17" i="2"/>
  <c r="J465" i="57" l="1"/>
  <c r="J463" i="57"/>
  <c r="J461" i="57"/>
  <c r="J460" i="57"/>
  <c r="G458" i="57"/>
  <c r="F458" i="57"/>
  <c r="C458" i="57"/>
  <c r="J462" i="57" l="1"/>
  <c r="J464" i="57" s="1"/>
  <c r="J466" i="57" s="1"/>
  <c r="I466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J84" i="55"/>
  <c r="J82" i="55"/>
  <c r="J80" i="55"/>
  <c r="J79" i="55"/>
  <c r="G77" i="55"/>
  <c r="F77" i="55"/>
  <c r="C77" i="55"/>
  <c r="M1" i="56" l="1"/>
  <c r="J81" i="55"/>
  <c r="J83" i="55" s="1"/>
  <c r="J85" i="55" s="1"/>
  <c r="I85" i="55" s="1"/>
  <c r="I2" i="55" l="1"/>
  <c r="C9" i="15" s="1"/>
  <c r="I42" i="30" l="1"/>
  <c r="I44" i="30"/>
  <c r="I37" i="18" l="1"/>
  <c r="I39" i="18"/>
  <c r="L3" i="12" l="1"/>
  <c r="B17" i="15" l="1"/>
  <c r="B14" i="15"/>
  <c r="J531" i="54" l="1"/>
  <c r="J529" i="54"/>
  <c r="J527" i="54"/>
  <c r="J526" i="54"/>
  <c r="I524" i="54"/>
  <c r="H524" i="54"/>
  <c r="G524" i="54"/>
  <c r="F524" i="54"/>
  <c r="D524" i="54"/>
  <c r="C524" i="54"/>
  <c r="J528" i="54" l="1"/>
  <c r="J530" i="54" s="1"/>
  <c r="J532" i="54" s="1"/>
  <c r="I2" i="54" s="1"/>
  <c r="C5" i="15" s="1"/>
  <c r="L3" i="54"/>
  <c r="N3" i="54" s="1"/>
  <c r="I532" i="54" l="1"/>
  <c r="J228" i="35" l="1"/>
  <c r="J232" i="35"/>
  <c r="J230" i="35"/>
  <c r="J227" i="35"/>
  <c r="G225" i="35"/>
  <c r="F225" i="35"/>
  <c r="J229" i="35" l="1"/>
  <c r="J231" i="35" s="1"/>
  <c r="J233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45" i="2" l="1"/>
  <c r="I240" i="2"/>
  <c r="H240" i="2"/>
  <c r="G240" i="2"/>
  <c r="F24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36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1" i="32"/>
  <c r="J39" i="32"/>
  <c r="J37" i="32"/>
  <c r="F34" i="32"/>
  <c r="C34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0" i="12"/>
  <c r="J88" i="12"/>
  <c r="J86" i="12"/>
  <c r="J85" i="12"/>
  <c r="F83" i="12"/>
  <c r="C8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47" i="2"/>
  <c r="J243" i="2"/>
  <c r="J242" i="2"/>
  <c r="D240" i="2"/>
  <c r="C240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44" i="2"/>
  <c r="J246" i="2" s="1"/>
  <c r="J248" i="2" s="1"/>
  <c r="I248" i="2" s="1"/>
  <c r="J55" i="11"/>
  <c r="J57" i="11" s="1"/>
  <c r="J59" i="11" s="1"/>
  <c r="J59" i="34"/>
  <c r="I2" i="21"/>
  <c r="I59" i="21"/>
  <c r="J122" i="20"/>
  <c r="J124" i="20" s="1"/>
  <c r="J126" i="20" s="1"/>
  <c r="I2" i="20" s="1"/>
  <c r="J87" i="12"/>
  <c r="J89" i="12" s="1"/>
  <c r="J91" i="12" s="1"/>
  <c r="J25" i="25"/>
  <c r="I2" i="25" s="1"/>
  <c r="J77" i="33"/>
  <c r="J79" i="33" s="1"/>
  <c r="I2" i="33" s="1"/>
  <c r="J91" i="4"/>
  <c r="J93" i="4" s="1"/>
  <c r="J95" i="4" s="1"/>
  <c r="I2" i="4" s="1"/>
  <c r="J38" i="32"/>
  <c r="J40" i="32" s="1"/>
  <c r="J42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1" i="12"/>
  <c r="I126" i="20"/>
  <c r="I52" i="18"/>
  <c r="I95" i="4"/>
  <c r="I42" i="32"/>
  <c r="I2" i="32"/>
  <c r="C18" i="15" s="1"/>
  <c r="I2" i="6"/>
  <c r="I2" i="17"/>
  <c r="I2" i="16"/>
  <c r="C15" i="15" s="1"/>
  <c r="I25" i="25"/>
  <c r="I233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2709/FTSCY/WS95011
4616325.00
Pembayaran Taufik
TAUFIK HIDAYAT
0000
4,616,325.00
CR
247,919,354.99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0110/FTSCY/WS95011
5941252.00
Pembayaran Taufik
TAUFIK HIDAYAT
0000
5,941,252.00
CR
229,132,775.71</t>
        </r>
      </text>
    </comment>
    <comment ref="J401" authorId="0">
      <text>
        <r>
          <rPr>
            <b/>
            <sz val="9"/>
            <color indexed="81"/>
            <rFont val="Tahoma"/>
            <family val="2"/>
          </rPr>
          <t xml:space="preserve"> PEND
TRSF E-BANKING CR
0910/FTSCY/WS95011
5756280.00
Pembayaran Taufik
TAUFIK HIDAYAT
0000
5,756,280.00
CR
308,446,482.71</t>
        </r>
      </text>
    </comment>
    <comment ref="J413" authorId="0">
      <text>
        <r>
          <rPr>
            <b/>
            <sz val="9"/>
            <color indexed="81"/>
            <rFont val="Tahoma"/>
            <charset val="1"/>
          </rPr>
          <t xml:space="preserve"> PEND
TRSF E-BANKING CR
1510/FTSCY/WS95011
6120365.00
Pembayaran Taufik
TAUFIK HIDAYAT
0000
6,120,365.00
CR
373,299,855.71</t>
        </r>
      </text>
    </comment>
    <comment ref="J424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4671100.00
pembayaran taufik
TAUFIK HIDAYAT
0000
4,671,100.00
CR
434,658,953.71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4573016.00
Pembayaan Taufik
TAUFIK HIDAYAT
0000
4,573,016.00
CR
501,406,469.71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8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5302153.00
pembayaran taufik
TAUFIK HIDAYAT
0000
5,302,153.00
CR
506,626,980.53</t>
        </r>
      </text>
    </comment>
    <comment ref="J459" authorId="0">
      <text>
        <r>
          <rPr>
            <b/>
            <sz val="9"/>
            <color indexed="81"/>
            <rFont val="Tahoma"/>
            <charset val="1"/>
          </rPr>
          <t xml:space="preserve"> PEND
TRSF E-BANKING CR
1311/FTSCY/WS95011
3974077.00
Pembayaran Taufik
TAUFIK HIDAYAT
0000
3,974,077.00
CR
186,017,988.53</t>
        </r>
      </text>
    </comment>
    <comment ref="J470" authorId="0">
      <text>
        <r>
          <rPr>
            <b/>
            <sz val="9"/>
            <color indexed="81"/>
            <rFont val="Tahoma"/>
            <charset val="1"/>
          </rPr>
          <t>19/11/18  TRANSFER IBNK TAUFIK HIDAYAT TO ABDUL RAHMAN
  5.790.140,00  29.723.026,00</t>
        </r>
      </text>
    </comment>
    <comment ref="J480" authorId="0">
      <text>
        <r>
          <rPr>
            <b/>
            <sz val="9"/>
            <color indexed="81"/>
            <rFont val="Tahoma"/>
            <charset val="1"/>
          </rPr>
          <t xml:space="preserve"> PEND
TRSF E-BANKING CR
2611/FTSCY/WS95011
5686452.00
Pembayaran Taufik
TAUFIK HIDAYAT
0000
5,686,452.00
CR
279,611,826.53</t>
        </r>
      </text>
    </comment>
    <comment ref="J492" authorId="0">
      <text>
        <r>
          <rPr>
            <b/>
            <sz val="9"/>
            <color indexed="81"/>
            <rFont val="Tahoma"/>
            <charset val="1"/>
          </rPr>
          <t xml:space="preserve"> PEND
TRSF E-BANKING CR
0312/FTSCY/WS95011
5686539.00
Pembayaran Taufik
TAUFIK HIDAYAT
0000
5,686,539.00
CR
280,838,819.92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10/12/2018  SA OB SA No Book
pembayaran taufik
DARI TAUFIK HIDAYAT
 0,00  6.308.490,00</t>
        </r>
      </text>
    </comment>
    <comment ref="J516" authorId="0">
      <text>
        <r>
          <rPr>
            <b/>
            <sz val="9"/>
            <color indexed="81"/>
            <rFont val="Tahoma"/>
            <charset val="1"/>
          </rPr>
          <t xml:space="preserve"> PEND
TRSF E-BANKING CR
1712/FTSCY/WS95011
7710764.00
Pembayaran Taufik
TAUFIK HIDAYAT
0000
7,710,764.00
CR
395,759,319.92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29/09/18  TRANSFER IBNK INDRA MASTOTI TO ABDUL RAHMAN
  1.345.312,00  93.511.696,00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>07/10/18  TRANSFER IBNK INDRA MASTOTI TO ABDUL RAHMAN BAYAR INFICLO FROM065001002566506 TO400301000897500IBN
  353.063,00  100.258.848,00</t>
        </r>
      </text>
    </comment>
    <comment ref="J200" authorId="0">
      <text>
        <r>
          <rPr>
            <b/>
            <sz val="9"/>
            <color indexed="81"/>
            <rFont val="Tahoma"/>
            <charset val="1"/>
          </rPr>
          <t>15/10/18  TRANSFER IBNK INDRA MASTOTI TO ABDUL RAHMAN
  515.025,00  76.759.890,00</t>
        </r>
      </text>
    </comment>
    <comment ref="J207" authorId="0">
      <text>
        <r>
          <rPr>
            <b/>
            <sz val="9"/>
            <color indexed="81"/>
            <rFont val="Tahoma"/>
            <family val="2"/>
          </rPr>
          <t>27/10/18  TRANSFER IBNK INDRA MASTOTI TO ABDUL RAHMAN
  1.427.039,00  43.580.825,00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>04/11/18  TRANSFER IBNK INDRA MASTOTI TO ABDUL RAHMAN BAYAR INFICLO FROM065001002566506 TO400301000897500IBN
  345.101,00  2.835.968,00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>18/11/18  TRANSFER IBNK INDRA MASTOTI TO ABDUL RAHMAN BAYAR INFICLO FROM065001002566506 TO400301000897500IBN
  1.466.852,00  23.933.886,00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>03/12/18  TRANSFER IBNK INDRA MASTOTI TO ABDUL RAHMAN
  958.213,00  23.130.197,00</t>
        </r>
      </text>
    </comment>
    <comment ref="J230" authorId="0">
      <text>
        <r>
          <rPr>
            <b/>
            <sz val="9"/>
            <color indexed="81"/>
            <rFont val="Tahoma"/>
            <family val="2"/>
          </rPr>
          <t>13/12/18  TRANSFER IBNK INDRA MASTOTI TO ABDUL RAHMAN
  1.399.451,00  12.718.069,00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  <comment ref="J1218" authorId="0">
      <text>
        <r>
          <rPr>
            <b/>
            <sz val="9"/>
            <color indexed="81"/>
            <rFont val="Tahoma"/>
            <family val="2"/>
          </rPr>
          <t xml:space="preserve"> PEND
TRSF E-BANKING CR
2409/FTSCY/WS95011
3599926.00
INFICLO BANDROS
TIKA KARTIKA SARI
0000
3,599,926.00
CR
228,787,820.99</t>
        </r>
      </text>
    </comment>
    <comment ref="J1224" authorId="0">
      <text>
        <r>
          <rPr>
            <b/>
            <sz val="9"/>
            <color indexed="81"/>
            <rFont val="Tahoma"/>
            <charset val="1"/>
          </rPr>
          <t xml:space="preserve"> PEND
TRSF E-BANKING CR
2509/FTSCY/WS95011
8565988.00
Inficlo Bandros
TIKA KARTIKA SARI
0000
8,565,988.00
CR
237,761,959.99</t>
        </r>
      </text>
    </comment>
    <comment ref="J1231" authorId="0">
      <text>
        <r>
          <rPr>
            <b/>
            <sz val="9"/>
            <color indexed="81"/>
            <rFont val="Tahoma"/>
            <family val="2"/>
          </rPr>
          <t xml:space="preserve"> PEND
TRSF E-BANKING CR
2609/FTSCY/WS95011
5612427.00
Inficlo Bandros
TIKA KARTIKA SARI
0000
5,612,427.00
CR
240,575,139.99</t>
        </r>
      </text>
    </comment>
    <comment ref="J1238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3533601.00
Inficlo Bandros
Tgl 26
TIKA KARTIKA SARI
0000
3,533,601.00
CR
253,399,068.99</t>
        </r>
      </text>
    </comment>
    <comment ref="J1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5739651.00
Inficlo Bandros
TIKA KARTIKA SARI
0000
5,739,651.00
CR
260,277,071.99</t>
        </r>
      </text>
    </comment>
    <comment ref="J125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6738377.00
Inficlo Bandros
TIKA KARTIKA SARI
0000
6,738,377.00
CR
277,381,580.71</t>
        </r>
      </text>
    </comment>
    <comment ref="J1260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5729064.00
Inficlo Bandros
29
TIKA KARTIKA SARI
0000
5,729,064.00
CR
238,316,556.71</t>
        </r>
      </text>
    </comment>
    <comment ref="J1266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9320677.00
Inficlo Bandros
TIKA KARTIKA SARI
0000
9,320,677.00
CR
247,637,233.71</t>
        </r>
      </text>
    </comment>
    <comment ref="J1272" authorId="0">
      <text>
        <r>
          <rPr>
            <b/>
            <sz val="9"/>
            <color indexed="81"/>
            <rFont val="Tahoma"/>
            <charset val="1"/>
          </rPr>
          <t xml:space="preserve"> PEND
TRSF E-BANKING CR
0310/FTSCY/WS95011
5048227.00
Inficlo Bandros
TIKA KARTIKA SARI
0000
5,048,227.00
CR
255,005,673.71</t>
        </r>
      </text>
    </comment>
    <comment ref="J1278" authorId="0">
      <text>
        <r>
          <rPr>
            <b/>
            <sz val="9"/>
            <color indexed="81"/>
            <rFont val="Tahoma"/>
            <charset val="1"/>
          </rPr>
          <t>05/10/2018  PRMA CR Transfer
1300012670983 4661601008754134
1300000000/218727 /PRM-BTPN
 0,00  7.132.651,00</t>
        </r>
      </text>
    </comment>
    <comment ref="J1284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213 MOHAMAD IQBAL BTPN
0998
5,687,764.00
CR
264,950,877.71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90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046 MOHAMAD IQBAL, S.KDBS MOBILE
0998
5,109,738.00
CR
287,829,824.71</t>
        </r>
      </text>
    </comment>
    <comment ref="J129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2,864,664.00
CR
299,147,798.71</t>
        </r>
      </text>
    </comment>
    <comment ref="J130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11,210,327.00
CR
320,546,159.71</t>
        </r>
      </text>
    </comment>
    <comment ref="J1312" authorId="0">
      <text>
        <r>
          <rPr>
            <b/>
            <sz val="9"/>
            <color indexed="81"/>
            <rFont val="Tahoma"/>
            <charset val="1"/>
          </rPr>
          <t xml:space="preserve"> PEND
TRSF E-BANKING CR
1010/FTSCY/WS95011
3936802.00
Inficlo Bandros
TIKA KARTIKA SARI
0000
3,936,802.00
CR
325,584,963.71</t>
        </r>
      </text>
    </comment>
    <comment ref="J1317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5386501.00
Inficlo Bandros
Tgl 10
TIKA KARTIKA SARI
0000
5,386,501.00
CR
333,733,155.71</t>
        </r>
      </text>
    </comment>
    <comment ref="J1321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6008451.00
Infilco Tgl 11
Bandros
TIKA KARTIKA SARI
0000
6,008,451.00
CR
339,741,606.71</t>
        </r>
      </text>
    </comment>
    <comment ref="J1328" authorId="0">
      <text>
        <r>
          <rPr>
            <b/>
            <sz val="9"/>
            <color indexed="81"/>
            <rFont val="Tahoma"/>
            <family val="2"/>
          </rPr>
          <t xml:space="preserve"> PEND
TRSF E-BANKING CR
1310/FTSCY/WS95011
5852876.00
Inficlo Bandros
Tgl 12
TIKA KARTIKA SARI
0000
5,852,876.00
CR
350,000,426.71</t>
        </r>
      </text>
    </comment>
    <comment ref="J1335" authorId="0">
      <text>
        <r>
          <rPr>
            <b/>
            <sz val="9"/>
            <color indexed="81"/>
            <rFont val="Tahoma"/>
            <family val="2"/>
          </rPr>
          <t xml:space="preserve"> PEND
TRSF E-BANKING CR
1510/FTSCY/WS95011
4577651.00
Inficlo Bandros
TIKA KARTIKA SARI
0000
4,577,651.00
CR
365,551,859.71</t>
        </r>
      </text>
    </comment>
    <comment ref="J1343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11822740.00
Inficlo Bandros
Tgl 15
TIKA KARTIKA SARI
0000
11,822,740.00
CR
387,237,573.71</t>
        </r>
      </text>
    </comment>
    <comment ref="J1349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3938639.00
Inficlo Bandros
TIKA KARTIKA SARI
0000
3,938,639.00
CR
391,176,212.71</t>
        </r>
      </text>
    </comment>
    <comment ref="J1355" authorId="0">
      <text>
        <r>
          <rPr>
            <b/>
            <sz val="9"/>
            <color indexed="81"/>
            <rFont val="Tahoma"/>
            <family val="2"/>
          </rPr>
          <t xml:space="preserve"> PEND
TRSF E-BANKING CR
1810/FTSCY/WS95011
5431476.00
Inficlo Bandros
TIKA KARTIKA SARI
0000
5,431,476.00
CR
402,321,666.71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62" authorId="0">
      <text>
        <r>
          <rPr>
            <b/>
            <sz val="9"/>
            <color indexed="81"/>
            <rFont val="Tahoma"/>
            <family val="2"/>
          </rPr>
          <t xml:space="preserve"> PEND
TRSF E-BANKING CR
1910/FTSCY/WS95011
4673202.00
Inficlo Bandros
TIKA KARTIKA SARI
0000
4,673,202.00
CR
407,622,986.71</t>
        </r>
      </text>
    </comment>
    <comment ref="J1369" authorId="0">
      <text>
        <r>
          <rPr>
            <b/>
            <sz val="9"/>
            <color indexed="81"/>
            <rFont val="Tahoma"/>
            <charset val="1"/>
          </rPr>
          <t xml:space="preserve"> PEND
TRSF E-BANKING CR
2110/FTSCY/WS95011
5326739.00
Inficlo Bandros
TIKA KARTIKA SARI
0000
5,326,739.00
CR
428,254,114.71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73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3541913.00
Inficlo Bandros
TIKA KARTIKA SARI
0000
3,541,913.00
CR
438,962,280.71</t>
        </r>
      </text>
    </comment>
    <comment ref="J1381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11106202.00
Inficlo Bandros
Tgl 22
TIKA KARTIKA SARI
0000
11,106,202.00
CR
455,283,010.71</t>
        </r>
      </text>
    </comment>
    <comment ref="J1387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4725352.00
Inficlo Bandros
TIKA KARTIKA SARI
0000
4,725,352.00
CR
460,008,362.71</t>
        </r>
      </text>
    </comment>
    <comment ref="J1396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3591440.00
Trekking Bandros
TIKA KARTIKA SARI
0000
3,591,440.00
CR
465,658,242.71</t>
        </r>
      </text>
    </comment>
    <comment ref="J1404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6538527.00
Inficlo Bandros
TIKA KARTIKA SARI
0000
6,538,527.00
CR
472,196,769.71</t>
        </r>
      </text>
    </comment>
    <comment ref="J1411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4537139.00
Inficlo Bandros
TIKA KARTIKA SARI
0000
4,537,139.00
CR
490,493,013.71</t>
        </r>
      </text>
    </comment>
    <comment ref="J1417" authorId="0">
      <text>
        <r>
          <rPr>
            <b/>
            <sz val="9"/>
            <color indexed="81"/>
            <rFont val="Tahoma"/>
            <charset val="1"/>
          </rPr>
          <t xml:space="preserve"> PEND
TRSF E-BANKING CR
3010/FTSCY/WS95011
3538938.00
Inficlo Bandros
Tgl 27
TIKA KARTIKA SARI
0000
3,538,938.00
CR
505,119,070.71</t>
        </r>
      </text>
    </comment>
    <comment ref="J1423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9551326.00
Inficlo 29 Okt
BANDROS
TIKA KARTIKA SARI
0000
9,551,326.00
CR
516,218,510.71</t>
        </r>
      </text>
    </comment>
    <comment ref="J1430" authorId="0">
      <text>
        <r>
          <rPr>
            <b/>
            <sz val="9"/>
            <color indexed="81"/>
            <rFont val="Tahoma"/>
            <family val="2"/>
          </rPr>
          <t xml:space="preserve"> PEND
TRSF E-BANKING CR
0111/FTSCY/WS95011
10084113.00
Inficlo Bandros
Tgl 30
TIKA KARTIKA SARI
0000
10,084,113.00
CR
467,252,830.53</t>
        </r>
      </text>
    </comment>
    <comment ref="J1437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7736138.00
Inficlo Bandros
Tgl 31
TIKA KARTIKA SARI
0000
7,736,138.00
CR
476,506,820.53</t>
        </r>
      </text>
    </comment>
    <comment ref="J1445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6789389.00
Inficlo Bandros
TIKA KARTIKA SARI
0000
6,789,389.00
CR
483,296,209.53</t>
        </r>
      </text>
    </comment>
    <comment ref="J1449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2913575.00
Inficlo Bandros
TIKA KARTIKA SARI
0000
2,913,575.00
CR
499,931,725.53</t>
        </r>
      </text>
    </comment>
    <comment ref="J1453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4797712.00
Inficlo Bandros
TIKA KARTIKA SARI
0000
4,797,712.00
CR
515,000,481.53</t>
        </r>
      </text>
    </comment>
    <comment ref="J1460" authorId="0">
      <text>
        <r>
          <rPr>
            <b/>
            <sz val="9"/>
            <color indexed="81"/>
            <rFont val="Tahoma"/>
            <family val="2"/>
          </rPr>
          <t xml:space="preserve"> PEND
TRSF E-BANKING CR
0611/FTSCY/WS95011
9623339.00
Inficlo Bandros
TIKA KARTIKA SARI
0000
9,623,339.00
CR
228,519,001.53</t>
        </r>
      </text>
    </comment>
    <comment ref="J1467" authorId="0">
      <text>
        <r>
          <rPr>
            <b/>
            <sz val="9"/>
            <color indexed="81"/>
            <rFont val="Tahoma"/>
            <family val="2"/>
          </rPr>
          <t>07/11/2018  MCM InhouseTrf CS-CS
Inficlo Bandros
DARI TIKA KARTIKA SARI
Inficlo Bandros
 0,00  7.110.426,00</t>
        </r>
      </text>
    </comment>
    <comment ref="J1475" authorId="0">
      <text>
        <r>
          <rPr>
            <b/>
            <sz val="9"/>
            <color indexed="81"/>
            <rFont val="Tahoma"/>
            <family val="2"/>
          </rPr>
          <t>08/11/2018  MCM InhouseTrf CS-CS
Inficlo Bandros
DARI TIKA KARTIKA SARI
Inficlo Bandros
 0,00  3.770.464,00</t>
        </r>
      </text>
    </comment>
    <comment ref="J1482" authorId="0">
      <text>
        <r>
          <rPr>
            <b/>
            <sz val="9"/>
            <color indexed="81"/>
            <rFont val="Tahoma"/>
            <charset val="1"/>
          </rPr>
          <t>09/11/2018  MCM InhouseTrf CS-CS
Inficlo Bandros
DARI TIKA KARTIKA SARI
Inficlo Bandros
 0,00  5.096.789,00</t>
        </r>
      </text>
    </comment>
    <comment ref="J1486" authorId="0">
      <text>
        <r>
          <rPr>
            <b/>
            <sz val="9"/>
            <color indexed="81"/>
            <rFont val="Tahoma"/>
            <charset val="1"/>
          </rPr>
          <t>10/11/2018  MCM InhouseTrf CS-CS
Inficlo Bandros
DARI TIKA KARTIKA SARI
Inficlo Bandros
 0,00  4.324.164,00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89" authorId="0">
      <text>
        <r>
          <rPr>
            <b/>
            <sz val="9"/>
            <color indexed="81"/>
            <rFont val="Tahoma"/>
            <charset val="1"/>
          </rPr>
          <t>12/11/2018  MCM InhouseTrf CS-CS
Inficlo Bandros
DARI TIKA KARTIKA SARI
Inficlo Bandros
 0,00  4.552.626,00</t>
        </r>
      </text>
    </comment>
    <comment ref="J1493" authorId="0">
      <text>
        <r>
          <rPr>
            <b/>
            <sz val="9"/>
            <color indexed="81"/>
            <rFont val="Tahoma"/>
            <family val="2"/>
          </rPr>
          <t xml:space="preserve"> PEND
TRSF E-BANKING CR
1311/FTSCY/WS95011
16513264.00
Inficlo Bandros
TIKA KARTIKA SARI
0000
16,513,264.00
CR
203,572,292.53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99" authorId="0">
      <text>
        <r>
          <rPr>
            <b/>
            <sz val="9"/>
            <color indexed="81"/>
            <rFont val="Tahoma"/>
            <charset val="1"/>
          </rPr>
          <t xml:space="preserve"> PEND
TRSF E-BANKING CR
1411/FTSCY/WS95011
6559613.00
Inficlo Bandros
TIKA KARTIKA SARI
0000
6,559,613.00
CR
215,338,307.53</t>
        </r>
      </text>
    </comment>
    <comment ref="J1506" authorId="0">
      <text>
        <r>
          <rPr>
            <b/>
            <sz val="9"/>
            <color indexed="81"/>
            <rFont val="Tahoma"/>
            <charset val="1"/>
          </rPr>
          <t>15/11/2018  MCM InhouseTrf CS-CS
Inficlo Bandros
DARI TIKA KARTIKA SARI
Inficlo Bandros
 0,00  6.441.489,00</t>
        </r>
      </text>
    </comment>
    <comment ref="J1513" authorId="0">
      <text>
        <r>
          <rPr>
            <b/>
            <sz val="9"/>
            <color indexed="81"/>
            <rFont val="Tahoma"/>
            <charset val="1"/>
          </rPr>
          <t>16/11/2018  MCM InhouseTrf CS-CS
Inficlo Bandros
DARI TIKA KARTIKA SARI
Inficlo Bandros
 0,00  7.759.064,00</t>
        </r>
      </text>
    </comment>
    <comment ref="J1518" authorId="0">
      <text>
        <r>
          <rPr>
            <b/>
            <sz val="9"/>
            <color indexed="81"/>
            <rFont val="Tahoma"/>
            <family val="2"/>
          </rPr>
          <t>17/11/2018  MCM InhouseTrf CS-CS
Inficlo Bandros
DARI TIKA KARTIKA SARI
Inficlo Bandros
 0,00  4.414.288,00</t>
        </r>
      </text>
    </comment>
    <comment ref="J1522" authorId="0">
      <text>
        <r>
          <rPr>
            <b/>
            <sz val="9"/>
            <color indexed="81"/>
            <rFont val="Tahoma"/>
            <charset val="1"/>
          </rPr>
          <t>19/11/2018  MCM InhouseTrf CS-CS
Inficlo Bandros
DARI TIKA KARTIKA SARI
Inficlo Bandros
 0,00  3.774.576,00</t>
        </r>
      </text>
    </comment>
    <comment ref="J1527" authorId="0">
      <text>
        <r>
          <rPr>
            <b/>
            <sz val="9"/>
            <color indexed="81"/>
            <rFont val="Tahoma"/>
            <family val="2"/>
          </rPr>
          <t>20/11/2018  MCM InhouseTrf CS-CS
Inficlo Bandros
DARI TIKA KARTIKA SARI
Inficlo Bandros
 0,00  8.916.513,00</t>
        </r>
      </text>
    </comment>
    <comment ref="J1536" authorId="0">
      <text>
        <r>
          <rPr>
            <b/>
            <sz val="9"/>
            <color indexed="81"/>
            <rFont val="Tahoma"/>
            <family val="2"/>
          </rPr>
          <t>21/11/2018  MCM InhouseTrf CS-CS
Inficlo Bandros
DARI TIKA KARTIKA SARI
Inficlo Bandros
 0,00  3.391.065,00</t>
        </r>
      </text>
    </comment>
    <comment ref="J1543" authorId="0">
      <text>
        <r>
          <rPr>
            <b/>
            <sz val="9"/>
            <color indexed="81"/>
            <rFont val="Tahoma"/>
            <family val="2"/>
          </rPr>
          <t xml:space="preserve"> PEND
TRSF E-BANKING CR
2211/FTSCY/WS95011
4036377.00
Inficlo Bandros
TIKA KARTIKA SARI
0000
4,036,377.00
CR
254,568,905.53</t>
        </r>
      </text>
    </comment>
    <comment ref="J1550" authorId="0">
      <text>
        <r>
          <rPr>
            <b/>
            <sz val="9"/>
            <color indexed="81"/>
            <rFont val="Tahoma"/>
            <charset val="1"/>
          </rPr>
          <t xml:space="preserve"> PEND
TRSF E-BANKING CR
2311/FTSCY/WS95011
4004701.00
Inficlo Bandros
TIKA KARTIKA SARI
0000
4,004,701.00
CR
258,400,035.53</t>
        </r>
      </text>
    </comment>
    <comment ref="J1556" authorId="0">
      <text>
        <r>
          <rPr>
            <b/>
            <sz val="9"/>
            <color indexed="81"/>
            <rFont val="Tahoma"/>
            <family val="2"/>
          </rPr>
          <t>24/11/2018  MCM InhouseTrf CS-CS
Inficlo Bandros
DARI TIKA KARTIKA SARI
Inficlo Bandros
 0,00  6.680.014,00</t>
        </r>
      </text>
    </comment>
    <comment ref="J1560" authorId="0">
      <text>
        <r>
          <rPr>
            <b/>
            <sz val="9"/>
            <color indexed="81"/>
            <rFont val="Tahoma"/>
            <charset val="1"/>
          </rPr>
          <t>26/11/2018  MCM InhouseTrf CS-CS
Inficlo Bandros
DARI TIKA KARTIKA SARI
Inficlo Bandros
 0,00  3.485.563,00</t>
        </r>
      </text>
    </comment>
    <comment ref="J1564" authorId="0">
      <text>
        <r>
          <rPr>
            <b/>
            <sz val="9"/>
            <color indexed="81"/>
            <rFont val="Tahoma"/>
            <family val="2"/>
          </rPr>
          <t>27/11/2018  MCM InhouseTrf CS-CS
Inficlo Bandros
DARI TIKA KARTIKA SARI
Inficlo Bandros
 0,00  11.428.551,00</t>
        </r>
      </text>
    </comment>
    <comment ref="J1573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5907915.00
Inficlo Bandros
TIKA KARTIKA SARI
0000
5,907,915.00
CR
292,204,052.53</t>
        </r>
      </text>
    </comment>
    <comment ref="J1580" authorId="0">
      <text>
        <r>
          <rPr>
            <b/>
            <sz val="9"/>
            <color indexed="81"/>
            <rFont val="Tahoma"/>
            <family val="2"/>
          </rPr>
          <t>29/11/2018  MCM InhouseTrf CS-CS
Inficlo Bandros
DARI TIKA KARTIKA SARI
Inficlo Bandros
 0,00  4.833.588,00</t>
        </r>
      </text>
    </comment>
    <comment ref="J1588" authorId="0">
      <text>
        <r>
          <rPr>
            <b/>
            <sz val="9"/>
            <color indexed="81"/>
            <rFont val="Tahoma"/>
            <charset val="1"/>
          </rPr>
          <t xml:space="preserve"> PEND
TRSF E-BANKING CR
3011/FTSCY/WS95011
8121315.00
Inficlo bandros
TIKA KARTIKA SARI
0000
8,121,315.00
CR
298,821,719.53</t>
        </r>
      </text>
    </comment>
    <comment ref="J1594" authorId="0">
      <text>
        <r>
          <rPr>
            <b/>
            <sz val="9"/>
            <color indexed="81"/>
            <rFont val="Tahoma"/>
            <family val="2"/>
          </rPr>
          <t>01/12/2018  MCM InhouseTrf CS-CS
Inficlo Bandros
DARI TIKA KARTIKA SARI
Inficlo Bandros
 0,00  5.939.940,00</t>
        </r>
      </text>
    </comment>
    <comment ref="J1600" authorId="0">
      <text>
        <r>
          <rPr>
            <b/>
            <sz val="9"/>
            <color indexed="81"/>
            <rFont val="Tahoma"/>
            <charset val="1"/>
          </rPr>
          <t>03/12/2018  MCM InhouseTrf CS-CS
Inficlo Bandros
DARI TIKA KARTIKA SARI
Inficlo Bandros
 0,00  6.371.489,00</t>
        </r>
      </text>
    </comment>
    <comment ref="J1603" authorId="0">
      <text>
        <r>
          <rPr>
            <b/>
            <sz val="9"/>
            <color indexed="81"/>
            <rFont val="Tahoma"/>
            <family val="2"/>
          </rPr>
          <t>04/12/2018  MCM InhouseTrf CS-CS
Inficlo Bandros
DARI TIKA KARTIKA SARI
Inficlo Bandros
 0,00  10.956.751,00</t>
        </r>
      </text>
    </comment>
    <comment ref="J1608" authorId="0">
      <text>
        <r>
          <rPr>
            <b/>
            <sz val="9"/>
            <color indexed="81"/>
            <rFont val="Tahoma"/>
            <family val="2"/>
          </rPr>
          <t>05/12/2018  MCM InhouseTrf CS-CS
Inficlo Bandros
DARI TIKA KARTIKA SARI
Inficlo Bandros
 0,00  5.010.163,00</t>
        </r>
      </text>
    </comment>
    <comment ref="J1612" authorId="0">
      <text>
        <r>
          <rPr>
            <b/>
            <sz val="9"/>
            <color indexed="81"/>
            <rFont val="Tahoma"/>
            <family val="2"/>
          </rPr>
          <t>06/12/2018  MCM InhouseTrf CS-CS
Inficlo Bandros
DARI TIKA KARTIKA SARI
Inficlo Bandros
 0,00  11.744.863,00</t>
        </r>
      </text>
    </comment>
    <comment ref="J1617" authorId="0">
      <text>
        <r>
          <rPr>
            <b/>
            <sz val="9"/>
            <color indexed="81"/>
            <rFont val="Tahoma"/>
            <charset val="1"/>
          </rPr>
          <t>07/12/2018  MCM InhouseTrf CS-CS
Inficlo Bandros
DARI TIKA KARTIKA SARI
Inficlo Bandros
 0,00  8.357.476,00</t>
        </r>
      </text>
    </comment>
    <comment ref="J1622" authorId="0">
      <text>
        <r>
          <rPr>
            <b/>
            <sz val="9"/>
            <color indexed="81"/>
            <rFont val="Tahoma"/>
            <family val="2"/>
          </rPr>
          <t>08/12/2018  MCM InhouseTrf CS-CS
Inficlo Bandros
DARI TIKA KARTIKA SARI
Inficlo Bandros
 0,00  6.035.051,00</t>
        </r>
      </text>
    </comment>
    <comment ref="J1627" authorId="0">
      <text>
        <r>
          <rPr>
            <b/>
            <sz val="9"/>
            <color indexed="81"/>
            <rFont val="Tahoma"/>
            <family val="2"/>
          </rPr>
          <t>10/12/2018  MCM InhouseTrf CS-CS
Inficlo Bandros
DARI TIKA KARTIKA SARI
Inficlo Bandros
 0,00  7.237.213,00</t>
        </r>
      </text>
    </comment>
    <comment ref="J1631" authorId="0">
      <text>
        <r>
          <rPr>
            <b/>
            <sz val="9"/>
            <color indexed="81"/>
            <rFont val="Tahoma"/>
            <family val="2"/>
          </rPr>
          <t xml:space="preserve"> PEND
TRSF E-BANKING CR
1112/FTSCY/WS95011
8735563.00
Inficlo Bandros
TIKA KARTIKA SARI
0000
8,735,563.00
CR
332,780,738.92</t>
        </r>
      </text>
    </comment>
    <comment ref="J1637" authorId="0">
      <text>
        <r>
          <rPr>
            <b/>
            <sz val="9"/>
            <color indexed="81"/>
            <rFont val="Tahoma"/>
            <family val="2"/>
          </rPr>
          <t xml:space="preserve"> PEND
TRSF E-BANKING CR
1212/FTSCY/WS95011
10030476.00
Inficlo Bandros
TIKA KARTIKA SARI
0000
10,030,476.00
CR
345,609,761.92</t>
        </r>
      </text>
    </comment>
    <comment ref="J1641" authorId="0">
      <text>
        <r>
          <rPr>
            <b/>
            <sz val="9"/>
            <color indexed="81"/>
            <rFont val="Tahoma"/>
            <family val="2"/>
          </rPr>
          <t>13/12/2018  MCM InhouseTrf CS-CS
Inficlo Bandros
DARI TIKA KARTIKA SARI
Inficlo Bandros
 0,00  9.300.025,00</t>
        </r>
      </text>
    </comment>
    <comment ref="J1645" authorId="0">
      <text>
        <r>
          <rPr>
            <b/>
            <sz val="9"/>
            <color indexed="81"/>
            <rFont val="Tahoma"/>
            <charset val="1"/>
          </rPr>
          <t>14/12/2018  MCM InhouseTrf CS-CS
Inficlo Bandros
DARI TIKA KARTIKA SARI
Inficlo Bandros
 0,00  15.307.164,00</t>
        </r>
      </text>
    </comment>
    <comment ref="J1648" authorId="0">
      <text>
        <r>
          <rPr>
            <b/>
            <sz val="9"/>
            <color indexed="81"/>
            <rFont val="Tahoma"/>
            <charset val="1"/>
          </rPr>
          <t xml:space="preserve"> PEND
TRSF E-BANKING CR
1512/FTSCY/WS95011
7043488.00
Inficlo Bandros
TIKA KARTIKA SARI
0000
7,043,488.00
CR
363,938,902.92</t>
        </r>
      </text>
    </comment>
    <comment ref="J1651" authorId="0">
      <text>
        <r>
          <rPr>
            <b/>
            <sz val="9"/>
            <color indexed="81"/>
            <rFont val="Tahoma"/>
            <charset val="1"/>
          </rPr>
          <t>17/12/2018  MCM InhouseTrf CS-CS
Inficlo Bandros
DARI TIKA KARTIKA SARI
Inficlo Bandros
 0,00  10.323.514,00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6068568.00
Transfer
Inficlo-Blackkelly
WAHYUNI
0000
6,068,568.00
CR
270,410,148.71</t>
        </r>
      </text>
    </comment>
    <comment ref="J267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7514505.00
Transfer
Inficlo-Blackkelly
WAHYUNI
0000
7,514,505.00
CR
278,279,209.71</t>
        </r>
      </text>
    </comment>
    <comment ref="J280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8097428.00
Transfer
Inficlo-Blackkelly
WAHYUNI
0000
8,097,428.00
CR
358,227,504.71</t>
        </r>
      </text>
    </comment>
    <comment ref="J293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9494189.00
Transfer BCL-INF
Reguler
WAHYUNI
0000
9,494,189.00
CR
420,927,337.71</t>
        </r>
      </text>
    </comment>
    <comment ref="J306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9449827.00
Transfer
INF-BCL Reguler
WAHYUNI
0000
9,449,827.00
CR
485,955,874.71</t>
        </r>
      </text>
    </comment>
    <comment ref="J318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11010479.00
Transfer
Inficlo-Blackelly
WAHYUNI
0000
11,010,479.00
CR
496,076,790.53</t>
        </r>
      </text>
    </comment>
    <comment ref="J331" authorId="0">
      <text>
        <r>
          <rPr>
            <b/>
            <sz val="9"/>
            <color indexed="81"/>
            <rFont val="Tahoma"/>
            <family val="2"/>
          </rPr>
          <t xml:space="preserve"> PEND
TRSF E-BANKING CR
1011/FTSCY/WS95011
8754551.00
Transfer
INF-BCL Reguler
WAHYUNI
0000
8,754,551.00
CR
248,175,625.53</t>
        </r>
      </text>
    </comment>
    <comment ref="J346" authorId="0">
      <text>
        <r>
          <rPr>
            <b/>
            <sz val="9"/>
            <color indexed="81"/>
            <rFont val="Tahoma"/>
            <family val="2"/>
          </rPr>
          <t xml:space="preserve"> PEND
TRSF E-BANKING CR
1711/FTSCY/WS95011
10249577.00
Transfer
Infico Blackkelly
WAHYUNI
0000
10,249,577.00
CR
232,458,702.53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2411/FTSCY/WS95011
9262579.00
Transfer
Inficlo-Blackkelly
WAHYUNI
0000
9,262,579.00
CR
270,908,728.53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 xml:space="preserve"> PEND
TRSF E-BANKING CR
0112/FTSCY/WS95011
18210771.00
Transfer
Inficlo-Blackkelly
WAHYUNI
0000
18,210,771.00
CR
269,341,124.92</t>
        </r>
      </text>
    </comment>
    <comment ref="J417" authorId="0">
      <text>
        <r>
          <rPr>
            <b/>
            <sz val="9"/>
            <color indexed="81"/>
            <rFont val="Tahoma"/>
            <family val="2"/>
          </rPr>
          <t xml:space="preserve"> PEND
TRSF E-BANKING CR
0812/FTSCY/WS95011
19766516.00
Transfer
Inficlo-Blackkelly
WAHYUNI
0000
19,766,516.00
CR
310,631,594.92</t>
        </r>
      </text>
    </comment>
    <comment ref="J443" authorId="0">
      <text>
        <r>
          <rPr>
            <b/>
            <sz val="9"/>
            <color indexed="81"/>
            <rFont val="Tahoma"/>
            <charset val="1"/>
          </rPr>
          <t xml:space="preserve"> PEND
TRSF E-BANKING CR
1512/FTSCY/WS95011
19222270.00
Transfer
Inficlo-Blackkelly
WAHYUNI
0000
19,222,270.00
CR
383,161,172.92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233055.00
Transfer
INF/BCL Sale
WAHYUNI
0000
233,055.00
CR
270,643,203.71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638730.00
Transfer
INF-BCL Sale
WAHYUNI
0000
638,730.00
CR
278,917,939.71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1420215.00
Transfer
INF-BCL Sale
WAHYUNI
0000
1,420,215.00
CR
359,647,719.71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1130498.00
Transfer BCL-INF
Sale
WAHYUNI
0000
1,130,498.00
CR
422,057,835.71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709845.00
Transfer
INF-BCL Sale
WAHYUNI
0000
709,845.00
CR
491,202,858.71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941360.00
Transfer
INF-BCL Sale
WAHYUNI
0000
941,360.00
CR
497,018,150.53</t>
        </r>
      </text>
    </comment>
    <comment ref="J75" authorId="0">
      <text>
        <r>
          <rPr>
            <b/>
            <sz val="9"/>
            <color indexed="81"/>
            <rFont val="Tahoma"/>
            <charset val="1"/>
          </rPr>
          <t xml:space="preserve"> PEND
TRSF E-BANKING CR
1211/FTSCY/WS95011
987915.00
Transfer
INF-BCL Sale
WAHYUNI
0000
987,915.00
CR
179,710,908.53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1711/FTSCY/WS95011
1337955.00
Transfer
INF-BCL Sale
WAHYUNI
0000
1,337,955.00
CR
233,796,657.53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2411/FTSCY/WS95011
608220.00
Transfer
INF-BCL Sale
WAHYUNI
0000
608,220.00
CR
271,516,948.53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0112/FTSCY/WS95011
1311240.00
Transfer
INF Sale
WAHYUNI
0000
1,311,240.00
CR
270,652,364.92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0812/FTSCY/WS95011
859935.00
Transfer
INF-BCL Sale
WAHYUNI
0000
859,935.00
CR
311,491,529.92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1512/FTSCY/WS95011
1183130.00
Transfer
INF-BCL Sale
WAHYUNI
0000
1,183,130.00
CR
384,344,302.92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charset val="1"/>
          </rPr>
          <t xml:space="preserve"> 26/09
TRSF E-BANKING CR
09/26 95031
PELUNASAN KREDIT I
NFICLO, BCL
YUAN PERDANA
0000
880,776.00
CR
239,935,387.99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09/29 95031
PELUNASAN INFCL,BC
LLY 26,28 SEPT
YUAN PERDANA
0000
3,703,877.00
CR
264,341,580.71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PELUNASAN KREDIT I
NFCL N BCLLY
YUAN PERDANA
0000
3,087,090.00
CR
302,234,888.71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 xml:space="preserve"> PEND
TRSF E-BANKING CR
10/19 95031
PELUNASAN KREDIT I
NFCL N BCLLY
YUAN PERDANA
0000
1,981,875.00
CR
409,810,699.71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10/24 95031
PELUNASAN KREDIT I
NFCL N BCLLY
YUAN PERDANA
0000
1,141,526.00
CR
461,149,888.71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10/27 95031
PELUNASAN KREDIT I
NFCL N BCLLY
YUAN PERDANA
0000
1,397,813.00
CR
476,506,047.71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10/31 95031
PELUNASAN KREDIT I
NFCL N BCLLY
YUAN PERDANA
0000
1,688,663.00
CR
518,782,862.71</t>
        </r>
      </text>
    </comment>
    <comment ref="J91" authorId="0">
      <text>
        <r>
          <rPr>
            <b/>
            <sz val="9"/>
            <color indexed="81"/>
            <rFont val="Tahoma"/>
            <charset val="1"/>
          </rPr>
          <t xml:space="preserve"> 07/11
TRSF E-BANKING CR
11/07 95031
PELUNASAN KREDIT I
NFCL N BCLLY
YUAN PERDANA
0000
2,234,051.00
CR
232,492,929.53</t>
        </r>
      </text>
    </comment>
    <comment ref="J98" authorId="0">
      <text>
        <r>
          <rPr>
            <b/>
            <sz val="9"/>
            <color indexed="81"/>
            <rFont val="Tahoma"/>
            <charset val="1"/>
          </rPr>
          <t xml:space="preserve"> PEND
TRSF E-BANKING CR
11/14 95031
PELUNASAN KREDIT I
NFCL N BCLLY
YUAN PERDANA
0000
3,718,489.00
CR
207,762,869.53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11/17 95031
PELUNASAN KREDIT I
NFCL N BCLLY
YUAN PERDANA
0000
2,684,763.00
CR
236,481,420.53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PELUNASAN KREDIT I
NFICLO N BCLLY
YUAN PERDANA
0000
2,638,126.00
CR
261,219,849.53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28/11
TRSF E-BANKING CR
11/28 95031
PELUNASAN KREDIT I
NFICLO N BCLLY
YUAN PERDANA
0000
1,233,576.00
CR
294,545,074.53</t>
        </r>
      </text>
    </comment>
    <comment ref="J115" authorId="0">
      <text>
        <r>
          <rPr>
            <b/>
            <sz val="9"/>
            <color indexed="81"/>
            <rFont val="Tahoma"/>
            <charset val="1"/>
          </rPr>
          <t xml:space="preserve"> 05/12
TRSF E-BANKING CR
12/05 95031
PELUNASAN INFCL N
BCLLY
YUAN PERDANA
0000
3,745,177.00
CR
289,974,267.92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12/08 95031
PELUNASAN KREDIT I
NFICLO N BCLLY
YUAN PERDANA
0000
2,219,963.00
CR
314,574,067.92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12/12 95031
PELUNASAN KREDIT I
NFICLO N BCLLY
YUAN PERDANA
0000
2,597,964.00
CR
335,332,709.92</t>
        </r>
      </text>
    </comment>
    <comment ref="J126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PELUNASAN KREDIT I
NFICLO N BCLLY
YUAN PERDANA
0000
7,073,413.00
CR
405,449,408.92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</commentList>
</comments>
</file>

<file path=xl/sharedStrings.xml><?xml version="1.0" encoding="utf-8"?>
<sst xmlns="http://schemas.openxmlformats.org/spreadsheetml/2006/main" count="2482" uniqueCount="230">
  <si>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</si>
  <si>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</si>
  <si>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</si>
  <si>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</si>
  <si>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</si>
  <si>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</si>
  <si>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</si>
  <si>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</si>
  <si>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</si>
  <si>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</si>
  <si>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</si>
  <si>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</si>
  <si>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</si>
  <si>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</si>
  <si>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</si>
  <si>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</si>
  <si>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</si>
  <si>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</si>
  <si>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</si>
  <si>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</si>
  <si>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</si>
  <si>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</si>
  <si>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</si>
  <si>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</si>
  <si>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</si>
  <si>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</si>
  <si>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</si>
  <si>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</si>
  <si>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</si>
  <si>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</si>
  <si>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</si>
  <si>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</si>
  <si>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</si>
  <si>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</si>
  <si>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</si>
  <si>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</si>
  <si>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</si>
  <si>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</si>
  <si>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</si>
  <si>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</si>
  <si>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</si>
  <si>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</si>
  <si>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</si>
  <si>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</si>
  <si>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</si>
  <si>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</si>
  <si>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</si>
  <si>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</si>
  <si>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</si>
  <si>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</si>
  <si>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</si>
  <si>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</si>
  <si>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</si>
  <si>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</si>
  <si>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</si>
  <si>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</si>
  <si>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</si>
  <si>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</si>
  <si>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</si>
  <si>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</si>
  <si>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</si>
  <si>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</si>
  <si>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</si>
  <si>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</si>
  <si>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</si>
  <si>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</si>
  <si>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</si>
  <si>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</si>
  <si>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</si>
  <si>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</si>
  <si>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</si>
  <si>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</si>
  <si>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</si>
  <si>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</si>
  <si>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</si>
  <si>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</si>
  <si>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</si>
  <si>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</si>
  <si>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</si>
  <si>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</si>
  <si>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</si>
  <si>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</si>
  <si>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</si>
  <si>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</si>
  <si>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</si>
  <si>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</si>
  <si>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</si>
  <si>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</si>
  <si>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</si>
  <si>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</si>
  <si>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</si>
  <si>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</si>
  <si>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</si>
  <si>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</si>
  <si>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</si>
  <si>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</si>
  <si>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</si>
  <si>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</si>
  <si>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</si>
  <si>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</si>
  <si>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</si>
  <si>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</si>
  <si>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</si>
  <si>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</si>
  <si>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</si>
  <si>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</si>
  <si>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</si>
  <si>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</si>
  <si>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</si>
  <si>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</si>
  <si>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</si>
  <si>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</si>
  <si>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</si>
  <si>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</si>
  <si>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</si>
  <si>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</si>
  <si>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</si>
  <si>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</si>
  <si>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</si>
  <si>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</si>
  <si>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</si>
  <si>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</si>
  <si>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</si>
  <si>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</si>
  <si>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</si>
  <si>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</si>
  <si>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</si>
  <si>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</si>
  <si>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</si>
  <si>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</si>
  <si>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</si>
  <si>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</si>
  <si>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</si>
  <si>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</si>
  <si>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</si>
  <si>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</si>
  <si>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</si>
  <si>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</si>
  <si>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</si>
  <si>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</si>
  <si>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</si>
  <si>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</si>
  <si>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</si>
  <si>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</si>
  <si>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</si>
  <si>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</si>
  <si>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</si>
  <si>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</si>
  <si>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</si>
  <si>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</si>
  <si>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</si>
  <si>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</si>
  <si>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</si>
  <si>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</si>
  <si>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</si>
  <si>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</si>
  <si>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</si>
  <si>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</si>
  <si>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</si>
  <si>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</si>
  <si>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</si>
  <si>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</si>
  <si>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</si>
  <si>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</si>
  <si>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</si>
  <si>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</si>
  <si>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</si>
  <si>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</si>
  <si>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</si>
  <si>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</si>
  <si>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</si>
  <si>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</si>
  <si>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</si>
  <si>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</si>
  <si>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</si>
  <si>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</si>
  <si>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</si>
  <si>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</si>
  <si>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</si>
  <si>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</si>
  <si>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</si>
  <si>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</si>
  <si>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</si>
  <si>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</si>
  <si>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</si>
  <si>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</si>
  <si>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</si>
  <si>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</si>
  <si>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</si>
  <si>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</si>
  <si>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</si>
  <si>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</si>
  <si>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</si>
  <si>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</si>
  <si>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</si>
  <si>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</si>
  <si>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</si>
  <si>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</si>
  <si>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</si>
  <si>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</si>
  <si>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</si>
  <si>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</si>
  <si>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</si>
  <si>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</si>
  <si>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</si>
  <si>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</si>
  <si>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</si>
  <si>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</si>
  <si>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</si>
  <si>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</si>
  <si>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</si>
  <si>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</si>
  <si>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</si>
  <si>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</si>
  <si>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</si>
  <si>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</si>
  <si>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</si>
  <si>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</si>
  <si>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</si>
  <si>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</si>
  <si>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</si>
  <si>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</si>
  <si>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</si>
  <si>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R18000021</t>
  </si>
  <si>
    <t>R18000022</t>
  </si>
  <si>
    <t>PIUTANG YG DIBAYAR MENGGUNAKAN BONUS</t>
  </si>
  <si>
    <t>TRANSFR</t>
  </si>
  <si>
    <t>: FEBRIANSYAH</t>
  </si>
  <si>
    <t>FEBRIANSYAH</t>
  </si>
  <si>
    <t>R18000023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</si>
</sst>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41" fontId="0" fillId="2" borderId="0" xfId="2" applyFont="1" applyFill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32"/>
  <sheetViews>
    <sheetView zoomScaleNormal="100" workbookViewId="0">
      <pane ySplit="7" topLeftCell="A513" activePane="bottomLeft" state="frozen"/>
      <selection pane="bottomLeft" activeCell="I519" sqref="I51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SUM(D505:D516)</f>
        <v>8224303</v>
      </c>
      <c r="M1" s="238">
        <v>6205588</v>
      </c>
      <c r="N1" s="238">
        <f>L1-M1</f>
        <v>2018715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J532*-1</f>
        <v>1224038</v>
      </c>
      <c r="J2" s="218"/>
      <c r="L2" s="276">
        <f>SUM(G505:G516)</f>
        <v>513539</v>
      </c>
      <c r="M2" s="238">
        <v>519138</v>
      </c>
      <c r="N2" s="238">
        <f>L2-M2</f>
        <v>-5599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7710764</v>
      </c>
      <c r="M3" s="238">
        <f>M1-M2</f>
        <v>5686450</v>
      </c>
      <c r="N3" s="238">
        <f>L3+M3</f>
        <v>13397214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41">
        <v>43360</v>
      </c>
      <c r="B366" s="242">
        <v>180175097</v>
      </c>
      <c r="C366" s="106">
        <v>5</v>
      </c>
      <c r="D366" s="246">
        <v>431463</v>
      </c>
      <c r="E366" s="244">
        <v>180045321</v>
      </c>
      <c r="F366" s="247">
        <v>3</v>
      </c>
      <c r="G366" s="246">
        <v>249638</v>
      </c>
      <c r="H366" s="244"/>
      <c r="I366" s="245"/>
      <c r="J366" s="246"/>
    </row>
    <row r="367" spans="1:10" ht="15.75" customHeight="1" x14ac:dyDescent="0.25">
      <c r="A367" s="241">
        <v>43360</v>
      </c>
      <c r="B367" s="242">
        <v>180175119</v>
      </c>
      <c r="C367" s="106">
        <v>1</v>
      </c>
      <c r="D367" s="246">
        <v>110075</v>
      </c>
      <c r="E367" s="244"/>
      <c r="F367" s="247"/>
      <c r="G367" s="246"/>
      <c r="H367" s="244"/>
      <c r="I367" s="245"/>
      <c r="J367" s="246"/>
    </row>
    <row r="368" spans="1:10" ht="15.75" customHeight="1" x14ac:dyDescent="0.25">
      <c r="A368" s="241">
        <v>43361</v>
      </c>
      <c r="B368" s="242">
        <v>180175182</v>
      </c>
      <c r="C368" s="106">
        <v>4</v>
      </c>
      <c r="D368" s="246">
        <v>403550</v>
      </c>
      <c r="E368" s="244"/>
      <c r="F368" s="247"/>
      <c r="G368" s="246"/>
      <c r="H368" s="244"/>
      <c r="I368" s="245"/>
      <c r="J368" s="246"/>
    </row>
    <row r="369" spans="1:10" ht="15.75" customHeight="1" x14ac:dyDescent="0.25">
      <c r="A369" s="241">
        <v>43361</v>
      </c>
      <c r="B369" s="242">
        <v>180175218</v>
      </c>
      <c r="C369" s="106">
        <v>3</v>
      </c>
      <c r="D369" s="246">
        <v>278338</v>
      </c>
      <c r="E369" s="244"/>
      <c r="F369" s="247"/>
      <c r="G369" s="246"/>
      <c r="H369" s="244"/>
      <c r="I369" s="245"/>
      <c r="J369" s="246"/>
    </row>
    <row r="370" spans="1:10" ht="15.75" customHeight="1" x14ac:dyDescent="0.25">
      <c r="A370" s="241">
        <v>43362</v>
      </c>
      <c r="B370" s="242">
        <v>180175256</v>
      </c>
      <c r="C370" s="106">
        <v>8</v>
      </c>
      <c r="D370" s="246">
        <v>826875</v>
      </c>
      <c r="E370" s="244">
        <v>180045356</v>
      </c>
      <c r="F370" s="247">
        <v>2</v>
      </c>
      <c r="G370" s="246">
        <v>181738</v>
      </c>
      <c r="H370" s="244"/>
      <c r="I370" s="245"/>
      <c r="J370" s="246"/>
    </row>
    <row r="371" spans="1:10" ht="15.75" customHeight="1" x14ac:dyDescent="0.25">
      <c r="A371" s="241">
        <v>43362</v>
      </c>
      <c r="B371" s="242">
        <v>180175292</v>
      </c>
      <c r="C371" s="106">
        <v>2</v>
      </c>
      <c r="D371" s="246">
        <v>186025</v>
      </c>
      <c r="E371" s="244"/>
      <c r="F371" s="247"/>
      <c r="G371" s="246"/>
      <c r="H371" s="244"/>
      <c r="I371" s="245"/>
      <c r="J371" s="246"/>
    </row>
    <row r="372" spans="1:10" ht="15.75" customHeight="1" x14ac:dyDescent="0.25">
      <c r="A372" s="241">
        <v>43363</v>
      </c>
      <c r="B372" s="242">
        <v>180175353</v>
      </c>
      <c r="C372" s="106">
        <v>13</v>
      </c>
      <c r="D372" s="246">
        <v>1220625</v>
      </c>
      <c r="E372" s="244">
        <v>180045374</v>
      </c>
      <c r="F372" s="247">
        <v>1</v>
      </c>
      <c r="G372" s="246">
        <v>93013</v>
      </c>
      <c r="H372" s="244"/>
      <c r="I372" s="245"/>
      <c r="J372" s="246"/>
    </row>
    <row r="373" spans="1:10" ht="15.75" customHeight="1" x14ac:dyDescent="0.25">
      <c r="A373" s="241">
        <v>43363</v>
      </c>
      <c r="B373" s="242">
        <v>180175393</v>
      </c>
      <c r="C373" s="106">
        <v>9</v>
      </c>
      <c r="D373" s="246">
        <v>785050</v>
      </c>
      <c r="E373" s="244"/>
      <c r="F373" s="247"/>
      <c r="G373" s="246"/>
      <c r="H373" s="244"/>
      <c r="I373" s="245"/>
      <c r="J373" s="246"/>
    </row>
    <row r="374" spans="1:10" ht="15.75" customHeight="1" x14ac:dyDescent="0.25">
      <c r="A374" s="241">
        <v>43364</v>
      </c>
      <c r="B374" s="242">
        <v>180175428</v>
      </c>
      <c r="C374" s="106">
        <v>6</v>
      </c>
      <c r="D374" s="246">
        <v>523250</v>
      </c>
      <c r="E374" s="244">
        <v>180045385</v>
      </c>
      <c r="F374" s="247">
        <v>4</v>
      </c>
      <c r="G374" s="246">
        <v>426038</v>
      </c>
      <c r="H374" s="244"/>
      <c r="I374" s="245"/>
      <c r="J374" s="246"/>
    </row>
    <row r="375" spans="1:10" ht="15.75" customHeight="1" x14ac:dyDescent="0.25">
      <c r="A375" s="241">
        <v>43364</v>
      </c>
      <c r="B375" s="242">
        <v>180175455</v>
      </c>
      <c r="C375" s="106">
        <v>3</v>
      </c>
      <c r="D375" s="246">
        <v>324888</v>
      </c>
      <c r="E375" s="244"/>
      <c r="F375" s="247"/>
      <c r="G375" s="246"/>
      <c r="H375" s="244"/>
      <c r="I375" s="245"/>
      <c r="J375" s="246"/>
    </row>
    <row r="376" spans="1:10" ht="15.75" customHeight="1" x14ac:dyDescent="0.25">
      <c r="A376" s="241">
        <v>43365</v>
      </c>
      <c r="B376" s="242">
        <v>180175496</v>
      </c>
      <c r="C376" s="247">
        <v>7</v>
      </c>
      <c r="D376" s="246">
        <v>530338</v>
      </c>
      <c r="E376" s="244">
        <v>180045400</v>
      </c>
      <c r="F376" s="247">
        <v>2</v>
      </c>
      <c r="G376" s="246">
        <v>158025</v>
      </c>
      <c r="H376" s="244"/>
      <c r="I376" s="245"/>
      <c r="J376" s="246"/>
    </row>
    <row r="377" spans="1:10" ht="15.75" customHeight="1" x14ac:dyDescent="0.25">
      <c r="A377" s="241">
        <v>43365</v>
      </c>
      <c r="B377" s="242">
        <v>180175525</v>
      </c>
      <c r="C377" s="106">
        <v>1</v>
      </c>
      <c r="D377" s="246">
        <v>104300</v>
      </c>
      <c r="E377" s="244"/>
      <c r="F377" s="247"/>
      <c r="G377" s="246"/>
      <c r="H377" s="244"/>
      <c r="I377" s="245">
        <v>4616325</v>
      </c>
      <c r="J377" s="246" t="s">
        <v>17</v>
      </c>
    </row>
    <row r="378" spans="1:10" ht="15.75" customHeight="1" x14ac:dyDescent="0.25">
      <c r="A378" s="241">
        <v>43367</v>
      </c>
      <c r="B378" s="242">
        <v>180175645</v>
      </c>
      <c r="C378" s="106">
        <v>13</v>
      </c>
      <c r="D378" s="246">
        <v>1400788</v>
      </c>
      <c r="E378" s="244"/>
      <c r="F378" s="247"/>
      <c r="G378" s="246"/>
      <c r="H378" s="244"/>
      <c r="I378" s="245"/>
      <c r="J378" s="246"/>
    </row>
    <row r="379" spans="1:10" ht="15.75" customHeight="1" x14ac:dyDescent="0.25">
      <c r="A379" s="241">
        <v>43367</v>
      </c>
      <c r="B379" s="242">
        <v>180175673</v>
      </c>
      <c r="C379" s="106">
        <v>3</v>
      </c>
      <c r="D379" s="246">
        <v>326638</v>
      </c>
      <c r="E379" s="244"/>
      <c r="F379" s="247"/>
      <c r="G379" s="246"/>
      <c r="H379" s="244"/>
      <c r="I379" s="245"/>
      <c r="J379" s="246"/>
    </row>
    <row r="380" spans="1:10" ht="15.75" customHeight="1" x14ac:dyDescent="0.25">
      <c r="A380" s="241">
        <v>43368</v>
      </c>
      <c r="B380" s="242">
        <v>180175721</v>
      </c>
      <c r="C380" s="106">
        <v>3</v>
      </c>
      <c r="D380" s="246">
        <v>283500</v>
      </c>
      <c r="E380" s="244"/>
      <c r="F380" s="247"/>
      <c r="G380" s="246"/>
      <c r="H380" s="244"/>
      <c r="I380" s="245"/>
      <c r="J380" s="246"/>
    </row>
    <row r="381" spans="1:10" ht="15.75" customHeight="1" x14ac:dyDescent="0.25">
      <c r="A381" s="241">
        <v>43368</v>
      </c>
      <c r="B381" s="242">
        <v>180175772</v>
      </c>
      <c r="C381" s="106">
        <v>4</v>
      </c>
      <c r="D381" s="246">
        <v>414750</v>
      </c>
      <c r="E381" s="244"/>
      <c r="F381" s="247"/>
      <c r="G381" s="246"/>
      <c r="H381" s="244"/>
      <c r="I381" s="245"/>
      <c r="J381" s="246"/>
    </row>
    <row r="382" spans="1:10" ht="15.75" customHeight="1" x14ac:dyDescent="0.25">
      <c r="A382" s="241">
        <v>43369</v>
      </c>
      <c r="B382" s="242">
        <v>180175808</v>
      </c>
      <c r="C382" s="106">
        <v>7</v>
      </c>
      <c r="D382" s="246">
        <v>728613</v>
      </c>
      <c r="E382" s="244">
        <v>180045456</v>
      </c>
      <c r="F382" s="247">
        <v>1</v>
      </c>
      <c r="G382" s="246">
        <v>115063</v>
      </c>
      <c r="H382" s="244"/>
      <c r="I382" s="245"/>
      <c r="J382" s="246"/>
    </row>
    <row r="383" spans="1:10" ht="15.75" customHeight="1" x14ac:dyDescent="0.25">
      <c r="A383" s="241">
        <v>43369</v>
      </c>
      <c r="B383" s="242">
        <v>180175844</v>
      </c>
      <c r="C383" s="106">
        <v>6</v>
      </c>
      <c r="D383" s="246">
        <v>532963</v>
      </c>
      <c r="E383" s="244"/>
      <c r="F383" s="247"/>
      <c r="G383" s="246"/>
      <c r="H383" s="244"/>
      <c r="I383" s="245"/>
      <c r="J383" s="246"/>
    </row>
    <row r="384" spans="1:10" ht="15.75" customHeight="1" x14ac:dyDescent="0.25">
      <c r="A384" s="241">
        <v>43370</v>
      </c>
      <c r="B384" s="242">
        <v>180175883</v>
      </c>
      <c r="C384" s="106">
        <v>6</v>
      </c>
      <c r="D384" s="246">
        <v>493150</v>
      </c>
      <c r="E384" s="244">
        <v>180045470</v>
      </c>
      <c r="F384" s="247">
        <v>1</v>
      </c>
      <c r="G384" s="246">
        <v>86013</v>
      </c>
      <c r="H384" s="244"/>
      <c r="I384" s="245"/>
      <c r="J384" s="246"/>
    </row>
    <row r="385" spans="1:10" ht="15.75" customHeight="1" x14ac:dyDescent="0.25">
      <c r="A385" s="241">
        <v>43371</v>
      </c>
      <c r="B385" s="242">
        <v>180175967</v>
      </c>
      <c r="C385" s="106">
        <v>16</v>
      </c>
      <c r="D385" s="246">
        <v>1605450</v>
      </c>
      <c r="E385" s="244">
        <v>180045481</v>
      </c>
      <c r="F385" s="247">
        <v>2</v>
      </c>
      <c r="G385" s="246">
        <v>184625</v>
      </c>
      <c r="H385" s="244"/>
      <c r="I385" s="245"/>
      <c r="J385" s="246"/>
    </row>
    <row r="386" spans="1:10" ht="15.75" customHeight="1" x14ac:dyDescent="0.25">
      <c r="A386" s="241">
        <v>43371</v>
      </c>
      <c r="B386" s="242">
        <v>180176005</v>
      </c>
      <c r="C386" s="106">
        <v>1</v>
      </c>
      <c r="D386" s="246">
        <v>47513</v>
      </c>
      <c r="E386" s="244"/>
      <c r="F386" s="247"/>
      <c r="G386" s="246"/>
      <c r="H386" s="244"/>
      <c r="I386" s="245"/>
      <c r="J386" s="246"/>
    </row>
    <row r="387" spans="1:10" ht="15.75" customHeight="1" x14ac:dyDescent="0.25">
      <c r="A387" s="241">
        <v>43372</v>
      </c>
      <c r="B387" s="242">
        <v>180176059</v>
      </c>
      <c r="C387" s="106">
        <v>6</v>
      </c>
      <c r="D387" s="246">
        <v>619500</v>
      </c>
      <c r="E387" s="244">
        <v>180045494</v>
      </c>
      <c r="F387" s="247">
        <v>2</v>
      </c>
      <c r="G387" s="246">
        <v>172025</v>
      </c>
      <c r="H387" s="244"/>
      <c r="I387" s="245"/>
      <c r="J387" s="246"/>
    </row>
    <row r="388" spans="1:10" ht="15.75" customHeight="1" x14ac:dyDescent="0.25">
      <c r="A388" s="241">
        <v>43372</v>
      </c>
      <c r="B388" s="242">
        <v>180176091</v>
      </c>
      <c r="C388" s="106">
        <v>1</v>
      </c>
      <c r="D388" s="246">
        <v>46113</v>
      </c>
      <c r="E388" s="244"/>
      <c r="F388" s="247"/>
      <c r="G388" s="246"/>
      <c r="H388" s="244"/>
      <c r="I388" s="245">
        <v>5941252</v>
      </c>
      <c r="J388" s="246" t="s">
        <v>17</v>
      </c>
    </row>
    <row r="389" spans="1:10" ht="15.75" customHeight="1" x14ac:dyDescent="0.25">
      <c r="A389" s="241">
        <v>43374</v>
      </c>
      <c r="B389" s="242">
        <v>180176205</v>
      </c>
      <c r="C389" s="106">
        <v>11</v>
      </c>
      <c r="D389" s="246">
        <v>888213</v>
      </c>
      <c r="E389" s="244"/>
      <c r="F389" s="247"/>
      <c r="G389" s="246"/>
      <c r="H389" s="244"/>
      <c r="I389" s="245"/>
      <c r="J389" s="246"/>
    </row>
    <row r="390" spans="1:10" ht="15.75" customHeight="1" x14ac:dyDescent="0.25">
      <c r="A390" s="241">
        <v>43374</v>
      </c>
      <c r="B390" s="242">
        <v>180176246</v>
      </c>
      <c r="C390" s="106">
        <v>7</v>
      </c>
      <c r="D390" s="246">
        <v>803513</v>
      </c>
      <c r="E390" s="244"/>
      <c r="F390" s="247"/>
      <c r="G390" s="246"/>
      <c r="H390" s="244"/>
      <c r="I390" s="245"/>
      <c r="J390" s="246"/>
    </row>
    <row r="391" spans="1:10" ht="15.75" customHeight="1" x14ac:dyDescent="0.25">
      <c r="A391" s="241">
        <v>43375</v>
      </c>
      <c r="B391" s="242">
        <v>180176309</v>
      </c>
      <c r="C391" s="106">
        <v>5</v>
      </c>
      <c r="D391" s="246">
        <v>503825</v>
      </c>
      <c r="E391" s="244"/>
      <c r="F391" s="247"/>
      <c r="G391" s="246"/>
      <c r="H391" s="244"/>
      <c r="I391" s="245"/>
      <c r="J391" s="246"/>
    </row>
    <row r="392" spans="1:10" ht="15.75" customHeight="1" x14ac:dyDescent="0.25">
      <c r="A392" s="241">
        <v>43375</v>
      </c>
      <c r="B392" s="242">
        <v>180176351</v>
      </c>
      <c r="C392" s="106">
        <v>2</v>
      </c>
      <c r="D392" s="246">
        <v>191538</v>
      </c>
      <c r="E392" s="244"/>
      <c r="F392" s="247"/>
      <c r="G392" s="246"/>
      <c r="H392" s="244"/>
      <c r="I392" s="245"/>
      <c r="J392" s="246"/>
    </row>
    <row r="393" spans="1:10" ht="15.75" customHeight="1" x14ac:dyDescent="0.25">
      <c r="A393" s="241">
        <v>43376</v>
      </c>
      <c r="B393" s="242">
        <v>180176398</v>
      </c>
      <c r="C393" s="106">
        <v>9</v>
      </c>
      <c r="D393" s="246">
        <v>914463</v>
      </c>
      <c r="E393" s="244"/>
      <c r="F393" s="247"/>
      <c r="G393" s="246"/>
      <c r="H393" s="244"/>
      <c r="I393" s="245"/>
      <c r="J393" s="246"/>
    </row>
    <row r="394" spans="1:10" ht="15.75" customHeight="1" x14ac:dyDescent="0.25">
      <c r="A394" s="241">
        <v>43346</v>
      </c>
      <c r="B394" s="242">
        <v>180176434</v>
      </c>
      <c r="C394" s="106">
        <v>1</v>
      </c>
      <c r="D394" s="246">
        <v>104650</v>
      </c>
      <c r="E394" s="244"/>
      <c r="F394" s="247"/>
      <c r="G394" s="246"/>
      <c r="H394" s="244"/>
      <c r="I394" s="245"/>
      <c r="J394" s="246"/>
    </row>
    <row r="395" spans="1:10" ht="15.75" customHeight="1" x14ac:dyDescent="0.25">
      <c r="A395" s="241">
        <v>43377</v>
      </c>
      <c r="B395" s="242">
        <v>180176471</v>
      </c>
      <c r="C395" s="106">
        <v>8</v>
      </c>
      <c r="D395" s="246">
        <v>808938</v>
      </c>
      <c r="E395" s="244">
        <v>180045569</v>
      </c>
      <c r="F395" s="247">
        <v>2</v>
      </c>
      <c r="G395" s="246">
        <v>130375</v>
      </c>
      <c r="H395" s="244"/>
      <c r="I395" s="245"/>
      <c r="J395" s="246"/>
    </row>
    <row r="396" spans="1:10" ht="15.75" customHeight="1" x14ac:dyDescent="0.25">
      <c r="A396" s="241">
        <v>43377</v>
      </c>
      <c r="B396" s="242">
        <v>180176509</v>
      </c>
      <c r="C396" s="106">
        <v>2</v>
      </c>
      <c r="D396" s="246">
        <v>171238</v>
      </c>
      <c r="E396" s="244"/>
      <c r="F396" s="247"/>
      <c r="G396" s="246"/>
      <c r="H396" s="244"/>
      <c r="I396" s="245"/>
      <c r="J396" s="246"/>
    </row>
    <row r="397" spans="1:10" ht="15.75" customHeight="1" x14ac:dyDescent="0.25">
      <c r="A397" s="241">
        <v>43378</v>
      </c>
      <c r="B397" s="242">
        <v>180176574</v>
      </c>
      <c r="C397" s="106">
        <v>10</v>
      </c>
      <c r="D397" s="246">
        <v>897663</v>
      </c>
      <c r="E397" s="244">
        <v>180045583</v>
      </c>
      <c r="F397" s="247">
        <v>7</v>
      </c>
      <c r="G397" s="246">
        <v>835975</v>
      </c>
      <c r="H397" s="244"/>
      <c r="I397" s="245"/>
      <c r="J397" s="246"/>
    </row>
    <row r="398" spans="1:10" ht="15.75" customHeight="1" x14ac:dyDescent="0.25">
      <c r="A398" s="241">
        <v>43378</v>
      </c>
      <c r="B398" s="242">
        <v>180176595</v>
      </c>
      <c r="C398" s="106">
        <v>5</v>
      </c>
      <c r="D398" s="246">
        <v>455088</v>
      </c>
      <c r="E398" s="244"/>
      <c r="F398" s="247"/>
      <c r="G398" s="246"/>
      <c r="H398" s="244"/>
      <c r="I398" s="245"/>
      <c r="J398" s="246"/>
    </row>
    <row r="399" spans="1:10" ht="15.75" customHeight="1" x14ac:dyDescent="0.25">
      <c r="A399" s="241">
        <v>43378</v>
      </c>
      <c r="B399" s="242">
        <v>180176607</v>
      </c>
      <c r="C399" s="106">
        <v>1</v>
      </c>
      <c r="D399" s="246">
        <v>117863</v>
      </c>
      <c r="E399" s="244"/>
      <c r="F399" s="247"/>
      <c r="G399" s="246"/>
      <c r="H399" s="244"/>
      <c r="I399" s="245"/>
      <c r="J399" s="246"/>
    </row>
    <row r="400" spans="1:10" ht="15.75" customHeight="1" x14ac:dyDescent="0.25">
      <c r="A400" s="241">
        <v>43379</v>
      </c>
      <c r="B400" s="242">
        <v>180176643</v>
      </c>
      <c r="C400" s="106">
        <v>2</v>
      </c>
      <c r="D400" s="246">
        <v>183575</v>
      </c>
      <c r="E400" s="244"/>
      <c r="F400" s="247"/>
      <c r="G400" s="246"/>
      <c r="H400" s="244"/>
      <c r="I400" s="245"/>
      <c r="J400" s="246"/>
    </row>
    <row r="401" spans="1:10" ht="15.75" customHeight="1" x14ac:dyDescent="0.25">
      <c r="A401" s="241">
        <v>43379</v>
      </c>
      <c r="B401" s="242">
        <v>180176796</v>
      </c>
      <c r="C401" s="106">
        <v>8</v>
      </c>
      <c r="D401" s="246">
        <v>682063</v>
      </c>
      <c r="E401" s="244"/>
      <c r="F401" s="247"/>
      <c r="G401" s="246"/>
      <c r="H401" s="244"/>
      <c r="I401" s="245">
        <v>5756280</v>
      </c>
      <c r="J401" s="246" t="s">
        <v>17</v>
      </c>
    </row>
    <row r="402" spans="1:10" ht="15.75" customHeight="1" x14ac:dyDescent="0.25">
      <c r="A402" s="241">
        <v>43381</v>
      </c>
      <c r="B402" s="242">
        <v>180176794</v>
      </c>
      <c r="C402" s="106">
        <v>12</v>
      </c>
      <c r="D402" s="246">
        <v>1005988</v>
      </c>
      <c r="E402" s="244">
        <v>180045630</v>
      </c>
      <c r="F402" s="247">
        <v>1</v>
      </c>
      <c r="G402" s="246">
        <v>115063</v>
      </c>
      <c r="H402" s="244"/>
      <c r="I402" s="245"/>
      <c r="J402" s="246"/>
    </row>
    <row r="403" spans="1:10" ht="15.75" customHeight="1" x14ac:dyDescent="0.25">
      <c r="A403" s="241">
        <v>43381</v>
      </c>
      <c r="B403" s="242">
        <v>180176820</v>
      </c>
      <c r="C403" s="106">
        <v>3</v>
      </c>
      <c r="D403" s="246">
        <v>244300</v>
      </c>
      <c r="E403" s="244"/>
      <c r="F403" s="247"/>
      <c r="G403" s="246"/>
      <c r="H403" s="244"/>
      <c r="I403" s="245"/>
      <c r="J403" s="246"/>
    </row>
    <row r="404" spans="1:10" ht="15.75" customHeight="1" x14ac:dyDescent="0.25">
      <c r="A404" s="241">
        <v>43382</v>
      </c>
      <c r="B404" s="242">
        <v>180176892</v>
      </c>
      <c r="C404" s="106">
        <v>17</v>
      </c>
      <c r="D404" s="246">
        <v>1625138</v>
      </c>
      <c r="E404" s="244"/>
      <c r="F404" s="247"/>
      <c r="G404" s="246"/>
      <c r="H404" s="244"/>
      <c r="I404" s="245"/>
      <c r="J404" s="246"/>
    </row>
    <row r="405" spans="1:10" ht="15.75" customHeight="1" x14ac:dyDescent="0.25">
      <c r="A405" s="241">
        <v>43382</v>
      </c>
      <c r="B405" s="242">
        <v>180176913</v>
      </c>
      <c r="C405" s="106">
        <v>2</v>
      </c>
      <c r="D405" s="246">
        <v>164150</v>
      </c>
      <c r="E405" s="244"/>
      <c r="F405" s="247"/>
      <c r="G405" s="246"/>
      <c r="H405" s="244"/>
      <c r="I405" s="245"/>
      <c r="J405" s="246"/>
    </row>
    <row r="406" spans="1:10" ht="15.75" customHeight="1" x14ac:dyDescent="0.25">
      <c r="A406" s="241">
        <v>43383</v>
      </c>
      <c r="B406" s="242">
        <v>180176964</v>
      </c>
      <c r="C406" s="106">
        <v>9</v>
      </c>
      <c r="D406" s="246">
        <v>960488</v>
      </c>
      <c r="E406" s="244"/>
      <c r="F406" s="247"/>
      <c r="G406" s="246"/>
      <c r="H406" s="244"/>
      <c r="I406" s="245"/>
      <c r="J406" s="246"/>
    </row>
    <row r="407" spans="1:10" ht="15.75" customHeight="1" x14ac:dyDescent="0.25">
      <c r="A407" s="241">
        <v>43383</v>
      </c>
      <c r="B407" s="242">
        <v>180177008</v>
      </c>
      <c r="C407" s="106">
        <v>1</v>
      </c>
      <c r="D407" s="246">
        <v>124338</v>
      </c>
      <c r="E407" s="244"/>
      <c r="F407" s="247"/>
      <c r="G407" s="246"/>
      <c r="H407" s="244"/>
      <c r="I407" s="245"/>
      <c r="J407" s="246"/>
    </row>
    <row r="408" spans="1:10" ht="15.75" customHeight="1" x14ac:dyDescent="0.25">
      <c r="A408" s="241">
        <v>43384</v>
      </c>
      <c r="B408" s="242">
        <v>180177050</v>
      </c>
      <c r="C408" s="106">
        <v>8</v>
      </c>
      <c r="D408" s="246">
        <v>662375</v>
      </c>
      <c r="E408" s="244">
        <v>180045677</v>
      </c>
      <c r="F408" s="247">
        <v>1</v>
      </c>
      <c r="G408" s="246">
        <v>124338</v>
      </c>
      <c r="H408" s="244"/>
      <c r="I408" s="245"/>
      <c r="J408" s="246"/>
    </row>
    <row r="409" spans="1:10" ht="15.75" customHeight="1" x14ac:dyDescent="0.25">
      <c r="A409" s="241">
        <v>43385</v>
      </c>
      <c r="B409" s="242">
        <v>180177126</v>
      </c>
      <c r="C409" s="106">
        <v>13</v>
      </c>
      <c r="D409" s="246">
        <v>1318975</v>
      </c>
      <c r="E409" s="244"/>
      <c r="F409" s="247"/>
      <c r="G409" s="246"/>
      <c r="H409" s="244"/>
      <c r="I409" s="245"/>
      <c r="J409" s="246"/>
    </row>
    <row r="410" spans="1:10" ht="15.75" customHeight="1" x14ac:dyDescent="0.25">
      <c r="A410" s="241">
        <v>43385</v>
      </c>
      <c r="B410" s="242">
        <v>180177157</v>
      </c>
      <c r="C410" s="106">
        <v>2</v>
      </c>
      <c r="D410" s="246">
        <v>202738</v>
      </c>
      <c r="E410" s="244"/>
      <c r="F410" s="247"/>
      <c r="G410" s="246"/>
      <c r="H410" s="244"/>
      <c r="I410" s="245"/>
      <c r="J410" s="246"/>
    </row>
    <row r="411" spans="1:10" ht="15.75" customHeight="1" x14ac:dyDescent="0.25">
      <c r="A411" s="241">
        <v>43386</v>
      </c>
      <c r="B411" s="242">
        <v>180177206</v>
      </c>
      <c r="C411" s="106">
        <v>4</v>
      </c>
      <c r="D411" s="246">
        <v>375113</v>
      </c>
      <c r="E411" s="244">
        <v>180045705</v>
      </c>
      <c r="F411" s="247">
        <v>6</v>
      </c>
      <c r="G411" s="246">
        <v>632975</v>
      </c>
      <c r="H411" s="244"/>
      <c r="I411" s="245"/>
      <c r="J411" s="246"/>
    </row>
    <row r="412" spans="1:10" ht="15.75" customHeight="1" x14ac:dyDescent="0.25">
      <c r="A412" s="241">
        <v>43386</v>
      </c>
      <c r="B412" s="242">
        <v>180177224</v>
      </c>
      <c r="C412" s="106">
        <v>2</v>
      </c>
      <c r="D412" s="246">
        <v>139125</v>
      </c>
      <c r="E412" s="244"/>
      <c r="F412" s="247"/>
      <c r="G412" s="246"/>
      <c r="H412" s="244"/>
      <c r="I412" s="245"/>
      <c r="J412" s="246"/>
    </row>
    <row r="413" spans="1:10" ht="15.75" customHeight="1" x14ac:dyDescent="0.25">
      <c r="A413" s="241">
        <v>43386</v>
      </c>
      <c r="B413" s="242">
        <v>180177236</v>
      </c>
      <c r="C413" s="106">
        <v>1</v>
      </c>
      <c r="D413" s="246">
        <v>170013</v>
      </c>
      <c r="E413" s="244"/>
      <c r="F413" s="247"/>
      <c r="G413" s="246"/>
      <c r="H413" s="244"/>
      <c r="I413" s="245">
        <v>6120365</v>
      </c>
      <c r="J413" s="246" t="s">
        <v>17</v>
      </c>
    </row>
    <row r="414" spans="1:10" ht="15.75" customHeight="1" x14ac:dyDescent="0.25">
      <c r="A414" s="241">
        <v>43388</v>
      </c>
      <c r="B414" s="242">
        <v>180177328</v>
      </c>
      <c r="C414" s="106">
        <v>14</v>
      </c>
      <c r="D414" s="246">
        <v>1304975</v>
      </c>
      <c r="E414" s="244">
        <v>180045732</v>
      </c>
      <c r="F414" s="247">
        <v>2</v>
      </c>
      <c r="G414" s="246">
        <v>308088</v>
      </c>
      <c r="H414" s="244"/>
      <c r="I414" s="245"/>
      <c r="J414" s="246"/>
    </row>
    <row r="415" spans="1:10" ht="15.75" customHeight="1" x14ac:dyDescent="0.25">
      <c r="A415" s="241">
        <v>43388</v>
      </c>
      <c r="B415" s="242">
        <v>180177370</v>
      </c>
      <c r="C415" s="106">
        <v>7</v>
      </c>
      <c r="D415" s="246">
        <v>629650</v>
      </c>
      <c r="E415" s="244"/>
      <c r="F415" s="247"/>
      <c r="G415" s="246"/>
      <c r="H415" s="244"/>
      <c r="I415" s="245"/>
      <c r="J415" s="246"/>
    </row>
    <row r="416" spans="1:10" ht="15.75" customHeight="1" x14ac:dyDescent="0.25">
      <c r="A416" s="241">
        <v>43389</v>
      </c>
      <c r="B416" s="242">
        <v>180177411</v>
      </c>
      <c r="C416" s="106">
        <v>4</v>
      </c>
      <c r="D416" s="246">
        <v>377563</v>
      </c>
      <c r="E416" s="244">
        <v>180045749</v>
      </c>
      <c r="F416" s="247">
        <v>1</v>
      </c>
      <c r="G416" s="246">
        <v>105788</v>
      </c>
      <c r="H416" s="244"/>
      <c r="I416" s="245"/>
      <c r="J416" s="246"/>
    </row>
    <row r="417" spans="1:10" ht="15.75" customHeight="1" x14ac:dyDescent="0.25">
      <c r="A417" s="241">
        <v>43390</v>
      </c>
      <c r="B417" s="242">
        <v>180177474</v>
      </c>
      <c r="C417" s="106">
        <v>9</v>
      </c>
      <c r="D417" s="246">
        <v>784525</v>
      </c>
      <c r="E417" s="244">
        <v>180045761</v>
      </c>
      <c r="F417" s="247">
        <v>1</v>
      </c>
      <c r="G417" s="246">
        <v>43575</v>
      </c>
      <c r="H417" s="244"/>
      <c r="I417" s="245"/>
      <c r="J417" s="246"/>
    </row>
    <row r="418" spans="1:10" ht="15.75" customHeight="1" x14ac:dyDescent="0.25">
      <c r="A418" s="241">
        <v>43390</v>
      </c>
      <c r="B418" s="242">
        <v>180177511</v>
      </c>
      <c r="C418" s="106">
        <v>2</v>
      </c>
      <c r="D418" s="246">
        <v>212450</v>
      </c>
      <c r="E418" s="244"/>
      <c r="F418" s="247"/>
      <c r="G418" s="246"/>
      <c r="H418" s="244"/>
      <c r="I418" s="245"/>
      <c r="J418" s="246"/>
    </row>
    <row r="419" spans="1:10" ht="15.75" customHeight="1" x14ac:dyDescent="0.25">
      <c r="A419" s="241">
        <v>43391</v>
      </c>
      <c r="B419" s="242">
        <v>180177575</v>
      </c>
      <c r="C419" s="106">
        <v>6</v>
      </c>
      <c r="D419" s="246">
        <v>476875</v>
      </c>
      <c r="E419" s="244">
        <v>180045773</v>
      </c>
      <c r="F419" s="247">
        <v>1</v>
      </c>
      <c r="G419" s="246">
        <v>40075</v>
      </c>
      <c r="H419" s="244"/>
      <c r="I419" s="245"/>
      <c r="J419" s="246"/>
    </row>
    <row r="420" spans="1:10" ht="15.75" customHeight="1" x14ac:dyDescent="0.25">
      <c r="A420" s="241">
        <v>43391</v>
      </c>
      <c r="B420" s="242">
        <v>180177600</v>
      </c>
      <c r="C420" s="106">
        <v>1</v>
      </c>
      <c r="D420" s="246">
        <v>126000</v>
      </c>
      <c r="E420" s="244"/>
      <c r="F420" s="247"/>
      <c r="G420" s="246"/>
      <c r="H420" s="244"/>
      <c r="I420" s="245"/>
      <c r="J420" s="246"/>
    </row>
    <row r="421" spans="1:10" ht="15.75" customHeight="1" x14ac:dyDescent="0.25">
      <c r="A421" s="241">
        <v>43392</v>
      </c>
      <c r="B421" s="242">
        <v>180177643</v>
      </c>
      <c r="C421" s="106">
        <v>13</v>
      </c>
      <c r="D421" s="246">
        <v>1265688</v>
      </c>
      <c r="E421" s="244">
        <v>180045791</v>
      </c>
      <c r="F421" s="247">
        <v>4</v>
      </c>
      <c r="G421" s="246">
        <v>395588</v>
      </c>
      <c r="H421" s="244"/>
      <c r="I421" s="245"/>
      <c r="J421" s="246"/>
    </row>
    <row r="422" spans="1:10" ht="15.75" customHeight="1" x14ac:dyDescent="0.25">
      <c r="A422" s="241">
        <v>43392</v>
      </c>
      <c r="B422" s="242">
        <v>180177666</v>
      </c>
      <c r="C422" s="106">
        <v>2</v>
      </c>
      <c r="D422" s="246">
        <v>193025</v>
      </c>
      <c r="E422" s="244"/>
      <c r="F422" s="247"/>
      <c r="G422" s="246"/>
      <c r="H422" s="244"/>
      <c r="I422" s="245"/>
      <c r="J422" s="246"/>
    </row>
    <row r="423" spans="1:10" ht="15.75" customHeight="1" x14ac:dyDescent="0.25">
      <c r="A423" s="241">
        <v>43393</v>
      </c>
      <c r="B423" s="242">
        <v>180177716</v>
      </c>
      <c r="C423" s="106">
        <v>2</v>
      </c>
      <c r="D423" s="246">
        <v>165638</v>
      </c>
      <c r="E423" s="244">
        <v>180045802</v>
      </c>
      <c r="F423" s="247">
        <v>2</v>
      </c>
      <c r="G423" s="246">
        <v>184625</v>
      </c>
      <c r="H423" s="244"/>
      <c r="I423" s="245"/>
      <c r="J423" s="246"/>
    </row>
    <row r="424" spans="1:10" ht="15.75" customHeight="1" x14ac:dyDescent="0.25">
      <c r="A424" s="241">
        <v>43393</v>
      </c>
      <c r="B424" s="242">
        <v>180177734</v>
      </c>
      <c r="C424" s="106">
        <v>2</v>
      </c>
      <c r="D424" s="246">
        <v>212450</v>
      </c>
      <c r="E424" s="244"/>
      <c r="F424" s="247"/>
      <c r="G424" s="246"/>
      <c r="H424" s="244"/>
      <c r="I424" s="245">
        <v>4671100</v>
      </c>
      <c r="J424" s="246" t="s">
        <v>17</v>
      </c>
    </row>
    <row r="425" spans="1:10" ht="15.75" customHeight="1" x14ac:dyDescent="0.25">
      <c r="A425" s="241">
        <v>43395</v>
      </c>
      <c r="B425" s="242">
        <v>180177833</v>
      </c>
      <c r="C425" s="106">
        <v>7</v>
      </c>
      <c r="D425" s="246">
        <v>580213</v>
      </c>
      <c r="E425" s="244">
        <v>180045837</v>
      </c>
      <c r="F425" s="247">
        <v>4</v>
      </c>
      <c r="G425" s="246">
        <v>437238</v>
      </c>
      <c r="H425" s="244"/>
      <c r="I425" s="245"/>
      <c r="J425" s="246"/>
    </row>
    <row r="426" spans="1:10" ht="15.75" customHeight="1" x14ac:dyDescent="0.25">
      <c r="A426" s="241">
        <v>43395</v>
      </c>
      <c r="B426" s="242">
        <v>180177867</v>
      </c>
      <c r="C426" s="106">
        <v>3</v>
      </c>
      <c r="D426" s="246">
        <v>273175</v>
      </c>
      <c r="E426" s="244"/>
      <c r="F426" s="247"/>
      <c r="G426" s="246"/>
      <c r="H426" s="244"/>
      <c r="I426" s="245"/>
      <c r="J426" s="246"/>
    </row>
    <row r="427" spans="1:10" ht="15.75" customHeight="1" x14ac:dyDescent="0.25">
      <c r="A427" s="241">
        <v>43396</v>
      </c>
      <c r="B427" s="242">
        <v>180177922</v>
      </c>
      <c r="C427" s="106">
        <v>7</v>
      </c>
      <c r="D427" s="246">
        <v>659488</v>
      </c>
      <c r="E427" s="244">
        <v>180045850</v>
      </c>
      <c r="F427" s="247">
        <v>1</v>
      </c>
      <c r="G427" s="246">
        <v>128625</v>
      </c>
      <c r="H427" s="244"/>
      <c r="I427" s="245"/>
      <c r="J427" s="246"/>
    </row>
    <row r="428" spans="1:10" ht="15.75" customHeight="1" x14ac:dyDescent="0.25">
      <c r="A428" s="241">
        <v>43396</v>
      </c>
      <c r="B428" s="242">
        <v>180177953</v>
      </c>
      <c r="C428" s="106">
        <v>4</v>
      </c>
      <c r="D428" s="246">
        <v>379488</v>
      </c>
      <c r="E428" s="244"/>
      <c r="F428" s="247"/>
      <c r="G428" s="246"/>
      <c r="H428" s="244"/>
      <c r="I428" s="245"/>
      <c r="J428" s="246"/>
    </row>
    <row r="429" spans="1:10" ht="15.75" customHeight="1" x14ac:dyDescent="0.25">
      <c r="A429" s="241">
        <v>43397</v>
      </c>
      <c r="B429" s="242">
        <v>180177996</v>
      </c>
      <c r="C429" s="106">
        <v>10</v>
      </c>
      <c r="D429" s="246">
        <v>1009400</v>
      </c>
      <c r="E429" s="244"/>
      <c r="F429" s="247"/>
      <c r="G429" s="246"/>
      <c r="H429" s="244"/>
      <c r="I429" s="245"/>
      <c r="J429" s="246"/>
    </row>
    <row r="430" spans="1:10" ht="15.75" customHeight="1" x14ac:dyDescent="0.25">
      <c r="A430" s="241">
        <v>43397</v>
      </c>
      <c r="B430" s="242">
        <v>180178022</v>
      </c>
      <c r="C430" s="106">
        <v>2</v>
      </c>
      <c r="D430" s="246">
        <v>175438</v>
      </c>
      <c r="E430" s="244"/>
      <c r="F430" s="247"/>
      <c r="G430" s="246"/>
      <c r="H430" s="244"/>
      <c r="I430" s="245"/>
      <c r="J430" s="246"/>
    </row>
    <row r="431" spans="1:10" ht="15.75" customHeight="1" x14ac:dyDescent="0.25">
      <c r="A431" s="241">
        <v>43398</v>
      </c>
      <c r="B431" s="242">
        <v>180178057</v>
      </c>
      <c r="C431" s="106">
        <v>5</v>
      </c>
      <c r="D431" s="246">
        <v>514238</v>
      </c>
      <c r="E431" s="244">
        <v>180045883</v>
      </c>
      <c r="F431" s="247">
        <v>1</v>
      </c>
      <c r="G431" s="246">
        <v>92050</v>
      </c>
      <c r="H431" s="244"/>
      <c r="I431" s="245"/>
      <c r="J431" s="246"/>
    </row>
    <row r="432" spans="1:10" ht="15.75" customHeight="1" x14ac:dyDescent="0.25">
      <c r="A432" s="241">
        <v>43398</v>
      </c>
      <c r="B432" s="242">
        <v>180178083</v>
      </c>
      <c r="C432" s="106">
        <v>2</v>
      </c>
      <c r="D432" s="246">
        <v>210000</v>
      </c>
      <c r="E432" s="244"/>
      <c r="F432" s="247"/>
      <c r="G432" s="246"/>
      <c r="H432" s="244"/>
      <c r="I432" s="245"/>
      <c r="J432" s="246"/>
    </row>
    <row r="433" spans="1:13" ht="15.75" customHeight="1" x14ac:dyDescent="0.25">
      <c r="A433" s="241">
        <v>43399</v>
      </c>
      <c r="B433" s="242">
        <v>180178126</v>
      </c>
      <c r="C433" s="106">
        <v>9</v>
      </c>
      <c r="D433" s="246">
        <v>955413</v>
      </c>
      <c r="E433" s="244"/>
      <c r="F433" s="247"/>
      <c r="G433" s="246"/>
      <c r="H433" s="244"/>
      <c r="I433" s="245"/>
      <c r="J433" s="246"/>
      <c r="M433" s="238">
        <f>SUM(D389:D442)</f>
        <v>28597465</v>
      </c>
    </row>
    <row r="434" spans="1:13" ht="15.75" customHeight="1" x14ac:dyDescent="0.25">
      <c r="A434" s="241">
        <v>43399</v>
      </c>
      <c r="B434" s="242">
        <v>180178155</v>
      </c>
      <c r="C434" s="106">
        <v>2</v>
      </c>
      <c r="D434" s="246">
        <v>209738</v>
      </c>
      <c r="E434" s="244"/>
      <c r="F434" s="247"/>
      <c r="G434" s="246"/>
      <c r="H434" s="244"/>
      <c r="I434" s="245"/>
      <c r="J434" s="246"/>
      <c r="M434" s="238">
        <f>SUM(G389:G442)</f>
        <v>4088616</v>
      </c>
    </row>
    <row r="435" spans="1:13" ht="15.75" customHeight="1" x14ac:dyDescent="0.25">
      <c r="A435" s="241">
        <v>43400</v>
      </c>
      <c r="B435" s="242">
        <v>180178183</v>
      </c>
      <c r="C435" s="106">
        <v>4</v>
      </c>
      <c r="D435" s="246">
        <v>386488</v>
      </c>
      <c r="E435" s="244">
        <v>180045911</v>
      </c>
      <c r="F435" s="247">
        <v>1</v>
      </c>
      <c r="G435" s="246">
        <v>122150</v>
      </c>
      <c r="H435" s="244"/>
      <c r="I435" s="245">
        <v>4573016</v>
      </c>
      <c r="J435" s="246" t="s">
        <v>17</v>
      </c>
      <c r="M435" s="238">
        <f>M433-M434</f>
        <v>24508849</v>
      </c>
    </row>
    <row r="436" spans="1:13" ht="15.75" customHeight="1" x14ac:dyDescent="0.25">
      <c r="A436" s="241">
        <v>43402</v>
      </c>
      <c r="B436" s="242">
        <v>180178312</v>
      </c>
      <c r="C436" s="106">
        <v>4</v>
      </c>
      <c r="D436" s="246">
        <v>361025</v>
      </c>
      <c r="E436" s="244">
        <v>180045936</v>
      </c>
      <c r="F436" s="247">
        <v>1</v>
      </c>
      <c r="G436" s="246">
        <v>91438</v>
      </c>
      <c r="H436" s="244"/>
      <c r="I436" s="245"/>
      <c r="J436" s="246"/>
    </row>
    <row r="437" spans="1:13" ht="15.75" customHeight="1" x14ac:dyDescent="0.25">
      <c r="A437" s="241">
        <v>43402</v>
      </c>
      <c r="B437" s="242">
        <v>180178342</v>
      </c>
      <c r="C437" s="106">
        <v>4</v>
      </c>
      <c r="D437" s="246">
        <v>404250</v>
      </c>
      <c r="E437" s="244"/>
      <c r="F437" s="247"/>
      <c r="G437" s="246"/>
      <c r="H437" s="244"/>
      <c r="I437" s="245"/>
      <c r="J437" s="246"/>
    </row>
    <row r="438" spans="1:13" ht="15.75" customHeight="1" x14ac:dyDescent="0.25">
      <c r="A438" s="241">
        <v>43403</v>
      </c>
      <c r="B438" s="242">
        <v>180178383</v>
      </c>
      <c r="C438" s="106">
        <v>6</v>
      </c>
      <c r="D438" s="246">
        <v>546263</v>
      </c>
      <c r="E438" s="244">
        <v>180045945</v>
      </c>
      <c r="F438" s="247">
        <v>1</v>
      </c>
      <c r="G438" s="246">
        <v>110600</v>
      </c>
      <c r="H438" s="244"/>
      <c r="I438" s="245"/>
      <c r="J438" s="246"/>
    </row>
    <row r="439" spans="1:13" ht="15.75" customHeight="1" x14ac:dyDescent="0.25">
      <c r="A439" s="241">
        <v>43403</v>
      </c>
      <c r="B439" s="242">
        <v>180178389</v>
      </c>
      <c r="C439" s="106">
        <v>1</v>
      </c>
      <c r="D439" s="246">
        <v>110075</v>
      </c>
      <c r="E439" s="244"/>
      <c r="F439" s="247"/>
      <c r="G439" s="246"/>
      <c r="H439" s="244"/>
      <c r="I439" s="245"/>
      <c r="J439" s="246"/>
    </row>
    <row r="440" spans="1:13" ht="15.75" customHeight="1" x14ac:dyDescent="0.25">
      <c r="A440" s="241">
        <v>43403</v>
      </c>
      <c r="B440" s="242">
        <v>180178420</v>
      </c>
      <c r="C440" s="106">
        <v>4</v>
      </c>
      <c r="D440" s="246">
        <v>456050</v>
      </c>
      <c r="E440" s="244"/>
      <c r="F440" s="247"/>
      <c r="G440" s="246"/>
      <c r="H440" s="244"/>
      <c r="I440" s="245"/>
      <c r="J440" s="246"/>
    </row>
    <row r="441" spans="1:13" ht="15.75" customHeight="1" x14ac:dyDescent="0.25">
      <c r="A441" s="241">
        <v>43404</v>
      </c>
      <c r="B441" s="242">
        <v>180178461</v>
      </c>
      <c r="C441" s="106">
        <v>14</v>
      </c>
      <c r="D441" s="246">
        <v>1252825</v>
      </c>
      <c r="E441" s="244">
        <v>180045964</v>
      </c>
      <c r="F441" s="247">
        <v>1</v>
      </c>
      <c r="G441" s="246">
        <v>190050</v>
      </c>
      <c r="H441" s="244"/>
      <c r="I441" s="245"/>
      <c r="J441" s="246"/>
    </row>
    <row r="442" spans="1:13" ht="15.75" customHeight="1" x14ac:dyDescent="0.25">
      <c r="A442" s="241">
        <v>43404</v>
      </c>
      <c r="B442" s="242">
        <v>180178497</v>
      </c>
      <c r="C442" s="106">
        <v>6</v>
      </c>
      <c r="D442" s="246">
        <v>649688</v>
      </c>
      <c r="E442" s="244"/>
      <c r="F442" s="247"/>
      <c r="G442" s="246"/>
      <c r="H442" s="244"/>
      <c r="I442" s="245"/>
      <c r="J442" s="246"/>
    </row>
    <row r="443" spans="1:13" ht="15.75" customHeight="1" x14ac:dyDescent="0.25">
      <c r="A443" s="241">
        <v>43405</v>
      </c>
      <c r="B443" s="242">
        <v>180178530</v>
      </c>
      <c r="C443" s="106">
        <v>5</v>
      </c>
      <c r="D443" s="246">
        <v>446513</v>
      </c>
      <c r="E443" s="244">
        <v>180045976</v>
      </c>
      <c r="F443" s="247">
        <v>1</v>
      </c>
      <c r="G443" s="246">
        <v>92050</v>
      </c>
      <c r="H443" s="244"/>
      <c r="I443" s="245"/>
      <c r="J443" s="246"/>
    </row>
    <row r="444" spans="1:13" ht="15.75" customHeight="1" x14ac:dyDescent="0.25">
      <c r="A444" s="241">
        <v>43405</v>
      </c>
      <c r="B444" s="242">
        <v>180178561</v>
      </c>
      <c r="C444" s="106">
        <v>6</v>
      </c>
      <c r="D444" s="246">
        <v>600338</v>
      </c>
      <c r="E444" s="244"/>
      <c r="F444" s="247"/>
      <c r="G444" s="246"/>
      <c r="H444" s="244"/>
      <c r="I444" s="245"/>
      <c r="J444" s="246"/>
    </row>
    <row r="445" spans="1:13" ht="15.75" customHeight="1" x14ac:dyDescent="0.25">
      <c r="A445" s="241">
        <v>43406</v>
      </c>
      <c r="B445" s="242">
        <v>180178612</v>
      </c>
      <c r="C445" s="106">
        <v>7</v>
      </c>
      <c r="D445" s="246">
        <v>718113</v>
      </c>
      <c r="E445" s="244"/>
      <c r="F445" s="247"/>
      <c r="G445" s="246"/>
      <c r="H445" s="244"/>
      <c r="I445" s="245"/>
      <c r="J445" s="246"/>
    </row>
    <row r="446" spans="1:13" ht="15.75" customHeight="1" x14ac:dyDescent="0.25">
      <c r="A446" s="241">
        <v>43406</v>
      </c>
      <c r="B446" s="242">
        <v>180178627</v>
      </c>
      <c r="C446" s="106">
        <v>1</v>
      </c>
      <c r="D446" s="246">
        <v>142188</v>
      </c>
      <c r="E446" s="244"/>
      <c r="F446" s="247"/>
      <c r="G446" s="246"/>
      <c r="H446" s="244"/>
      <c r="I446" s="245"/>
      <c r="J446" s="246"/>
    </row>
    <row r="447" spans="1:13" ht="15.75" customHeight="1" x14ac:dyDescent="0.25">
      <c r="A447" s="241">
        <v>43407</v>
      </c>
      <c r="B447" s="242">
        <v>180178677</v>
      </c>
      <c r="C447" s="106">
        <v>1</v>
      </c>
      <c r="D447" s="246">
        <v>88200</v>
      </c>
      <c r="E447" s="244">
        <v>180045997</v>
      </c>
      <c r="F447" s="247">
        <v>1</v>
      </c>
      <c r="G447" s="246">
        <v>135625</v>
      </c>
      <c r="H447" s="244"/>
      <c r="I447" s="245"/>
      <c r="J447" s="246"/>
    </row>
    <row r="448" spans="1:13" ht="15.75" customHeight="1" x14ac:dyDescent="0.25">
      <c r="A448" s="241">
        <v>43407</v>
      </c>
      <c r="B448" s="242">
        <v>180178690</v>
      </c>
      <c r="C448" s="106">
        <v>2</v>
      </c>
      <c r="D448" s="246">
        <v>146388</v>
      </c>
      <c r="E448" s="244"/>
      <c r="F448" s="247"/>
      <c r="G448" s="246"/>
      <c r="H448" s="244"/>
      <c r="I448" s="245">
        <v>5302153</v>
      </c>
      <c r="J448" s="246" t="s">
        <v>17</v>
      </c>
    </row>
    <row r="449" spans="1:10" ht="15.75" customHeight="1" x14ac:dyDescent="0.25">
      <c r="A449" s="241">
        <v>43409</v>
      </c>
      <c r="B449" s="242">
        <v>180178806</v>
      </c>
      <c r="C449" s="106">
        <v>7</v>
      </c>
      <c r="D449" s="246">
        <v>617050</v>
      </c>
      <c r="E449" s="244"/>
      <c r="F449" s="247"/>
      <c r="G449" s="246"/>
      <c r="H449" s="244"/>
      <c r="I449" s="245"/>
      <c r="J449" s="246"/>
    </row>
    <row r="450" spans="1:10" ht="15.75" customHeight="1" x14ac:dyDescent="0.25">
      <c r="A450" s="241">
        <v>43409</v>
      </c>
      <c r="B450" s="242">
        <v>180178851</v>
      </c>
      <c r="C450" s="106">
        <v>4</v>
      </c>
      <c r="D450" s="246">
        <v>445900</v>
      </c>
      <c r="E450" s="244"/>
      <c r="F450" s="247"/>
      <c r="G450" s="246"/>
      <c r="H450" s="244"/>
      <c r="I450" s="245"/>
      <c r="J450" s="246"/>
    </row>
    <row r="451" spans="1:10" ht="15.75" customHeight="1" x14ac:dyDescent="0.25">
      <c r="A451" s="241">
        <v>43410</v>
      </c>
      <c r="B451" s="242">
        <v>180178907</v>
      </c>
      <c r="C451" s="106">
        <v>9</v>
      </c>
      <c r="D451" s="246">
        <v>844988</v>
      </c>
      <c r="E451" s="244">
        <v>180046040</v>
      </c>
      <c r="F451" s="247">
        <v>1</v>
      </c>
      <c r="G451" s="246">
        <v>115063</v>
      </c>
      <c r="H451" s="244"/>
      <c r="I451" s="245"/>
      <c r="J451" s="246"/>
    </row>
    <row r="452" spans="1:10" ht="15.75" customHeight="1" x14ac:dyDescent="0.25">
      <c r="A452" s="241">
        <v>43410</v>
      </c>
      <c r="B452" s="242">
        <v>180178939</v>
      </c>
      <c r="C452" s="106">
        <v>3</v>
      </c>
      <c r="D452" s="246">
        <v>326200</v>
      </c>
      <c r="E452" s="244"/>
      <c r="F452" s="247"/>
      <c r="G452" s="246"/>
      <c r="H452" s="244"/>
      <c r="I452" s="245"/>
      <c r="J452" s="246"/>
    </row>
    <row r="453" spans="1:10" ht="15.75" customHeight="1" x14ac:dyDescent="0.25">
      <c r="A453" s="241">
        <v>43411</v>
      </c>
      <c r="B453" s="242">
        <v>180790001</v>
      </c>
      <c r="C453" s="106">
        <v>3</v>
      </c>
      <c r="D453" s="246">
        <v>269850</v>
      </c>
      <c r="E453" s="244"/>
      <c r="F453" s="247"/>
      <c r="G453" s="246"/>
      <c r="H453" s="244"/>
      <c r="I453" s="245"/>
      <c r="J453" s="246"/>
    </row>
    <row r="454" spans="1:10" ht="15.75" customHeight="1" x14ac:dyDescent="0.25">
      <c r="A454" s="241">
        <v>43411</v>
      </c>
      <c r="B454" s="242">
        <v>180179029</v>
      </c>
      <c r="C454" s="106">
        <v>1</v>
      </c>
      <c r="D454" s="246">
        <v>87150</v>
      </c>
      <c r="E454" s="244"/>
      <c r="F454" s="247"/>
      <c r="G454" s="246"/>
      <c r="H454" s="244"/>
      <c r="I454" s="245"/>
      <c r="J454" s="246"/>
    </row>
    <row r="455" spans="1:10" ht="15.75" customHeight="1" x14ac:dyDescent="0.25">
      <c r="A455" s="241">
        <v>43412</v>
      </c>
      <c r="B455" s="242">
        <v>180179085</v>
      </c>
      <c r="C455" s="106">
        <v>2</v>
      </c>
      <c r="D455" s="246">
        <v>146913</v>
      </c>
      <c r="E455" s="244">
        <v>180046062</v>
      </c>
      <c r="F455" s="247">
        <v>1</v>
      </c>
      <c r="G455" s="246">
        <v>128625</v>
      </c>
      <c r="H455" s="244"/>
      <c r="I455" s="245"/>
      <c r="J455" s="246"/>
    </row>
    <row r="456" spans="1:10" ht="15.75" customHeight="1" x14ac:dyDescent="0.25">
      <c r="A456" s="241">
        <v>43412</v>
      </c>
      <c r="B456" s="242">
        <v>180179122</v>
      </c>
      <c r="C456" s="106">
        <v>7</v>
      </c>
      <c r="D456" s="246">
        <v>604363</v>
      </c>
      <c r="E456" s="244"/>
      <c r="F456" s="247"/>
      <c r="G456" s="246"/>
      <c r="H456" s="244"/>
      <c r="I456" s="245"/>
      <c r="J456" s="246"/>
    </row>
    <row r="457" spans="1:10" ht="15.75" customHeight="1" x14ac:dyDescent="0.25">
      <c r="A457" s="241">
        <v>43413</v>
      </c>
      <c r="B457" s="242">
        <v>180179173</v>
      </c>
      <c r="C457" s="106">
        <v>4</v>
      </c>
      <c r="D457" s="246">
        <v>379488</v>
      </c>
      <c r="E457" s="244"/>
      <c r="F457" s="247"/>
      <c r="G457" s="246"/>
      <c r="H457" s="244"/>
      <c r="I457" s="245"/>
      <c r="J457" s="246"/>
    </row>
    <row r="458" spans="1:10" ht="15.75" customHeight="1" x14ac:dyDescent="0.25">
      <c r="A458" s="241">
        <v>43414</v>
      </c>
      <c r="B458" s="242">
        <v>180179233</v>
      </c>
      <c r="C458" s="106">
        <v>2</v>
      </c>
      <c r="D458" s="246">
        <v>124425</v>
      </c>
      <c r="E458" s="244">
        <v>180046094</v>
      </c>
      <c r="F458" s="247">
        <v>1</v>
      </c>
      <c r="G458" s="246">
        <v>138600</v>
      </c>
      <c r="H458" s="244"/>
      <c r="I458" s="245"/>
      <c r="J458" s="246"/>
    </row>
    <row r="459" spans="1:10" ht="15.75" customHeight="1" x14ac:dyDescent="0.25">
      <c r="A459" s="241">
        <v>43414</v>
      </c>
      <c r="B459" s="242">
        <v>180179265</v>
      </c>
      <c r="C459" s="106">
        <v>4</v>
      </c>
      <c r="D459" s="246">
        <v>510038</v>
      </c>
      <c r="E459" s="244"/>
      <c r="F459" s="247"/>
      <c r="G459" s="246"/>
      <c r="H459" s="244"/>
      <c r="I459" s="245">
        <v>3974077</v>
      </c>
      <c r="J459" s="246" t="s">
        <v>17</v>
      </c>
    </row>
    <row r="460" spans="1:10" ht="15.75" customHeight="1" x14ac:dyDescent="0.25">
      <c r="A460" s="241">
        <v>43416</v>
      </c>
      <c r="B460" s="242">
        <v>180179376</v>
      </c>
      <c r="C460" s="106">
        <v>11</v>
      </c>
      <c r="D460" s="246">
        <v>1205663</v>
      </c>
      <c r="E460" s="244">
        <v>180046118</v>
      </c>
      <c r="F460" s="247">
        <v>1</v>
      </c>
      <c r="G460" s="246">
        <v>86013</v>
      </c>
      <c r="H460" s="244"/>
      <c r="I460" s="245"/>
      <c r="J460" s="246"/>
    </row>
    <row r="461" spans="1:10" ht="15.75" customHeight="1" x14ac:dyDescent="0.25">
      <c r="A461" s="241">
        <v>43416</v>
      </c>
      <c r="B461" s="242">
        <v>180179418</v>
      </c>
      <c r="C461" s="106">
        <v>5</v>
      </c>
      <c r="D461" s="246">
        <v>588263</v>
      </c>
      <c r="E461" s="244"/>
      <c r="F461" s="247"/>
      <c r="G461" s="246"/>
      <c r="H461" s="244"/>
      <c r="I461" s="245"/>
      <c r="J461" s="246"/>
    </row>
    <row r="462" spans="1:10" ht="15.75" customHeight="1" x14ac:dyDescent="0.25">
      <c r="A462" s="241">
        <v>43417</v>
      </c>
      <c r="B462" s="242">
        <v>180179482</v>
      </c>
      <c r="C462" s="106">
        <v>8</v>
      </c>
      <c r="D462" s="246">
        <v>773850</v>
      </c>
      <c r="E462" s="244">
        <v>180046136</v>
      </c>
      <c r="F462" s="247">
        <v>1</v>
      </c>
      <c r="G462" s="246">
        <v>126000</v>
      </c>
      <c r="H462" s="244"/>
      <c r="I462" s="245"/>
      <c r="J462" s="246"/>
    </row>
    <row r="463" spans="1:10" ht="15.75" customHeight="1" x14ac:dyDescent="0.25">
      <c r="A463" s="241">
        <v>43417</v>
      </c>
      <c r="B463" s="242">
        <v>180179509</v>
      </c>
      <c r="C463" s="106">
        <v>4</v>
      </c>
      <c r="D463" s="246">
        <v>471188</v>
      </c>
      <c r="E463" s="244"/>
      <c r="F463" s="247"/>
      <c r="G463" s="246"/>
      <c r="H463" s="244"/>
      <c r="I463" s="245"/>
      <c r="J463" s="246"/>
    </row>
    <row r="464" spans="1:10" ht="15.75" customHeight="1" x14ac:dyDescent="0.25">
      <c r="A464" s="241">
        <v>43418</v>
      </c>
      <c r="B464" s="242">
        <v>180179555</v>
      </c>
      <c r="C464" s="106">
        <v>6</v>
      </c>
      <c r="D464" s="246">
        <v>572688</v>
      </c>
      <c r="E464" s="244">
        <v>180046148</v>
      </c>
      <c r="F464" s="247">
        <v>1</v>
      </c>
      <c r="G464" s="246">
        <v>86713</v>
      </c>
      <c r="H464" s="244"/>
      <c r="I464" s="245"/>
      <c r="J464" s="246"/>
    </row>
    <row r="465" spans="1:14" ht="15.75" customHeight="1" x14ac:dyDescent="0.25">
      <c r="A465" s="241">
        <v>43419</v>
      </c>
      <c r="B465" s="242">
        <v>180179631</v>
      </c>
      <c r="C465" s="106">
        <v>7</v>
      </c>
      <c r="D465" s="246">
        <v>720738</v>
      </c>
      <c r="E465" s="244">
        <v>180046159</v>
      </c>
      <c r="F465" s="247">
        <v>1</v>
      </c>
      <c r="G465" s="246">
        <v>44363</v>
      </c>
      <c r="H465" s="244"/>
      <c r="I465" s="245"/>
      <c r="J465" s="246"/>
    </row>
    <row r="466" spans="1:14" ht="15.75" customHeight="1" x14ac:dyDescent="0.25">
      <c r="A466" s="241">
        <v>43419</v>
      </c>
      <c r="B466" s="242">
        <v>180179669</v>
      </c>
      <c r="C466" s="106">
        <v>5</v>
      </c>
      <c r="D466" s="246">
        <v>578200</v>
      </c>
      <c r="E466" s="244"/>
      <c r="F466" s="247"/>
      <c r="G466" s="246"/>
      <c r="H466" s="244"/>
      <c r="I466" s="245"/>
      <c r="J466" s="246"/>
      <c r="N466" s="233">
        <v>0</v>
      </c>
    </row>
    <row r="467" spans="1:14" ht="15.75" customHeight="1" x14ac:dyDescent="0.25">
      <c r="A467" s="241">
        <v>43420</v>
      </c>
      <c r="B467" s="242">
        <v>180179714</v>
      </c>
      <c r="C467" s="106">
        <v>7</v>
      </c>
      <c r="D467" s="246">
        <v>549588</v>
      </c>
      <c r="E467" s="244">
        <v>180046175</v>
      </c>
      <c r="F467" s="247">
        <v>1</v>
      </c>
      <c r="G467" s="246">
        <v>107275</v>
      </c>
      <c r="H467" s="244"/>
      <c r="I467" s="245"/>
      <c r="J467" s="246"/>
    </row>
    <row r="468" spans="1:14" ht="15.75" customHeight="1" x14ac:dyDescent="0.25">
      <c r="A468" s="241">
        <v>43420</v>
      </c>
      <c r="B468" s="242">
        <v>180179735</v>
      </c>
      <c r="C468" s="106">
        <v>3</v>
      </c>
      <c r="D468" s="246">
        <v>307213</v>
      </c>
      <c r="E468" s="244"/>
      <c r="F468" s="247"/>
      <c r="G468" s="246"/>
      <c r="H468" s="244"/>
      <c r="I468" s="245"/>
      <c r="J468" s="246"/>
    </row>
    <row r="469" spans="1:14" ht="15.75" customHeight="1" x14ac:dyDescent="0.25">
      <c r="A469" s="241">
        <v>43421</v>
      </c>
      <c r="B469" s="242">
        <v>180179781</v>
      </c>
      <c r="C469" s="106">
        <v>3</v>
      </c>
      <c r="D469" s="246">
        <v>312463</v>
      </c>
      <c r="E469" s="244"/>
      <c r="F469" s="247"/>
      <c r="G469" s="246"/>
      <c r="H469" s="244"/>
      <c r="I469" s="245"/>
      <c r="J469" s="246"/>
    </row>
    <row r="470" spans="1:14" ht="15.75" customHeight="1" x14ac:dyDescent="0.25">
      <c r="A470" s="241">
        <v>43421</v>
      </c>
      <c r="B470" s="242">
        <v>180179799</v>
      </c>
      <c r="C470" s="106">
        <v>2</v>
      </c>
      <c r="D470" s="246">
        <v>160650</v>
      </c>
      <c r="E470" s="244"/>
      <c r="F470" s="247"/>
      <c r="G470" s="246"/>
      <c r="H470" s="244"/>
      <c r="I470" s="245">
        <v>5790140</v>
      </c>
      <c r="J470" s="246" t="s">
        <v>17</v>
      </c>
    </row>
    <row r="471" spans="1:14" ht="15.75" customHeight="1" x14ac:dyDescent="0.25">
      <c r="A471" s="241">
        <v>43423</v>
      </c>
      <c r="B471" s="242">
        <v>180179908</v>
      </c>
      <c r="C471" s="106">
        <v>13</v>
      </c>
      <c r="D471" s="246">
        <v>1156750</v>
      </c>
      <c r="E471" s="244">
        <v>180046217</v>
      </c>
      <c r="F471" s="247">
        <v>1</v>
      </c>
      <c r="G471" s="246">
        <v>126088</v>
      </c>
      <c r="H471" s="244"/>
      <c r="I471" s="245"/>
      <c r="J471" s="246"/>
    </row>
    <row r="472" spans="1:14" ht="15.75" customHeight="1" x14ac:dyDescent="0.25">
      <c r="A472" s="241">
        <v>43423</v>
      </c>
      <c r="B472" s="242">
        <v>180179938</v>
      </c>
      <c r="C472" s="106">
        <v>5</v>
      </c>
      <c r="D472" s="246">
        <v>537513</v>
      </c>
      <c r="E472" s="244"/>
      <c r="F472" s="247"/>
      <c r="G472" s="246"/>
      <c r="H472" s="244"/>
      <c r="I472" s="245"/>
      <c r="J472" s="246"/>
    </row>
    <row r="473" spans="1:14" ht="15.75" customHeight="1" x14ac:dyDescent="0.25">
      <c r="A473" s="241">
        <v>43425</v>
      </c>
      <c r="B473" s="242">
        <v>180180029</v>
      </c>
      <c r="C473" s="106">
        <v>17</v>
      </c>
      <c r="D473" s="246">
        <v>1305500</v>
      </c>
      <c r="E473" s="244">
        <v>180046239</v>
      </c>
      <c r="F473" s="247">
        <v>1</v>
      </c>
      <c r="G473" s="246">
        <v>127225</v>
      </c>
      <c r="H473" s="244"/>
      <c r="I473" s="245"/>
      <c r="J473" s="246"/>
    </row>
    <row r="474" spans="1:14" ht="15.75" customHeight="1" x14ac:dyDescent="0.25">
      <c r="A474" s="241">
        <v>43425</v>
      </c>
      <c r="B474" s="242">
        <v>180180052</v>
      </c>
      <c r="C474" s="106">
        <v>2</v>
      </c>
      <c r="D474" s="246">
        <v>222863</v>
      </c>
      <c r="E474" s="244"/>
      <c r="F474" s="247"/>
      <c r="G474" s="246"/>
      <c r="H474" s="244"/>
      <c r="I474" s="245"/>
      <c r="J474" s="246"/>
    </row>
    <row r="475" spans="1:14" ht="15.75" customHeight="1" x14ac:dyDescent="0.25">
      <c r="A475" s="241">
        <v>43426</v>
      </c>
      <c r="B475" s="242">
        <v>180180120</v>
      </c>
      <c r="C475" s="106">
        <v>4</v>
      </c>
      <c r="D475" s="246">
        <v>404688</v>
      </c>
      <c r="E475" s="244">
        <v>180046252</v>
      </c>
      <c r="F475" s="247">
        <v>1</v>
      </c>
      <c r="G475" s="246">
        <v>120050</v>
      </c>
      <c r="H475" s="244"/>
      <c r="I475" s="245"/>
      <c r="J475" s="246"/>
    </row>
    <row r="476" spans="1:14" ht="15.75" customHeight="1" x14ac:dyDescent="0.25">
      <c r="A476" s="241">
        <v>43426</v>
      </c>
      <c r="B476" s="242">
        <v>180180149</v>
      </c>
      <c r="C476" s="106">
        <v>9</v>
      </c>
      <c r="D476" s="246">
        <v>893725</v>
      </c>
      <c r="E476" s="244"/>
      <c r="F476" s="247"/>
      <c r="G476" s="246"/>
      <c r="H476" s="244"/>
      <c r="I476" s="245"/>
      <c r="J476" s="246"/>
    </row>
    <row r="477" spans="1:14" ht="15.75" customHeight="1" x14ac:dyDescent="0.25">
      <c r="A477" s="241">
        <v>43427</v>
      </c>
      <c r="B477" s="242">
        <v>180180210</v>
      </c>
      <c r="C477" s="106">
        <v>8</v>
      </c>
      <c r="D477" s="246">
        <v>700525</v>
      </c>
      <c r="E477" s="244">
        <v>180046266</v>
      </c>
      <c r="F477" s="247">
        <v>1</v>
      </c>
      <c r="G477" s="246">
        <v>145775</v>
      </c>
      <c r="H477" s="244"/>
      <c r="I477" s="245"/>
      <c r="J477" s="246"/>
    </row>
    <row r="478" spans="1:14" ht="15.75" customHeight="1" x14ac:dyDescent="0.25">
      <c r="A478" s="241">
        <v>43427</v>
      </c>
      <c r="B478" s="242">
        <v>180180218</v>
      </c>
      <c r="C478" s="106">
        <v>2</v>
      </c>
      <c r="D478" s="246">
        <v>231263</v>
      </c>
      <c r="E478" s="244"/>
      <c r="F478" s="247"/>
      <c r="G478" s="246"/>
      <c r="H478" s="244"/>
      <c r="I478" s="406"/>
      <c r="J478" s="246"/>
    </row>
    <row r="479" spans="1:14" ht="15.75" customHeight="1" x14ac:dyDescent="0.25">
      <c r="A479" s="241">
        <v>43428</v>
      </c>
      <c r="B479" s="242">
        <v>180180254</v>
      </c>
      <c r="C479" s="106">
        <v>7</v>
      </c>
      <c r="D479" s="246">
        <v>639975</v>
      </c>
      <c r="E479" s="244"/>
      <c r="F479" s="247"/>
      <c r="G479" s="246"/>
      <c r="H479" s="244"/>
      <c r="I479" s="245"/>
      <c r="J479" s="246"/>
    </row>
    <row r="480" spans="1:14" ht="15.75" customHeight="1" x14ac:dyDescent="0.25">
      <c r="A480" s="241">
        <v>43428</v>
      </c>
      <c r="B480" s="242">
        <v>180180272</v>
      </c>
      <c r="C480" s="106">
        <v>1</v>
      </c>
      <c r="D480" s="246">
        <v>112788</v>
      </c>
      <c r="E480" s="244"/>
      <c r="F480" s="247"/>
      <c r="G480" s="246"/>
      <c r="H480" s="244"/>
      <c r="I480" s="245">
        <v>5686452</v>
      </c>
      <c r="J480" s="246" t="s">
        <v>17</v>
      </c>
    </row>
    <row r="481" spans="1:10" ht="15.75" customHeight="1" x14ac:dyDescent="0.25">
      <c r="A481" s="241">
        <v>43430</v>
      </c>
      <c r="B481" s="242">
        <v>180180394</v>
      </c>
      <c r="C481" s="106">
        <v>8</v>
      </c>
      <c r="D481" s="246">
        <v>644175</v>
      </c>
      <c r="E481" s="244">
        <v>180046303</v>
      </c>
      <c r="F481" s="247">
        <v>1</v>
      </c>
      <c r="G481" s="246">
        <v>133263</v>
      </c>
      <c r="H481" s="244"/>
      <c r="I481" s="245"/>
      <c r="J481" s="246"/>
    </row>
    <row r="482" spans="1:10" ht="15.75" customHeight="1" x14ac:dyDescent="0.25">
      <c r="A482" s="241">
        <v>43430</v>
      </c>
      <c r="B482" s="242">
        <v>180180417</v>
      </c>
      <c r="C482" s="106">
        <v>2</v>
      </c>
      <c r="D482" s="246">
        <v>138600</v>
      </c>
      <c r="E482" s="244"/>
      <c r="F482" s="247"/>
      <c r="G482" s="246"/>
      <c r="H482" s="244"/>
      <c r="I482" s="245"/>
      <c r="J482" s="246"/>
    </row>
    <row r="483" spans="1:10" ht="15.75" customHeight="1" x14ac:dyDescent="0.25">
      <c r="A483" s="241">
        <v>43431</v>
      </c>
      <c r="B483" s="242">
        <v>180180469</v>
      </c>
      <c r="C483" s="106">
        <v>6</v>
      </c>
      <c r="D483" s="246">
        <v>690025</v>
      </c>
      <c r="E483" s="244"/>
      <c r="F483" s="247"/>
      <c r="G483" s="246"/>
      <c r="H483" s="244"/>
      <c r="I483" s="245"/>
      <c r="J483" s="246"/>
    </row>
    <row r="484" spans="1:10" ht="15.75" customHeight="1" x14ac:dyDescent="0.25">
      <c r="A484" s="241">
        <v>43431</v>
      </c>
      <c r="B484" s="242">
        <v>180180501</v>
      </c>
      <c r="C484" s="106">
        <v>2</v>
      </c>
      <c r="D484" s="246">
        <v>195738</v>
      </c>
      <c r="E484" s="244"/>
      <c r="F484" s="247"/>
      <c r="G484" s="246"/>
      <c r="H484" s="244"/>
      <c r="I484" s="245"/>
      <c r="J484" s="246"/>
    </row>
    <row r="485" spans="1:10" ht="15.75" customHeight="1" x14ac:dyDescent="0.25">
      <c r="A485" s="241">
        <v>43432</v>
      </c>
      <c r="B485" s="242">
        <v>180180534</v>
      </c>
      <c r="C485" s="106">
        <v>7</v>
      </c>
      <c r="D485" s="246">
        <v>759325</v>
      </c>
      <c r="E485" s="244">
        <v>180046342</v>
      </c>
      <c r="F485" s="247">
        <v>2</v>
      </c>
      <c r="G485" s="246">
        <v>178588</v>
      </c>
      <c r="H485" s="244"/>
      <c r="I485" s="245"/>
      <c r="J485" s="246"/>
    </row>
    <row r="486" spans="1:10" ht="15.75" customHeight="1" x14ac:dyDescent="0.25">
      <c r="A486" s="241">
        <v>43432</v>
      </c>
      <c r="B486" s="242">
        <v>180180562</v>
      </c>
      <c r="C486" s="106">
        <v>2</v>
      </c>
      <c r="D486" s="246">
        <v>146038</v>
      </c>
      <c r="E486" s="244"/>
      <c r="F486" s="247"/>
      <c r="G486" s="246"/>
      <c r="H486" s="244"/>
      <c r="I486" s="245"/>
      <c r="J486" s="246"/>
    </row>
    <row r="487" spans="1:10" ht="15.75" customHeight="1" x14ac:dyDescent="0.25">
      <c r="A487" s="241">
        <v>43433</v>
      </c>
      <c r="B487" s="242">
        <v>180180612</v>
      </c>
      <c r="C487" s="106">
        <v>11</v>
      </c>
      <c r="D487" s="246">
        <v>1147738</v>
      </c>
      <c r="E487" s="244"/>
      <c r="F487" s="247"/>
      <c r="G487" s="246"/>
      <c r="H487" s="244"/>
      <c r="I487" s="245"/>
      <c r="J487" s="246"/>
    </row>
    <row r="488" spans="1:10" ht="15.75" customHeight="1" x14ac:dyDescent="0.25">
      <c r="A488" s="241">
        <v>43433</v>
      </c>
      <c r="B488" s="242">
        <v>180180634</v>
      </c>
      <c r="C488" s="106">
        <v>2</v>
      </c>
      <c r="D488" s="246">
        <v>190400</v>
      </c>
      <c r="E488" s="244"/>
      <c r="F488" s="247"/>
      <c r="G488" s="246"/>
      <c r="H488" s="244"/>
      <c r="I488" s="245"/>
      <c r="J488" s="246"/>
    </row>
    <row r="489" spans="1:10" ht="15.75" customHeight="1" x14ac:dyDescent="0.25">
      <c r="A489" s="241">
        <v>43434</v>
      </c>
      <c r="B489" s="242">
        <v>180180688</v>
      </c>
      <c r="C489" s="106">
        <v>9</v>
      </c>
      <c r="D489" s="246">
        <v>864238</v>
      </c>
      <c r="E489" s="244">
        <v>180046362</v>
      </c>
      <c r="F489" s="247">
        <v>2</v>
      </c>
      <c r="G489" s="246">
        <v>211663</v>
      </c>
      <c r="H489" s="244"/>
      <c r="I489" s="245"/>
      <c r="J489" s="246"/>
    </row>
    <row r="490" spans="1:10" ht="15.75" customHeight="1" x14ac:dyDescent="0.25">
      <c r="A490" s="241">
        <v>43434</v>
      </c>
      <c r="B490" s="242">
        <v>180180699</v>
      </c>
      <c r="C490" s="106">
        <v>4</v>
      </c>
      <c r="D490" s="246">
        <v>367938</v>
      </c>
      <c r="E490" s="244"/>
      <c r="F490" s="247"/>
      <c r="G490" s="246"/>
      <c r="H490" s="244"/>
      <c r="I490" s="245"/>
      <c r="J490" s="246"/>
    </row>
    <row r="491" spans="1:10" ht="15.75" customHeight="1" x14ac:dyDescent="0.25">
      <c r="A491" s="241">
        <v>43435</v>
      </c>
      <c r="B491" s="242">
        <v>180180739</v>
      </c>
      <c r="C491" s="106">
        <v>6</v>
      </c>
      <c r="D491" s="246">
        <v>657300</v>
      </c>
      <c r="E491" s="244"/>
      <c r="F491" s="247"/>
      <c r="G491" s="246"/>
      <c r="H491" s="244"/>
      <c r="I491" s="245"/>
      <c r="J491" s="246"/>
    </row>
    <row r="492" spans="1:10" ht="15.75" customHeight="1" x14ac:dyDescent="0.25">
      <c r="A492" s="241">
        <v>43435</v>
      </c>
      <c r="B492" s="242">
        <v>180180760</v>
      </c>
      <c r="C492" s="106">
        <v>5</v>
      </c>
      <c r="D492" s="246">
        <v>408538</v>
      </c>
      <c r="E492" s="244"/>
      <c r="F492" s="247"/>
      <c r="G492" s="246"/>
      <c r="H492" s="244"/>
      <c r="I492" s="245">
        <v>5686539</v>
      </c>
      <c r="J492" s="246" t="s">
        <v>17</v>
      </c>
    </row>
    <row r="493" spans="1:10" ht="15.75" customHeight="1" x14ac:dyDescent="0.25">
      <c r="A493" s="241">
        <v>43437</v>
      </c>
      <c r="B493" s="242">
        <v>180180856</v>
      </c>
      <c r="C493" s="106">
        <v>15</v>
      </c>
      <c r="D493" s="246">
        <v>1134175</v>
      </c>
      <c r="E493" s="244"/>
      <c r="F493" s="247"/>
      <c r="G493" s="246"/>
      <c r="H493" s="244"/>
      <c r="I493" s="245"/>
      <c r="J493" s="246"/>
    </row>
    <row r="494" spans="1:10" ht="15.75" customHeight="1" x14ac:dyDescent="0.25">
      <c r="A494" s="241">
        <v>43437</v>
      </c>
      <c r="B494" s="242">
        <v>180180891</v>
      </c>
      <c r="C494" s="106">
        <v>2</v>
      </c>
      <c r="D494" s="246">
        <v>225925</v>
      </c>
      <c r="E494" s="244"/>
      <c r="F494" s="247"/>
      <c r="G494" s="246"/>
      <c r="H494" s="244"/>
      <c r="I494" s="245"/>
      <c r="J494" s="246"/>
    </row>
    <row r="495" spans="1:10" ht="15.75" customHeight="1" x14ac:dyDescent="0.25">
      <c r="A495" s="241">
        <v>43438</v>
      </c>
      <c r="B495" s="242">
        <v>180180938</v>
      </c>
      <c r="C495" s="106">
        <v>5</v>
      </c>
      <c r="D495" s="246">
        <v>428225</v>
      </c>
      <c r="E495" s="244"/>
      <c r="F495" s="247"/>
      <c r="G495" s="246"/>
      <c r="H495" s="244"/>
      <c r="I495" s="245"/>
      <c r="J495" s="246"/>
    </row>
    <row r="496" spans="1:10" ht="15.75" customHeight="1" x14ac:dyDescent="0.25">
      <c r="A496" s="241">
        <v>43438</v>
      </c>
      <c r="B496" s="242">
        <v>180180956</v>
      </c>
      <c r="C496" s="106">
        <v>3</v>
      </c>
      <c r="D496" s="246">
        <v>300213</v>
      </c>
      <c r="E496" s="244"/>
      <c r="F496" s="247"/>
      <c r="G496" s="246"/>
      <c r="H496" s="244"/>
      <c r="I496" s="245"/>
      <c r="J496" s="246"/>
    </row>
    <row r="497" spans="1:10" ht="15.75" customHeight="1" x14ac:dyDescent="0.25">
      <c r="A497" s="241">
        <v>43439</v>
      </c>
      <c r="B497" s="242">
        <v>180181013</v>
      </c>
      <c r="C497" s="106">
        <v>6</v>
      </c>
      <c r="D497" s="246">
        <v>632188</v>
      </c>
      <c r="E497" s="244"/>
      <c r="F497" s="247"/>
      <c r="G497" s="246"/>
      <c r="H497" s="244"/>
      <c r="I497" s="245"/>
      <c r="J497" s="246"/>
    </row>
    <row r="498" spans="1:10" ht="15.75" customHeight="1" x14ac:dyDescent="0.25">
      <c r="A498" s="241">
        <v>43439</v>
      </c>
      <c r="B498" s="242">
        <v>180181027</v>
      </c>
      <c r="C498" s="106">
        <v>3</v>
      </c>
      <c r="D498" s="246">
        <v>245525</v>
      </c>
      <c r="E498" s="244"/>
      <c r="F498" s="247"/>
      <c r="G498" s="246"/>
      <c r="H498" s="244"/>
      <c r="I498" s="245"/>
      <c r="J498" s="246"/>
    </row>
    <row r="499" spans="1:10" ht="15.75" customHeight="1" x14ac:dyDescent="0.25">
      <c r="A499" s="241">
        <v>43440</v>
      </c>
      <c r="B499" s="242">
        <v>180181064</v>
      </c>
      <c r="C499" s="106">
        <v>24</v>
      </c>
      <c r="D499" s="246">
        <v>2273338</v>
      </c>
      <c r="E499" s="244">
        <v>180046428</v>
      </c>
      <c r="F499" s="247">
        <v>2</v>
      </c>
      <c r="G499" s="246">
        <v>174563</v>
      </c>
      <c r="H499" s="244"/>
      <c r="I499" s="245"/>
      <c r="J499" s="246"/>
    </row>
    <row r="500" spans="1:10" ht="15.75" customHeight="1" x14ac:dyDescent="0.25">
      <c r="A500" s="241">
        <v>43440</v>
      </c>
      <c r="B500" s="242">
        <v>180181089</v>
      </c>
      <c r="C500" s="106">
        <v>4</v>
      </c>
      <c r="D500" s="246">
        <v>335738</v>
      </c>
      <c r="E500" s="244"/>
      <c r="F500" s="247"/>
      <c r="G500" s="246"/>
      <c r="H500" s="244"/>
      <c r="I500" s="245"/>
      <c r="J500" s="246"/>
    </row>
    <row r="501" spans="1:10" ht="15.75" customHeight="1" x14ac:dyDescent="0.25">
      <c r="A501" s="241">
        <v>43441</v>
      </c>
      <c r="B501" s="242">
        <v>180181121</v>
      </c>
      <c r="C501" s="106">
        <v>4</v>
      </c>
      <c r="D501" s="246">
        <v>335213</v>
      </c>
      <c r="E501" s="244">
        <v>180046439</v>
      </c>
      <c r="F501" s="247">
        <v>2</v>
      </c>
      <c r="G501" s="246">
        <v>232313</v>
      </c>
      <c r="H501" s="244"/>
      <c r="I501" s="245"/>
      <c r="J501" s="246"/>
    </row>
    <row r="502" spans="1:10" ht="15.75" customHeight="1" x14ac:dyDescent="0.25">
      <c r="A502" s="241">
        <v>43441</v>
      </c>
      <c r="B502" s="242">
        <v>180181156</v>
      </c>
      <c r="C502" s="106">
        <v>4</v>
      </c>
      <c r="D502" s="246">
        <v>361113</v>
      </c>
      <c r="E502" s="244"/>
      <c r="F502" s="247"/>
      <c r="G502" s="246"/>
      <c r="H502" s="244"/>
      <c r="I502" s="245"/>
      <c r="J502" s="246"/>
    </row>
    <row r="503" spans="1:10" ht="15.75" customHeight="1" x14ac:dyDescent="0.25">
      <c r="A503" s="241">
        <v>43442</v>
      </c>
      <c r="B503" s="242">
        <v>180181196</v>
      </c>
      <c r="C503" s="106">
        <v>5</v>
      </c>
      <c r="D503" s="246">
        <v>347988</v>
      </c>
      <c r="E503" s="244"/>
      <c r="F503" s="247"/>
      <c r="G503" s="246"/>
      <c r="H503" s="244"/>
      <c r="I503" s="245"/>
      <c r="J503" s="246"/>
    </row>
    <row r="504" spans="1:10" ht="15.75" customHeight="1" x14ac:dyDescent="0.25">
      <c r="A504" s="241">
        <v>43442</v>
      </c>
      <c r="B504" s="242">
        <v>180181212</v>
      </c>
      <c r="C504" s="106">
        <v>1</v>
      </c>
      <c r="D504" s="246">
        <v>95725</v>
      </c>
      <c r="E504" s="244"/>
      <c r="F504" s="247"/>
      <c r="G504" s="246"/>
      <c r="H504" s="244"/>
      <c r="I504" s="245">
        <v>6308490</v>
      </c>
      <c r="J504" s="246" t="s">
        <v>17</v>
      </c>
    </row>
    <row r="505" spans="1:10" ht="15.75" customHeight="1" x14ac:dyDescent="0.25">
      <c r="A505" s="241">
        <v>43444</v>
      </c>
      <c r="B505" s="242">
        <v>180181311</v>
      </c>
      <c r="C505" s="106">
        <v>13</v>
      </c>
      <c r="D505" s="246">
        <v>1046238</v>
      </c>
      <c r="E505" s="244">
        <v>180046481</v>
      </c>
      <c r="F505" s="247">
        <v>1</v>
      </c>
      <c r="G505" s="246">
        <v>93013</v>
      </c>
      <c r="H505" s="244"/>
      <c r="I505" s="245"/>
      <c r="J505" s="246"/>
    </row>
    <row r="506" spans="1:10" ht="15.75" customHeight="1" x14ac:dyDescent="0.25">
      <c r="A506" s="241">
        <v>43444</v>
      </c>
      <c r="B506" s="242">
        <v>180181345</v>
      </c>
      <c r="C506" s="106">
        <v>5</v>
      </c>
      <c r="D506" s="246">
        <v>516075</v>
      </c>
      <c r="E506" s="244"/>
      <c r="F506" s="247"/>
      <c r="G506" s="246"/>
      <c r="H506" s="244"/>
      <c r="I506" s="245"/>
      <c r="J506" s="246"/>
    </row>
    <row r="507" spans="1:10" ht="15.75" customHeight="1" x14ac:dyDescent="0.25">
      <c r="A507" s="241">
        <v>43445</v>
      </c>
      <c r="B507" s="242">
        <v>180181386</v>
      </c>
      <c r="C507" s="106">
        <v>7</v>
      </c>
      <c r="D507" s="246">
        <v>585725</v>
      </c>
      <c r="E507" s="244">
        <v>180046493</v>
      </c>
      <c r="F507" s="247">
        <v>1</v>
      </c>
      <c r="G507" s="246">
        <v>93100</v>
      </c>
      <c r="H507" s="244"/>
      <c r="I507" s="245"/>
      <c r="J507" s="246"/>
    </row>
    <row r="508" spans="1:10" ht="15.75" customHeight="1" x14ac:dyDescent="0.25">
      <c r="A508" s="241">
        <v>43445</v>
      </c>
      <c r="B508" s="242">
        <v>180181418</v>
      </c>
      <c r="C508" s="106">
        <v>3</v>
      </c>
      <c r="D508" s="246">
        <v>331713</v>
      </c>
      <c r="E508" s="244"/>
      <c r="F508" s="247"/>
      <c r="G508" s="246"/>
      <c r="H508" s="244"/>
      <c r="I508" s="245"/>
      <c r="J508" s="246"/>
    </row>
    <row r="509" spans="1:10" ht="15.75" customHeight="1" x14ac:dyDescent="0.25">
      <c r="A509" s="241">
        <v>43446</v>
      </c>
      <c r="B509" s="242">
        <v>180181450</v>
      </c>
      <c r="C509" s="106">
        <v>8</v>
      </c>
      <c r="D509" s="246">
        <v>672700</v>
      </c>
      <c r="E509" s="244">
        <v>180046511</v>
      </c>
      <c r="F509" s="247">
        <v>1</v>
      </c>
      <c r="G509" s="246">
        <v>76038</v>
      </c>
      <c r="H509" s="244"/>
      <c r="I509" s="245"/>
      <c r="J509" s="246"/>
    </row>
    <row r="510" spans="1:10" ht="15.75" customHeight="1" x14ac:dyDescent="0.25">
      <c r="A510" s="241">
        <v>43446</v>
      </c>
      <c r="B510" s="242">
        <v>180181490</v>
      </c>
      <c r="C510" s="106">
        <v>5</v>
      </c>
      <c r="D510" s="246">
        <v>499625</v>
      </c>
      <c r="E510" s="244"/>
      <c r="F510" s="247"/>
      <c r="G510" s="246"/>
      <c r="H510" s="244"/>
      <c r="I510" s="245"/>
      <c r="J510" s="246"/>
    </row>
    <row r="511" spans="1:10" ht="15.75" customHeight="1" x14ac:dyDescent="0.25">
      <c r="A511" s="241">
        <v>43447</v>
      </c>
      <c r="B511" s="242">
        <v>180181532</v>
      </c>
      <c r="C511" s="106">
        <v>18</v>
      </c>
      <c r="D511" s="246">
        <v>1545863</v>
      </c>
      <c r="E511" s="244"/>
      <c r="F511" s="247"/>
      <c r="G511" s="246"/>
      <c r="H511" s="244"/>
      <c r="I511" s="245"/>
      <c r="J511" s="246"/>
    </row>
    <row r="512" spans="1:10" ht="15.75" customHeight="1" x14ac:dyDescent="0.25">
      <c r="A512" s="241">
        <v>43447</v>
      </c>
      <c r="B512" s="242">
        <v>180181561</v>
      </c>
      <c r="C512" s="106">
        <v>5</v>
      </c>
      <c r="D512" s="246">
        <v>476613</v>
      </c>
      <c r="E512" s="244"/>
      <c r="F512" s="247"/>
      <c r="G512" s="246"/>
      <c r="H512" s="244"/>
      <c r="I512" s="245"/>
      <c r="J512" s="246"/>
    </row>
    <row r="513" spans="1:10" ht="15.75" customHeight="1" x14ac:dyDescent="0.25">
      <c r="A513" s="241">
        <v>43448</v>
      </c>
      <c r="B513" s="242">
        <v>180181586</v>
      </c>
      <c r="C513" s="106">
        <v>8</v>
      </c>
      <c r="D513" s="246">
        <v>860388</v>
      </c>
      <c r="E513" s="244">
        <v>180046527</v>
      </c>
      <c r="F513" s="247">
        <v>2</v>
      </c>
      <c r="G513" s="246">
        <v>251388</v>
      </c>
      <c r="H513" s="244"/>
      <c r="I513" s="245"/>
      <c r="J513" s="246"/>
    </row>
    <row r="514" spans="1:10" ht="15.75" customHeight="1" x14ac:dyDescent="0.25">
      <c r="A514" s="241">
        <v>43448</v>
      </c>
      <c r="B514" s="242">
        <v>180181618</v>
      </c>
      <c r="C514" s="106">
        <v>3</v>
      </c>
      <c r="D514" s="246">
        <v>301088</v>
      </c>
      <c r="E514" s="244"/>
      <c r="F514" s="247"/>
      <c r="G514" s="246"/>
      <c r="H514" s="244"/>
      <c r="I514" s="245"/>
      <c r="J514" s="246"/>
    </row>
    <row r="515" spans="1:10" ht="15.75" customHeight="1" x14ac:dyDescent="0.25">
      <c r="A515" s="241">
        <v>43449</v>
      </c>
      <c r="B515" s="242">
        <v>180181660</v>
      </c>
      <c r="C515" s="106">
        <v>13</v>
      </c>
      <c r="D515" s="246">
        <v>1261050</v>
      </c>
      <c r="E515" s="244"/>
      <c r="F515" s="247"/>
      <c r="G515" s="246"/>
      <c r="H515" s="244"/>
      <c r="I515" s="245"/>
      <c r="J515" s="246"/>
    </row>
    <row r="516" spans="1:10" ht="15.75" customHeight="1" x14ac:dyDescent="0.25">
      <c r="A516" s="241">
        <v>43449</v>
      </c>
      <c r="B516" s="242">
        <v>180181667</v>
      </c>
      <c r="C516" s="106">
        <v>1</v>
      </c>
      <c r="D516" s="246">
        <v>127225</v>
      </c>
      <c r="E516" s="244"/>
      <c r="F516" s="247"/>
      <c r="G516" s="246"/>
      <c r="H516" s="244"/>
      <c r="I516" s="245">
        <v>7710764</v>
      </c>
      <c r="J516" s="246" t="s">
        <v>17</v>
      </c>
    </row>
    <row r="517" spans="1:10" ht="15.75" customHeight="1" x14ac:dyDescent="0.25">
      <c r="A517" s="98">
        <v>43451</v>
      </c>
      <c r="B517" s="99">
        <v>180181770</v>
      </c>
      <c r="C517" s="410">
        <v>12</v>
      </c>
      <c r="D517" s="34">
        <v>1104075</v>
      </c>
      <c r="E517" s="101">
        <v>180046570</v>
      </c>
      <c r="F517" s="100">
        <v>3</v>
      </c>
      <c r="G517" s="34">
        <v>221900</v>
      </c>
      <c r="H517" s="101"/>
      <c r="I517" s="102"/>
      <c r="J517" s="34"/>
    </row>
    <row r="518" spans="1:10" ht="15.75" customHeight="1" x14ac:dyDescent="0.25">
      <c r="A518" s="98">
        <v>43451</v>
      </c>
      <c r="B518" s="99">
        <v>180181803</v>
      </c>
      <c r="C518" s="410">
        <v>4</v>
      </c>
      <c r="D518" s="34">
        <v>341863</v>
      </c>
      <c r="E518" s="101"/>
      <c r="F518" s="100"/>
      <c r="G518" s="34"/>
      <c r="H518" s="101"/>
      <c r="I518" s="102"/>
      <c r="J518" s="34"/>
    </row>
    <row r="519" spans="1:10" ht="15.75" customHeight="1" x14ac:dyDescent="0.25">
      <c r="A519" s="98"/>
      <c r="B519" s="99"/>
      <c r="C519" s="410"/>
      <c r="D519" s="34"/>
      <c r="E519" s="101"/>
      <c r="F519" s="100"/>
      <c r="G519" s="34"/>
      <c r="H519" s="101"/>
      <c r="I519" s="102"/>
      <c r="J519" s="34"/>
    </row>
    <row r="520" spans="1:10" ht="15.75" customHeight="1" x14ac:dyDescent="0.25">
      <c r="A520" s="98"/>
      <c r="B520" s="99"/>
      <c r="C520" s="410"/>
      <c r="D520" s="34"/>
      <c r="E520" s="101"/>
      <c r="F520" s="100"/>
      <c r="G520" s="34"/>
      <c r="H520" s="101"/>
      <c r="I520" s="102"/>
      <c r="J520" s="34"/>
    </row>
    <row r="521" spans="1:10" ht="15.75" customHeight="1" x14ac:dyDescent="0.25">
      <c r="A521" s="98"/>
      <c r="B521" s="99"/>
      <c r="C521" s="410"/>
      <c r="D521" s="34"/>
      <c r="E521" s="101"/>
      <c r="F521" s="100"/>
      <c r="G521" s="34"/>
      <c r="H521" s="101"/>
      <c r="I521" s="102"/>
      <c r="J521" s="34"/>
    </row>
    <row r="522" spans="1:10" ht="15.75" customHeight="1" x14ac:dyDescent="0.25">
      <c r="A522" s="98"/>
      <c r="B522" s="99"/>
      <c r="C522" s="410"/>
      <c r="D522" s="34"/>
      <c r="E522" s="101"/>
      <c r="F522" s="100"/>
      <c r="G522" s="34"/>
      <c r="H522" s="101"/>
      <c r="I522" s="102"/>
      <c r="J522" s="34"/>
    </row>
    <row r="523" spans="1:10" x14ac:dyDescent="0.25">
      <c r="A523" s="235"/>
      <c r="B523" s="234"/>
      <c r="C523" s="12"/>
      <c r="D523" s="236"/>
      <c r="E523" s="237"/>
      <c r="F523" s="240"/>
      <c r="G523" s="236"/>
      <c r="H523" s="237"/>
      <c r="I523" s="239"/>
      <c r="J523" s="236"/>
    </row>
    <row r="524" spans="1:10" x14ac:dyDescent="0.25">
      <c r="A524" s="235"/>
      <c r="B524" s="223" t="s">
        <v>11</v>
      </c>
      <c r="C524" s="229">
        <f>SUM(C8:C523)</f>
        <v>4525</v>
      </c>
      <c r="D524" s="224">
        <f>SUM(D8:D523)</f>
        <v>465107079</v>
      </c>
      <c r="E524" s="223" t="s">
        <v>11</v>
      </c>
      <c r="F524" s="232">
        <f>SUM(F8:F523)</f>
        <v>580</v>
      </c>
      <c r="G524" s="224">
        <f>SUM(G8:G523)</f>
        <v>63435360</v>
      </c>
      <c r="H524" s="232">
        <f>SUM(H8:H523)</f>
        <v>0</v>
      </c>
      <c r="I524" s="232">
        <f>SUM(I8:I523)</f>
        <v>400447681</v>
      </c>
      <c r="J524" s="5"/>
    </row>
    <row r="525" spans="1:10" x14ac:dyDescent="0.25">
      <c r="A525" s="235"/>
      <c r="B525" s="223"/>
      <c r="C525" s="229"/>
      <c r="D525" s="224"/>
      <c r="E525" s="223"/>
      <c r="F525" s="232"/>
      <c r="G525" s="224"/>
      <c r="H525" s="232"/>
      <c r="I525" s="232"/>
      <c r="J525" s="5"/>
    </row>
    <row r="526" spans="1:10" x14ac:dyDescent="0.25">
      <c r="A526" s="225"/>
      <c r="B526" s="226"/>
      <c r="C526" s="12"/>
      <c r="D526" s="236"/>
      <c r="E526" s="223"/>
      <c r="F526" s="240"/>
      <c r="G526" s="421" t="s">
        <v>12</v>
      </c>
      <c r="H526" s="421"/>
      <c r="I526" s="239"/>
      <c r="J526" s="227">
        <f>SUM(D8:D523)</f>
        <v>465107079</v>
      </c>
    </row>
    <row r="527" spans="1:10" x14ac:dyDescent="0.25">
      <c r="A527" s="235"/>
      <c r="B527" s="234"/>
      <c r="C527" s="12"/>
      <c r="D527" s="236"/>
      <c r="E527" s="237"/>
      <c r="F527" s="240"/>
      <c r="G527" s="421" t="s">
        <v>13</v>
      </c>
      <c r="H527" s="421"/>
      <c r="I527" s="239"/>
      <c r="J527" s="227">
        <f>SUM(G8:G523)</f>
        <v>63435360</v>
      </c>
    </row>
    <row r="528" spans="1:10" x14ac:dyDescent="0.25">
      <c r="A528" s="228"/>
      <c r="B528" s="237"/>
      <c r="C528" s="12"/>
      <c r="D528" s="236"/>
      <c r="E528" s="237"/>
      <c r="F528" s="240"/>
      <c r="G528" s="421" t="s">
        <v>14</v>
      </c>
      <c r="H528" s="421"/>
      <c r="I528" s="41"/>
      <c r="J528" s="229">
        <f>J526-J527</f>
        <v>401671719</v>
      </c>
    </row>
    <row r="529" spans="1:10" x14ac:dyDescent="0.25">
      <c r="A529" s="235"/>
      <c r="B529" s="230"/>
      <c r="C529" s="12"/>
      <c r="D529" s="231"/>
      <c r="E529" s="237"/>
      <c r="F529" s="240"/>
      <c r="G529" s="421" t="s">
        <v>15</v>
      </c>
      <c r="H529" s="421"/>
      <c r="I529" s="239"/>
      <c r="J529" s="227">
        <f>SUM(H8:H523)</f>
        <v>0</v>
      </c>
    </row>
    <row r="530" spans="1:10" x14ac:dyDescent="0.25">
      <c r="A530" s="235"/>
      <c r="B530" s="230"/>
      <c r="C530" s="12"/>
      <c r="D530" s="231"/>
      <c r="E530" s="237"/>
      <c r="F530" s="240"/>
      <c r="G530" s="421" t="s">
        <v>16</v>
      </c>
      <c r="H530" s="421"/>
      <c r="I530" s="239"/>
      <c r="J530" s="227">
        <f>J528+J529</f>
        <v>401671719</v>
      </c>
    </row>
    <row r="531" spans="1:10" x14ac:dyDescent="0.25">
      <c r="A531" s="235"/>
      <c r="B531" s="230"/>
      <c r="C531" s="12"/>
      <c r="D531" s="231"/>
      <c r="E531" s="237"/>
      <c r="F531" s="240"/>
      <c r="G531" s="421" t="s">
        <v>5</v>
      </c>
      <c r="H531" s="421"/>
      <c r="I531" s="239"/>
      <c r="J531" s="227">
        <f>SUM(I8:I523)</f>
        <v>400447681</v>
      </c>
    </row>
    <row r="532" spans="1:10" x14ac:dyDescent="0.25">
      <c r="A532" s="235"/>
      <c r="B532" s="230"/>
      <c r="C532" s="12"/>
      <c r="D532" s="231"/>
      <c r="E532" s="237"/>
      <c r="F532" s="240"/>
      <c r="G532" s="421" t="s">
        <v>31</v>
      </c>
      <c r="H532" s="421"/>
      <c r="I532" s="240" t="str">
        <f>IF(J532&gt;0,"SALDO",IF(J532&lt;0,"PIUTANG",IF(J532=0,"LUNAS")))</f>
        <v>PIUTANG</v>
      </c>
      <c r="J532" s="227">
        <f>J531-J530</f>
        <v>-1224038</v>
      </c>
    </row>
  </sheetData>
  <mergeCells count="15">
    <mergeCell ref="G532:H532"/>
    <mergeCell ref="G526:H526"/>
    <mergeCell ref="G527:H527"/>
    <mergeCell ref="G528:H528"/>
    <mergeCell ref="G529:H529"/>
    <mergeCell ref="G530:H530"/>
    <mergeCell ref="G531:H53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2"/>
  <sheetViews>
    <sheetView workbookViewId="0">
      <pane ySplit="7" topLeftCell="A28" activePane="bottomLeft" state="frozen"/>
      <selection pane="bottomLeft" activeCell="J31" sqref="J3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J42*-1</f>
        <v>-6088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18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3" x14ac:dyDescent="0.25">
      <c r="A7" s="452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7"/>
      <c r="I7" s="459"/>
      <c r="J7" s="431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180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98">
        <v>43416</v>
      </c>
      <c r="B28" s="99">
        <v>180179361</v>
      </c>
      <c r="C28" s="253">
        <v>33</v>
      </c>
      <c r="D28" s="34">
        <v>3351338</v>
      </c>
      <c r="E28" s="101">
        <v>180046113</v>
      </c>
      <c r="F28" s="99">
        <v>1</v>
      </c>
      <c r="G28" s="34">
        <v>113050</v>
      </c>
      <c r="H28" s="101"/>
      <c r="I28" s="102">
        <v>3240000</v>
      </c>
      <c r="J28" s="34" t="s">
        <v>17</v>
      </c>
      <c r="L28" s="238"/>
    </row>
    <row r="29" spans="1:12" s="233" customFormat="1" x14ac:dyDescent="0.25">
      <c r="A29" s="98">
        <v>43426</v>
      </c>
      <c r="B29" s="99">
        <v>180180094</v>
      </c>
      <c r="C29" s="253">
        <v>34</v>
      </c>
      <c r="D29" s="34">
        <v>3737738</v>
      </c>
      <c r="E29" s="101">
        <v>180046244</v>
      </c>
      <c r="F29" s="99">
        <v>4</v>
      </c>
      <c r="G29" s="34">
        <v>462788</v>
      </c>
      <c r="H29" s="101"/>
      <c r="I29" s="102">
        <v>3275000</v>
      </c>
      <c r="J29" s="34" t="s">
        <v>17</v>
      </c>
      <c r="L29" s="238"/>
    </row>
    <row r="30" spans="1:12" s="233" customFormat="1" x14ac:dyDescent="0.25">
      <c r="A30" s="98">
        <v>43435</v>
      </c>
      <c r="B30" s="99">
        <v>180180745</v>
      </c>
      <c r="C30" s="253">
        <v>24</v>
      </c>
      <c r="D30" s="34">
        <v>2083375</v>
      </c>
      <c r="E30" s="101">
        <v>180046371</v>
      </c>
      <c r="F30" s="99">
        <v>5</v>
      </c>
      <c r="G30" s="34">
        <v>492713</v>
      </c>
      <c r="H30" s="101"/>
      <c r="I30" s="102">
        <v>1590000</v>
      </c>
      <c r="J30" s="34" t="s">
        <v>17</v>
      </c>
      <c r="L30" s="238"/>
    </row>
    <row r="31" spans="1:12" s="233" customFormat="1" x14ac:dyDescent="0.25">
      <c r="A31" s="98">
        <v>43446</v>
      </c>
      <c r="B31" s="99">
        <v>180181437</v>
      </c>
      <c r="C31" s="253">
        <v>23</v>
      </c>
      <c r="D31" s="34">
        <v>2584400</v>
      </c>
      <c r="E31" s="101">
        <v>180046499</v>
      </c>
      <c r="F31" s="99">
        <v>1</v>
      </c>
      <c r="G31" s="34">
        <v>51363</v>
      </c>
      <c r="H31" s="101"/>
      <c r="I31" s="102">
        <v>2535000</v>
      </c>
      <c r="J31" s="34" t="s">
        <v>17</v>
      </c>
      <c r="L31" s="238"/>
    </row>
    <row r="32" spans="1:12" s="233" customFormat="1" x14ac:dyDescent="0.25">
      <c r="A32" s="98"/>
      <c r="B32" s="99"/>
      <c r="C32" s="253"/>
      <c r="D32" s="34"/>
      <c r="E32" s="101"/>
      <c r="F32" s="99"/>
      <c r="G32" s="34"/>
      <c r="H32" s="101"/>
      <c r="I32" s="102"/>
      <c r="J32" s="34"/>
      <c r="L32" s="238"/>
    </row>
    <row r="33" spans="1:10" x14ac:dyDescent="0.25">
      <c r="A33" s="4"/>
      <c r="B33" s="3"/>
      <c r="C33" s="26"/>
      <c r="D33" s="6"/>
      <c r="E33" s="7"/>
      <c r="F33" s="3"/>
      <c r="G33" s="6"/>
      <c r="H33" s="7"/>
      <c r="I33" s="39"/>
      <c r="J33" s="6"/>
    </row>
    <row r="34" spans="1:10" x14ac:dyDescent="0.25">
      <c r="A34" s="4"/>
      <c r="B34" s="8" t="s">
        <v>11</v>
      </c>
      <c r="C34" s="27">
        <f>SUM(C8:C33)</f>
        <v>775</v>
      </c>
      <c r="D34" s="9"/>
      <c r="E34" s="8" t="s">
        <v>11</v>
      </c>
      <c r="F34" s="8">
        <f>SUM(F8:F33)</f>
        <v>127</v>
      </c>
      <c r="G34" s="5"/>
      <c r="H34" s="3"/>
      <c r="I34" s="40"/>
      <c r="J34" s="5"/>
    </row>
    <row r="35" spans="1:10" x14ac:dyDescent="0.25">
      <c r="A35" s="4"/>
      <c r="B35" s="8"/>
      <c r="C35" s="27"/>
      <c r="D35" s="9"/>
      <c r="E35" s="8"/>
      <c r="F35" s="8"/>
      <c r="G35" s="32"/>
      <c r="H35" s="33"/>
      <c r="I35" s="40"/>
      <c r="J35" s="5"/>
    </row>
    <row r="36" spans="1:10" x14ac:dyDescent="0.25">
      <c r="A36" s="10"/>
      <c r="B36" s="11"/>
      <c r="C36" s="26"/>
      <c r="D36" s="6"/>
      <c r="E36" s="8"/>
      <c r="F36" s="3"/>
      <c r="G36" s="421" t="s">
        <v>12</v>
      </c>
      <c r="H36" s="421"/>
      <c r="I36" s="39"/>
      <c r="J36" s="13">
        <f>SUM(D8:D33)</f>
        <v>81003218</v>
      </c>
    </row>
    <row r="37" spans="1:10" x14ac:dyDescent="0.25">
      <c r="A37" s="4"/>
      <c r="B37" s="3"/>
      <c r="C37" s="26"/>
      <c r="D37" s="6"/>
      <c r="E37" s="7"/>
      <c r="F37" s="3"/>
      <c r="G37" s="421" t="s">
        <v>13</v>
      </c>
      <c r="H37" s="421"/>
      <c r="I37" s="39"/>
      <c r="J37" s="13">
        <f>SUM(G8:G33)</f>
        <v>13700306</v>
      </c>
    </row>
    <row r="38" spans="1:10" x14ac:dyDescent="0.25">
      <c r="A38" s="14"/>
      <c r="B38" s="7"/>
      <c r="C38" s="26"/>
      <c r="D38" s="6"/>
      <c r="E38" s="7"/>
      <c r="F38" s="3"/>
      <c r="G38" s="421" t="s">
        <v>14</v>
      </c>
      <c r="H38" s="421"/>
      <c r="I38" s="41"/>
      <c r="J38" s="15">
        <f>J36-J37</f>
        <v>67302912</v>
      </c>
    </row>
    <row r="39" spans="1:10" x14ac:dyDescent="0.25">
      <c r="A39" s="4"/>
      <c r="B39" s="16"/>
      <c r="C39" s="26"/>
      <c r="D39" s="17"/>
      <c r="E39" s="7"/>
      <c r="F39" s="3"/>
      <c r="G39" s="421" t="s">
        <v>15</v>
      </c>
      <c r="H39" s="421"/>
      <c r="I39" s="39"/>
      <c r="J39" s="13">
        <f>SUM(H8:H34)</f>
        <v>0</v>
      </c>
    </row>
    <row r="40" spans="1:10" x14ac:dyDescent="0.25">
      <c r="A40" s="4"/>
      <c r="B40" s="16"/>
      <c r="C40" s="26"/>
      <c r="D40" s="17"/>
      <c r="E40" s="7"/>
      <c r="F40" s="3"/>
      <c r="G40" s="421" t="s">
        <v>16</v>
      </c>
      <c r="H40" s="421"/>
      <c r="I40" s="39"/>
      <c r="J40" s="13">
        <f>J38+J39</f>
        <v>67302912</v>
      </c>
    </row>
    <row r="41" spans="1:10" x14ac:dyDescent="0.25">
      <c r="A41" s="4"/>
      <c r="B41" s="16"/>
      <c r="C41" s="26"/>
      <c r="D41" s="17"/>
      <c r="E41" s="7"/>
      <c r="F41" s="3"/>
      <c r="G41" s="421" t="s">
        <v>5</v>
      </c>
      <c r="H41" s="421"/>
      <c r="I41" s="39"/>
      <c r="J41" s="13">
        <f>SUM(I8:I34)</f>
        <v>67309000</v>
      </c>
    </row>
    <row r="42" spans="1:10" x14ac:dyDescent="0.25">
      <c r="A42" s="4"/>
      <c r="B42" s="16"/>
      <c r="C42" s="26"/>
      <c r="D42" s="17"/>
      <c r="E42" s="7"/>
      <c r="F42" s="3"/>
      <c r="G42" s="421" t="s">
        <v>31</v>
      </c>
      <c r="H42" s="421"/>
      <c r="I42" s="40" t="str">
        <f>IF(J42&gt;0,"SALDO",IF(J42&lt;0,"PIUTANG",IF(J42=0,"LUNAS")))</f>
        <v>SALDO</v>
      </c>
      <c r="J42" s="13">
        <f>J41-J40</f>
        <v>6088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9"/>
  <sheetViews>
    <sheetView workbookViewId="0">
      <pane ySplit="7" topLeftCell="A220" activePane="bottomLeft" state="frozen"/>
      <selection pane="bottomLeft" activeCell="B223" sqref="B2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J233*-1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6" x14ac:dyDescent="0.25">
      <c r="A7" s="452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7"/>
      <c r="I7" s="459"/>
      <c r="J7" s="431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215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98">
        <v>43447</v>
      </c>
      <c r="B218" s="99">
        <v>180181521</v>
      </c>
      <c r="C218" s="100">
        <v>40</v>
      </c>
      <c r="D218" s="34">
        <v>5673500</v>
      </c>
      <c r="E218" s="101"/>
      <c r="F218" s="99"/>
      <c r="G218" s="34"/>
      <c r="H218" s="102">
        <v>84000</v>
      </c>
      <c r="I218" s="102"/>
      <c r="J218" s="34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98">
        <v>43447</v>
      </c>
      <c r="B219" s="99">
        <v>180181560</v>
      </c>
      <c r="C219" s="100">
        <v>1</v>
      </c>
      <c r="D219" s="34">
        <v>141838</v>
      </c>
      <c r="E219" s="101"/>
      <c r="F219" s="99"/>
      <c r="G219" s="34"/>
      <c r="H219" s="102">
        <v>9000</v>
      </c>
      <c r="I219" s="102"/>
      <c r="J219" s="34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98">
        <v>43448</v>
      </c>
      <c r="B220" s="99">
        <v>180181604</v>
      </c>
      <c r="C220" s="100">
        <v>1</v>
      </c>
      <c r="D220" s="34">
        <v>141838</v>
      </c>
      <c r="E220" s="101"/>
      <c r="F220" s="99"/>
      <c r="G220" s="34"/>
      <c r="H220" s="102">
        <v>41000</v>
      </c>
      <c r="I220" s="102"/>
      <c r="J220" s="34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98">
        <v>43448</v>
      </c>
      <c r="B221" s="99">
        <v>180181605</v>
      </c>
      <c r="C221" s="100">
        <v>1</v>
      </c>
      <c r="D221" s="34">
        <v>141838</v>
      </c>
      <c r="E221" s="101"/>
      <c r="F221" s="99"/>
      <c r="G221" s="34"/>
      <c r="H221" s="102">
        <v>14000</v>
      </c>
      <c r="I221" s="102"/>
      <c r="J221" s="34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98">
        <v>43448</v>
      </c>
      <c r="B222" s="99">
        <v>180181606</v>
      </c>
      <c r="C222" s="100">
        <v>1</v>
      </c>
      <c r="D222" s="34">
        <v>141838</v>
      </c>
      <c r="E222" s="101"/>
      <c r="F222" s="99"/>
      <c r="G222" s="34"/>
      <c r="H222" s="102">
        <v>9000</v>
      </c>
      <c r="I222" s="102"/>
      <c r="J222" s="34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98">
        <v>43449</v>
      </c>
      <c r="B223" s="99">
        <v>180181637</v>
      </c>
      <c r="C223" s="100">
        <v>1</v>
      </c>
      <c r="D223" s="34">
        <v>141838</v>
      </c>
      <c r="E223" s="101"/>
      <c r="F223" s="99"/>
      <c r="G223" s="34"/>
      <c r="H223" s="102">
        <v>28000</v>
      </c>
      <c r="I223" s="102">
        <v>6567690</v>
      </c>
      <c r="J223" s="34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4"/>
      <c r="B225" s="8" t="s">
        <v>11</v>
      </c>
      <c r="C225" s="77">
        <f>SUM(C8:C224)</f>
        <v>923</v>
      </c>
      <c r="D225" s="9"/>
      <c r="E225" s="223" t="s">
        <v>11</v>
      </c>
      <c r="F225" s="223">
        <f>SUM(F8:F224)</f>
        <v>1</v>
      </c>
      <c r="G225" s="224">
        <f>SUM(G8:G224)</f>
        <v>98525</v>
      </c>
      <c r="H225" s="239"/>
      <c r="I225" s="239"/>
      <c r="J225" s="23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4"/>
      <c r="B226" s="8"/>
      <c r="C226" s="77"/>
      <c r="D226" s="9"/>
      <c r="E226" s="237"/>
      <c r="F226" s="234"/>
      <c r="G226" s="236"/>
      <c r="H226" s="239"/>
      <c r="I226" s="239"/>
      <c r="J226" s="23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10"/>
      <c r="B227" s="11"/>
      <c r="C227" s="40"/>
      <c r="D227" s="6"/>
      <c r="E227" s="8"/>
      <c r="F227" s="234"/>
      <c r="G227" s="421" t="s">
        <v>12</v>
      </c>
      <c r="H227" s="421"/>
      <c r="I227" s="39"/>
      <c r="J227" s="13">
        <f>SUM(D8:D224)</f>
        <v>82898558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4"/>
      <c r="B228" s="3"/>
      <c r="C228" s="40"/>
      <c r="D228" s="6"/>
      <c r="E228" s="8"/>
      <c r="F228" s="234"/>
      <c r="G228" s="421" t="s">
        <v>13</v>
      </c>
      <c r="H228" s="421"/>
      <c r="I228" s="39"/>
      <c r="J228" s="13">
        <f>SUM(G8:G224)</f>
        <v>98525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14"/>
      <c r="B229" s="7"/>
      <c r="C229" s="40"/>
      <c r="D229" s="6"/>
      <c r="E229" s="7"/>
      <c r="F229" s="234"/>
      <c r="G229" s="421" t="s">
        <v>14</v>
      </c>
      <c r="H229" s="421"/>
      <c r="I229" s="41"/>
      <c r="J229" s="15">
        <f>J227-J228</f>
        <v>82800033</v>
      </c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16"/>
      <c r="C230" s="40"/>
      <c r="D230" s="17"/>
      <c r="E230" s="7"/>
      <c r="F230" s="8"/>
      <c r="G230" s="421" t="s">
        <v>15</v>
      </c>
      <c r="H230" s="421"/>
      <c r="I230" s="39"/>
      <c r="J230" s="13">
        <f>SUM(H8:H226)</f>
        <v>5057500</v>
      </c>
      <c r="K230" s="219"/>
      <c r="L230" s="219"/>
      <c r="M230" s="219"/>
      <c r="N230" s="219"/>
      <c r="O230" s="219"/>
      <c r="P230" s="219"/>
    </row>
    <row r="231" spans="1:16" x14ac:dyDescent="0.25">
      <c r="A231" s="4"/>
      <c r="B231" s="16"/>
      <c r="C231" s="40"/>
      <c r="D231" s="17"/>
      <c r="E231" s="7"/>
      <c r="F231" s="8"/>
      <c r="G231" s="421" t="s">
        <v>16</v>
      </c>
      <c r="H231" s="421"/>
      <c r="I231" s="39"/>
      <c r="J231" s="13">
        <f>J229+J230</f>
        <v>87857533</v>
      </c>
    </row>
    <row r="232" spans="1:16" x14ac:dyDescent="0.25">
      <c r="A232" s="4"/>
      <c r="B232" s="16"/>
      <c r="C232" s="40"/>
      <c r="D232" s="17"/>
      <c r="E232" s="7"/>
      <c r="F232" s="3"/>
      <c r="G232" s="421" t="s">
        <v>5</v>
      </c>
      <c r="H232" s="421"/>
      <c r="I232" s="39"/>
      <c r="J232" s="13">
        <f>SUM(I8:I226)</f>
        <v>87857533</v>
      </c>
    </row>
    <row r="233" spans="1:16" x14ac:dyDescent="0.25">
      <c r="A233" s="4"/>
      <c r="B233" s="16"/>
      <c r="C233" s="40"/>
      <c r="D233" s="17"/>
      <c r="E233" s="7"/>
      <c r="F233" s="3"/>
      <c r="G233" s="421" t="s">
        <v>31</v>
      </c>
      <c r="H233" s="421"/>
      <c r="I233" s="40" t="str">
        <f>IF(J233&gt;0,"SALDO",IF(J233&lt;0,"PIUTANG",IF(J233=0,"LUNAS")))</f>
        <v>LUNAS</v>
      </c>
      <c r="J233" s="13">
        <f>J232-J231</f>
        <v>0</v>
      </c>
    </row>
    <row r="234" spans="1:16" x14ac:dyDescent="0.25">
      <c r="F234" s="37"/>
      <c r="G234" s="37"/>
      <c r="J234" s="37"/>
    </row>
    <row r="235" spans="1:16" x14ac:dyDescent="0.25">
      <c r="C235" s="37"/>
      <c r="D235" s="37"/>
      <c r="F235" s="37"/>
      <c r="G235" s="37"/>
      <c r="J235" s="37"/>
      <c r="L235"/>
      <c r="M235"/>
      <c r="N235"/>
      <c r="O235"/>
      <c r="P235"/>
    </row>
    <row r="236" spans="1:16" x14ac:dyDescent="0.25">
      <c r="C236" s="37"/>
      <c r="D236" s="37"/>
      <c r="F236" s="37"/>
      <c r="G236" s="37"/>
      <c r="J236" s="37"/>
      <c r="L236"/>
      <c r="M236"/>
      <c r="N236"/>
      <c r="O236"/>
      <c r="P236"/>
    </row>
    <row r="237" spans="1:16" x14ac:dyDescent="0.25">
      <c r="A237" s="405">
        <v>43411</v>
      </c>
      <c r="C237" s="37"/>
      <c r="D237" s="37"/>
      <c r="F237" s="37"/>
      <c r="G237" s="37"/>
      <c r="J237" s="37"/>
      <c r="L237"/>
      <c r="M237"/>
      <c r="N237"/>
      <c r="O237"/>
      <c r="P237"/>
    </row>
    <row r="238" spans="1:16" x14ac:dyDescent="0.25">
      <c r="C238" s="37"/>
      <c r="D238" s="37"/>
      <c r="F238" s="37"/>
      <c r="G238" s="37"/>
      <c r="J238" s="37"/>
      <c r="L238"/>
      <c r="M238"/>
      <c r="N238"/>
      <c r="O238"/>
      <c r="P238"/>
    </row>
    <row r="239" spans="1:16" x14ac:dyDescent="0.25">
      <c r="C239" s="37"/>
      <c r="D239" s="37"/>
      <c r="L239"/>
      <c r="M239"/>
      <c r="N239"/>
      <c r="O239"/>
      <c r="P23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3:H233"/>
    <mergeCell ref="G227:H227"/>
    <mergeCell ref="G228:H228"/>
    <mergeCell ref="G229:H229"/>
    <mergeCell ref="G230:H230"/>
    <mergeCell ref="G231:H231"/>
    <mergeCell ref="G232:H23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1"/>
  <sheetViews>
    <sheetView workbookViewId="0">
      <pane ySplit="7" topLeftCell="A63" activePane="bottomLeft" state="frozen"/>
      <selection pane="bottomLeft" activeCell="B73" sqref="B7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181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J85*-1</f>
        <v>14206279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0" x14ac:dyDescent="0.25">
      <c r="A7" s="452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7"/>
      <c r="I7" s="459"/>
      <c r="J7" s="431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98">
        <v>43440</v>
      </c>
      <c r="B67" s="99">
        <v>180181060</v>
      </c>
      <c r="C67" s="100">
        <v>14</v>
      </c>
      <c r="D67" s="34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98">
        <v>43441</v>
      </c>
      <c r="B68" s="99"/>
      <c r="C68" s="100"/>
      <c r="D68" s="34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98">
        <v>43445</v>
      </c>
      <c r="B69" s="99">
        <v>180181409</v>
      </c>
      <c r="C69" s="100">
        <v>6</v>
      </c>
      <c r="D69" s="34">
        <v>571988</v>
      </c>
      <c r="E69" s="101"/>
      <c r="F69" s="99"/>
      <c r="G69" s="34"/>
      <c r="H69" s="102"/>
      <c r="I69" s="102"/>
      <c r="J69" s="34"/>
    </row>
    <row r="70" spans="1:10" x14ac:dyDescent="0.25">
      <c r="A70" s="98">
        <v>43449</v>
      </c>
      <c r="B70" s="99"/>
      <c r="C70" s="100"/>
      <c r="D70" s="34"/>
      <c r="E70" s="101"/>
      <c r="F70" s="99"/>
      <c r="G70" s="34"/>
      <c r="H70" s="102"/>
      <c r="I70" s="102">
        <v>3000000</v>
      </c>
      <c r="J70" s="34" t="s">
        <v>17</v>
      </c>
    </row>
    <row r="71" spans="1:10" x14ac:dyDescent="0.25">
      <c r="A71" s="98">
        <v>43451</v>
      </c>
      <c r="B71" s="99">
        <v>180181739</v>
      </c>
      <c r="C71" s="100">
        <v>94</v>
      </c>
      <c r="D71" s="34">
        <v>10532025</v>
      </c>
      <c r="E71" s="101">
        <v>180046561</v>
      </c>
      <c r="F71" s="99">
        <v>9</v>
      </c>
      <c r="G71" s="34">
        <v>836325</v>
      </c>
      <c r="H71" s="102"/>
      <c r="I71" s="102"/>
      <c r="J71" s="34"/>
    </row>
    <row r="72" spans="1:10" x14ac:dyDescent="0.25">
      <c r="A72" s="98">
        <v>43451</v>
      </c>
      <c r="B72" s="99">
        <v>180181740</v>
      </c>
      <c r="C72" s="100">
        <v>15</v>
      </c>
      <c r="D72" s="34">
        <v>1855613</v>
      </c>
      <c r="E72" s="101"/>
      <c r="F72" s="99"/>
      <c r="G72" s="34"/>
      <c r="H72" s="102"/>
      <c r="I72" s="102"/>
      <c r="J72" s="34"/>
    </row>
    <row r="73" spans="1:10" x14ac:dyDescent="0.25">
      <c r="A73" s="98">
        <v>43451</v>
      </c>
      <c r="B73" s="99">
        <v>180181742</v>
      </c>
      <c r="C73" s="100">
        <v>7</v>
      </c>
      <c r="D73" s="34">
        <v>758188</v>
      </c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235"/>
      <c r="B76" s="234"/>
      <c r="C76" s="240"/>
      <c r="D76" s="236"/>
      <c r="E76" s="237"/>
      <c r="F76" s="234"/>
      <c r="G76" s="236"/>
      <c r="H76" s="239"/>
      <c r="I76" s="239"/>
      <c r="J76" s="236"/>
    </row>
    <row r="77" spans="1:10" x14ac:dyDescent="0.25">
      <c r="A77" s="235"/>
      <c r="B77" s="223" t="s">
        <v>11</v>
      </c>
      <c r="C77" s="232">
        <f>SUM(C8:C76)</f>
        <v>1278</v>
      </c>
      <c r="D77" s="224"/>
      <c r="E77" s="223" t="s">
        <v>11</v>
      </c>
      <c r="F77" s="223">
        <f>SUM(F8:F76)</f>
        <v>194</v>
      </c>
      <c r="G77" s="224">
        <f>SUM(G8:G76)</f>
        <v>20201130</v>
      </c>
      <c r="H77" s="239"/>
      <c r="I77" s="239"/>
      <c r="J77" s="236"/>
    </row>
    <row r="78" spans="1:10" x14ac:dyDescent="0.25">
      <c r="A78" s="235"/>
      <c r="B78" s="223"/>
      <c r="C78" s="232"/>
      <c r="D78" s="224"/>
      <c r="E78" s="237"/>
      <c r="F78" s="234"/>
      <c r="G78" s="236"/>
      <c r="H78" s="239"/>
      <c r="I78" s="239"/>
      <c r="J78" s="236"/>
    </row>
    <row r="79" spans="1:10" x14ac:dyDescent="0.25">
      <c r="A79" s="225"/>
      <c r="B79" s="226"/>
      <c r="C79" s="240"/>
      <c r="D79" s="236"/>
      <c r="E79" s="223"/>
      <c r="F79" s="234"/>
      <c r="G79" s="421" t="s">
        <v>12</v>
      </c>
      <c r="H79" s="421"/>
      <c r="I79" s="239"/>
      <c r="J79" s="227">
        <f>SUM(D8:D76)</f>
        <v>133764585</v>
      </c>
    </row>
    <row r="80" spans="1:10" x14ac:dyDescent="0.25">
      <c r="A80" s="235"/>
      <c r="B80" s="234"/>
      <c r="C80" s="240"/>
      <c r="D80" s="236"/>
      <c r="E80" s="223"/>
      <c r="F80" s="234"/>
      <c r="G80" s="421" t="s">
        <v>13</v>
      </c>
      <c r="H80" s="421"/>
      <c r="I80" s="239"/>
      <c r="J80" s="227">
        <f>SUM(G8:G76)</f>
        <v>20201130</v>
      </c>
    </row>
    <row r="81" spans="1:16" x14ac:dyDescent="0.25">
      <c r="A81" s="228"/>
      <c r="B81" s="237"/>
      <c r="C81" s="240"/>
      <c r="D81" s="236"/>
      <c r="E81" s="237"/>
      <c r="F81" s="234"/>
      <c r="G81" s="421" t="s">
        <v>14</v>
      </c>
      <c r="H81" s="421"/>
      <c r="I81" s="41"/>
      <c r="J81" s="229">
        <f>J79-J80</f>
        <v>113563455</v>
      </c>
    </row>
    <row r="82" spans="1:16" x14ac:dyDescent="0.25">
      <c r="A82" s="235"/>
      <c r="B82" s="230"/>
      <c r="C82" s="240"/>
      <c r="D82" s="231"/>
      <c r="E82" s="237"/>
      <c r="F82" s="223"/>
      <c r="G82" s="421" t="s">
        <v>15</v>
      </c>
      <c r="H82" s="421"/>
      <c r="I82" s="239"/>
      <c r="J82" s="227">
        <f>SUM(H8:H78)</f>
        <v>0</v>
      </c>
    </row>
    <row r="83" spans="1:16" x14ac:dyDescent="0.25">
      <c r="A83" s="235"/>
      <c r="B83" s="230"/>
      <c r="C83" s="240"/>
      <c r="D83" s="231"/>
      <c r="E83" s="237"/>
      <c r="F83" s="223"/>
      <c r="G83" s="421" t="s">
        <v>16</v>
      </c>
      <c r="H83" s="421"/>
      <c r="I83" s="239"/>
      <c r="J83" s="227">
        <f>J81+J82</f>
        <v>113563455</v>
      </c>
    </row>
    <row r="84" spans="1:16" x14ac:dyDescent="0.25">
      <c r="A84" s="235"/>
      <c r="B84" s="230"/>
      <c r="C84" s="240"/>
      <c r="D84" s="231"/>
      <c r="E84" s="237"/>
      <c r="F84" s="234"/>
      <c r="G84" s="421" t="s">
        <v>5</v>
      </c>
      <c r="H84" s="421"/>
      <c r="I84" s="239"/>
      <c r="J84" s="227">
        <f>SUM(I8:I78)</f>
        <v>99357176</v>
      </c>
    </row>
    <row r="85" spans="1:16" x14ac:dyDescent="0.25">
      <c r="A85" s="235"/>
      <c r="B85" s="230"/>
      <c r="C85" s="240"/>
      <c r="D85" s="231"/>
      <c r="E85" s="237"/>
      <c r="F85" s="234"/>
      <c r="G85" s="421" t="s">
        <v>31</v>
      </c>
      <c r="H85" s="421"/>
      <c r="I85" s="240" t="str">
        <f>IF(J85&gt;0,"SALDO",IF(J85&lt;0,"PIUTANG",IF(J85=0,"LUNAS")))</f>
        <v>PIUTANG</v>
      </c>
      <c r="J85" s="227">
        <f>J84-J83</f>
        <v>-14206279</v>
      </c>
    </row>
    <row r="86" spans="1:16" x14ac:dyDescent="0.25">
      <c r="F86" s="219"/>
      <c r="G86" s="219"/>
      <c r="J86" s="219"/>
    </row>
    <row r="87" spans="1:16" x14ac:dyDescent="0.25">
      <c r="C87" s="219"/>
      <c r="D87" s="219"/>
      <c r="F87" s="219"/>
      <c r="G87" s="219"/>
      <c r="J87" s="219"/>
      <c r="M87" s="233"/>
      <c r="N87" s="233"/>
      <c r="O87" s="233"/>
      <c r="P87" s="233"/>
    </row>
    <row r="88" spans="1:16" x14ac:dyDescent="0.25">
      <c r="C88" s="219"/>
      <c r="D88" s="219"/>
      <c r="F88" s="219"/>
      <c r="G88" s="219"/>
      <c r="J88" s="219"/>
      <c r="L88" s="238"/>
      <c r="M88" s="233"/>
      <c r="N88" s="233"/>
      <c r="O88" s="233"/>
      <c r="P88" s="233"/>
    </row>
    <row r="89" spans="1:16" x14ac:dyDescent="0.25">
      <c r="C89" s="219"/>
      <c r="D89" s="219"/>
      <c r="F89" s="219"/>
      <c r="G89" s="219"/>
      <c r="J89" s="219"/>
      <c r="L89" s="238"/>
      <c r="M89" s="233"/>
      <c r="N89" s="233"/>
      <c r="O89" s="233"/>
      <c r="P89" s="233"/>
    </row>
    <row r="90" spans="1:16" x14ac:dyDescent="0.25">
      <c r="C90" s="219"/>
      <c r="D90" s="219"/>
      <c r="F90" s="219"/>
      <c r="G90" s="219"/>
      <c r="J90" s="219"/>
      <c r="L90" s="233"/>
      <c r="M90" s="233"/>
      <c r="N90" s="233"/>
      <c r="O90" s="233"/>
      <c r="P90" s="233"/>
    </row>
    <row r="91" spans="1:16" x14ac:dyDescent="0.25">
      <c r="C91" s="219"/>
      <c r="D91" s="219"/>
      <c r="L91" s="233"/>
      <c r="M91" s="233"/>
      <c r="N91" s="233"/>
      <c r="O91" s="233"/>
      <c r="P91" s="233"/>
    </row>
  </sheetData>
  <mergeCells count="15">
    <mergeCell ref="G85:H85"/>
    <mergeCell ref="G79:H79"/>
    <mergeCell ref="G80:H80"/>
    <mergeCell ref="G81:H81"/>
    <mergeCell ref="G82:H82"/>
    <mergeCell ref="G83:H83"/>
    <mergeCell ref="G84:H84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3" activePane="bottomLeft" state="frozen"/>
      <selection pane="bottomLeft" activeCell="B23" sqref="B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184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-849415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J36*-1</f>
        <v>1158115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3" x14ac:dyDescent="0.25">
      <c r="A7" s="452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7"/>
      <c r="I7" s="459"/>
      <c r="J7" s="431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>
        <v>43437</v>
      </c>
      <c r="B23" s="99">
        <v>180180871</v>
      </c>
      <c r="C23" s="100">
        <v>11</v>
      </c>
      <c r="D23" s="34">
        <v>1158938</v>
      </c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0" x14ac:dyDescent="0.25">
      <c r="A28" s="235"/>
      <c r="B28" s="223" t="s">
        <v>11</v>
      </c>
      <c r="C28" s="232">
        <f>SUM(C8:C27)</f>
        <v>420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0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0" x14ac:dyDescent="0.25">
      <c r="A30" s="225"/>
      <c r="B30" s="226"/>
      <c r="C30" s="240"/>
      <c r="D30" s="236"/>
      <c r="E30" s="223"/>
      <c r="F30" s="234"/>
      <c r="G30" s="421" t="s">
        <v>12</v>
      </c>
      <c r="H30" s="421"/>
      <c r="I30" s="239"/>
      <c r="J30" s="227">
        <f>SUM(D8:D27)</f>
        <v>42439167</v>
      </c>
    </row>
    <row r="31" spans="1:10" x14ac:dyDescent="0.25">
      <c r="A31" s="235"/>
      <c r="B31" s="234"/>
      <c r="C31" s="240"/>
      <c r="D31" s="236"/>
      <c r="E31" s="223"/>
      <c r="F31" s="234"/>
      <c r="G31" s="421" t="s">
        <v>13</v>
      </c>
      <c r="H31" s="421"/>
      <c r="I31" s="239"/>
      <c r="J31" s="227">
        <f>SUM(G8:G27)</f>
        <v>8667052</v>
      </c>
    </row>
    <row r="32" spans="1:10" x14ac:dyDescent="0.25">
      <c r="A32" s="228"/>
      <c r="B32" s="237"/>
      <c r="C32" s="240"/>
      <c r="D32" s="236"/>
      <c r="E32" s="237"/>
      <c r="F32" s="234"/>
      <c r="G32" s="421" t="s">
        <v>14</v>
      </c>
      <c r="H32" s="421"/>
      <c r="I32" s="41"/>
      <c r="J32" s="229">
        <f>J30-J31</f>
        <v>33772115</v>
      </c>
    </row>
    <row r="33" spans="1:16" x14ac:dyDescent="0.25">
      <c r="A33" s="235"/>
      <c r="B33" s="230"/>
      <c r="C33" s="240"/>
      <c r="D33" s="231"/>
      <c r="E33" s="237"/>
      <c r="F33" s="223"/>
      <c r="G33" s="421" t="s">
        <v>15</v>
      </c>
      <c r="H33" s="421"/>
      <c r="I33" s="239"/>
      <c r="J33" s="227">
        <f>SUM(H8:H29)</f>
        <v>0</v>
      </c>
    </row>
    <row r="34" spans="1:16" x14ac:dyDescent="0.25">
      <c r="A34" s="235"/>
      <c r="B34" s="230"/>
      <c r="C34" s="240"/>
      <c r="D34" s="231"/>
      <c r="E34" s="237"/>
      <c r="F34" s="223"/>
      <c r="G34" s="421" t="s">
        <v>16</v>
      </c>
      <c r="H34" s="421"/>
      <c r="I34" s="239"/>
      <c r="J34" s="227">
        <f>J32+J33</f>
        <v>33772115</v>
      </c>
    </row>
    <row r="35" spans="1:16" x14ac:dyDescent="0.25">
      <c r="A35" s="235"/>
      <c r="B35" s="230"/>
      <c r="C35" s="240"/>
      <c r="D35" s="231"/>
      <c r="E35" s="237"/>
      <c r="F35" s="234"/>
      <c r="G35" s="421" t="s">
        <v>5</v>
      </c>
      <c r="H35" s="421"/>
      <c r="I35" s="239"/>
      <c r="J35" s="227">
        <f>SUM(I8:I29)</f>
        <v>32614000</v>
      </c>
    </row>
    <row r="36" spans="1:16" x14ac:dyDescent="0.25">
      <c r="A36" s="235"/>
      <c r="B36" s="230"/>
      <c r="C36" s="240"/>
      <c r="D36" s="231"/>
      <c r="E36" s="237"/>
      <c r="F36" s="234"/>
      <c r="G36" s="421" t="s">
        <v>31</v>
      </c>
      <c r="H36" s="421"/>
      <c r="I36" s="240" t="str">
        <f>IF(J36&gt;0,"SALDO",IF(J36&lt;0,"PIUTANG",IF(J36=0,"LUNAS")))</f>
        <v>PIUTANG</v>
      </c>
      <c r="J36" s="227">
        <f>J35-J34</f>
        <v>-1158115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G36:H36"/>
    <mergeCell ref="G30:H30"/>
    <mergeCell ref="G31:H31"/>
    <mergeCell ref="G32:H32"/>
    <mergeCell ref="G33:H33"/>
    <mergeCell ref="G34:H34"/>
    <mergeCell ref="G35:H3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5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7"/>
      <c r="I7" s="459"/>
      <c r="J7" s="431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1" t="s">
        <v>12</v>
      </c>
      <c r="H46" s="421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1" t="s">
        <v>13</v>
      </c>
      <c r="H47" s="421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1" t="s">
        <v>14</v>
      </c>
      <c r="H48" s="421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1" t="s">
        <v>15</v>
      </c>
      <c r="H49" s="421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1" t="s">
        <v>16</v>
      </c>
      <c r="H50" s="421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1" t="s">
        <v>5</v>
      </c>
      <c r="H51" s="421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1" t="s">
        <v>31</v>
      </c>
      <c r="H52" s="421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0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J75*-1</f>
        <v>419663</v>
      </c>
      <c r="J2" s="20"/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6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31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21" t="s">
        <v>12</v>
      </c>
      <c r="H69" s="421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21" t="s">
        <v>13</v>
      </c>
      <c r="H70" s="421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21" t="s">
        <v>14</v>
      </c>
      <c r="H71" s="421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21" t="s">
        <v>15</v>
      </c>
      <c r="H72" s="421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21" t="s">
        <v>16</v>
      </c>
      <c r="H73" s="421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21" t="s">
        <v>5</v>
      </c>
      <c r="H74" s="421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21" t="s">
        <v>31</v>
      </c>
      <c r="H75" s="421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M14" sqref="M14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3" t="s">
        <v>227</v>
      </c>
      <c r="D1" s="131"/>
      <c r="E1" s="131"/>
      <c r="F1" s="460" t="s">
        <v>22</v>
      </c>
      <c r="G1" s="460"/>
      <c r="H1" s="460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3" t="s">
        <v>19</v>
      </c>
      <c r="D2" s="131"/>
      <c r="E2" s="131"/>
      <c r="F2" s="460" t="s">
        <v>21</v>
      </c>
      <c r="G2" s="460"/>
      <c r="H2" s="460"/>
      <c r="I2" s="135">
        <f>J40*-1</f>
        <v>596463</v>
      </c>
      <c r="J2" s="131"/>
      <c r="L2" s="37"/>
      <c r="M2" s="37">
        <f>SUM(D22:D24)</f>
        <v>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1"/>
      <c r="B4" s="461"/>
      <c r="C4" s="461"/>
      <c r="D4" s="461"/>
      <c r="E4" s="461"/>
      <c r="F4" s="461"/>
      <c r="G4" s="461"/>
      <c r="H4" s="461"/>
      <c r="I4" s="461"/>
      <c r="J4" s="461"/>
      <c r="L4" s="37"/>
      <c r="M4" s="37">
        <f>M2-M3</f>
        <v>0</v>
      </c>
      <c r="N4" s="37"/>
      <c r="O4" s="37"/>
      <c r="P4" s="37"/>
      <c r="Q4" s="37"/>
    </row>
    <row r="5" spans="1:17" x14ac:dyDescent="0.25">
      <c r="A5" s="462" t="s">
        <v>2</v>
      </c>
      <c r="B5" s="463" t="s">
        <v>3</v>
      </c>
      <c r="C5" s="463"/>
      <c r="D5" s="463"/>
      <c r="E5" s="463"/>
      <c r="F5" s="463"/>
      <c r="G5" s="463"/>
      <c r="H5" s="463" t="s">
        <v>4</v>
      </c>
      <c r="I5" s="464" t="s">
        <v>5</v>
      </c>
      <c r="J5" s="465" t="s">
        <v>6</v>
      </c>
      <c r="L5" s="37"/>
      <c r="M5" s="37"/>
      <c r="N5" s="37"/>
      <c r="O5" s="37"/>
      <c r="P5" s="37"/>
      <c r="Q5" s="37"/>
    </row>
    <row r="6" spans="1:17" x14ac:dyDescent="0.25">
      <c r="A6" s="462"/>
      <c r="B6" s="411" t="s">
        <v>7</v>
      </c>
      <c r="C6" s="414" t="s">
        <v>8</v>
      </c>
      <c r="D6" s="412" t="s">
        <v>9</v>
      </c>
      <c r="E6" s="411" t="s">
        <v>10</v>
      </c>
      <c r="F6" s="414" t="s">
        <v>8</v>
      </c>
      <c r="G6" s="412" t="s">
        <v>9</v>
      </c>
      <c r="H6" s="463"/>
      <c r="I6" s="464"/>
      <c r="J6" s="465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52</v>
      </c>
      <c r="D32" s="9">
        <f>SUM(D7:D31)</f>
        <v>5600789</v>
      </c>
      <c r="E32" s="8" t="s">
        <v>11</v>
      </c>
      <c r="F32" s="77">
        <f>SUM(F7:F31)</f>
        <v>23</v>
      </c>
      <c r="G32" s="9">
        <f>SUM(G7:G31)</f>
        <v>2334326</v>
      </c>
      <c r="H32" s="77">
        <f>SUM(H7:H31)</f>
        <v>560000</v>
      </c>
      <c r="I32" s="77">
        <f>SUM(I7:I31)</f>
        <v>3230000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21" t="s">
        <v>12</v>
      </c>
      <c r="H34" s="421"/>
      <c r="I34" s="6"/>
      <c r="J34" s="13">
        <f>SUM(D7:D31)</f>
        <v>5600789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21" t="s">
        <v>13</v>
      </c>
      <c r="H35" s="421"/>
      <c r="I35" s="7"/>
      <c r="J35" s="13">
        <f>SUM(G7:G31)</f>
        <v>2334326</v>
      </c>
    </row>
    <row r="36" spans="1:17" x14ac:dyDescent="0.25">
      <c r="A36" s="14"/>
      <c r="B36" s="7"/>
      <c r="C36" s="40"/>
      <c r="D36" s="6"/>
      <c r="E36" s="7"/>
      <c r="F36" s="40"/>
      <c r="G36" s="421" t="s">
        <v>14</v>
      </c>
      <c r="H36" s="421"/>
      <c r="I36" s="15"/>
      <c r="J36" s="15">
        <f>J34-J35</f>
        <v>3266463</v>
      </c>
    </row>
    <row r="37" spans="1:17" x14ac:dyDescent="0.25">
      <c r="A37" s="4"/>
      <c r="B37" s="16"/>
      <c r="C37" s="40"/>
      <c r="D37" s="17"/>
      <c r="E37" s="7"/>
      <c r="F37" s="40"/>
      <c r="G37" s="421" t="s">
        <v>15</v>
      </c>
      <c r="H37" s="421"/>
      <c r="I37" s="7"/>
      <c r="J37" s="13">
        <f>SUM(H7:H31)</f>
        <v>560000</v>
      </c>
    </row>
    <row r="38" spans="1:17" x14ac:dyDescent="0.25">
      <c r="A38" s="4"/>
      <c r="B38" s="16"/>
      <c r="C38" s="40"/>
      <c r="D38" s="17"/>
      <c r="E38" s="7"/>
      <c r="F38" s="40"/>
      <c r="G38" s="421" t="s">
        <v>16</v>
      </c>
      <c r="H38" s="421"/>
      <c r="I38" s="7"/>
      <c r="J38" s="13">
        <f>J36+J37</f>
        <v>3826463</v>
      </c>
    </row>
    <row r="39" spans="1:17" x14ac:dyDescent="0.25">
      <c r="A39" s="4"/>
      <c r="B39" s="16"/>
      <c r="C39" s="40"/>
      <c r="D39" s="17"/>
      <c r="E39" s="7"/>
      <c r="F39" s="40"/>
      <c r="G39" s="421" t="s">
        <v>5</v>
      </c>
      <c r="H39" s="421"/>
      <c r="I39" s="7"/>
      <c r="J39" s="13">
        <f>SUM(I7:I31)</f>
        <v>3230000</v>
      </c>
    </row>
    <row r="40" spans="1:17" x14ac:dyDescent="0.25">
      <c r="A40" s="4"/>
      <c r="B40" s="16"/>
      <c r="C40" s="40"/>
      <c r="D40" s="17"/>
      <c r="E40" s="7"/>
      <c r="F40" s="40"/>
      <c r="G40" s="421" t="s">
        <v>31</v>
      </c>
      <c r="H40" s="421"/>
      <c r="I40" s="3" t="str">
        <f>IF(J40&gt;0,"SALDO",IF(J40&lt;0,"PIUTANG",IF(J40=0,"LUNAS")))</f>
        <v>PIUTANG</v>
      </c>
      <c r="J40" s="13">
        <f>J39-J38</f>
        <v>-596463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I39" sqref="I3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6" t="s">
        <v>21</v>
      </c>
      <c r="H1" s="466"/>
      <c r="I1" s="466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6" t="s">
        <v>107</v>
      </c>
      <c r="H2" s="466"/>
      <c r="I2" s="466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6" t="s">
        <v>108</v>
      </c>
      <c r="H3" s="466"/>
      <c r="I3" s="466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3" x14ac:dyDescent="0.25">
      <c r="A7" s="452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7"/>
      <c r="I7" s="459"/>
      <c r="J7" s="431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1" t="s">
        <v>12</v>
      </c>
      <c r="H44" s="421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1" t="s">
        <v>13</v>
      </c>
      <c r="H45" s="421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1" t="s">
        <v>14</v>
      </c>
      <c r="H46" s="421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1" t="s">
        <v>15</v>
      </c>
      <c r="H47" s="421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1" t="s">
        <v>16</v>
      </c>
      <c r="H48" s="421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1" t="s">
        <v>5</v>
      </c>
      <c r="H49" s="421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1" t="s">
        <v>31</v>
      </c>
      <c r="H50" s="421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7" t="s">
        <v>48</v>
      </c>
      <c r="B1" s="467"/>
      <c r="C1" s="467"/>
    </row>
    <row r="2" spans="1:5" ht="15" customHeight="1" x14ac:dyDescent="0.25">
      <c r="A2" s="467"/>
      <c r="B2" s="467"/>
      <c r="C2" s="467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43451</v>
      </c>
      <c r="C5" s="281">
        <f>'Taufik ST'!I2</f>
        <v>1224038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Fashion'!A231</f>
        <v>43444</v>
      </c>
      <c r="C6" s="281">
        <f>'Indra Fashion'!I2</f>
        <v>679438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43451</v>
      </c>
      <c r="C8" s="281">
        <f>Bandros!I2</f>
        <v>12588188</v>
      </c>
      <c r="E8" s="289" t="s">
        <v>152</v>
      </c>
    </row>
    <row r="9" spans="1:5" s="267" customFormat="1" ht="18.75" customHeight="1" x14ac:dyDescent="0.25">
      <c r="A9" s="185" t="s">
        <v>182</v>
      </c>
      <c r="B9" s="184">
        <f>Bentang!A67</f>
        <v>43440</v>
      </c>
      <c r="C9" s="281">
        <f>Bentang!I2</f>
        <v>14206279</v>
      </c>
      <c r="E9" s="289" t="s">
        <v>183</v>
      </c>
    </row>
    <row r="10" spans="1:5" s="267" customFormat="1" ht="18.75" customHeight="1" x14ac:dyDescent="0.25">
      <c r="A10" s="185" t="s">
        <v>185</v>
      </c>
      <c r="B10" s="184">
        <f>Azalea!A23</f>
        <v>43437</v>
      </c>
      <c r="C10" s="281">
        <f>Azalea!I2</f>
        <v>1158115</v>
      </c>
      <c r="E10" s="289" t="s">
        <v>188</v>
      </c>
    </row>
    <row r="11" spans="1:5" s="267" customFormat="1" ht="18.75" customHeight="1" x14ac:dyDescent="0.25">
      <c r="A11" s="185" t="s">
        <v>187</v>
      </c>
      <c r="B11" s="184">
        <f>ESP!A444</f>
        <v>43449</v>
      </c>
      <c r="C11" s="281">
        <f>ESP!I2</f>
        <v>6632228</v>
      </c>
      <c r="E11" s="289"/>
    </row>
    <row r="12" spans="1:5" s="267" customFormat="1" ht="18.75" customHeight="1" x14ac:dyDescent="0.25">
      <c r="A12" s="185" t="s">
        <v>201</v>
      </c>
      <c r="B12" s="184">
        <f>Yuan!A127</f>
        <v>43449</v>
      </c>
      <c r="C12" s="281">
        <f>Yuan!I2</f>
        <v>1539913</v>
      </c>
      <c r="E12" s="289" t="s">
        <v>188</v>
      </c>
    </row>
    <row r="13" spans="1:5" s="267" customFormat="1" ht="18.75" customHeight="1" x14ac:dyDescent="0.25">
      <c r="A13" s="185" t="s">
        <v>51</v>
      </c>
      <c r="B13" s="184">
        <f>Yanyan!A79</f>
        <v>43426</v>
      </c>
      <c r="C13" s="281">
        <f>Yanyan!I2</f>
        <v>693000</v>
      </c>
      <c r="E13" s="289" t="s">
        <v>154</v>
      </c>
    </row>
    <row r="14" spans="1:5" s="267" customFormat="1" ht="18.75" customHeight="1" x14ac:dyDescent="0.25">
      <c r="A14" s="407" t="s">
        <v>143</v>
      </c>
      <c r="B14" s="408">
        <f>Imas!A29</f>
        <v>42667</v>
      </c>
      <c r="C14" s="409">
        <f>Imas!I2</f>
        <v>3266276</v>
      </c>
      <c r="E14" s="289" t="s">
        <v>155</v>
      </c>
    </row>
    <row r="15" spans="1:5" s="267" customFormat="1" ht="18.75" customHeight="1" x14ac:dyDescent="0.25">
      <c r="A15" s="407" t="s">
        <v>144</v>
      </c>
      <c r="B15" s="408">
        <f>Sofya!A60</f>
        <v>42891</v>
      </c>
      <c r="C15" s="409">
        <f>Sofya!I2</f>
        <v>419663</v>
      </c>
      <c r="E15" s="289" t="s">
        <v>155</v>
      </c>
    </row>
    <row r="16" spans="1:5" s="267" customFormat="1" ht="18.75" customHeight="1" x14ac:dyDescent="0.25">
      <c r="A16" s="407" t="s">
        <v>67</v>
      </c>
      <c r="B16" s="408">
        <v>42767</v>
      </c>
      <c r="C16" s="409">
        <f>Jarkasih!J3</f>
        <v>5929850</v>
      </c>
      <c r="E16" s="289" t="s">
        <v>153</v>
      </c>
    </row>
    <row r="17" spans="1:5" s="267" customFormat="1" ht="18.75" customHeight="1" x14ac:dyDescent="0.25">
      <c r="A17" s="407" t="s">
        <v>73</v>
      </c>
      <c r="B17" s="408">
        <f>Bambang!A43</f>
        <v>42876</v>
      </c>
      <c r="C17" s="409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Agus!A31</f>
        <v>43446</v>
      </c>
      <c r="C18" s="281">
        <f>Agus!I2</f>
        <v>-6088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228</v>
      </c>
      <c r="B20" s="184">
        <f>Febri!A18</f>
        <v>43445</v>
      </c>
      <c r="C20" s="281">
        <f>Febri!I2</f>
        <v>596463</v>
      </c>
      <c r="E20" s="288"/>
    </row>
    <row r="21" spans="1:5" s="267" customFormat="1" ht="18.75" customHeight="1" x14ac:dyDescent="0.25">
      <c r="A21" s="185" t="s">
        <v>212</v>
      </c>
      <c r="B21" s="184">
        <f>'Sale ESP'!A125</f>
        <v>43449</v>
      </c>
      <c r="C21" s="281">
        <f>'Sale ESP'!I2</f>
        <v>632370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225</v>
      </c>
      <c r="B23" s="29"/>
      <c r="C23" s="231">
        <v>-9874000</v>
      </c>
      <c r="E23" s="288"/>
    </row>
    <row r="24" spans="1:5" s="267" customFormat="1" ht="15" customHeight="1" x14ac:dyDescent="0.25">
      <c r="A24" s="470" t="s">
        <v>11</v>
      </c>
      <c r="B24" s="471"/>
      <c r="C24" s="468">
        <f>SUM(C5:C23)</f>
        <v>39944096.5</v>
      </c>
    </row>
    <row r="25" spans="1:5" s="267" customFormat="1" ht="15" customHeight="1" x14ac:dyDescent="0.25">
      <c r="A25" s="472"/>
      <c r="B25" s="473"/>
      <c r="C25" s="469"/>
    </row>
    <row r="29" spans="1:5" x14ac:dyDescent="0.25">
      <c r="C29" s="404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0" x14ac:dyDescent="0.25">
      <c r="A7" s="452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7"/>
      <c r="I7" s="459"/>
      <c r="J7" s="431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1" t="s">
        <v>12</v>
      </c>
      <c r="H49" s="421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1" t="s">
        <v>13</v>
      </c>
      <c r="H50" s="421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1" t="s">
        <v>14</v>
      </c>
      <c r="H51" s="421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1" t="s">
        <v>15</v>
      </c>
      <c r="H52" s="421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1" t="s">
        <v>16</v>
      </c>
      <c r="H53" s="421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1" t="s">
        <v>5</v>
      </c>
      <c r="H54" s="421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1" t="s">
        <v>31</v>
      </c>
      <c r="H55" s="421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48"/>
  <sheetViews>
    <sheetView workbookViewId="0">
      <pane ySplit="7" topLeftCell="A227" activePane="bottomLeft" state="frozen"/>
      <selection pane="bottomLeft" activeCell="B236" sqref="B23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SUM(D231:D236)</f>
        <v>767463</v>
      </c>
      <c r="M1" s="219">
        <f>SUM(D227:D230)</f>
        <v>1365876</v>
      </c>
      <c r="N1" s="219">
        <f>L3+M3</f>
        <v>1546626</v>
      </c>
      <c r="O1" s="219">
        <f>L2+N1</f>
        <v>1634651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J248*-1</f>
        <v>679438</v>
      </c>
      <c r="J2" s="20"/>
      <c r="L2" s="277">
        <f>SUM(G231:G236)</f>
        <v>88025</v>
      </c>
      <c r="M2" s="219">
        <f>SUM(G227:G230)</f>
        <v>498688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679438</v>
      </c>
      <c r="M3" s="219">
        <f>M1-M2</f>
        <v>867188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2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19" t="s">
        <v>5</v>
      </c>
      <c r="J6" s="420" t="s">
        <v>6</v>
      </c>
    </row>
    <row r="7" spans="1:18" x14ac:dyDescent="0.25">
      <c r="A7" s="42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19"/>
      <c r="J7" s="42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179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179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58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1">
        <v>43360</v>
      </c>
      <c r="B188" s="242">
        <v>180175123</v>
      </c>
      <c r="C188" s="247">
        <v>3</v>
      </c>
      <c r="D188" s="246">
        <v>306250</v>
      </c>
      <c r="E188" s="244"/>
      <c r="F188" s="247"/>
      <c r="G188" s="246"/>
      <c r="H188" s="245"/>
      <c r="I188" s="245"/>
      <c r="J188" s="24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1">
        <v>43361</v>
      </c>
      <c r="B189" s="242"/>
      <c r="C189" s="247"/>
      <c r="D189" s="246"/>
      <c r="E189" s="244">
        <v>180045342</v>
      </c>
      <c r="F189" s="247">
        <v>1</v>
      </c>
      <c r="G189" s="246">
        <v>81113</v>
      </c>
      <c r="H189" s="245"/>
      <c r="I189" s="245"/>
      <c r="J189" s="24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1">
        <v>43362</v>
      </c>
      <c r="B190" s="242">
        <v>180175293</v>
      </c>
      <c r="C190" s="247">
        <v>3</v>
      </c>
      <c r="D190" s="246">
        <v>281750</v>
      </c>
      <c r="E190" s="244"/>
      <c r="F190" s="247"/>
      <c r="G190" s="246"/>
      <c r="H190" s="245"/>
      <c r="I190" s="245"/>
      <c r="J190" s="24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1">
        <v>43362</v>
      </c>
      <c r="B191" s="242">
        <v>180175311</v>
      </c>
      <c r="C191" s="247">
        <v>3</v>
      </c>
      <c r="D191" s="246">
        <v>334600</v>
      </c>
      <c r="E191" s="244"/>
      <c r="F191" s="247"/>
      <c r="G191" s="246"/>
      <c r="H191" s="245"/>
      <c r="I191" s="245"/>
      <c r="J191" s="24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1">
        <v>43363</v>
      </c>
      <c r="B192" s="242">
        <v>180175386</v>
      </c>
      <c r="C192" s="247">
        <v>4</v>
      </c>
      <c r="D192" s="246">
        <v>414050</v>
      </c>
      <c r="E192" s="244"/>
      <c r="F192" s="247"/>
      <c r="G192" s="246"/>
      <c r="H192" s="245"/>
      <c r="I192" s="245"/>
      <c r="J192" s="24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1">
        <v>43364</v>
      </c>
      <c r="B193" s="242">
        <v>180175456</v>
      </c>
      <c r="C193" s="247">
        <v>2</v>
      </c>
      <c r="D193" s="246">
        <v>208163</v>
      </c>
      <c r="E193" s="244">
        <v>180045388</v>
      </c>
      <c r="F193" s="247">
        <v>1</v>
      </c>
      <c r="G193" s="246">
        <v>118388</v>
      </c>
      <c r="H193" s="245"/>
      <c r="I193" s="245">
        <v>1345312</v>
      </c>
      <c r="J193" s="246" t="s">
        <v>17</v>
      </c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1">
        <v>43367</v>
      </c>
      <c r="B194" s="242">
        <v>180175668</v>
      </c>
      <c r="C194" s="247">
        <v>1</v>
      </c>
      <c r="D194" s="246">
        <v>91088</v>
      </c>
      <c r="E194" s="244"/>
      <c r="F194" s="247"/>
      <c r="G194" s="246"/>
      <c r="H194" s="245"/>
      <c r="I194" s="245"/>
      <c r="J194" s="24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1">
        <v>43369</v>
      </c>
      <c r="B195" s="242">
        <v>180175850</v>
      </c>
      <c r="C195" s="247">
        <v>1</v>
      </c>
      <c r="D195" s="246">
        <v>118388</v>
      </c>
      <c r="E195" s="244"/>
      <c r="F195" s="247"/>
      <c r="G195" s="246"/>
      <c r="H195" s="245"/>
      <c r="I195" s="245"/>
      <c r="J195" s="24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1">
        <v>43370</v>
      </c>
      <c r="B196" s="242">
        <v>180175929</v>
      </c>
      <c r="C196" s="247">
        <v>3</v>
      </c>
      <c r="D196" s="246">
        <v>261975</v>
      </c>
      <c r="E196" s="244">
        <v>180045471</v>
      </c>
      <c r="F196" s="247">
        <v>1</v>
      </c>
      <c r="G196" s="246">
        <v>118388</v>
      </c>
      <c r="H196" s="245"/>
      <c r="I196" s="245">
        <v>353063</v>
      </c>
      <c r="J196" s="246" t="s">
        <v>17</v>
      </c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1">
        <v>43374</v>
      </c>
      <c r="B197" s="242">
        <v>180176243</v>
      </c>
      <c r="C197" s="247">
        <v>1</v>
      </c>
      <c r="D197" s="246">
        <v>100625</v>
      </c>
      <c r="E197" s="244"/>
      <c r="F197" s="247"/>
      <c r="G197" s="246"/>
      <c r="H197" s="245"/>
      <c r="I197" s="245"/>
      <c r="J197" s="246"/>
      <c r="K197" s="219"/>
      <c r="L197" s="219"/>
      <c r="M197" s="219"/>
      <c r="N197" s="219"/>
      <c r="O197" s="219"/>
      <c r="P197" s="219"/>
      <c r="Q197" s="219"/>
      <c r="R197" s="219"/>
    </row>
    <row r="198" spans="1:18" s="233" customFormat="1" ht="15.75" customHeight="1" x14ac:dyDescent="0.25">
      <c r="A198" s="161">
        <v>43375</v>
      </c>
      <c r="B198" s="242">
        <v>180176345</v>
      </c>
      <c r="C198" s="247">
        <v>2</v>
      </c>
      <c r="D198" s="246">
        <v>124075</v>
      </c>
      <c r="E198" s="244"/>
      <c r="F198" s="247"/>
      <c r="G198" s="246"/>
      <c r="H198" s="245"/>
      <c r="I198" s="245"/>
      <c r="J198" s="246"/>
      <c r="K198" s="219"/>
      <c r="L198" s="219"/>
      <c r="M198" s="219"/>
      <c r="N198" s="219"/>
      <c r="O198" s="219"/>
      <c r="P198" s="219"/>
      <c r="Q198" s="219"/>
      <c r="R198" s="219"/>
    </row>
    <row r="199" spans="1:18" s="233" customFormat="1" ht="15.75" customHeight="1" x14ac:dyDescent="0.25">
      <c r="A199" s="161">
        <v>43376</v>
      </c>
      <c r="B199" s="242">
        <v>180176419</v>
      </c>
      <c r="C199" s="247">
        <v>1</v>
      </c>
      <c r="D199" s="246">
        <v>112000</v>
      </c>
      <c r="E199" s="244"/>
      <c r="F199" s="247"/>
      <c r="G199" s="246"/>
      <c r="H199" s="245"/>
      <c r="I199" s="245"/>
      <c r="J199" s="246"/>
      <c r="K199" s="219"/>
      <c r="L199" s="219"/>
      <c r="M199" s="219"/>
      <c r="N199" s="219"/>
      <c r="O199" s="219"/>
      <c r="P199" s="219"/>
      <c r="Q199" s="219"/>
      <c r="R199" s="219"/>
    </row>
    <row r="200" spans="1:18" s="233" customFormat="1" ht="15.75" customHeight="1" x14ac:dyDescent="0.25">
      <c r="A200" s="161">
        <v>43377</v>
      </c>
      <c r="B200" s="242">
        <v>180176512</v>
      </c>
      <c r="C200" s="247">
        <v>2</v>
      </c>
      <c r="D200" s="246">
        <v>178325</v>
      </c>
      <c r="E200" s="244"/>
      <c r="F200" s="247"/>
      <c r="G200" s="246"/>
      <c r="H200" s="245"/>
      <c r="I200" s="245">
        <v>515025</v>
      </c>
      <c r="J200" s="246" t="s">
        <v>17</v>
      </c>
      <c r="K200" s="219"/>
      <c r="L200" s="219"/>
      <c r="M200" s="219"/>
      <c r="N200" s="219"/>
      <c r="O200" s="219"/>
      <c r="P200" s="219"/>
      <c r="Q200" s="219"/>
      <c r="R200" s="219"/>
    </row>
    <row r="201" spans="1:18" s="233" customFormat="1" ht="15.75" customHeight="1" x14ac:dyDescent="0.25">
      <c r="A201" s="161">
        <v>43381</v>
      </c>
      <c r="B201" s="242">
        <v>180176811</v>
      </c>
      <c r="C201" s="247">
        <v>1</v>
      </c>
      <c r="D201" s="246">
        <v>115063</v>
      </c>
      <c r="E201" s="244"/>
      <c r="F201" s="247"/>
      <c r="G201" s="246"/>
      <c r="H201" s="245"/>
      <c r="I201" s="245"/>
      <c r="J201" s="246"/>
      <c r="K201" s="219"/>
      <c r="L201" s="219"/>
      <c r="M201" s="219"/>
      <c r="N201" s="219"/>
      <c r="O201" s="219"/>
      <c r="P201" s="219"/>
      <c r="Q201" s="219"/>
      <c r="R201" s="219"/>
    </row>
    <row r="202" spans="1:18" s="233" customFormat="1" ht="15.75" customHeight="1" x14ac:dyDescent="0.25">
      <c r="A202" s="161">
        <v>43382</v>
      </c>
      <c r="B202" s="242">
        <v>180176914</v>
      </c>
      <c r="C202" s="247">
        <v>1</v>
      </c>
      <c r="D202" s="246">
        <v>131513</v>
      </c>
      <c r="E202" s="244"/>
      <c r="F202" s="247"/>
      <c r="G202" s="246"/>
      <c r="H202" s="245"/>
      <c r="I202" s="245"/>
      <c r="J202" s="246"/>
      <c r="K202" s="219"/>
      <c r="L202" s="219"/>
      <c r="M202" s="219"/>
      <c r="N202" s="219"/>
      <c r="O202" s="219"/>
      <c r="P202" s="219"/>
      <c r="Q202" s="219"/>
      <c r="R202" s="219"/>
    </row>
    <row r="203" spans="1:18" s="233" customFormat="1" ht="15.75" customHeight="1" x14ac:dyDescent="0.25">
      <c r="A203" s="161">
        <v>43384</v>
      </c>
      <c r="B203" s="242">
        <v>180177074</v>
      </c>
      <c r="C203" s="247">
        <v>2</v>
      </c>
      <c r="D203" s="246">
        <v>177888</v>
      </c>
      <c r="E203" s="244">
        <v>180045679</v>
      </c>
      <c r="F203" s="247">
        <v>1</v>
      </c>
      <c r="G203" s="246">
        <v>127225</v>
      </c>
      <c r="H203" s="245"/>
      <c r="I203" s="245"/>
      <c r="J203" s="246"/>
      <c r="K203" s="219"/>
      <c r="L203" s="219"/>
      <c r="M203" s="219"/>
      <c r="N203" s="219"/>
      <c r="O203" s="219"/>
      <c r="P203" s="219"/>
      <c r="Q203" s="219"/>
      <c r="R203" s="219"/>
    </row>
    <row r="204" spans="1:18" s="233" customFormat="1" ht="15.75" customHeight="1" x14ac:dyDescent="0.25">
      <c r="A204" s="161">
        <v>43388</v>
      </c>
      <c r="B204" s="242">
        <v>180177364</v>
      </c>
      <c r="C204" s="247">
        <v>6</v>
      </c>
      <c r="D204" s="246">
        <v>707875</v>
      </c>
      <c r="E204" s="244"/>
      <c r="F204" s="247"/>
      <c r="G204" s="246"/>
      <c r="H204" s="245"/>
      <c r="I204" s="245"/>
      <c r="J204" s="246"/>
      <c r="K204" s="219"/>
      <c r="L204" s="219"/>
      <c r="M204" s="219"/>
      <c r="N204" s="219"/>
      <c r="O204" s="219"/>
      <c r="P204" s="219"/>
      <c r="Q204" s="219"/>
      <c r="R204" s="219"/>
    </row>
    <row r="205" spans="1:18" s="233" customFormat="1" ht="15.75" customHeight="1" x14ac:dyDescent="0.25">
      <c r="A205" s="161">
        <v>43390</v>
      </c>
      <c r="B205" s="242">
        <v>180177513</v>
      </c>
      <c r="C205" s="247">
        <v>3</v>
      </c>
      <c r="D205" s="246">
        <v>348338</v>
      </c>
      <c r="E205" s="244"/>
      <c r="F205" s="247"/>
      <c r="G205" s="246"/>
      <c r="H205" s="245"/>
      <c r="I205" s="245"/>
      <c r="J205" s="246"/>
      <c r="K205" s="219"/>
      <c r="L205" s="219"/>
      <c r="M205" s="219"/>
      <c r="N205" s="219"/>
      <c r="O205" s="219"/>
      <c r="P205" s="219"/>
      <c r="Q205" s="219"/>
      <c r="R205" s="219"/>
    </row>
    <row r="206" spans="1:18" s="233" customFormat="1" ht="15.75" customHeight="1" x14ac:dyDescent="0.25">
      <c r="A206" s="161">
        <v>43391</v>
      </c>
      <c r="B206" s="242">
        <v>180177664</v>
      </c>
      <c r="C206" s="247">
        <v>3</v>
      </c>
      <c r="D206" s="246">
        <v>247625</v>
      </c>
      <c r="E206" s="244"/>
      <c r="F206" s="247"/>
      <c r="G206" s="246"/>
      <c r="H206" s="245"/>
      <c r="I206" s="245"/>
      <c r="J206" s="246"/>
      <c r="K206" s="219"/>
      <c r="L206" s="219"/>
      <c r="M206" s="219"/>
      <c r="N206" s="219"/>
      <c r="O206" s="219"/>
      <c r="P206" s="219"/>
      <c r="Q206" s="219"/>
      <c r="R206" s="219"/>
    </row>
    <row r="207" spans="1:18" s="233" customFormat="1" ht="15.75" customHeight="1" x14ac:dyDescent="0.25">
      <c r="A207" s="161">
        <v>43393</v>
      </c>
      <c r="B207" s="242"/>
      <c r="C207" s="247"/>
      <c r="D207" s="246"/>
      <c r="E207" s="244">
        <v>180045811</v>
      </c>
      <c r="F207" s="247">
        <v>1</v>
      </c>
      <c r="G207" s="246">
        <v>174038</v>
      </c>
      <c r="H207" s="245"/>
      <c r="I207" s="245">
        <v>1427039</v>
      </c>
      <c r="J207" s="246" t="s">
        <v>17</v>
      </c>
      <c r="K207" s="219"/>
      <c r="L207" s="219"/>
      <c r="M207" s="219"/>
      <c r="N207" s="219"/>
      <c r="O207" s="219"/>
      <c r="P207" s="219"/>
      <c r="Q207" s="219"/>
      <c r="R207" s="219"/>
    </row>
    <row r="208" spans="1:18" s="233" customFormat="1" ht="15.75" customHeight="1" x14ac:dyDescent="0.25">
      <c r="A208" s="161">
        <v>43396</v>
      </c>
      <c r="B208" s="242">
        <v>180177961</v>
      </c>
      <c r="C208" s="247">
        <v>1</v>
      </c>
      <c r="D208" s="246">
        <v>174038</v>
      </c>
      <c r="E208" s="244"/>
      <c r="F208" s="247"/>
      <c r="G208" s="246"/>
      <c r="H208" s="245"/>
      <c r="I208" s="245"/>
      <c r="J208" s="246"/>
      <c r="K208" s="219"/>
      <c r="L208" s="219"/>
      <c r="M208" s="219"/>
      <c r="N208" s="219"/>
      <c r="O208" s="219"/>
      <c r="P208" s="219"/>
      <c r="Q208" s="219"/>
      <c r="R208" s="219"/>
    </row>
    <row r="209" spans="1:18" s="233" customFormat="1" ht="15.75" customHeight="1" x14ac:dyDescent="0.25">
      <c r="A209" s="161">
        <v>43398</v>
      </c>
      <c r="B209" s="242">
        <v>180178085</v>
      </c>
      <c r="C209" s="247">
        <v>2</v>
      </c>
      <c r="D209" s="246">
        <v>171063</v>
      </c>
      <c r="E209" s="244"/>
      <c r="F209" s="247"/>
      <c r="G209" s="246"/>
      <c r="H209" s="245"/>
      <c r="I209" s="245">
        <v>345101</v>
      </c>
      <c r="J209" s="246" t="s">
        <v>17</v>
      </c>
      <c r="K209" s="219"/>
      <c r="L209" s="219"/>
      <c r="M209" s="219"/>
      <c r="N209" s="219"/>
      <c r="O209" s="219"/>
      <c r="P209" s="219"/>
      <c r="Q209" s="219"/>
      <c r="R209" s="219"/>
    </row>
    <row r="210" spans="1:18" s="233" customFormat="1" ht="15.75" customHeight="1" x14ac:dyDescent="0.25">
      <c r="A210" s="161">
        <v>43403</v>
      </c>
      <c r="B210" s="242">
        <v>180178422</v>
      </c>
      <c r="C210" s="247">
        <v>2</v>
      </c>
      <c r="D210" s="246">
        <v>169138</v>
      </c>
      <c r="E210" s="244"/>
      <c r="F210" s="247"/>
      <c r="G210" s="246"/>
      <c r="H210" s="245"/>
      <c r="I210" s="245"/>
      <c r="J210" s="246"/>
      <c r="K210" s="219"/>
      <c r="L210" s="219"/>
      <c r="M210" s="219"/>
      <c r="N210" s="219"/>
      <c r="O210" s="219"/>
      <c r="P210" s="219"/>
      <c r="Q210" s="219"/>
      <c r="R210" s="219"/>
    </row>
    <row r="211" spans="1:18" s="233" customFormat="1" ht="15.75" customHeight="1" x14ac:dyDescent="0.25">
      <c r="A211" s="161">
        <v>43404</v>
      </c>
      <c r="B211" s="242">
        <v>180178480</v>
      </c>
      <c r="C211" s="247">
        <v>1</v>
      </c>
      <c r="D211" s="246">
        <v>126000</v>
      </c>
      <c r="E211" s="244"/>
      <c r="F211" s="247"/>
      <c r="G211" s="246"/>
      <c r="H211" s="245"/>
      <c r="I211" s="245"/>
      <c r="J211" s="246"/>
      <c r="K211" s="219"/>
      <c r="L211" s="219"/>
      <c r="M211" s="219"/>
      <c r="N211" s="219"/>
      <c r="O211" s="219"/>
      <c r="P211" s="219"/>
      <c r="Q211" s="219"/>
      <c r="R211" s="219"/>
    </row>
    <row r="212" spans="1:18" s="233" customFormat="1" ht="15.75" customHeight="1" x14ac:dyDescent="0.25">
      <c r="A212" s="161">
        <v>43406</v>
      </c>
      <c r="B212" s="242">
        <v>180178640</v>
      </c>
      <c r="C212" s="247">
        <v>2</v>
      </c>
      <c r="D212" s="246">
        <v>260663</v>
      </c>
      <c r="E212" s="244"/>
      <c r="F212" s="247"/>
      <c r="G212" s="246"/>
      <c r="H212" s="245"/>
      <c r="I212" s="245"/>
      <c r="J212" s="246"/>
      <c r="K212" s="219"/>
      <c r="L212" s="219"/>
      <c r="M212" s="219"/>
      <c r="N212" s="219"/>
      <c r="O212" s="219"/>
      <c r="P212" s="219"/>
      <c r="Q212" s="219"/>
      <c r="R212" s="219"/>
    </row>
    <row r="213" spans="1:18" s="233" customFormat="1" ht="15.75" customHeight="1" x14ac:dyDescent="0.25">
      <c r="A213" s="161">
        <v>43409</v>
      </c>
      <c r="B213" s="242">
        <v>180178834</v>
      </c>
      <c r="C213" s="247">
        <v>1</v>
      </c>
      <c r="D213" s="246">
        <v>101500</v>
      </c>
      <c r="E213" s="244"/>
      <c r="F213" s="247"/>
      <c r="G213" s="246"/>
      <c r="H213" s="245"/>
      <c r="I213" s="245"/>
      <c r="J213" s="246"/>
      <c r="K213" s="219"/>
      <c r="L213" s="219"/>
      <c r="M213" s="219"/>
      <c r="N213" s="219"/>
      <c r="O213" s="219"/>
      <c r="P213" s="219"/>
      <c r="Q213" s="219"/>
      <c r="R213" s="219"/>
    </row>
    <row r="214" spans="1:18" s="233" customFormat="1" ht="15.75" customHeight="1" x14ac:dyDescent="0.25">
      <c r="A214" s="161">
        <v>43411</v>
      </c>
      <c r="B214" s="242">
        <v>180179023</v>
      </c>
      <c r="C214" s="247">
        <v>1</v>
      </c>
      <c r="D214" s="246">
        <v>111038</v>
      </c>
      <c r="E214" s="244"/>
      <c r="F214" s="247"/>
      <c r="G214" s="246"/>
      <c r="H214" s="245"/>
      <c r="I214" s="245"/>
      <c r="J214" s="246"/>
      <c r="K214" s="219"/>
      <c r="L214" s="219"/>
      <c r="M214" s="219"/>
      <c r="N214" s="219"/>
      <c r="O214" s="219"/>
      <c r="P214" s="219"/>
      <c r="Q214" s="219"/>
      <c r="R214" s="219"/>
    </row>
    <row r="215" spans="1:18" s="233" customFormat="1" ht="15.75" customHeight="1" x14ac:dyDescent="0.25">
      <c r="A215" s="161">
        <v>43412</v>
      </c>
      <c r="B215" s="242">
        <v>180179117</v>
      </c>
      <c r="C215" s="247">
        <v>3</v>
      </c>
      <c r="D215" s="246">
        <v>241675</v>
      </c>
      <c r="E215" s="244"/>
      <c r="F215" s="247"/>
      <c r="G215" s="246"/>
      <c r="H215" s="245"/>
      <c r="I215" s="245"/>
      <c r="J215" s="246"/>
      <c r="K215" s="219"/>
      <c r="L215" s="219"/>
      <c r="M215" s="219"/>
      <c r="N215" s="219"/>
      <c r="O215" s="219"/>
      <c r="P215" s="219"/>
      <c r="Q215" s="219"/>
      <c r="R215" s="219"/>
    </row>
    <row r="216" spans="1:18" s="233" customFormat="1" ht="15.75" customHeight="1" x14ac:dyDescent="0.25">
      <c r="A216" s="161">
        <v>43413</v>
      </c>
      <c r="B216" s="242">
        <v>180179195</v>
      </c>
      <c r="C216" s="247">
        <v>1</v>
      </c>
      <c r="D216" s="246">
        <v>145775</v>
      </c>
      <c r="E216" s="244"/>
      <c r="F216" s="247"/>
      <c r="G216" s="246"/>
      <c r="H216" s="245"/>
      <c r="I216" s="245"/>
      <c r="J216" s="246"/>
      <c r="K216" s="219"/>
      <c r="L216" s="219"/>
      <c r="M216" s="219"/>
      <c r="N216" s="219"/>
      <c r="O216" s="219"/>
      <c r="P216" s="219"/>
      <c r="Q216" s="219"/>
      <c r="R216" s="219"/>
    </row>
    <row r="217" spans="1:18" s="233" customFormat="1" ht="15.75" customHeight="1" x14ac:dyDescent="0.25">
      <c r="A217" s="161">
        <v>43414</v>
      </c>
      <c r="B217" s="242">
        <v>180179257</v>
      </c>
      <c r="C217" s="247">
        <v>3</v>
      </c>
      <c r="D217" s="246">
        <v>311063</v>
      </c>
      <c r="E217" s="244"/>
      <c r="F217" s="247"/>
      <c r="G217" s="246"/>
      <c r="H217" s="245"/>
      <c r="I217" s="245">
        <v>1466852</v>
      </c>
      <c r="J217" s="246" t="s">
        <v>17</v>
      </c>
      <c r="K217" s="219"/>
      <c r="L217" s="219"/>
      <c r="M217" s="219"/>
      <c r="N217" s="219"/>
      <c r="O217" s="219"/>
      <c r="P217" s="219"/>
      <c r="Q217" s="219"/>
      <c r="R217" s="219"/>
    </row>
    <row r="218" spans="1:18" s="233" customFormat="1" ht="15.75" customHeight="1" x14ac:dyDescent="0.25">
      <c r="A218" s="161">
        <v>43416</v>
      </c>
      <c r="B218" s="242">
        <v>180179423</v>
      </c>
      <c r="C218" s="247">
        <v>2</v>
      </c>
      <c r="D218" s="246">
        <v>234938</v>
      </c>
      <c r="E218" s="244"/>
      <c r="F218" s="247"/>
      <c r="G218" s="246"/>
      <c r="H218" s="245"/>
      <c r="I218" s="245"/>
      <c r="J218" s="246"/>
      <c r="K218" s="219"/>
      <c r="L218" s="219"/>
      <c r="M218" s="219"/>
      <c r="N218" s="219"/>
      <c r="O218" s="219"/>
      <c r="P218" s="219"/>
      <c r="Q218" s="219"/>
      <c r="R218" s="219"/>
    </row>
    <row r="219" spans="1:18" s="233" customFormat="1" ht="15.75" customHeight="1" x14ac:dyDescent="0.25">
      <c r="A219" s="161">
        <v>43418</v>
      </c>
      <c r="B219" s="242">
        <v>180179589</v>
      </c>
      <c r="C219" s="247">
        <v>3</v>
      </c>
      <c r="D219" s="246">
        <v>257950</v>
      </c>
      <c r="E219" s="244"/>
      <c r="F219" s="247"/>
      <c r="G219" s="246"/>
      <c r="H219" s="245"/>
      <c r="I219" s="245"/>
      <c r="J219" s="246"/>
      <c r="K219" s="219"/>
      <c r="L219" s="219"/>
      <c r="M219" s="219"/>
      <c r="N219" s="219"/>
      <c r="O219" s="219"/>
      <c r="P219" s="219"/>
      <c r="Q219" s="219"/>
      <c r="R219" s="219"/>
    </row>
    <row r="220" spans="1:18" s="233" customFormat="1" ht="15.75" customHeight="1" x14ac:dyDescent="0.25">
      <c r="A220" s="161">
        <v>43421</v>
      </c>
      <c r="B220" s="242"/>
      <c r="C220" s="247"/>
      <c r="D220" s="246"/>
      <c r="E220" s="244">
        <v>180046186</v>
      </c>
      <c r="F220" s="247">
        <v>2</v>
      </c>
      <c r="G220" s="246">
        <v>234938</v>
      </c>
      <c r="H220" s="245"/>
      <c r="I220" s="245"/>
      <c r="J220" s="246"/>
      <c r="K220" s="219"/>
      <c r="L220" s="219"/>
      <c r="M220" s="219"/>
      <c r="N220" s="219"/>
      <c r="O220" s="219"/>
      <c r="P220" s="219"/>
      <c r="Q220" s="219"/>
      <c r="R220" s="219"/>
    </row>
    <row r="221" spans="1:18" s="233" customFormat="1" ht="15.75" customHeight="1" x14ac:dyDescent="0.25">
      <c r="A221" s="161">
        <v>43423</v>
      </c>
      <c r="B221" s="242">
        <v>180179937</v>
      </c>
      <c r="C221" s="247">
        <v>1</v>
      </c>
      <c r="D221" s="246">
        <v>117163</v>
      </c>
      <c r="E221" s="244"/>
      <c r="F221" s="247"/>
      <c r="G221" s="246"/>
      <c r="H221" s="245"/>
      <c r="I221" s="245"/>
      <c r="J221" s="246"/>
      <c r="K221" s="219"/>
      <c r="L221" s="219"/>
      <c r="M221" s="219"/>
      <c r="N221" s="219"/>
      <c r="O221" s="219"/>
      <c r="P221" s="219"/>
      <c r="Q221" s="219"/>
      <c r="R221" s="219"/>
    </row>
    <row r="222" spans="1:18" s="233" customFormat="1" ht="15.75" customHeight="1" x14ac:dyDescent="0.25">
      <c r="A222" s="161">
        <v>43424</v>
      </c>
      <c r="B222" s="242">
        <v>180180002</v>
      </c>
      <c r="C222" s="247">
        <v>2</v>
      </c>
      <c r="D222" s="246">
        <v>203700</v>
      </c>
      <c r="E222" s="244"/>
      <c r="F222" s="247"/>
      <c r="G222" s="246"/>
      <c r="H222" s="245"/>
      <c r="I222" s="245"/>
      <c r="J222" s="246"/>
      <c r="K222" s="219"/>
      <c r="L222" s="219"/>
      <c r="M222" s="219"/>
      <c r="N222" s="219"/>
      <c r="O222" s="219"/>
      <c r="P222" s="219"/>
      <c r="Q222" s="219"/>
      <c r="R222" s="219"/>
    </row>
    <row r="223" spans="1:18" s="233" customFormat="1" ht="15.75" customHeight="1" x14ac:dyDescent="0.25">
      <c r="A223" s="161">
        <v>43425</v>
      </c>
      <c r="B223" s="242">
        <v>180180069</v>
      </c>
      <c r="C223" s="247">
        <v>4</v>
      </c>
      <c r="D223" s="246">
        <v>379400</v>
      </c>
      <c r="E223" s="244"/>
      <c r="F223" s="247"/>
      <c r="G223" s="246"/>
      <c r="H223" s="245"/>
      <c r="I223" s="245">
        <v>958213</v>
      </c>
      <c r="J223" s="246" t="s">
        <v>17</v>
      </c>
      <c r="K223" s="219"/>
      <c r="L223" s="219"/>
      <c r="M223" s="219"/>
      <c r="N223" s="219"/>
      <c r="O223" s="219"/>
      <c r="P223" s="219"/>
      <c r="Q223" s="219"/>
      <c r="R223" s="219"/>
    </row>
    <row r="224" spans="1:18" s="233" customFormat="1" ht="15.75" customHeight="1" x14ac:dyDescent="0.25">
      <c r="A224" s="161">
        <v>43430</v>
      </c>
      <c r="B224" s="242">
        <v>180180431</v>
      </c>
      <c r="C224" s="247">
        <v>2</v>
      </c>
      <c r="D224" s="246">
        <v>172200</v>
      </c>
      <c r="E224" s="244">
        <v>180046312</v>
      </c>
      <c r="F224" s="247">
        <v>1</v>
      </c>
      <c r="G224" s="246">
        <v>59325</v>
      </c>
      <c r="H224" s="245"/>
      <c r="I224" s="245"/>
      <c r="J224" s="246"/>
      <c r="K224" s="219"/>
      <c r="L224" s="219"/>
      <c r="M224" s="219"/>
      <c r="N224" s="219"/>
      <c r="O224" s="219"/>
      <c r="P224" s="219"/>
      <c r="Q224" s="219"/>
      <c r="R224" s="219"/>
    </row>
    <row r="225" spans="1:18" s="233" customFormat="1" ht="15.75" customHeight="1" x14ac:dyDescent="0.25">
      <c r="A225" s="161">
        <v>43432</v>
      </c>
      <c r="B225" s="242">
        <v>180180567</v>
      </c>
      <c r="C225" s="247">
        <v>3</v>
      </c>
      <c r="D225" s="246">
        <v>350088</v>
      </c>
      <c r="E225" s="244"/>
      <c r="F225" s="247"/>
      <c r="G225" s="246"/>
      <c r="H225" s="245"/>
      <c r="I225" s="245"/>
      <c r="J225" s="246"/>
      <c r="K225" s="219"/>
      <c r="L225" s="219"/>
      <c r="M225" s="219"/>
      <c r="N225" s="219"/>
      <c r="O225" s="219"/>
      <c r="P225" s="219"/>
      <c r="Q225" s="219"/>
      <c r="R225" s="219"/>
    </row>
    <row r="226" spans="1:18" s="233" customFormat="1" ht="15.75" customHeight="1" x14ac:dyDescent="0.25">
      <c r="A226" s="161">
        <v>43434</v>
      </c>
      <c r="B226" s="242">
        <v>180180701</v>
      </c>
      <c r="C226" s="247">
        <v>1</v>
      </c>
      <c r="D226" s="246">
        <v>69300</v>
      </c>
      <c r="E226" s="244"/>
      <c r="F226" s="247"/>
      <c r="G226" s="246"/>
      <c r="H226" s="245"/>
      <c r="I226" s="245"/>
      <c r="J226" s="246"/>
      <c r="K226" s="219"/>
      <c r="L226" s="219"/>
      <c r="M226" s="219"/>
      <c r="N226" s="219"/>
      <c r="O226" s="219"/>
      <c r="P226" s="219"/>
      <c r="Q226" s="219"/>
      <c r="R226" s="219"/>
    </row>
    <row r="227" spans="1:18" s="233" customFormat="1" ht="15.75" customHeight="1" x14ac:dyDescent="0.25">
      <c r="A227" s="161">
        <v>43438</v>
      </c>
      <c r="B227" s="242">
        <v>180180960</v>
      </c>
      <c r="C227" s="247">
        <v>3</v>
      </c>
      <c r="D227" s="246">
        <v>336088</v>
      </c>
      <c r="E227" s="244">
        <v>180046409</v>
      </c>
      <c r="F227" s="247">
        <v>1</v>
      </c>
      <c r="G227" s="246">
        <v>106050</v>
      </c>
      <c r="H227" s="245"/>
      <c r="I227" s="245"/>
      <c r="J227" s="246"/>
      <c r="K227" s="219"/>
      <c r="L227" s="219"/>
      <c r="M227" s="219"/>
      <c r="N227" s="219"/>
      <c r="O227" s="219"/>
      <c r="P227" s="219"/>
      <c r="Q227" s="219"/>
      <c r="R227" s="219"/>
    </row>
    <row r="228" spans="1:18" s="233" customFormat="1" ht="15.75" customHeight="1" x14ac:dyDescent="0.25">
      <c r="A228" s="161">
        <v>43439</v>
      </c>
      <c r="B228" s="242">
        <v>180180135</v>
      </c>
      <c r="C228" s="247">
        <v>8</v>
      </c>
      <c r="D228" s="246">
        <v>785400</v>
      </c>
      <c r="E228" s="244">
        <v>180046421</v>
      </c>
      <c r="F228" s="247">
        <v>2</v>
      </c>
      <c r="G228" s="246">
        <v>244038</v>
      </c>
      <c r="H228" s="245"/>
      <c r="I228" s="245"/>
      <c r="J228" s="246"/>
      <c r="K228" s="219"/>
      <c r="L228" s="219"/>
      <c r="M228" s="219"/>
      <c r="N228" s="219"/>
      <c r="O228" s="219"/>
      <c r="P228" s="219"/>
      <c r="Q228" s="219"/>
      <c r="R228" s="219"/>
    </row>
    <row r="229" spans="1:18" s="233" customFormat="1" ht="15.75" customHeight="1" x14ac:dyDescent="0.25">
      <c r="A229" s="161">
        <v>43440</v>
      </c>
      <c r="B229" s="242">
        <v>180181092</v>
      </c>
      <c r="C229" s="247">
        <v>2</v>
      </c>
      <c r="D229" s="246">
        <v>244388</v>
      </c>
      <c r="E229" s="244"/>
      <c r="F229" s="247"/>
      <c r="G229" s="246"/>
      <c r="H229" s="245"/>
      <c r="I229" s="245"/>
      <c r="J229" s="246"/>
      <c r="K229" s="219"/>
      <c r="L229" s="219"/>
      <c r="M229" s="219"/>
      <c r="N229" s="219"/>
      <c r="O229" s="219"/>
      <c r="P229" s="219"/>
      <c r="Q229" s="219"/>
      <c r="R229" s="219"/>
    </row>
    <row r="230" spans="1:18" s="233" customFormat="1" ht="15.75" customHeight="1" x14ac:dyDescent="0.25">
      <c r="A230" s="161">
        <v>43442</v>
      </c>
      <c r="B230" s="242"/>
      <c r="C230" s="247"/>
      <c r="D230" s="246"/>
      <c r="E230" s="244">
        <v>180046449</v>
      </c>
      <c r="F230" s="247">
        <v>1</v>
      </c>
      <c r="G230" s="246">
        <v>148600</v>
      </c>
      <c r="H230" s="245"/>
      <c r="I230" s="245">
        <v>1399451</v>
      </c>
      <c r="J230" s="246" t="s">
        <v>17</v>
      </c>
      <c r="K230" s="219"/>
      <c r="L230" s="219"/>
      <c r="M230" s="219"/>
      <c r="N230" s="219"/>
      <c r="O230" s="219"/>
      <c r="P230" s="219"/>
      <c r="Q230" s="219"/>
      <c r="R230" s="219"/>
    </row>
    <row r="231" spans="1:18" s="233" customFormat="1" ht="15.75" customHeight="1" x14ac:dyDescent="0.25">
      <c r="A231" s="162">
        <v>43444</v>
      </c>
      <c r="B231" s="234">
        <v>180181337</v>
      </c>
      <c r="C231" s="240">
        <v>1</v>
      </c>
      <c r="D231" s="236">
        <v>88025</v>
      </c>
      <c r="E231" s="237"/>
      <c r="F231" s="240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  <c r="Q231" s="219"/>
      <c r="R231" s="219"/>
    </row>
    <row r="232" spans="1:18" s="233" customFormat="1" ht="15.75" customHeight="1" x14ac:dyDescent="0.25">
      <c r="A232" s="162">
        <v>43445</v>
      </c>
      <c r="B232" s="234"/>
      <c r="C232" s="240"/>
      <c r="D232" s="236"/>
      <c r="E232" s="237">
        <v>180046496</v>
      </c>
      <c r="F232" s="240">
        <v>1</v>
      </c>
      <c r="G232" s="236">
        <v>88025</v>
      </c>
      <c r="H232" s="239"/>
      <c r="I232" s="239"/>
      <c r="J232" s="236"/>
      <c r="K232" s="219"/>
      <c r="L232" s="219"/>
      <c r="M232" s="219"/>
      <c r="N232" s="219"/>
      <c r="O232" s="219"/>
      <c r="P232" s="219"/>
      <c r="Q232" s="219"/>
      <c r="R232" s="219"/>
    </row>
    <row r="233" spans="1:18" s="233" customFormat="1" ht="15.75" customHeight="1" x14ac:dyDescent="0.25">
      <c r="A233" s="162">
        <v>43446</v>
      </c>
      <c r="B233" s="234">
        <v>180181494</v>
      </c>
      <c r="C233" s="240">
        <v>2</v>
      </c>
      <c r="D233" s="236">
        <v>249200</v>
      </c>
      <c r="E233" s="237"/>
      <c r="F233" s="240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  <c r="Q233" s="219"/>
      <c r="R233" s="219"/>
    </row>
    <row r="234" spans="1:18" s="233" customFormat="1" ht="15.75" customHeight="1" x14ac:dyDescent="0.25">
      <c r="A234" s="162">
        <v>43447</v>
      </c>
      <c r="B234" s="234">
        <v>180181551</v>
      </c>
      <c r="C234" s="240">
        <v>1</v>
      </c>
      <c r="D234" s="236">
        <v>112875</v>
      </c>
      <c r="E234" s="237"/>
      <c r="F234" s="240"/>
      <c r="G234" s="236"/>
      <c r="H234" s="239"/>
      <c r="I234" s="239"/>
      <c r="J234" s="236"/>
      <c r="K234" s="219"/>
      <c r="L234" s="219"/>
      <c r="M234" s="219"/>
      <c r="N234" s="219"/>
      <c r="O234" s="219"/>
      <c r="P234" s="219"/>
      <c r="Q234" s="219"/>
      <c r="R234" s="219"/>
    </row>
    <row r="235" spans="1:18" s="233" customFormat="1" ht="15.75" customHeight="1" x14ac:dyDescent="0.25">
      <c r="A235" s="162">
        <v>43448</v>
      </c>
      <c r="B235" s="234">
        <v>180181613</v>
      </c>
      <c r="C235" s="240">
        <v>2</v>
      </c>
      <c r="D235" s="236">
        <v>199325</v>
      </c>
      <c r="E235" s="237"/>
      <c r="F235" s="240"/>
      <c r="G235" s="236"/>
      <c r="H235" s="239"/>
      <c r="I235" s="239"/>
      <c r="J235" s="236"/>
      <c r="K235" s="219"/>
      <c r="L235" s="219"/>
      <c r="M235" s="219"/>
      <c r="N235" s="219"/>
      <c r="O235" s="219"/>
      <c r="P235" s="219"/>
      <c r="Q235" s="219"/>
      <c r="R235" s="219"/>
    </row>
    <row r="236" spans="1:18" s="233" customFormat="1" ht="15.75" customHeight="1" x14ac:dyDescent="0.25">
      <c r="A236" s="162">
        <v>43449</v>
      </c>
      <c r="B236" s="234">
        <v>180181665</v>
      </c>
      <c r="C236" s="240">
        <v>1</v>
      </c>
      <c r="D236" s="236">
        <v>118038</v>
      </c>
      <c r="E236" s="237"/>
      <c r="F236" s="240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  <c r="Q236" s="219"/>
      <c r="R236" s="219"/>
    </row>
    <row r="237" spans="1:18" s="233" customFormat="1" ht="15.75" customHeight="1" x14ac:dyDescent="0.25">
      <c r="A237" s="162"/>
      <c r="B237" s="234"/>
      <c r="C237" s="240"/>
      <c r="D237" s="236"/>
      <c r="E237" s="237"/>
      <c r="F237" s="240"/>
      <c r="G237" s="236"/>
      <c r="H237" s="239"/>
      <c r="I237" s="239"/>
      <c r="J237" s="236"/>
      <c r="K237" s="219"/>
      <c r="L237" s="219"/>
      <c r="M237" s="219"/>
      <c r="N237" s="219"/>
      <c r="O237" s="219"/>
      <c r="P237" s="219"/>
      <c r="Q237" s="219"/>
      <c r="R237" s="219"/>
    </row>
    <row r="238" spans="1:18" s="233" customFormat="1" ht="15.75" customHeight="1" x14ac:dyDescent="0.25">
      <c r="A238" s="162"/>
      <c r="B238" s="234"/>
      <c r="C238" s="240"/>
      <c r="D238" s="236"/>
      <c r="E238" s="237"/>
      <c r="F238" s="240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  <c r="Q238" s="219"/>
      <c r="R238" s="219"/>
    </row>
    <row r="239" spans="1:18" x14ac:dyDescent="0.25">
      <c r="A239" s="162"/>
      <c r="B239" s="3"/>
      <c r="C239" s="40"/>
      <c r="D239" s="6"/>
      <c r="E239" s="7"/>
      <c r="F239" s="40"/>
      <c r="G239" s="6"/>
      <c r="H239" s="39"/>
      <c r="I239" s="39"/>
      <c r="J239" s="6"/>
    </row>
    <row r="240" spans="1:18" x14ac:dyDescent="0.25">
      <c r="A240" s="162"/>
      <c r="B240" s="8" t="s">
        <v>11</v>
      </c>
      <c r="C240" s="77">
        <f>SUM(C8:C239)</f>
        <v>1107</v>
      </c>
      <c r="D240" s="9">
        <f>SUM(D8:D239)</f>
        <v>119490838</v>
      </c>
      <c r="E240" s="8" t="s">
        <v>11</v>
      </c>
      <c r="F240" s="77">
        <f>SUM(F8:F239)</f>
        <v>100</v>
      </c>
      <c r="G240" s="5">
        <f>SUM(G8:G239)</f>
        <v>20533879</v>
      </c>
      <c r="H240" s="40">
        <f>SUM(H8:H239)</f>
        <v>0</v>
      </c>
      <c r="I240" s="40">
        <f>SUM(I8:I239)</f>
        <v>98277521</v>
      </c>
      <c r="J240" s="5"/>
    </row>
    <row r="241" spans="1:18" x14ac:dyDescent="0.25">
      <c r="A241" s="162"/>
      <c r="B241" s="8"/>
      <c r="C241" s="77"/>
      <c r="D241" s="9"/>
      <c r="E241" s="8"/>
      <c r="F241" s="77"/>
      <c r="G241" s="5"/>
      <c r="H241" s="40"/>
      <c r="I241" s="40"/>
      <c r="J241" s="5"/>
    </row>
    <row r="242" spans="1:18" x14ac:dyDescent="0.25">
      <c r="A242" s="163"/>
      <c r="B242" s="11"/>
      <c r="C242" s="40"/>
      <c r="D242" s="6"/>
      <c r="E242" s="8"/>
      <c r="F242" s="40"/>
      <c r="G242" s="421" t="s">
        <v>12</v>
      </c>
      <c r="H242" s="421"/>
      <c r="I242" s="39"/>
      <c r="J242" s="13">
        <f>SUM(D8:D239)</f>
        <v>119490838</v>
      </c>
    </row>
    <row r="243" spans="1:18" x14ac:dyDescent="0.25">
      <c r="A243" s="162"/>
      <c r="B243" s="3"/>
      <c r="C243" s="40"/>
      <c r="D243" s="6"/>
      <c r="E243" s="7"/>
      <c r="F243" s="40"/>
      <c r="G243" s="421" t="s">
        <v>13</v>
      </c>
      <c r="H243" s="421"/>
      <c r="I243" s="39"/>
      <c r="J243" s="13">
        <f>SUM(G8:G239)</f>
        <v>20533879</v>
      </c>
    </row>
    <row r="244" spans="1:18" x14ac:dyDescent="0.25">
      <c r="A244" s="164"/>
      <c r="B244" s="7"/>
      <c r="C244" s="40"/>
      <c r="D244" s="6"/>
      <c r="E244" s="7"/>
      <c r="F244" s="40"/>
      <c r="G244" s="421" t="s">
        <v>14</v>
      </c>
      <c r="H244" s="421"/>
      <c r="I244" s="41"/>
      <c r="J244" s="15">
        <f>J242-J243</f>
        <v>98956959</v>
      </c>
    </row>
    <row r="245" spans="1:18" x14ac:dyDescent="0.25">
      <c r="A245" s="162"/>
      <c r="B245" s="16"/>
      <c r="C245" s="40"/>
      <c r="D245" s="17"/>
      <c r="E245" s="7"/>
      <c r="F245" s="40"/>
      <c r="G245" s="421" t="s">
        <v>15</v>
      </c>
      <c r="H245" s="421"/>
      <c r="I245" s="39"/>
      <c r="J245" s="13">
        <f>SUM(H8:H239)</f>
        <v>0</v>
      </c>
      <c r="K245"/>
      <c r="L245"/>
      <c r="M245"/>
      <c r="N245"/>
      <c r="O245"/>
      <c r="P245"/>
      <c r="Q245"/>
      <c r="R245"/>
    </row>
    <row r="246" spans="1:18" x14ac:dyDescent="0.25">
      <c r="A246" s="162"/>
      <c r="B246" s="16"/>
      <c r="C246" s="40"/>
      <c r="D246" s="17"/>
      <c r="E246" s="7"/>
      <c r="F246" s="40"/>
      <c r="G246" s="421" t="s">
        <v>16</v>
      </c>
      <c r="H246" s="421"/>
      <c r="I246" s="39"/>
      <c r="J246" s="13">
        <f>J244+J245</f>
        <v>98956959</v>
      </c>
      <c r="K246"/>
      <c r="L246"/>
      <c r="M246"/>
      <c r="N246"/>
      <c r="O246"/>
      <c r="P246"/>
      <c r="Q246"/>
      <c r="R246"/>
    </row>
    <row r="247" spans="1:18" x14ac:dyDescent="0.25">
      <c r="A247" s="162"/>
      <c r="B247" s="16"/>
      <c r="C247" s="40"/>
      <c r="D247" s="17"/>
      <c r="E247" s="7"/>
      <c r="F247" s="40"/>
      <c r="G247" s="421" t="s">
        <v>5</v>
      </c>
      <c r="H247" s="421"/>
      <c r="I247" s="39"/>
      <c r="J247" s="13">
        <f>SUM(I8:I239)</f>
        <v>98277521</v>
      </c>
      <c r="K247"/>
      <c r="L247"/>
      <c r="M247"/>
      <c r="N247"/>
      <c r="O247"/>
      <c r="P247"/>
      <c r="Q247"/>
      <c r="R247"/>
    </row>
    <row r="248" spans="1:18" x14ac:dyDescent="0.25">
      <c r="A248" s="162"/>
      <c r="B248" s="16"/>
      <c r="C248" s="40"/>
      <c r="D248" s="17"/>
      <c r="E248" s="7"/>
      <c r="F248" s="40"/>
      <c r="G248" s="421" t="s">
        <v>31</v>
      </c>
      <c r="H248" s="421"/>
      <c r="I248" s="40" t="str">
        <f>IF(J248&gt;0,"SALDO",IF(J248&lt;0,"PIUTANG",IF(J248=0,"LUNAS")))</f>
        <v>PIUTANG</v>
      </c>
      <c r="J248" s="13">
        <f>J247-J246</f>
        <v>-679438</v>
      </c>
      <c r="K248"/>
      <c r="L248"/>
      <c r="M248"/>
      <c r="N248"/>
      <c r="O248"/>
      <c r="P248"/>
      <c r="Q248"/>
      <c r="R248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7:H247"/>
    <mergeCell ref="G248:H248"/>
    <mergeCell ref="G242:H242"/>
    <mergeCell ref="G243:H243"/>
    <mergeCell ref="G244:H244"/>
    <mergeCell ref="G245:H245"/>
    <mergeCell ref="G246:H246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7" customWidth="1"/>
    <col min="2" max="2" width="11.85546875" style="327" bestFit="1" customWidth="1"/>
    <col min="3" max="3" width="7.7109375" style="328" customWidth="1"/>
    <col min="4" max="4" width="14.28515625" style="327" customWidth="1"/>
    <col min="5" max="5" width="10.28515625" style="327" customWidth="1"/>
    <col min="6" max="6" width="7" style="328" bestFit="1" customWidth="1"/>
    <col min="7" max="7" width="12.85546875" style="327" customWidth="1"/>
    <col min="8" max="8" width="11.7109375" style="327" customWidth="1"/>
    <col min="9" max="9" width="15.28515625" style="326" customWidth="1"/>
    <col min="10" max="10" width="16.7109375" style="327" customWidth="1"/>
    <col min="11" max="11" width="9.140625" style="326"/>
    <col min="12" max="12" width="11.7109375" style="326" bestFit="1" customWidth="1"/>
    <col min="13" max="13" width="12.5703125" style="326" bestFit="1" customWidth="1"/>
    <col min="14" max="14" width="9.28515625" style="326" bestFit="1" customWidth="1"/>
    <col min="15" max="16" width="10.5703125" style="219" bestFit="1" customWidth="1"/>
    <col min="17" max="16384" width="9.140625" style="327"/>
  </cols>
  <sheetData>
    <row r="1" spans="1:16" x14ac:dyDescent="0.25">
      <c r="A1" s="323" t="s">
        <v>0</v>
      </c>
      <c r="B1" s="323"/>
      <c r="C1" s="324" t="s">
        <v>198</v>
      </c>
      <c r="D1" s="323"/>
      <c r="E1" s="323"/>
      <c r="F1" s="432" t="s">
        <v>22</v>
      </c>
      <c r="G1" s="432"/>
      <c r="H1" s="432"/>
      <c r="I1" s="325" t="s">
        <v>26</v>
      </c>
      <c r="J1" s="323"/>
      <c r="L1" s="326">
        <f>SUM(D7:D36)</f>
        <v>8780632</v>
      </c>
      <c r="O1" s="233" t="s">
        <v>196</v>
      </c>
    </row>
    <row r="2" spans="1:16" x14ac:dyDescent="0.25">
      <c r="A2" s="323" t="s">
        <v>1</v>
      </c>
      <c r="B2" s="323"/>
      <c r="C2" s="324" t="s">
        <v>19</v>
      </c>
      <c r="D2" s="323"/>
      <c r="E2" s="323"/>
      <c r="F2" s="432" t="s">
        <v>21</v>
      </c>
      <c r="G2" s="432"/>
      <c r="H2" s="432"/>
      <c r="I2" s="325">
        <f>J653*-1</f>
        <v>8301044</v>
      </c>
      <c r="J2" s="323"/>
      <c r="L2" s="326">
        <f>SUM(G7:G37)</f>
        <v>479588</v>
      </c>
      <c r="O2" s="233" t="s">
        <v>197</v>
      </c>
    </row>
    <row r="3" spans="1:16" x14ac:dyDescent="0.25">
      <c r="L3" s="326">
        <f>L1-L2</f>
        <v>8301044</v>
      </c>
      <c r="M3" s="326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9" t="s">
        <v>7</v>
      </c>
      <c r="C6" s="330" t="s">
        <v>8</v>
      </c>
      <c r="D6" s="331" t="s">
        <v>9</v>
      </c>
      <c r="E6" s="329" t="s">
        <v>10</v>
      </c>
      <c r="F6" s="330" t="s">
        <v>8</v>
      </c>
      <c r="G6" s="331" t="s">
        <v>9</v>
      </c>
      <c r="H6" s="442"/>
      <c r="I6" s="444"/>
      <c r="J6" s="446"/>
    </row>
    <row r="7" spans="1:16" x14ac:dyDescent="0.25">
      <c r="A7" s="338">
        <v>43314</v>
      </c>
      <c r="B7" s="339">
        <v>180171959</v>
      </c>
      <c r="C7" s="340">
        <v>1</v>
      </c>
      <c r="D7" s="341">
        <v>49000</v>
      </c>
      <c r="E7" s="342"/>
      <c r="F7" s="340"/>
      <c r="G7" s="341"/>
      <c r="H7" s="342"/>
      <c r="I7" s="343"/>
      <c r="J7" s="341"/>
      <c r="K7" s="327"/>
      <c r="L7" s="327"/>
      <c r="M7" s="327"/>
      <c r="N7" s="327"/>
      <c r="O7" s="365"/>
      <c r="P7" s="365"/>
    </row>
    <row r="8" spans="1:16" x14ac:dyDescent="0.25">
      <c r="A8" s="338">
        <v>43315</v>
      </c>
      <c r="B8" s="339">
        <v>180172961</v>
      </c>
      <c r="C8" s="340">
        <v>1</v>
      </c>
      <c r="D8" s="341">
        <v>113575</v>
      </c>
      <c r="E8" s="342"/>
      <c r="F8" s="340"/>
      <c r="G8" s="341"/>
      <c r="H8" s="342"/>
      <c r="I8" s="343"/>
      <c r="J8" s="341"/>
      <c r="K8" s="327"/>
      <c r="L8" s="327"/>
      <c r="M8" s="327"/>
      <c r="N8" s="327"/>
      <c r="O8" s="365"/>
      <c r="P8" s="365"/>
    </row>
    <row r="9" spans="1:16" x14ac:dyDescent="0.25">
      <c r="A9" s="338">
        <v>43315</v>
      </c>
      <c r="B9" s="339">
        <v>180172964</v>
      </c>
      <c r="C9" s="340">
        <v>1</v>
      </c>
      <c r="D9" s="341">
        <v>113575</v>
      </c>
      <c r="E9" s="342"/>
      <c r="F9" s="340"/>
      <c r="G9" s="341"/>
      <c r="H9" s="342"/>
      <c r="I9" s="343"/>
      <c r="J9" s="341"/>
      <c r="K9" s="327"/>
      <c r="L9" s="327"/>
      <c r="M9" s="327"/>
      <c r="N9" s="327"/>
      <c r="O9" s="365"/>
      <c r="P9" s="365"/>
    </row>
    <row r="10" spans="1:16" x14ac:dyDescent="0.25">
      <c r="A10" s="338">
        <v>43319</v>
      </c>
      <c r="B10" s="339">
        <v>180172966</v>
      </c>
      <c r="C10" s="340">
        <v>2</v>
      </c>
      <c r="D10" s="341">
        <v>246050</v>
      </c>
      <c r="E10" s="342"/>
      <c r="F10" s="340"/>
      <c r="G10" s="341"/>
      <c r="H10" s="342"/>
      <c r="I10" s="343"/>
      <c r="J10" s="341"/>
      <c r="K10" s="327"/>
      <c r="L10" s="327"/>
      <c r="M10" s="327"/>
      <c r="N10" s="327"/>
      <c r="O10" s="365"/>
      <c r="P10" s="365"/>
    </row>
    <row r="11" spans="1:16" x14ac:dyDescent="0.25">
      <c r="A11" s="338">
        <v>43319</v>
      </c>
      <c r="B11" s="339">
        <v>180172969</v>
      </c>
      <c r="C11" s="340">
        <v>1</v>
      </c>
      <c r="D11" s="341">
        <v>72188</v>
      </c>
      <c r="E11" s="342"/>
      <c r="F11" s="340"/>
      <c r="G11" s="341"/>
      <c r="H11" s="342"/>
      <c r="I11" s="343"/>
      <c r="J11" s="341"/>
      <c r="K11" s="327"/>
      <c r="L11" s="327"/>
      <c r="M11" s="327"/>
      <c r="N11" s="327"/>
      <c r="O11" s="365"/>
      <c r="P11" s="365"/>
    </row>
    <row r="12" spans="1:16" x14ac:dyDescent="0.25">
      <c r="A12" s="338">
        <v>43320</v>
      </c>
      <c r="B12" s="339">
        <v>180172970</v>
      </c>
      <c r="C12" s="340">
        <v>4</v>
      </c>
      <c r="D12" s="341">
        <v>370038</v>
      </c>
      <c r="E12" s="342"/>
      <c r="F12" s="340"/>
      <c r="G12" s="341"/>
      <c r="H12" s="342"/>
      <c r="I12" s="343"/>
      <c r="J12" s="341"/>
      <c r="K12" s="327"/>
      <c r="L12" s="327"/>
      <c r="M12" s="327"/>
      <c r="N12" s="327"/>
      <c r="O12" s="365"/>
      <c r="P12" s="365"/>
    </row>
    <row r="13" spans="1:16" x14ac:dyDescent="0.25">
      <c r="A13" s="338">
        <v>43321</v>
      </c>
      <c r="B13" s="339">
        <v>180172971</v>
      </c>
      <c r="C13" s="340">
        <v>1</v>
      </c>
      <c r="D13" s="341">
        <v>122850</v>
      </c>
      <c r="E13" s="342"/>
      <c r="F13" s="340"/>
      <c r="G13" s="341"/>
      <c r="H13" s="342"/>
      <c r="I13" s="343"/>
      <c r="J13" s="341"/>
      <c r="K13" s="327"/>
      <c r="L13" s="327"/>
      <c r="M13" s="327"/>
      <c r="N13" s="327"/>
      <c r="O13" s="365"/>
      <c r="P13" s="365"/>
    </row>
    <row r="14" spans="1:16" x14ac:dyDescent="0.25">
      <c r="A14" s="338">
        <v>43322</v>
      </c>
      <c r="B14" s="339">
        <v>180172972</v>
      </c>
      <c r="C14" s="340">
        <v>3</v>
      </c>
      <c r="D14" s="341">
        <v>251738</v>
      </c>
      <c r="E14" s="342"/>
      <c r="F14" s="340"/>
      <c r="G14" s="341"/>
      <c r="H14" s="342"/>
      <c r="I14" s="343"/>
      <c r="J14" s="341"/>
      <c r="K14" s="327"/>
      <c r="L14" s="327"/>
      <c r="M14" s="327"/>
      <c r="N14" s="327"/>
      <c r="O14" s="365"/>
      <c r="P14" s="365"/>
    </row>
    <row r="15" spans="1:16" x14ac:dyDescent="0.25">
      <c r="A15" s="338">
        <v>43325</v>
      </c>
      <c r="B15" s="339">
        <v>180172318</v>
      </c>
      <c r="C15" s="340">
        <v>4</v>
      </c>
      <c r="D15" s="341">
        <v>375813</v>
      </c>
      <c r="E15" s="342"/>
      <c r="F15" s="340"/>
      <c r="G15" s="341"/>
      <c r="H15" s="342"/>
      <c r="I15" s="343"/>
      <c r="J15" s="341"/>
      <c r="K15" s="327"/>
      <c r="L15" s="327"/>
      <c r="M15" s="327"/>
      <c r="N15" s="327"/>
      <c r="O15" s="365"/>
      <c r="P15" s="365"/>
    </row>
    <row r="16" spans="1:16" x14ac:dyDescent="0.25">
      <c r="A16" s="338">
        <v>43325</v>
      </c>
      <c r="B16" s="339">
        <v>180172339</v>
      </c>
      <c r="C16" s="340">
        <v>3</v>
      </c>
      <c r="D16" s="341">
        <v>300475</v>
      </c>
      <c r="E16" s="342"/>
      <c r="F16" s="340"/>
      <c r="G16" s="341"/>
      <c r="H16" s="342"/>
      <c r="I16" s="343"/>
      <c r="J16" s="341"/>
      <c r="K16" s="327"/>
      <c r="L16" s="327"/>
      <c r="M16" s="327"/>
      <c r="N16" s="327"/>
      <c r="O16" s="365"/>
      <c r="P16" s="365"/>
    </row>
    <row r="17" spans="1:16" x14ac:dyDescent="0.25">
      <c r="A17" s="338">
        <v>43326</v>
      </c>
      <c r="B17" s="339">
        <v>180172404</v>
      </c>
      <c r="C17" s="340">
        <v>7</v>
      </c>
      <c r="D17" s="341">
        <v>621250</v>
      </c>
      <c r="E17" s="342"/>
      <c r="F17" s="340"/>
      <c r="G17" s="341"/>
      <c r="H17" s="342"/>
      <c r="I17" s="343"/>
      <c r="J17" s="341"/>
      <c r="K17" s="327"/>
      <c r="L17" s="327"/>
      <c r="M17" s="327"/>
      <c r="N17" s="327"/>
      <c r="O17" s="365"/>
      <c r="P17" s="365"/>
    </row>
    <row r="18" spans="1:16" x14ac:dyDescent="0.25">
      <c r="A18" s="338">
        <v>43327</v>
      </c>
      <c r="B18" s="339">
        <v>180172501</v>
      </c>
      <c r="C18" s="340">
        <v>2</v>
      </c>
      <c r="D18" s="341">
        <v>165375</v>
      </c>
      <c r="E18" s="342"/>
      <c r="F18" s="340"/>
      <c r="G18" s="341"/>
      <c r="H18" s="342"/>
      <c r="I18" s="343"/>
      <c r="J18" s="341"/>
      <c r="K18" s="327"/>
      <c r="L18" s="327"/>
      <c r="M18" s="327"/>
      <c r="N18" s="327"/>
      <c r="O18" s="365"/>
      <c r="P18" s="365"/>
    </row>
    <row r="19" spans="1:16" x14ac:dyDescent="0.25">
      <c r="A19" s="338">
        <v>43328</v>
      </c>
      <c r="B19" s="339">
        <v>180172644</v>
      </c>
      <c r="C19" s="340">
        <v>1</v>
      </c>
      <c r="D19" s="341">
        <v>41125</v>
      </c>
      <c r="E19" s="342"/>
      <c r="F19" s="340"/>
      <c r="G19" s="341"/>
      <c r="H19" s="342"/>
      <c r="I19" s="343"/>
      <c r="J19" s="341"/>
      <c r="K19" s="327"/>
      <c r="L19" s="327"/>
      <c r="M19" s="327"/>
      <c r="N19" s="327"/>
      <c r="O19" s="365"/>
      <c r="P19" s="365"/>
    </row>
    <row r="20" spans="1:16" x14ac:dyDescent="0.25">
      <c r="A20" s="338">
        <v>43328</v>
      </c>
      <c r="B20" s="339">
        <v>180172586</v>
      </c>
      <c r="C20" s="340">
        <v>8</v>
      </c>
      <c r="D20" s="341">
        <v>891888</v>
      </c>
      <c r="E20" s="342"/>
      <c r="F20" s="340"/>
      <c r="G20" s="341"/>
      <c r="H20" s="342"/>
      <c r="I20" s="343"/>
      <c r="J20" s="341"/>
      <c r="K20" s="327"/>
      <c r="L20" s="327"/>
      <c r="M20" s="327"/>
      <c r="N20" s="327"/>
      <c r="O20" s="365"/>
      <c r="P20" s="365"/>
    </row>
    <row r="21" spans="1:16" x14ac:dyDescent="0.25">
      <c r="A21" s="338">
        <v>43330</v>
      </c>
      <c r="B21" s="339">
        <v>180172696</v>
      </c>
      <c r="C21" s="340">
        <v>7</v>
      </c>
      <c r="D21" s="341">
        <v>731063</v>
      </c>
      <c r="E21" s="342"/>
      <c r="F21" s="340"/>
      <c r="G21" s="341"/>
      <c r="H21" s="342"/>
      <c r="I21" s="343"/>
      <c r="J21" s="341"/>
      <c r="K21" s="327"/>
      <c r="L21" s="327"/>
      <c r="M21" s="327"/>
      <c r="N21" s="327"/>
      <c r="O21" s="365"/>
      <c r="P21" s="365"/>
    </row>
    <row r="22" spans="1:16" x14ac:dyDescent="0.25">
      <c r="A22" s="338">
        <v>43332</v>
      </c>
      <c r="B22" s="339">
        <v>180172859</v>
      </c>
      <c r="C22" s="340">
        <v>3</v>
      </c>
      <c r="D22" s="341">
        <v>328038</v>
      </c>
      <c r="E22" s="342"/>
      <c r="F22" s="340"/>
      <c r="G22" s="341"/>
      <c r="H22" s="342"/>
      <c r="I22" s="343"/>
      <c r="J22" s="341"/>
      <c r="K22" s="327"/>
      <c r="L22" s="327"/>
      <c r="M22" s="327"/>
      <c r="N22" s="327"/>
      <c r="O22" s="365"/>
      <c r="P22" s="365"/>
    </row>
    <row r="23" spans="1:16" x14ac:dyDescent="0.25">
      <c r="A23" s="338">
        <v>43332</v>
      </c>
      <c r="B23" s="339">
        <v>180172897</v>
      </c>
      <c r="C23" s="340">
        <v>1</v>
      </c>
      <c r="D23" s="341">
        <v>105963</v>
      </c>
      <c r="E23" s="342"/>
      <c r="F23" s="340"/>
      <c r="G23" s="341"/>
      <c r="H23" s="342"/>
      <c r="I23" s="343"/>
      <c r="J23" s="341"/>
      <c r="K23" s="327"/>
      <c r="L23" s="327"/>
      <c r="M23" s="327"/>
      <c r="N23" s="327"/>
      <c r="O23" s="365"/>
      <c r="P23" s="365"/>
    </row>
    <row r="24" spans="1:16" x14ac:dyDescent="0.25">
      <c r="A24" s="338">
        <v>43332</v>
      </c>
      <c r="B24" s="339">
        <v>180172908</v>
      </c>
      <c r="C24" s="340">
        <v>13</v>
      </c>
      <c r="D24" s="341">
        <v>1347325</v>
      </c>
      <c r="E24" s="342"/>
      <c r="F24" s="340"/>
      <c r="G24" s="341"/>
      <c r="H24" s="342"/>
      <c r="I24" s="343"/>
      <c r="J24" s="341"/>
      <c r="K24" s="327"/>
      <c r="L24" s="327"/>
      <c r="M24" s="327"/>
      <c r="N24" s="327"/>
      <c r="O24" s="365"/>
      <c r="P24" s="365"/>
    </row>
    <row r="25" spans="1:16" x14ac:dyDescent="0.25">
      <c r="A25" s="338">
        <v>43333</v>
      </c>
      <c r="B25" s="339">
        <v>180172936</v>
      </c>
      <c r="C25" s="340">
        <v>3</v>
      </c>
      <c r="D25" s="341">
        <v>276850</v>
      </c>
      <c r="E25" s="342"/>
      <c r="F25" s="340"/>
      <c r="G25" s="341"/>
      <c r="H25" s="342"/>
      <c r="I25" s="343"/>
      <c r="J25" s="341"/>
      <c r="K25" s="327"/>
      <c r="L25" s="327"/>
      <c r="M25" s="327"/>
      <c r="N25" s="327"/>
      <c r="O25" s="365"/>
      <c r="P25" s="365"/>
    </row>
    <row r="26" spans="1:16" x14ac:dyDescent="0.25">
      <c r="A26" s="338">
        <v>43335</v>
      </c>
      <c r="B26" s="339">
        <v>180173042</v>
      </c>
      <c r="C26" s="340">
        <v>1</v>
      </c>
      <c r="D26" s="341">
        <v>119963</v>
      </c>
      <c r="E26" s="342"/>
      <c r="F26" s="340"/>
      <c r="G26" s="341"/>
      <c r="H26" s="342"/>
      <c r="I26" s="343"/>
      <c r="J26" s="341"/>
      <c r="K26" s="327"/>
      <c r="L26" s="327"/>
      <c r="M26" s="327"/>
      <c r="N26" s="327"/>
      <c r="O26" s="365"/>
      <c r="P26" s="365"/>
    </row>
    <row r="27" spans="1:16" x14ac:dyDescent="0.25">
      <c r="A27" s="338">
        <v>43336</v>
      </c>
      <c r="B27" s="339">
        <v>180173096</v>
      </c>
      <c r="C27" s="340">
        <v>1</v>
      </c>
      <c r="D27" s="341">
        <v>104038</v>
      </c>
      <c r="E27" s="342"/>
      <c r="F27" s="340"/>
      <c r="G27" s="341"/>
      <c r="H27" s="342"/>
      <c r="I27" s="343"/>
      <c r="J27" s="341"/>
      <c r="K27" s="327"/>
      <c r="L27" s="327"/>
      <c r="M27" s="327"/>
      <c r="N27" s="327"/>
      <c r="O27" s="365"/>
      <c r="P27" s="365"/>
    </row>
    <row r="28" spans="1:16" x14ac:dyDescent="0.25">
      <c r="A28" s="338">
        <v>43339</v>
      </c>
      <c r="B28" s="339">
        <v>180173302</v>
      </c>
      <c r="C28" s="340">
        <v>2</v>
      </c>
      <c r="D28" s="341">
        <v>134050</v>
      </c>
      <c r="E28" s="342">
        <v>180045004</v>
      </c>
      <c r="F28" s="340">
        <v>1</v>
      </c>
      <c r="G28" s="341">
        <v>105963</v>
      </c>
      <c r="H28" s="342"/>
      <c r="I28" s="343"/>
      <c r="J28" s="341"/>
      <c r="K28" s="327"/>
      <c r="L28" s="327"/>
      <c r="M28" s="327"/>
      <c r="N28" s="327"/>
      <c r="O28" s="365"/>
      <c r="P28" s="365"/>
    </row>
    <row r="29" spans="1:16" x14ac:dyDescent="0.25">
      <c r="A29" s="338">
        <v>43339</v>
      </c>
      <c r="B29" s="339">
        <v>180173305</v>
      </c>
      <c r="C29" s="340">
        <v>1</v>
      </c>
      <c r="D29" s="341">
        <v>86450</v>
      </c>
      <c r="E29" s="342"/>
      <c r="F29" s="340"/>
      <c r="G29" s="341"/>
      <c r="H29" s="342"/>
      <c r="I29" s="343"/>
      <c r="J29" s="341"/>
      <c r="K29" s="327"/>
      <c r="L29" s="327"/>
      <c r="M29" s="327"/>
      <c r="N29" s="327"/>
      <c r="O29" s="365"/>
      <c r="P29" s="365"/>
    </row>
    <row r="30" spans="1:16" x14ac:dyDescent="0.25">
      <c r="A30" s="338">
        <v>43339</v>
      </c>
      <c r="B30" s="339">
        <v>180173326</v>
      </c>
      <c r="C30" s="340">
        <v>6</v>
      </c>
      <c r="D30" s="341">
        <v>645138</v>
      </c>
      <c r="E30" s="342"/>
      <c r="F30" s="340"/>
      <c r="G30" s="341"/>
      <c r="H30" s="342"/>
      <c r="I30" s="343"/>
      <c r="J30" s="341"/>
      <c r="K30" s="327"/>
      <c r="L30" s="327"/>
      <c r="M30" s="327"/>
      <c r="N30" s="327"/>
      <c r="O30" s="365"/>
      <c r="P30" s="365"/>
    </row>
    <row r="31" spans="1:16" x14ac:dyDescent="0.25">
      <c r="A31" s="338">
        <v>43339</v>
      </c>
      <c r="B31" s="339">
        <v>180173368</v>
      </c>
      <c r="C31" s="340">
        <v>1</v>
      </c>
      <c r="D31" s="341">
        <v>96338</v>
      </c>
      <c r="E31" s="342"/>
      <c r="F31" s="340"/>
      <c r="G31" s="341"/>
      <c r="H31" s="342"/>
      <c r="I31" s="343"/>
      <c r="J31" s="341"/>
      <c r="K31" s="327"/>
      <c r="L31" s="327"/>
      <c r="M31" s="327"/>
      <c r="N31" s="327"/>
      <c r="O31" s="365"/>
      <c r="P31" s="365"/>
    </row>
    <row r="32" spans="1:16" x14ac:dyDescent="0.25">
      <c r="A32" s="338">
        <v>43340</v>
      </c>
      <c r="B32" s="339">
        <v>180173412</v>
      </c>
      <c r="C32" s="340">
        <v>4</v>
      </c>
      <c r="D32" s="341">
        <v>387625</v>
      </c>
      <c r="E32" s="342"/>
      <c r="F32" s="340"/>
      <c r="G32" s="341"/>
      <c r="H32" s="342"/>
      <c r="I32" s="343"/>
      <c r="J32" s="341"/>
      <c r="K32" s="327"/>
      <c r="L32" s="327"/>
      <c r="M32" s="327"/>
      <c r="N32" s="327"/>
      <c r="O32" s="365"/>
      <c r="P32" s="365"/>
    </row>
    <row r="33" spans="1:16" x14ac:dyDescent="0.25">
      <c r="A33" s="338">
        <v>43340</v>
      </c>
      <c r="B33" s="339">
        <v>180173461</v>
      </c>
      <c r="C33" s="340">
        <v>1</v>
      </c>
      <c r="D33" s="341">
        <v>72188</v>
      </c>
      <c r="E33" s="342"/>
      <c r="F33" s="340"/>
      <c r="G33" s="341"/>
      <c r="H33" s="342"/>
      <c r="I33" s="343"/>
      <c r="J33" s="341"/>
      <c r="K33" s="327"/>
      <c r="L33" s="327"/>
      <c r="M33" s="327"/>
      <c r="N33" s="327"/>
      <c r="O33" s="365"/>
      <c r="P33" s="365"/>
    </row>
    <row r="34" spans="1:16" x14ac:dyDescent="0.25">
      <c r="A34" s="338">
        <v>43341</v>
      </c>
      <c r="B34" s="339">
        <v>180173519</v>
      </c>
      <c r="C34" s="340">
        <v>2</v>
      </c>
      <c r="D34" s="341">
        <v>219713</v>
      </c>
      <c r="E34" s="342"/>
      <c r="F34" s="340"/>
      <c r="G34" s="341"/>
      <c r="H34" s="342"/>
      <c r="I34" s="343"/>
      <c r="J34" s="341"/>
      <c r="K34" s="327"/>
      <c r="L34" s="327"/>
      <c r="M34" s="327"/>
      <c r="N34" s="327"/>
      <c r="O34" s="365"/>
      <c r="P34" s="365"/>
    </row>
    <row r="35" spans="1:16" x14ac:dyDescent="0.25">
      <c r="A35" s="338">
        <v>43342</v>
      </c>
      <c r="B35" s="339">
        <v>180173635</v>
      </c>
      <c r="C35" s="340">
        <v>3</v>
      </c>
      <c r="D35" s="341">
        <v>288575</v>
      </c>
      <c r="E35" s="342"/>
      <c r="F35" s="340"/>
      <c r="G35" s="341"/>
      <c r="H35" s="342"/>
      <c r="I35" s="343"/>
      <c r="J35" s="341"/>
      <c r="K35" s="327"/>
      <c r="L35" s="327"/>
      <c r="M35" s="327"/>
      <c r="N35" s="327"/>
      <c r="O35" s="365"/>
      <c r="P35" s="365"/>
    </row>
    <row r="36" spans="1:16" x14ac:dyDescent="0.25">
      <c r="A36" s="338">
        <v>43343</v>
      </c>
      <c r="B36" s="339">
        <v>180173707</v>
      </c>
      <c r="C36" s="340">
        <v>1</v>
      </c>
      <c r="D36" s="341">
        <v>102375</v>
      </c>
      <c r="E36" s="342">
        <v>180045054</v>
      </c>
      <c r="F36" s="340">
        <v>1</v>
      </c>
      <c r="G36" s="341">
        <v>86450</v>
      </c>
      <c r="H36" s="342"/>
      <c r="I36" s="343"/>
      <c r="J36" s="341"/>
      <c r="K36" s="327"/>
      <c r="L36" s="327"/>
      <c r="M36" s="327"/>
      <c r="N36" s="327"/>
      <c r="O36" s="365"/>
      <c r="P36" s="365"/>
    </row>
    <row r="37" spans="1:16" x14ac:dyDescent="0.25">
      <c r="A37" s="338"/>
      <c r="B37" s="339"/>
      <c r="C37" s="340"/>
      <c r="D37" s="341"/>
      <c r="E37" s="342">
        <v>180045067</v>
      </c>
      <c r="F37" s="340">
        <v>3</v>
      </c>
      <c r="G37" s="341">
        <v>287175</v>
      </c>
      <c r="H37" s="342"/>
      <c r="I37" s="343"/>
      <c r="J37" s="341"/>
      <c r="K37" s="327"/>
      <c r="L37" s="327"/>
      <c r="M37" s="327"/>
      <c r="N37" s="327"/>
      <c r="O37" s="365"/>
      <c r="P37" s="365"/>
    </row>
    <row r="38" spans="1:16" x14ac:dyDescent="0.25">
      <c r="A38" s="338"/>
      <c r="B38" s="339"/>
      <c r="C38" s="340"/>
      <c r="D38" s="341"/>
      <c r="E38" s="342"/>
      <c r="F38" s="340"/>
      <c r="G38" s="341"/>
      <c r="H38" s="342"/>
      <c r="I38" s="343"/>
      <c r="J38" s="341"/>
      <c r="K38" s="327"/>
      <c r="L38" s="327"/>
      <c r="M38" s="327"/>
      <c r="N38" s="327"/>
      <c r="O38" s="365"/>
      <c r="P38" s="365"/>
    </row>
    <row r="39" spans="1:16" x14ac:dyDescent="0.25">
      <c r="A39" s="338"/>
      <c r="B39" s="339"/>
      <c r="C39" s="340"/>
      <c r="D39" s="341"/>
      <c r="E39" s="342"/>
      <c r="F39" s="340"/>
      <c r="G39" s="341"/>
      <c r="H39" s="342"/>
      <c r="I39" s="343"/>
      <c r="J39" s="341"/>
      <c r="K39" s="327"/>
      <c r="L39" s="327"/>
      <c r="M39" s="327"/>
      <c r="N39" s="327"/>
      <c r="O39" s="365"/>
      <c r="P39" s="365"/>
    </row>
    <row r="40" spans="1:16" x14ac:dyDescent="0.25">
      <c r="A40" s="338"/>
      <c r="B40" s="339"/>
      <c r="C40" s="340"/>
      <c r="D40" s="341"/>
      <c r="E40" s="342"/>
      <c r="F40" s="340"/>
      <c r="G40" s="341"/>
      <c r="H40" s="342"/>
      <c r="I40" s="343"/>
      <c r="J40" s="341"/>
      <c r="K40" s="327"/>
      <c r="L40" s="327"/>
      <c r="M40" s="327"/>
      <c r="N40" s="327"/>
      <c r="O40" s="365"/>
      <c r="P40" s="365"/>
    </row>
    <row r="41" spans="1:16" x14ac:dyDescent="0.25">
      <c r="A41" s="338"/>
      <c r="B41" s="339"/>
      <c r="C41" s="340"/>
      <c r="D41" s="341"/>
      <c r="E41" s="342"/>
      <c r="F41" s="340"/>
      <c r="G41" s="341"/>
      <c r="H41" s="342"/>
      <c r="I41" s="343"/>
      <c r="J41" s="341"/>
      <c r="K41" s="327"/>
      <c r="L41" s="327"/>
      <c r="M41" s="327"/>
      <c r="N41" s="327"/>
      <c r="O41" s="365"/>
      <c r="P41" s="365"/>
    </row>
    <row r="42" spans="1:16" x14ac:dyDescent="0.25">
      <c r="A42" s="338"/>
      <c r="B42" s="339"/>
      <c r="C42" s="340"/>
      <c r="D42" s="341"/>
      <c r="E42" s="342"/>
      <c r="F42" s="340"/>
      <c r="G42" s="341"/>
      <c r="H42" s="342"/>
      <c r="I42" s="343"/>
      <c r="J42" s="341"/>
      <c r="K42" s="327"/>
      <c r="L42" s="327"/>
      <c r="M42" s="327"/>
      <c r="N42" s="327"/>
      <c r="O42" s="365"/>
      <c r="P42" s="365"/>
    </row>
    <row r="43" spans="1:16" x14ac:dyDescent="0.25">
      <c r="A43" s="338"/>
      <c r="B43" s="339"/>
      <c r="C43" s="340"/>
      <c r="D43" s="341"/>
      <c r="E43" s="342"/>
      <c r="F43" s="340"/>
      <c r="G43" s="341"/>
      <c r="H43" s="342"/>
      <c r="I43" s="343"/>
      <c r="J43" s="341"/>
      <c r="K43" s="327"/>
      <c r="L43" s="327"/>
      <c r="M43" s="327"/>
      <c r="N43" s="327"/>
      <c r="O43" s="365"/>
      <c r="P43" s="365"/>
    </row>
    <row r="44" spans="1:16" x14ac:dyDescent="0.25">
      <c r="A44" s="338"/>
      <c r="B44" s="339"/>
      <c r="C44" s="340"/>
      <c r="D44" s="341"/>
      <c r="E44" s="342"/>
      <c r="F44" s="340"/>
      <c r="G44" s="341"/>
      <c r="H44" s="342"/>
      <c r="I44" s="343"/>
      <c r="J44" s="341"/>
      <c r="K44" s="327"/>
      <c r="L44" s="327"/>
      <c r="M44" s="327"/>
      <c r="N44" s="327"/>
      <c r="O44" s="365"/>
      <c r="P44" s="365"/>
    </row>
    <row r="45" spans="1:16" x14ac:dyDescent="0.25">
      <c r="A45" s="338"/>
      <c r="B45" s="339"/>
      <c r="C45" s="340"/>
      <c r="D45" s="341"/>
      <c r="E45" s="342"/>
      <c r="F45" s="340"/>
      <c r="G45" s="341"/>
      <c r="H45" s="342"/>
      <c r="I45" s="343"/>
      <c r="J45" s="341"/>
      <c r="K45" s="327"/>
      <c r="L45" s="327"/>
      <c r="M45" s="327"/>
      <c r="N45" s="327"/>
      <c r="O45" s="365"/>
      <c r="P45" s="365"/>
    </row>
    <row r="46" spans="1:16" x14ac:dyDescent="0.25">
      <c r="A46" s="338"/>
      <c r="B46" s="339"/>
      <c r="C46" s="340"/>
      <c r="D46" s="341"/>
      <c r="E46" s="342"/>
      <c r="F46" s="340"/>
      <c r="G46" s="341"/>
      <c r="H46" s="342"/>
      <c r="I46" s="343"/>
      <c r="J46" s="341"/>
      <c r="K46" s="327"/>
      <c r="L46" s="327"/>
      <c r="M46" s="327"/>
      <c r="N46" s="327"/>
      <c r="O46" s="365"/>
      <c r="P46" s="365"/>
    </row>
    <row r="47" spans="1:16" x14ac:dyDescent="0.25">
      <c r="A47" s="338"/>
      <c r="B47" s="339"/>
      <c r="C47" s="340"/>
      <c r="D47" s="341"/>
      <c r="E47" s="342"/>
      <c r="F47" s="340"/>
      <c r="G47" s="341"/>
      <c r="H47" s="342"/>
      <c r="I47" s="343"/>
      <c r="J47" s="341"/>
      <c r="K47" s="327"/>
      <c r="L47" s="327"/>
      <c r="M47" s="327"/>
      <c r="N47" s="327"/>
      <c r="O47" s="365"/>
      <c r="P47" s="365"/>
    </row>
    <row r="48" spans="1:16" x14ac:dyDescent="0.25">
      <c r="A48" s="338"/>
      <c r="B48" s="339"/>
      <c r="C48" s="340"/>
      <c r="D48" s="341"/>
      <c r="E48" s="342"/>
      <c r="F48" s="340"/>
      <c r="G48" s="341"/>
      <c r="H48" s="342"/>
      <c r="I48" s="343"/>
      <c r="J48" s="341"/>
      <c r="K48" s="327"/>
      <c r="L48" s="327"/>
      <c r="M48" s="327"/>
      <c r="N48" s="327"/>
      <c r="O48" s="365"/>
      <c r="P48" s="365"/>
    </row>
    <row r="49" spans="1:16" x14ac:dyDescent="0.25">
      <c r="A49" s="338"/>
      <c r="B49" s="339"/>
      <c r="C49" s="340"/>
      <c r="D49" s="341"/>
      <c r="E49" s="342"/>
      <c r="F49" s="340"/>
      <c r="G49" s="341"/>
      <c r="H49" s="342"/>
      <c r="I49" s="343"/>
      <c r="J49" s="341"/>
      <c r="K49" s="327"/>
      <c r="L49" s="327"/>
      <c r="M49" s="327"/>
      <c r="N49" s="327"/>
      <c r="O49" s="365"/>
      <c r="P49" s="365"/>
    </row>
    <row r="50" spans="1:16" x14ac:dyDescent="0.25">
      <c r="A50" s="338"/>
      <c r="B50" s="339"/>
      <c r="C50" s="340"/>
      <c r="D50" s="341"/>
      <c r="E50" s="342"/>
      <c r="F50" s="340"/>
      <c r="G50" s="341"/>
      <c r="H50" s="342"/>
      <c r="I50" s="343"/>
      <c r="J50" s="341"/>
      <c r="K50" s="327"/>
      <c r="L50" s="327"/>
      <c r="M50" s="327"/>
      <c r="N50" s="327"/>
      <c r="O50" s="365"/>
      <c r="P50" s="365"/>
    </row>
    <row r="51" spans="1:16" x14ac:dyDescent="0.25">
      <c r="A51" s="338"/>
      <c r="B51" s="339"/>
      <c r="C51" s="340"/>
      <c r="D51" s="341"/>
      <c r="E51" s="342"/>
      <c r="F51" s="340"/>
      <c r="G51" s="341"/>
      <c r="H51" s="342"/>
      <c r="I51" s="343"/>
      <c r="J51" s="341"/>
      <c r="K51" s="327"/>
      <c r="L51" s="327"/>
      <c r="M51" s="327"/>
      <c r="N51" s="327"/>
      <c r="O51" s="365"/>
      <c r="P51" s="365"/>
    </row>
    <row r="52" spans="1:16" x14ac:dyDescent="0.25">
      <c r="A52" s="338"/>
      <c r="B52" s="339"/>
      <c r="C52" s="340"/>
      <c r="D52" s="341"/>
      <c r="E52" s="342"/>
      <c r="F52" s="340"/>
      <c r="G52" s="341"/>
      <c r="H52" s="342"/>
      <c r="I52" s="343"/>
      <c r="J52" s="341"/>
      <c r="K52" s="327"/>
      <c r="L52" s="327"/>
      <c r="M52" s="327"/>
      <c r="N52" s="327"/>
      <c r="O52" s="365"/>
      <c r="P52" s="365"/>
    </row>
    <row r="53" spans="1:16" x14ac:dyDescent="0.25">
      <c r="A53" s="338"/>
      <c r="B53" s="339"/>
      <c r="C53" s="340"/>
      <c r="D53" s="341"/>
      <c r="E53" s="342"/>
      <c r="F53" s="340"/>
      <c r="G53" s="341"/>
      <c r="H53" s="342"/>
      <c r="I53" s="343"/>
      <c r="J53" s="341"/>
      <c r="K53" s="327"/>
      <c r="L53" s="327"/>
      <c r="M53" s="327"/>
      <c r="N53" s="327"/>
      <c r="O53" s="365"/>
      <c r="P53" s="365"/>
    </row>
    <row r="54" spans="1:16" x14ac:dyDescent="0.25">
      <c r="A54" s="338"/>
      <c r="B54" s="339"/>
      <c r="C54" s="340"/>
      <c r="D54" s="341"/>
      <c r="E54" s="342"/>
      <c r="F54" s="340"/>
      <c r="G54" s="341"/>
      <c r="H54" s="342"/>
      <c r="I54" s="343"/>
      <c r="J54" s="341"/>
      <c r="K54" s="327"/>
      <c r="L54" s="327"/>
      <c r="M54" s="327"/>
      <c r="N54" s="327"/>
      <c r="O54" s="365"/>
      <c r="P54" s="365"/>
    </row>
    <row r="55" spans="1:16" x14ac:dyDescent="0.25">
      <c r="A55" s="338"/>
      <c r="B55" s="339"/>
      <c r="C55" s="340"/>
      <c r="D55" s="341"/>
      <c r="E55" s="342"/>
      <c r="F55" s="340"/>
      <c r="G55" s="341"/>
      <c r="H55" s="342"/>
      <c r="I55" s="343"/>
      <c r="J55" s="341"/>
      <c r="K55" s="327"/>
      <c r="L55" s="327"/>
      <c r="M55" s="327"/>
      <c r="N55" s="327"/>
      <c r="O55" s="365"/>
      <c r="P55" s="365"/>
    </row>
    <row r="56" spans="1:16" x14ac:dyDescent="0.25">
      <c r="A56" s="338"/>
      <c r="B56" s="339"/>
      <c r="C56" s="340"/>
      <c r="D56" s="341"/>
      <c r="E56" s="342"/>
      <c r="F56" s="340"/>
      <c r="G56" s="341"/>
      <c r="H56" s="342"/>
      <c r="I56" s="343"/>
      <c r="J56" s="341"/>
      <c r="K56" s="327"/>
      <c r="L56" s="327"/>
      <c r="M56" s="327"/>
      <c r="N56" s="327"/>
      <c r="O56" s="365"/>
      <c r="P56" s="365"/>
    </row>
    <row r="57" spans="1:16" x14ac:dyDescent="0.25">
      <c r="A57" s="338"/>
      <c r="B57" s="339"/>
      <c r="C57" s="340"/>
      <c r="D57" s="341"/>
      <c r="E57" s="342"/>
      <c r="F57" s="340"/>
      <c r="G57" s="341"/>
      <c r="H57" s="342"/>
      <c r="I57" s="343"/>
      <c r="J57" s="341"/>
      <c r="K57" s="327"/>
      <c r="L57" s="327"/>
      <c r="M57" s="327"/>
      <c r="N57" s="327"/>
      <c r="O57" s="365"/>
      <c r="P57" s="365"/>
    </row>
    <row r="58" spans="1:16" x14ac:dyDescent="0.25">
      <c r="A58" s="338"/>
      <c r="B58" s="339"/>
      <c r="C58" s="340"/>
      <c r="D58" s="341"/>
      <c r="E58" s="342"/>
      <c r="F58" s="340"/>
      <c r="G58" s="341"/>
      <c r="H58" s="342"/>
      <c r="I58" s="343"/>
      <c r="J58" s="341"/>
      <c r="K58" s="327"/>
      <c r="L58" s="327"/>
      <c r="M58" s="327"/>
      <c r="N58" s="327"/>
      <c r="O58" s="365"/>
      <c r="P58" s="365"/>
    </row>
    <row r="59" spans="1:16" x14ac:dyDescent="0.25">
      <c r="A59" s="338"/>
      <c r="B59" s="339"/>
      <c r="C59" s="340"/>
      <c r="D59" s="341"/>
      <c r="E59" s="342"/>
      <c r="F59" s="340"/>
      <c r="G59" s="341"/>
      <c r="H59" s="342"/>
      <c r="I59" s="343"/>
      <c r="J59" s="341"/>
      <c r="K59" s="327"/>
      <c r="L59" s="327"/>
      <c r="M59" s="327"/>
      <c r="N59" s="327"/>
      <c r="O59" s="365"/>
      <c r="P59" s="365"/>
    </row>
    <row r="60" spans="1:16" x14ac:dyDescent="0.25">
      <c r="A60" s="338"/>
      <c r="B60" s="339"/>
      <c r="C60" s="340"/>
      <c r="D60" s="341"/>
      <c r="E60" s="342"/>
      <c r="F60" s="340"/>
      <c r="G60" s="341"/>
      <c r="H60" s="342"/>
      <c r="I60" s="343"/>
      <c r="J60" s="341"/>
      <c r="K60" s="327"/>
      <c r="L60" s="327"/>
      <c r="M60" s="327"/>
      <c r="N60" s="327"/>
      <c r="O60" s="365"/>
      <c r="P60" s="365"/>
    </row>
    <row r="61" spans="1:16" x14ac:dyDescent="0.25">
      <c r="A61" s="338"/>
      <c r="B61" s="339"/>
      <c r="C61" s="340"/>
      <c r="D61" s="341"/>
      <c r="E61" s="342"/>
      <c r="F61" s="340"/>
      <c r="G61" s="341"/>
      <c r="H61" s="342"/>
      <c r="I61" s="343"/>
      <c r="J61" s="341"/>
      <c r="K61" s="327"/>
      <c r="L61" s="327"/>
      <c r="M61" s="327"/>
      <c r="N61" s="327"/>
      <c r="O61" s="365"/>
      <c r="P61" s="365"/>
    </row>
    <row r="62" spans="1:16" x14ac:dyDescent="0.25">
      <c r="A62" s="338"/>
      <c r="B62" s="339"/>
      <c r="C62" s="340"/>
      <c r="D62" s="341"/>
      <c r="E62" s="342"/>
      <c r="F62" s="340"/>
      <c r="G62" s="341"/>
      <c r="H62" s="342"/>
      <c r="I62" s="343"/>
      <c r="J62" s="341"/>
      <c r="K62" s="327"/>
      <c r="L62" s="327"/>
      <c r="M62" s="327"/>
      <c r="N62" s="327"/>
      <c r="O62" s="365"/>
      <c r="P62" s="365"/>
    </row>
    <row r="63" spans="1:16" x14ac:dyDescent="0.25">
      <c r="A63" s="338"/>
      <c r="B63" s="339"/>
      <c r="C63" s="340"/>
      <c r="D63" s="341"/>
      <c r="E63" s="342"/>
      <c r="F63" s="340"/>
      <c r="G63" s="341"/>
      <c r="H63" s="342"/>
      <c r="I63" s="343"/>
      <c r="J63" s="341"/>
      <c r="K63" s="327"/>
      <c r="L63" s="327"/>
      <c r="M63" s="327"/>
      <c r="N63" s="327"/>
      <c r="O63" s="365"/>
      <c r="P63" s="365"/>
    </row>
    <row r="64" spans="1:16" x14ac:dyDescent="0.25">
      <c r="A64" s="338"/>
      <c r="B64" s="339"/>
      <c r="C64" s="340"/>
      <c r="D64" s="341"/>
      <c r="E64" s="342"/>
      <c r="F64" s="340"/>
      <c r="G64" s="341"/>
      <c r="H64" s="342"/>
      <c r="I64" s="343"/>
      <c r="J64" s="341"/>
      <c r="K64" s="327"/>
      <c r="L64" s="327"/>
      <c r="M64" s="327"/>
      <c r="N64" s="327"/>
      <c r="O64" s="365"/>
      <c r="P64" s="365"/>
    </row>
    <row r="65" spans="1:16" x14ac:dyDescent="0.25">
      <c r="A65" s="338"/>
      <c r="B65" s="339"/>
      <c r="C65" s="340"/>
      <c r="D65" s="341"/>
      <c r="E65" s="342"/>
      <c r="F65" s="340"/>
      <c r="G65" s="341"/>
      <c r="H65" s="342"/>
      <c r="I65" s="343"/>
      <c r="J65" s="341"/>
      <c r="K65" s="327"/>
      <c r="L65" s="327"/>
      <c r="M65" s="327"/>
      <c r="N65" s="327"/>
      <c r="O65" s="365"/>
      <c r="P65" s="365"/>
    </row>
    <row r="66" spans="1:16" x14ac:dyDescent="0.25">
      <c r="A66" s="338"/>
      <c r="B66" s="339"/>
      <c r="C66" s="340"/>
      <c r="D66" s="341"/>
      <c r="E66" s="342"/>
      <c r="F66" s="340"/>
      <c r="G66" s="341"/>
      <c r="H66" s="342"/>
      <c r="I66" s="343"/>
      <c r="J66" s="341"/>
      <c r="K66" s="327"/>
      <c r="L66" s="327"/>
      <c r="M66" s="327"/>
      <c r="N66" s="327"/>
      <c r="O66" s="365"/>
      <c r="P66" s="365"/>
    </row>
    <row r="67" spans="1:16" x14ac:dyDescent="0.25">
      <c r="A67" s="338"/>
      <c r="B67" s="339"/>
      <c r="C67" s="340"/>
      <c r="D67" s="341"/>
      <c r="E67" s="342"/>
      <c r="F67" s="340"/>
      <c r="G67" s="341"/>
      <c r="H67" s="342"/>
      <c r="I67" s="343"/>
      <c r="J67" s="341"/>
      <c r="K67" s="327"/>
      <c r="L67" s="327"/>
      <c r="M67" s="327"/>
      <c r="N67" s="327"/>
      <c r="O67" s="365"/>
      <c r="P67" s="365"/>
    </row>
    <row r="68" spans="1:16" x14ac:dyDescent="0.25">
      <c r="A68" s="338"/>
      <c r="B68" s="339"/>
      <c r="C68" s="340"/>
      <c r="D68" s="341"/>
      <c r="E68" s="342"/>
      <c r="F68" s="340"/>
      <c r="G68" s="341"/>
      <c r="H68" s="342"/>
      <c r="I68" s="343"/>
      <c r="J68" s="341"/>
      <c r="K68" s="327"/>
      <c r="L68" s="327"/>
      <c r="M68" s="327"/>
      <c r="N68" s="327"/>
      <c r="O68" s="365"/>
      <c r="P68" s="365"/>
    </row>
    <row r="69" spans="1:16" x14ac:dyDescent="0.25">
      <c r="A69" s="338"/>
      <c r="B69" s="339"/>
      <c r="C69" s="340"/>
      <c r="D69" s="341"/>
      <c r="E69" s="342"/>
      <c r="F69" s="340"/>
      <c r="G69" s="341"/>
      <c r="H69" s="342"/>
      <c r="I69" s="343"/>
      <c r="J69" s="341"/>
      <c r="K69" s="327"/>
      <c r="L69" s="327"/>
      <c r="M69" s="327"/>
      <c r="N69" s="327"/>
      <c r="O69" s="365"/>
      <c r="P69" s="365"/>
    </row>
    <row r="70" spans="1:16" x14ac:dyDescent="0.25">
      <c r="A70" s="338"/>
      <c r="B70" s="339"/>
      <c r="C70" s="340"/>
      <c r="D70" s="341"/>
      <c r="E70" s="342"/>
      <c r="F70" s="340"/>
      <c r="G70" s="341"/>
      <c r="H70" s="342"/>
      <c r="I70" s="343"/>
      <c r="J70" s="341"/>
      <c r="K70" s="327"/>
      <c r="L70" s="327"/>
      <c r="M70" s="327"/>
      <c r="N70" s="327"/>
      <c r="O70" s="365"/>
      <c r="P70" s="365"/>
    </row>
    <row r="71" spans="1:16" x14ac:dyDescent="0.25">
      <c r="A71" s="338"/>
      <c r="B71" s="339"/>
      <c r="C71" s="340"/>
      <c r="D71" s="341"/>
      <c r="E71" s="342"/>
      <c r="F71" s="340"/>
      <c r="G71" s="341"/>
      <c r="H71" s="342"/>
      <c r="I71" s="343"/>
      <c r="J71" s="341"/>
      <c r="K71" s="327"/>
      <c r="L71" s="327"/>
      <c r="M71" s="327"/>
      <c r="N71" s="327"/>
      <c r="O71" s="365"/>
      <c r="P71" s="365"/>
    </row>
    <row r="72" spans="1:16" x14ac:dyDescent="0.25">
      <c r="A72" s="338"/>
      <c r="B72" s="339"/>
      <c r="C72" s="340"/>
      <c r="D72" s="341"/>
      <c r="E72" s="342"/>
      <c r="F72" s="340"/>
      <c r="G72" s="341"/>
      <c r="H72" s="342"/>
      <c r="I72" s="343"/>
      <c r="J72" s="341"/>
      <c r="K72" s="327"/>
      <c r="L72" s="327"/>
      <c r="M72" s="327"/>
      <c r="N72" s="327"/>
      <c r="O72" s="365"/>
      <c r="P72" s="365"/>
    </row>
    <row r="73" spans="1:16" x14ac:dyDescent="0.25">
      <c r="A73" s="338"/>
      <c r="B73" s="339"/>
      <c r="C73" s="340"/>
      <c r="D73" s="341"/>
      <c r="E73" s="342"/>
      <c r="F73" s="340"/>
      <c r="G73" s="341"/>
      <c r="H73" s="342"/>
      <c r="I73" s="343"/>
      <c r="J73" s="341"/>
      <c r="K73" s="327"/>
      <c r="L73" s="327"/>
      <c r="M73" s="327"/>
      <c r="N73" s="327"/>
      <c r="O73" s="365"/>
      <c r="P73" s="365"/>
    </row>
    <row r="74" spans="1:16" x14ac:dyDescent="0.25">
      <c r="A74" s="338"/>
      <c r="B74" s="339"/>
      <c r="C74" s="340"/>
      <c r="D74" s="341"/>
      <c r="E74" s="342"/>
      <c r="F74" s="340"/>
      <c r="G74" s="341"/>
      <c r="H74" s="342"/>
      <c r="I74" s="343"/>
      <c r="J74" s="341"/>
      <c r="K74" s="327"/>
      <c r="L74" s="327"/>
      <c r="M74" s="327"/>
      <c r="N74" s="327"/>
      <c r="O74" s="365"/>
      <c r="P74" s="365"/>
    </row>
    <row r="75" spans="1:16" x14ac:dyDescent="0.25">
      <c r="A75" s="338"/>
      <c r="B75" s="339"/>
      <c r="C75" s="340"/>
      <c r="D75" s="341"/>
      <c r="E75" s="342"/>
      <c r="F75" s="340"/>
      <c r="G75" s="341"/>
      <c r="H75" s="342"/>
      <c r="I75" s="343"/>
      <c r="J75" s="341"/>
      <c r="K75" s="327"/>
      <c r="L75" s="327"/>
      <c r="M75" s="327"/>
      <c r="N75" s="327"/>
      <c r="O75" s="365"/>
      <c r="P75" s="365"/>
    </row>
    <row r="76" spans="1:16" x14ac:dyDescent="0.25">
      <c r="A76" s="338"/>
      <c r="B76" s="339"/>
      <c r="C76" s="340"/>
      <c r="D76" s="341"/>
      <c r="E76" s="342"/>
      <c r="F76" s="340"/>
      <c r="G76" s="341"/>
      <c r="H76" s="342"/>
      <c r="I76" s="343"/>
      <c r="J76" s="341"/>
      <c r="K76" s="327"/>
      <c r="L76" s="327"/>
      <c r="M76" s="327"/>
      <c r="N76" s="327"/>
      <c r="O76" s="365"/>
      <c r="P76" s="365"/>
    </row>
    <row r="77" spans="1:16" x14ac:dyDescent="0.25">
      <c r="A77" s="338"/>
      <c r="B77" s="339"/>
      <c r="C77" s="340"/>
      <c r="D77" s="341"/>
      <c r="E77" s="342"/>
      <c r="F77" s="340"/>
      <c r="G77" s="341"/>
      <c r="H77" s="342"/>
      <c r="I77" s="343"/>
      <c r="J77" s="341"/>
      <c r="K77" s="327"/>
      <c r="L77" s="327"/>
      <c r="M77" s="327"/>
      <c r="N77" s="327"/>
      <c r="O77" s="365"/>
      <c r="P77" s="365"/>
    </row>
    <row r="78" spans="1:16" x14ac:dyDescent="0.25">
      <c r="A78" s="338"/>
      <c r="B78" s="339"/>
      <c r="C78" s="340"/>
      <c r="D78" s="341"/>
      <c r="E78" s="342"/>
      <c r="F78" s="340"/>
      <c r="G78" s="341"/>
      <c r="H78" s="342"/>
      <c r="I78" s="343"/>
      <c r="J78" s="341"/>
      <c r="K78" s="327"/>
      <c r="L78" s="327"/>
      <c r="M78" s="327"/>
      <c r="N78" s="327"/>
      <c r="O78" s="365"/>
      <c r="P78" s="365"/>
    </row>
    <row r="79" spans="1:16" x14ac:dyDescent="0.25">
      <c r="A79" s="338"/>
      <c r="B79" s="339"/>
      <c r="C79" s="340"/>
      <c r="D79" s="341"/>
      <c r="E79" s="342"/>
      <c r="F79" s="340"/>
      <c r="G79" s="341"/>
      <c r="H79" s="342"/>
      <c r="I79" s="343"/>
      <c r="J79" s="341"/>
      <c r="K79" s="327"/>
      <c r="L79" s="327"/>
      <c r="M79" s="327"/>
      <c r="N79" s="327"/>
      <c r="O79" s="365"/>
      <c r="P79" s="365"/>
    </row>
    <row r="80" spans="1:16" x14ac:dyDescent="0.25">
      <c r="A80" s="338"/>
      <c r="B80" s="339"/>
      <c r="C80" s="340"/>
      <c r="D80" s="341"/>
      <c r="E80" s="342"/>
      <c r="F80" s="340"/>
      <c r="G80" s="341"/>
      <c r="H80" s="342"/>
      <c r="I80" s="343"/>
      <c r="J80" s="341"/>
      <c r="K80" s="327"/>
      <c r="L80" s="327"/>
      <c r="M80" s="327"/>
      <c r="N80" s="327"/>
      <c r="O80" s="365"/>
      <c r="P80" s="365"/>
    </row>
    <row r="81" spans="1:16" x14ac:dyDescent="0.25">
      <c r="A81" s="338"/>
      <c r="B81" s="339"/>
      <c r="C81" s="340"/>
      <c r="D81" s="341"/>
      <c r="E81" s="342"/>
      <c r="F81" s="340"/>
      <c r="G81" s="341"/>
      <c r="H81" s="342"/>
      <c r="I81" s="343"/>
      <c r="J81" s="341"/>
      <c r="K81" s="327"/>
      <c r="L81" s="327"/>
      <c r="M81" s="327"/>
      <c r="N81" s="327"/>
      <c r="O81" s="365"/>
      <c r="P81" s="365"/>
    </row>
    <row r="82" spans="1:16" x14ac:dyDescent="0.25">
      <c r="A82" s="338"/>
      <c r="B82" s="339"/>
      <c r="C82" s="340"/>
      <c r="D82" s="341"/>
      <c r="E82" s="342"/>
      <c r="F82" s="340"/>
      <c r="G82" s="341"/>
      <c r="H82" s="342"/>
      <c r="I82" s="343"/>
      <c r="J82" s="341"/>
      <c r="K82" s="327"/>
      <c r="L82" s="327"/>
      <c r="M82" s="327"/>
      <c r="N82" s="327"/>
      <c r="O82" s="365"/>
      <c r="P82" s="365"/>
    </row>
    <row r="83" spans="1:16" x14ac:dyDescent="0.25">
      <c r="A83" s="338"/>
      <c r="B83" s="339"/>
      <c r="C83" s="340"/>
      <c r="D83" s="341"/>
      <c r="E83" s="342"/>
      <c r="F83" s="340"/>
      <c r="G83" s="341"/>
      <c r="H83" s="342"/>
      <c r="I83" s="343"/>
      <c r="J83" s="341"/>
      <c r="K83" s="327"/>
      <c r="L83" s="327"/>
      <c r="M83" s="327"/>
      <c r="N83" s="327"/>
      <c r="O83" s="365"/>
      <c r="P83" s="365"/>
    </row>
    <row r="84" spans="1:16" x14ac:dyDescent="0.25">
      <c r="A84" s="338"/>
      <c r="B84" s="339"/>
      <c r="C84" s="340"/>
      <c r="D84" s="341"/>
      <c r="E84" s="342"/>
      <c r="F84" s="340"/>
      <c r="G84" s="341"/>
      <c r="H84" s="342"/>
      <c r="I84" s="343"/>
      <c r="J84" s="341"/>
      <c r="K84" s="327"/>
      <c r="L84" s="327"/>
      <c r="M84" s="327"/>
      <c r="N84" s="327"/>
      <c r="O84" s="365"/>
      <c r="P84" s="365"/>
    </row>
    <row r="85" spans="1:16" x14ac:dyDescent="0.25">
      <c r="A85" s="338"/>
      <c r="B85" s="339"/>
      <c r="C85" s="340"/>
      <c r="D85" s="341"/>
      <c r="E85" s="342"/>
      <c r="F85" s="340"/>
      <c r="G85" s="341"/>
      <c r="H85" s="342"/>
      <c r="I85" s="343"/>
      <c r="J85" s="341"/>
      <c r="K85" s="327"/>
      <c r="L85" s="327"/>
      <c r="M85" s="327"/>
      <c r="N85" s="327"/>
      <c r="O85" s="365"/>
      <c r="P85" s="365"/>
    </row>
    <row r="86" spans="1:16" x14ac:dyDescent="0.25">
      <c r="A86" s="338"/>
      <c r="B86" s="339"/>
      <c r="C86" s="340"/>
      <c r="D86" s="341"/>
      <c r="E86" s="342"/>
      <c r="F86" s="340"/>
      <c r="G86" s="341"/>
      <c r="H86" s="342"/>
      <c r="I86" s="343"/>
      <c r="J86" s="341"/>
      <c r="K86" s="327"/>
      <c r="L86" s="327"/>
      <c r="M86" s="327"/>
      <c r="N86" s="327"/>
      <c r="O86" s="365"/>
      <c r="P86" s="365"/>
    </row>
    <row r="87" spans="1:16" x14ac:dyDescent="0.25">
      <c r="A87" s="338"/>
      <c r="B87" s="339"/>
      <c r="C87" s="340"/>
      <c r="D87" s="341"/>
      <c r="E87" s="342"/>
      <c r="F87" s="340"/>
      <c r="G87" s="341"/>
      <c r="H87" s="342"/>
      <c r="I87" s="343"/>
      <c r="J87" s="341"/>
      <c r="K87" s="327"/>
      <c r="L87" s="327"/>
      <c r="M87" s="327"/>
      <c r="N87" s="327"/>
      <c r="O87" s="365"/>
      <c r="P87" s="365"/>
    </row>
    <row r="88" spans="1:16" x14ac:dyDescent="0.25">
      <c r="A88" s="338"/>
      <c r="B88" s="339"/>
      <c r="C88" s="340"/>
      <c r="D88" s="341"/>
      <c r="E88" s="342"/>
      <c r="F88" s="340"/>
      <c r="G88" s="341"/>
      <c r="H88" s="342"/>
      <c r="I88" s="343"/>
      <c r="J88" s="341"/>
      <c r="K88" s="327"/>
      <c r="L88" s="327"/>
      <c r="M88" s="327"/>
      <c r="N88" s="327"/>
      <c r="O88" s="365"/>
      <c r="P88" s="365"/>
    </row>
    <row r="89" spans="1:16" x14ac:dyDescent="0.25">
      <c r="A89" s="338"/>
      <c r="B89" s="339"/>
      <c r="C89" s="340"/>
      <c r="D89" s="341"/>
      <c r="E89" s="342"/>
      <c r="F89" s="340"/>
      <c r="G89" s="341"/>
      <c r="H89" s="342"/>
      <c r="I89" s="343"/>
      <c r="J89" s="341"/>
      <c r="K89" s="327"/>
      <c r="L89" s="327"/>
      <c r="M89" s="327"/>
      <c r="N89" s="327"/>
      <c r="O89" s="365"/>
      <c r="P89" s="365"/>
    </row>
    <row r="90" spans="1:16" x14ac:dyDescent="0.25">
      <c r="A90" s="338"/>
      <c r="B90" s="339"/>
      <c r="C90" s="340"/>
      <c r="D90" s="341"/>
      <c r="E90" s="342"/>
      <c r="F90" s="340"/>
      <c r="G90" s="341"/>
      <c r="H90" s="342"/>
      <c r="I90" s="343"/>
      <c r="J90" s="341"/>
      <c r="K90" s="327"/>
      <c r="L90" s="327"/>
      <c r="M90" s="327"/>
      <c r="N90" s="327"/>
      <c r="O90" s="365"/>
      <c r="P90" s="365"/>
    </row>
    <row r="91" spans="1:16" x14ac:dyDescent="0.25">
      <c r="A91" s="338"/>
      <c r="B91" s="339"/>
      <c r="C91" s="340"/>
      <c r="D91" s="341"/>
      <c r="E91" s="342"/>
      <c r="F91" s="340"/>
      <c r="G91" s="341"/>
      <c r="H91" s="342"/>
      <c r="I91" s="343"/>
      <c r="J91" s="341"/>
      <c r="K91" s="327"/>
      <c r="L91" s="327"/>
      <c r="M91" s="327"/>
      <c r="N91" s="327"/>
      <c r="O91" s="365"/>
      <c r="P91" s="365"/>
    </row>
    <row r="92" spans="1:16" x14ac:dyDescent="0.25">
      <c r="A92" s="338"/>
      <c r="B92" s="339"/>
      <c r="C92" s="340"/>
      <c r="D92" s="341"/>
      <c r="E92" s="342"/>
      <c r="F92" s="340"/>
      <c r="G92" s="341"/>
      <c r="H92" s="342"/>
      <c r="I92" s="343"/>
      <c r="J92" s="341"/>
      <c r="K92" s="327"/>
      <c r="L92" s="327"/>
      <c r="M92" s="327"/>
      <c r="N92" s="327"/>
      <c r="O92" s="365"/>
      <c r="P92" s="365"/>
    </row>
    <row r="93" spans="1:16" x14ac:dyDescent="0.25">
      <c r="A93" s="338"/>
      <c r="B93" s="339"/>
      <c r="C93" s="340"/>
      <c r="D93" s="341"/>
      <c r="E93" s="342"/>
      <c r="F93" s="340"/>
      <c r="G93" s="341"/>
      <c r="H93" s="342"/>
      <c r="I93" s="343"/>
      <c r="J93" s="341"/>
      <c r="K93" s="327"/>
      <c r="L93" s="327"/>
      <c r="M93" s="327"/>
      <c r="N93" s="327"/>
      <c r="O93" s="365"/>
      <c r="P93" s="365"/>
    </row>
    <row r="94" spans="1:16" x14ac:dyDescent="0.25">
      <c r="A94" s="338"/>
      <c r="B94" s="339"/>
      <c r="C94" s="340"/>
      <c r="D94" s="341"/>
      <c r="E94" s="342"/>
      <c r="F94" s="340"/>
      <c r="G94" s="341"/>
      <c r="H94" s="342"/>
      <c r="I94" s="343"/>
      <c r="J94" s="341"/>
      <c r="K94" s="327"/>
      <c r="L94" s="327"/>
      <c r="M94" s="327"/>
      <c r="N94" s="327"/>
      <c r="O94" s="365"/>
      <c r="P94" s="365"/>
    </row>
    <row r="95" spans="1:16" x14ac:dyDescent="0.25">
      <c r="A95" s="338"/>
      <c r="B95" s="339"/>
      <c r="C95" s="340"/>
      <c r="D95" s="341"/>
      <c r="E95" s="342"/>
      <c r="F95" s="340"/>
      <c r="G95" s="341"/>
      <c r="H95" s="342"/>
      <c r="I95" s="343"/>
      <c r="J95" s="341"/>
      <c r="K95" s="327"/>
      <c r="L95" s="327"/>
      <c r="M95" s="327"/>
      <c r="N95" s="327"/>
      <c r="O95" s="365"/>
      <c r="P95" s="365"/>
    </row>
    <row r="96" spans="1:16" x14ac:dyDescent="0.25">
      <c r="A96" s="338"/>
      <c r="B96" s="339"/>
      <c r="C96" s="340"/>
      <c r="D96" s="341"/>
      <c r="E96" s="342"/>
      <c r="F96" s="340"/>
      <c r="G96" s="341"/>
      <c r="H96" s="342"/>
      <c r="I96" s="343"/>
      <c r="J96" s="341"/>
      <c r="K96" s="327"/>
      <c r="L96" s="327"/>
      <c r="M96" s="327"/>
      <c r="N96" s="327"/>
      <c r="O96" s="365"/>
      <c r="P96" s="365"/>
    </row>
    <row r="97" spans="1:16" x14ac:dyDescent="0.25">
      <c r="A97" s="338"/>
      <c r="B97" s="339"/>
      <c r="C97" s="340"/>
      <c r="D97" s="341"/>
      <c r="E97" s="342"/>
      <c r="F97" s="340"/>
      <c r="G97" s="341"/>
      <c r="H97" s="342"/>
      <c r="I97" s="343"/>
      <c r="J97" s="341"/>
      <c r="K97" s="327"/>
      <c r="L97" s="327"/>
      <c r="M97" s="327"/>
      <c r="N97" s="327"/>
      <c r="O97" s="365"/>
      <c r="P97" s="365"/>
    </row>
    <row r="98" spans="1:16" x14ac:dyDescent="0.25">
      <c r="A98" s="338"/>
      <c r="B98" s="339"/>
      <c r="C98" s="340"/>
      <c r="D98" s="341"/>
      <c r="E98" s="342"/>
      <c r="F98" s="340"/>
      <c r="G98" s="341"/>
      <c r="H98" s="342"/>
      <c r="I98" s="343"/>
      <c r="J98" s="341"/>
      <c r="K98" s="327"/>
      <c r="L98" s="327"/>
      <c r="M98" s="327"/>
      <c r="N98" s="327"/>
      <c r="O98" s="365"/>
      <c r="P98" s="365"/>
    </row>
    <row r="99" spans="1:16" x14ac:dyDescent="0.25">
      <c r="A99" s="338"/>
      <c r="B99" s="339"/>
      <c r="C99" s="340"/>
      <c r="D99" s="341"/>
      <c r="E99" s="342"/>
      <c r="F99" s="340"/>
      <c r="G99" s="341"/>
      <c r="H99" s="342"/>
      <c r="I99" s="343"/>
      <c r="J99" s="341"/>
      <c r="K99" s="327"/>
      <c r="L99" s="327"/>
      <c r="M99" s="327"/>
      <c r="N99" s="327"/>
      <c r="O99" s="365"/>
      <c r="P99" s="365"/>
    </row>
    <row r="100" spans="1:16" x14ac:dyDescent="0.25">
      <c r="A100" s="338"/>
      <c r="B100" s="339"/>
      <c r="C100" s="340"/>
      <c r="D100" s="341"/>
      <c r="E100" s="342"/>
      <c r="F100" s="340"/>
      <c r="G100" s="341"/>
      <c r="H100" s="342"/>
      <c r="I100" s="343"/>
      <c r="J100" s="341"/>
      <c r="K100" s="327"/>
      <c r="L100" s="327"/>
      <c r="M100" s="327"/>
      <c r="N100" s="327"/>
      <c r="O100" s="365"/>
      <c r="P100" s="365"/>
    </row>
    <row r="101" spans="1:16" x14ac:dyDescent="0.25">
      <c r="A101" s="338"/>
      <c r="B101" s="339"/>
      <c r="C101" s="340"/>
      <c r="D101" s="341"/>
      <c r="E101" s="342"/>
      <c r="F101" s="340"/>
      <c r="G101" s="341"/>
      <c r="H101" s="342"/>
      <c r="I101" s="343"/>
      <c r="J101" s="341"/>
      <c r="K101" s="327"/>
      <c r="L101" s="327"/>
      <c r="M101" s="327"/>
      <c r="N101" s="327"/>
      <c r="O101" s="365"/>
      <c r="P101" s="365"/>
    </row>
    <row r="102" spans="1:16" x14ac:dyDescent="0.25">
      <c r="A102" s="338"/>
      <c r="B102" s="339"/>
      <c r="C102" s="340"/>
      <c r="D102" s="341"/>
      <c r="E102" s="342"/>
      <c r="F102" s="340"/>
      <c r="G102" s="341"/>
      <c r="H102" s="342"/>
      <c r="I102" s="343"/>
      <c r="J102" s="341"/>
      <c r="K102" s="327"/>
      <c r="L102" s="327"/>
      <c r="M102" s="327"/>
      <c r="N102" s="327"/>
      <c r="O102" s="365"/>
      <c r="P102" s="365"/>
    </row>
    <row r="103" spans="1:16" x14ac:dyDescent="0.25">
      <c r="A103" s="338"/>
      <c r="B103" s="339"/>
      <c r="C103" s="340"/>
      <c r="D103" s="341"/>
      <c r="E103" s="342"/>
      <c r="F103" s="340"/>
      <c r="G103" s="341"/>
      <c r="H103" s="342"/>
      <c r="I103" s="343"/>
      <c r="J103" s="341"/>
      <c r="K103" s="327"/>
      <c r="L103" s="327"/>
      <c r="M103" s="327"/>
      <c r="N103" s="327"/>
      <c r="O103" s="365"/>
      <c r="P103" s="365"/>
    </row>
    <row r="104" spans="1:16" x14ac:dyDescent="0.25">
      <c r="A104" s="338"/>
      <c r="B104" s="339"/>
      <c r="C104" s="340"/>
      <c r="D104" s="341"/>
      <c r="E104" s="342"/>
      <c r="F104" s="340"/>
      <c r="G104" s="341"/>
      <c r="H104" s="342"/>
      <c r="I104" s="343"/>
      <c r="J104" s="341"/>
      <c r="K104" s="327"/>
      <c r="L104" s="327"/>
      <c r="M104" s="327"/>
      <c r="N104" s="327"/>
      <c r="O104" s="365"/>
      <c r="P104" s="365"/>
    </row>
    <row r="105" spans="1:16" x14ac:dyDescent="0.25">
      <c r="A105" s="338"/>
      <c r="B105" s="339"/>
      <c r="C105" s="340"/>
      <c r="D105" s="341"/>
      <c r="E105" s="342"/>
      <c r="F105" s="340"/>
      <c r="G105" s="341"/>
      <c r="H105" s="342"/>
      <c r="I105" s="343"/>
      <c r="J105" s="341"/>
      <c r="K105" s="327"/>
      <c r="L105" s="327"/>
      <c r="M105" s="327"/>
      <c r="N105" s="327"/>
      <c r="O105" s="365"/>
      <c r="P105" s="365"/>
    </row>
    <row r="106" spans="1:16" x14ac:dyDescent="0.25">
      <c r="A106" s="338"/>
      <c r="B106" s="339"/>
      <c r="C106" s="340"/>
      <c r="D106" s="341"/>
      <c r="E106" s="342"/>
      <c r="F106" s="340"/>
      <c r="G106" s="341"/>
      <c r="H106" s="342"/>
      <c r="I106" s="343"/>
      <c r="J106" s="341"/>
      <c r="K106" s="327"/>
      <c r="L106" s="327"/>
      <c r="M106" s="327"/>
      <c r="N106" s="327"/>
      <c r="O106" s="365"/>
      <c r="P106" s="365"/>
    </row>
    <row r="107" spans="1:16" x14ac:dyDescent="0.25">
      <c r="A107" s="338"/>
      <c r="B107" s="339"/>
      <c r="C107" s="340"/>
      <c r="D107" s="341"/>
      <c r="E107" s="342"/>
      <c r="F107" s="340"/>
      <c r="G107" s="341"/>
      <c r="H107" s="342"/>
      <c r="I107" s="343"/>
      <c r="J107" s="341"/>
      <c r="K107" s="327"/>
      <c r="L107" s="327"/>
      <c r="M107" s="327"/>
      <c r="N107" s="327"/>
      <c r="O107" s="365"/>
      <c r="P107" s="365"/>
    </row>
    <row r="108" spans="1:16" x14ac:dyDescent="0.25">
      <c r="A108" s="338"/>
      <c r="B108" s="339"/>
      <c r="C108" s="340"/>
      <c r="D108" s="341"/>
      <c r="E108" s="342"/>
      <c r="F108" s="340"/>
      <c r="G108" s="341"/>
      <c r="H108" s="342"/>
      <c r="I108" s="343"/>
      <c r="J108" s="341"/>
      <c r="K108" s="327"/>
      <c r="L108" s="327"/>
      <c r="M108" s="327"/>
      <c r="N108" s="327"/>
      <c r="O108" s="365"/>
      <c r="P108" s="365"/>
    </row>
    <row r="109" spans="1:16" x14ac:dyDescent="0.25">
      <c r="A109" s="338"/>
      <c r="B109" s="339"/>
      <c r="C109" s="340"/>
      <c r="D109" s="341"/>
      <c r="E109" s="342"/>
      <c r="F109" s="340"/>
      <c r="G109" s="341"/>
      <c r="H109" s="342"/>
      <c r="I109" s="343"/>
      <c r="J109" s="341"/>
      <c r="K109" s="327"/>
      <c r="L109" s="327"/>
      <c r="M109" s="327"/>
      <c r="N109" s="327"/>
      <c r="O109" s="365"/>
      <c r="P109" s="365"/>
    </row>
    <row r="110" spans="1:16" x14ac:dyDescent="0.25">
      <c r="A110" s="338"/>
      <c r="B110" s="339"/>
      <c r="C110" s="340"/>
      <c r="D110" s="341"/>
      <c r="E110" s="342"/>
      <c r="F110" s="340"/>
      <c r="G110" s="341"/>
      <c r="H110" s="342"/>
      <c r="I110" s="343"/>
      <c r="J110" s="341"/>
      <c r="K110" s="327"/>
      <c r="L110" s="327"/>
      <c r="M110" s="327"/>
      <c r="N110" s="327"/>
      <c r="O110" s="365"/>
      <c r="P110" s="365"/>
    </row>
    <row r="111" spans="1:16" x14ac:dyDescent="0.25">
      <c r="A111" s="338"/>
      <c r="B111" s="339"/>
      <c r="C111" s="340"/>
      <c r="D111" s="341"/>
      <c r="E111" s="342"/>
      <c r="F111" s="340"/>
      <c r="G111" s="341"/>
      <c r="H111" s="342"/>
      <c r="I111" s="343"/>
      <c r="J111" s="341"/>
      <c r="K111" s="327"/>
      <c r="L111" s="327"/>
      <c r="M111" s="327"/>
      <c r="N111" s="327"/>
      <c r="O111" s="365"/>
      <c r="P111" s="365"/>
    </row>
    <row r="112" spans="1:16" x14ac:dyDescent="0.25">
      <c r="A112" s="338"/>
      <c r="B112" s="339"/>
      <c r="C112" s="340"/>
      <c r="D112" s="341"/>
      <c r="E112" s="342"/>
      <c r="F112" s="340"/>
      <c r="G112" s="341"/>
      <c r="H112" s="342"/>
      <c r="I112" s="343"/>
      <c r="J112" s="341"/>
      <c r="K112" s="327"/>
      <c r="L112" s="327"/>
      <c r="M112" s="327"/>
      <c r="N112" s="327"/>
      <c r="O112" s="365"/>
      <c r="P112" s="365"/>
    </row>
    <row r="113" spans="1:16" x14ac:dyDescent="0.25">
      <c r="A113" s="338"/>
      <c r="B113" s="339"/>
      <c r="C113" s="340"/>
      <c r="D113" s="341"/>
      <c r="E113" s="342"/>
      <c r="F113" s="340"/>
      <c r="G113" s="341"/>
      <c r="H113" s="342"/>
      <c r="I113" s="343"/>
      <c r="J113" s="341"/>
      <c r="K113" s="327"/>
      <c r="L113" s="327"/>
      <c r="M113" s="327"/>
      <c r="N113" s="327"/>
      <c r="O113" s="365"/>
      <c r="P113" s="365"/>
    </row>
    <row r="114" spans="1:16" x14ac:dyDescent="0.25">
      <c r="A114" s="338"/>
      <c r="B114" s="339"/>
      <c r="C114" s="340"/>
      <c r="D114" s="341"/>
      <c r="E114" s="342"/>
      <c r="F114" s="340"/>
      <c r="G114" s="341"/>
      <c r="H114" s="342"/>
      <c r="I114" s="343"/>
      <c r="J114" s="341"/>
      <c r="K114" s="327"/>
      <c r="L114" s="327"/>
      <c r="M114" s="327"/>
      <c r="N114" s="327"/>
      <c r="O114" s="365"/>
      <c r="P114" s="365"/>
    </row>
    <row r="115" spans="1:16" x14ac:dyDescent="0.25">
      <c r="A115" s="338"/>
      <c r="B115" s="339"/>
      <c r="C115" s="340"/>
      <c r="D115" s="341"/>
      <c r="E115" s="342"/>
      <c r="F115" s="340"/>
      <c r="G115" s="341"/>
      <c r="H115" s="342"/>
      <c r="I115" s="343"/>
      <c r="J115" s="341"/>
      <c r="K115" s="327"/>
      <c r="L115" s="327"/>
      <c r="M115" s="327"/>
      <c r="N115" s="327"/>
      <c r="O115" s="365"/>
      <c r="P115" s="365"/>
    </row>
    <row r="116" spans="1:16" x14ac:dyDescent="0.25">
      <c r="A116" s="338"/>
      <c r="B116" s="339"/>
      <c r="C116" s="340"/>
      <c r="D116" s="341"/>
      <c r="E116" s="342"/>
      <c r="F116" s="340"/>
      <c r="G116" s="341"/>
      <c r="H116" s="342"/>
      <c r="I116" s="343"/>
      <c r="J116" s="341"/>
      <c r="K116" s="327"/>
      <c r="L116" s="327"/>
      <c r="M116" s="327"/>
      <c r="N116" s="327"/>
      <c r="O116" s="365"/>
      <c r="P116" s="365"/>
    </row>
    <row r="117" spans="1:16" x14ac:dyDescent="0.25">
      <c r="A117" s="338"/>
      <c r="B117" s="339"/>
      <c r="C117" s="340"/>
      <c r="D117" s="341"/>
      <c r="E117" s="342"/>
      <c r="F117" s="340"/>
      <c r="G117" s="341"/>
      <c r="H117" s="342"/>
      <c r="I117" s="343"/>
      <c r="J117" s="341"/>
      <c r="K117" s="327"/>
      <c r="L117" s="327"/>
      <c r="M117" s="327"/>
      <c r="N117" s="327"/>
      <c r="O117" s="365"/>
      <c r="P117" s="365"/>
    </row>
    <row r="118" spans="1:16" x14ac:dyDescent="0.25">
      <c r="A118" s="338"/>
      <c r="B118" s="339"/>
      <c r="C118" s="340"/>
      <c r="D118" s="341"/>
      <c r="E118" s="342"/>
      <c r="F118" s="340"/>
      <c r="G118" s="341"/>
      <c r="H118" s="342"/>
      <c r="I118" s="343"/>
      <c r="J118" s="341"/>
      <c r="K118" s="327"/>
      <c r="L118" s="327"/>
      <c r="M118" s="327"/>
      <c r="N118" s="327"/>
      <c r="O118" s="365"/>
      <c r="P118" s="365"/>
    </row>
    <row r="119" spans="1:16" x14ac:dyDescent="0.25">
      <c r="A119" s="338"/>
      <c r="B119" s="339"/>
      <c r="C119" s="340"/>
      <c r="D119" s="341"/>
      <c r="E119" s="342"/>
      <c r="F119" s="340"/>
      <c r="G119" s="341"/>
      <c r="H119" s="342"/>
      <c r="I119" s="343"/>
      <c r="J119" s="341"/>
      <c r="K119" s="327"/>
      <c r="L119" s="327"/>
      <c r="M119" s="327"/>
      <c r="N119" s="327"/>
      <c r="O119" s="365"/>
      <c r="P119" s="365"/>
    </row>
    <row r="120" spans="1:16" x14ac:dyDescent="0.25">
      <c r="A120" s="338"/>
      <c r="B120" s="339"/>
      <c r="C120" s="340"/>
      <c r="D120" s="341"/>
      <c r="E120" s="342"/>
      <c r="F120" s="340"/>
      <c r="G120" s="341"/>
      <c r="H120" s="342"/>
      <c r="I120" s="343"/>
      <c r="J120" s="341"/>
      <c r="K120" s="327"/>
      <c r="L120" s="327"/>
      <c r="M120" s="327"/>
      <c r="N120" s="327"/>
      <c r="O120" s="365"/>
      <c r="P120" s="365"/>
    </row>
    <row r="121" spans="1:16" x14ac:dyDescent="0.25">
      <c r="A121" s="338"/>
      <c r="B121" s="339"/>
      <c r="C121" s="340"/>
      <c r="D121" s="341"/>
      <c r="E121" s="342"/>
      <c r="F121" s="340"/>
      <c r="G121" s="341"/>
      <c r="H121" s="342"/>
      <c r="I121" s="343"/>
      <c r="J121" s="341"/>
      <c r="K121" s="327"/>
      <c r="L121" s="327"/>
      <c r="M121" s="327"/>
      <c r="N121" s="327"/>
      <c r="O121" s="365"/>
      <c r="P121" s="365"/>
    </row>
    <row r="122" spans="1:16" x14ac:dyDescent="0.25">
      <c r="A122" s="338"/>
      <c r="B122" s="339"/>
      <c r="C122" s="340"/>
      <c r="D122" s="341"/>
      <c r="E122" s="342"/>
      <c r="F122" s="340"/>
      <c r="G122" s="341"/>
      <c r="H122" s="342"/>
      <c r="I122" s="343"/>
      <c r="J122" s="341"/>
      <c r="K122" s="327"/>
      <c r="L122" s="327"/>
      <c r="M122" s="327"/>
      <c r="N122" s="327"/>
      <c r="O122" s="365"/>
      <c r="P122" s="365"/>
    </row>
    <row r="123" spans="1:16" x14ac:dyDescent="0.25">
      <c r="A123" s="338"/>
      <c r="B123" s="339"/>
      <c r="C123" s="340"/>
      <c r="D123" s="341"/>
      <c r="E123" s="342"/>
      <c r="F123" s="340"/>
      <c r="G123" s="341"/>
      <c r="H123" s="342"/>
      <c r="I123" s="343"/>
      <c r="J123" s="341"/>
      <c r="K123" s="327"/>
      <c r="L123" s="327"/>
      <c r="M123" s="327"/>
      <c r="N123" s="327"/>
      <c r="O123" s="365"/>
      <c r="P123" s="365"/>
    </row>
    <row r="124" spans="1:16" x14ac:dyDescent="0.25">
      <c r="A124" s="338"/>
      <c r="B124" s="339"/>
      <c r="C124" s="340"/>
      <c r="D124" s="341"/>
      <c r="E124" s="342"/>
      <c r="F124" s="340"/>
      <c r="G124" s="341"/>
      <c r="H124" s="342"/>
      <c r="I124" s="343"/>
      <c r="J124" s="341"/>
      <c r="K124" s="327"/>
      <c r="L124" s="327"/>
      <c r="M124" s="327"/>
      <c r="N124" s="327"/>
      <c r="O124" s="365"/>
      <c r="P124" s="365"/>
    </row>
    <row r="125" spans="1:16" x14ac:dyDescent="0.25">
      <c r="A125" s="338"/>
      <c r="B125" s="339"/>
      <c r="C125" s="340"/>
      <c r="D125" s="341"/>
      <c r="E125" s="342"/>
      <c r="F125" s="340"/>
      <c r="G125" s="341"/>
      <c r="H125" s="342"/>
      <c r="I125" s="343"/>
      <c r="J125" s="341"/>
      <c r="K125" s="327"/>
      <c r="L125" s="327"/>
      <c r="M125" s="327"/>
      <c r="N125" s="327"/>
      <c r="O125" s="365"/>
      <c r="P125" s="365"/>
    </row>
    <row r="126" spans="1:16" x14ac:dyDescent="0.25">
      <c r="A126" s="338"/>
      <c r="B126" s="339"/>
      <c r="C126" s="340"/>
      <c r="D126" s="341"/>
      <c r="E126" s="342"/>
      <c r="F126" s="340"/>
      <c r="G126" s="341"/>
      <c r="H126" s="342"/>
      <c r="I126" s="343"/>
      <c r="J126" s="341"/>
      <c r="K126" s="327"/>
      <c r="L126" s="327"/>
      <c r="M126" s="327"/>
      <c r="N126" s="327"/>
      <c r="O126" s="365"/>
      <c r="P126" s="365"/>
    </row>
    <row r="127" spans="1:16" x14ac:dyDescent="0.25">
      <c r="A127" s="338"/>
      <c r="B127" s="339"/>
      <c r="C127" s="340"/>
      <c r="D127" s="341"/>
      <c r="E127" s="342"/>
      <c r="F127" s="340"/>
      <c r="G127" s="341"/>
      <c r="H127" s="342"/>
      <c r="I127" s="343"/>
      <c r="J127" s="341"/>
      <c r="K127" s="327"/>
      <c r="L127" s="327"/>
      <c r="M127" s="327"/>
      <c r="N127" s="327"/>
      <c r="O127" s="365"/>
      <c r="P127" s="365"/>
    </row>
    <row r="128" spans="1:16" x14ac:dyDescent="0.25">
      <c r="A128" s="338"/>
      <c r="B128" s="339"/>
      <c r="C128" s="340"/>
      <c r="D128" s="341"/>
      <c r="E128" s="342"/>
      <c r="F128" s="340"/>
      <c r="G128" s="341"/>
      <c r="H128" s="342"/>
      <c r="I128" s="343"/>
      <c r="J128" s="341"/>
      <c r="K128" s="327"/>
      <c r="L128" s="327"/>
      <c r="M128" s="327"/>
      <c r="N128" s="327"/>
      <c r="O128" s="365"/>
      <c r="P128" s="365"/>
    </row>
    <row r="129" spans="1:16" x14ac:dyDescent="0.25">
      <c r="A129" s="338"/>
      <c r="B129" s="339"/>
      <c r="C129" s="340"/>
      <c r="D129" s="341"/>
      <c r="E129" s="342"/>
      <c r="F129" s="340"/>
      <c r="G129" s="341"/>
      <c r="H129" s="342"/>
      <c r="I129" s="343"/>
      <c r="J129" s="341"/>
      <c r="K129" s="327"/>
      <c r="L129" s="327"/>
      <c r="M129" s="327"/>
      <c r="N129" s="327"/>
      <c r="O129" s="365"/>
      <c r="P129" s="365"/>
    </row>
    <row r="130" spans="1:16" x14ac:dyDescent="0.25">
      <c r="A130" s="338"/>
      <c r="B130" s="339"/>
      <c r="C130" s="340"/>
      <c r="D130" s="341"/>
      <c r="E130" s="342"/>
      <c r="F130" s="340"/>
      <c r="G130" s="341"/>
      <c r="H130" s="342"/>
      <c r="I130" s="343"/>
      <c r="J130" s="341"/>
      <c r="K130" s="327"/>
      <c r="L130" s="327"/>
      <c r="M130" s="327"/>
      <c r="N130" s="327"/>
      <c r="O130" s="365"/>
      <c r="P130" s="365"/>
    </row>
    <row r="131" spans="1:16" x14ac:dyDescent="0.25">
      <c r="A131" s="338"/>
      <c r="B131" s="339"/>
      <c r="C131" s="340"/>
      <c r="D131" s="341"/>
      <c r="E131" s="342"/>
      <c r="F131" s="340"/>
      <c r="G131" s="341"/>
      <c r="H131" s="342"/>
      <c r="I131" s="343"/>
      <c r="J131" s="341"/>
      <c r="K131" s="327"/>
      <c r="L131" s="327"/>
      <c r="M131" s="327"/>
      <c r="N131" s="327"/>
      <c r="O131" s="365"/>
      <c r="P131" s="365"/>
    </row>
    <row r="132" spans="1:16" x14ac:dyDescent="0.25">
      <c r="A132" s="338"/>
      <c r="B132" s="339"/>
      <c r="C132" s="340"/>
      <c r="D132" s="341"/>
      <c r="E132" s="342"/>
      <c r="F132" s="340"/>
      <c r="G132" s="341"/>
      <c r="H132" s="342"/>
      <c r="I132" s="343"/>
      <c r="J132" s="341"/>
      <c r="K132" s="327"/>
      <c r="L132" s="327"/>
      <c r="M132" s="327"/>
      <c r="N132" s="327"/>
      <c r="O132" s="365"/>
      <c r="P132" s="365"/>
    </row>
    <row r="133" spans="1:16" x14ac:dyDescent="0.25">
      <c r="A133" s="338"/>
      <c r="B133" s="339"/>
      <c r="C133" s="340"/>
      <c r="D133" s="341"/>
      <c r="E133" s="342"/>
      <c r="F133" s="340"/>
      <c r="G133" s="341"/>
      <c r="H133" s="342"/>
      <c r="I133" s="343"/>
      <c r="J133" s="341"/>
      <c r="K133" s="327"/>
      <c r="L133" s="327"/>
      <c r="M133" s="327"/>
      <c r="N133" s="327"/>
      <c r="O133" s="365"/>
      <c r="P133" s="365"/>
    </row>
    <row r="134" spans="1:16" x14ac:dyDescent="0.25">
      <c r="A134" s="338"/>
      <c r="B134" s="339"/>
      <c r="C134" s="340"/>
      <c r="D134" s="341"/>
      <c r="E134" s="342"/>
      <c r="F134" s="340"/>
      <c r="G134" s="341"/>
      <c r="H134" s="342"/>
      <c r="I134" s="343"/>
      <c r="J134" s="341"/>
      <c r="K134" s="327"/>
      <c r="L134" s="327"/>
      <c r="M134" s="327"/>
      <c r="N134" s="327"/>
      <c r="O134" s="365"/>
      <c r="P134" s="365"/>
    </row>
    <row r="135" spans="1:16" x14ac:dyDescent="0.25">
      <c r="A135" s="338"/>
      <c r="B135" s="339"/>
      <c r="C135" s="340"/>
      <c r="D135" s="341"/>
      <c r="E135" s="342"/>
      <c r="F135" s="340"/>
      <c r="G135" s="341"/>
      <c r="H135" s="342"/>
      <c r="I135" s="343"/>
      <c r="J135" s="341"/>
      <c r="K135" s="327"/>
      <c r="L135" s="327"/>
      <c r="M135" s="327"/>
      <c r="N135" s="327"/>
      <c r="O135" s="365"/>
      <c r="P135" s="365"/>
    </row>
    <row r="136" spans="1:16" x14ac:dyDescent="0.25">
      <c r="A136" s="338"/>
      <c r="B136" s="339"/>
      <c r="C136" s="340"/>
      <c r="D136" s="341"/>
      <c r="E136" s="342"/>
      <c r="F136" s="340"/>
      <c r="G136" s="341"/>
      <c r="H136" s="342"/>
      <c r="I136" s="343"/>
      <c r="J136" s="341"/>
      <c r="K136" s="327"/>
      <c r="L136" s="327"/>
      <c r="M136" s="327"/>
      <c r="N136" s="327"/>
      <c r="O136" s="365"/>
      <c r="P136" s="365"/>
    </row>
    <row r="137" spans="1:16" x14ac:dyDescent="0.25">
      <c r="A137" s="338"/>
      <c r="B137" s="339"/>
      <c r="C137" s="340"/>
      <c r="D137" s="341"/>
      <c r="E137" s="342"/>
      <c r="F137" s="340"/>
      <c r="G137" s="341"/>
      <c r="H137" s="342"/>
      <c r="I137" s="343"/>
      <c r="J137" s="341"/>
      <c r="K137" s="327"/>
      <c r="L137" s="327"/>
      <c r="M137" s="327"/>
      <c r="N137" s="327"/>
      <c r="O137" s="365"/>
      <c r="P137" s="365"/>
    </row>
    <row r="138" spans="1:16" x14ac:dyDescent="0.25">
      <c r="A138" s="338"/>
      <c r="B138" s="339"/>
      <c r="C138" s="340"/>
      <c r="D138" s="341"/>
      <c r="E138" s="342"/>
      <c r="F138" s="340"/>
      <c r="G138" s="341"/>
      <c r="H138" s="342"/>
      <c r="I138" s="343"/>
      <c r="J138" s="341"/>
      <c r="K138" s="327"/>
      <c r="L138" s="327"/>
      <c r="M138" s="327"/>
      <c r="N138" s="327"/>
      <c r="O138" s="365"/>
      <c r="P138" s="365"/>
    </row>
    <row r="139" spans="1:16" x14ac:dyDescent="0.25">
      <c r="A139" s="338"/>
      <c r="B139" s="339"/>
      <c r="C139" s="340"/>
      <c r="D139" s="341"/>
      <c r="E139" s="342"/>
      <c r="F139" s="340"/>
      <c r="G139" s="341"/>
      <c r="H139" s="342"/>
      <c r="I139" s="343"/>
      <c r="J139" s="341"/>
      <c r="K139" s="327"/>
      <c r="L139" s="327"/>
      <c r="M139" s="327"/>
      <c r="N139" s="327"/>
      <c r="O139" s="365"/>
      <c r="P139" s="365"/>
    </row>
    <row r="140" spans="1:16" x14ac:dyDescent="0.25">
      <c r="A140" s="338"/>
      <c r="B140" s="339"/>
      <c r="C140" s="340"/>
      <c r="D140" s="341"/>
      <c r="E140" s="342"/>
      <c r="F140" s="340"/>
      <c r="G140" s="341"/>
      <c r="H140" s="342"/>
      <c r="I140" s="343"/>
      <c r="J140" s="341"/>
      <c r="K140" s="327"/>
      <c r="L140" s="327"/>
      <c r="M140" s="327"/>
      <c r="N140" s="327"/>
      <c r="O140" s="365"/>
      <c r="P140" s="365"/>
    </row>
    <row r="141" spans="1:16" x14ac:dyDescent="0.25">
      <c r="A141" s="338"/>
      <c r="B141" s="339"/>
      <c r="C141" s="340"/>
      <c r="D141" s="341"/>
      <c r="E141" s="342"/>
      <c r="F141" s="340"/>
      <c r="G141" s="341"/>
      <c r="H141" s="342"/>
      <c r="I141" s="343"/>
      <c r="J141" s="341"/>
      <c r="K141" s="327"/>
      <c r="L141" s="327"/>
      <c r="M141" s="327"/>
      <c r="N141" s="327"/>
      <c r="O141" s="365"/>
      <c r="P141" s="365"/>
    </row>
    <row r="142" spans="1:16" x14ac:dyDescent="0.25">
      <c r="A142" s="338"/>
      <c r="B142" s="339"/>
      <c r="C142" s="340"/>
      <c r="D142" s="341"/>
      <c r="E142" s="342"/>
      <c r="F142" s="340"/>
      <c r="G142" s="341"/>
      <c r="H142" s="342"/>
      <c r="I142" s="343"/>
      <c r="J142" s="341"/>
      <c r="K142" s="327"/>
      <c r="L142" s="327"/>
      <c r="M142" s="327"/>
      <c r="N142" s="327"/>
      <c r="O142" s="365"/>
      <c r="P142" s="365"/>
    </row>
    <row r="143" spans="1:16" x14ac:dyDescent="0.25">
      <c r="A143" s="338"/>
      <c r="B143" s="339"/>
      <c r="C143" s="340"/>
      <c r="D143" s="341"/>
      <c r="E143" s="342"/>
      <c r="F143" s="340"/>
      <c r="G143" s="341"/>
      <c r="H143" s="342"/>
      <c r="I143" s="343"/>
      <c r="J143" s="341"/>
      <c r="K143" s="327"/>
      <c r="L143" s="327"/>
      <c r="M143" s="327"/>
      <c r="N143" s="327"/>
      <c r="O143" s="365"/>
      <c r="P143" s="365"/>
    </row>
    <row r="144" spans="1:16" x14ac:dyDescent="0.25">
      <c r="A144" s="338"/>
      <c r="B144" s="339"/>
      <c r="C144" s="340"/>
      <c r="D144" s="341"/>
      <c r="E144" s="342"/>
      <c r="F144" s="340"/>
      <c r="G144" s="341"/>
      <c r="H144" s="342"/>
      <c r="I144" s="343"/>
      <c r="J144" s="341"/>
      <c r="K144" s="327"/>
      <c r="L144" s="327"/>
      <c r="M144" s="327"/>
      <c r="N144" s="327"/>
      <c r="O144" s="365"/>
      <c r="P144" s="365"/>
    </row>
    <row r="145" spans="1:16" x14ac:dyDescent="0.25">
      <c r="A145" s="338"/>
      <c r="B145" s="339"/>
      <c r="C145" s="340"/>
      <c r="D145" s="341"/>
      <c r="E145" s="342"/>
      <c r="F145" s="340"/>
      <c r="G145" s="341"/>
      <c r="H145" s="342"/>
      <c r="I145" s="343"/>
      <c r="J145" s="341"/>
      <c r="K145" s="327"/>
      <c r="L145" s="327"/>
      <c r="M145" s="327"/>
      <c r="N145" s="327"/>
      <c r="O145" s="365"/>
      <c r="P145" s="365"/>
    </row>
    <row r="146" spans="1:16" x14ac:dyDescent="0.25">
      <c r="A146" s="338"/>
      <c r="B146" s="339"/>
      <c r="C146" s="340"/>
      <c r="D146" s="341"/>
      <c r="E146" s="342"/>
      <c r="F146" s="340"/>
      <c r="G146" s="341"/>
      <c r="H146" s="342"/>
      <c r="I146" s="343"/>
      <c r="J146" s="341"/>
      <c r="K146" s="327"/>
      <c r="L146" s="327"/>
      <c r="M146" s="327"/>
      <c r="N146" s="327"/>
      <c r="O146" s="365"/>
      <c r="P146" s="365"/>
    </row>
    <row r="147" spans="1:16" x14ac:dyDescent="0.25">
      <c r="A147" s="338"/>
      <c r="B147" s="339"/>
      <c r="C147" s="340"/>
      <c r="D147" s="341"/>
      <c r="E147" s="342"/>
      <c r="F147" s="340"/>
      <c r="G147" s="341"/>
      <c r="H147" s="342"/>
      <c r="I147" s="343"/>
      <c r="J147" s="341"/>
      <c r="K147" s="327"/>
      <c r="L147" s="327"/>
      <c r="M147" s="327"/>
      <c r="N147" s="327"/>
      <c r="O147" s="365"/>
      <c r="P147" s="365"/>
    </row>
    <row r="148" spans="1:16" x14ac:dyDescent="0.25">
      <c r="A148" s="338"/>
      <c r="B148" s="339"/>
      <c r="C148" s="340"/>
      <c r="D148" s="341"/>
      <c r="E148" s="342"/>
      <c r="F148" s="340"/>
      <c r="G148" s="341"/>
      <c r="H148" s="342"/>
      <c r="I148" s="343"/>
      <c r="J148" s="341"/>
      <c r="K148" s="327"/>
      <c r="L148" s="327"/>
      <c r="M148" s="327"/>
      <c r="N148" s="327"/>
      <c r="O148" s="365"/>
      <c r="P148" s="365"/>
    </row>
    <row r="149" spans="1:16" x14ac:dyDescent="0.25">
      <c r="A149" s="338"/>
      <c r="B149" s="339"/>
      <c r="C149" s="340"/>
      <c r="D149" s="341"/>
      <c r="E149" s="342"/>
      <c r="F149" s="340"/>
      <c r="G149" s="341"/>
      <c r="H149" s="342"/>
      <c r="I149" s="343"/>
      <c r="J149" s="341"/>
      <c r="K149" s="327"/>
      <c r="L149" s="327"/>
      <c r="M149" s="327"/>
      <c r="N149" s="327"/>
      <c r="O149" s="365"/>
      <c r="P149" s="365"/>
    </row>
    <row r="150" spans="1:16" x14ac:dyDescent="0.25">
      <c r="A150" s="338"/>
      <c r="B150" s="339"/>
      <c r="C150" s="340"/>
      <c r="D150" s="341"/>
      <c r="E150" s="342"/>
      <c r="F150" s="340"/>
      <c r="G150" s="341"/>
      <c r="H150" s="342"/>
      <c r="I150" s="343"/>
      <c r="J150" s="341"/>
      <c r="K150" s="327"/>
      <c r="L150" s="327"/>
      <c r="M150" s="327"/>
      <c r="N150" s="327"/>
      <c r="O150" s="365"/>
      <c r="P150" s="365"/>
    </row>
    <row r="151" spans="1:16" x14ac:dyDescent="0.25">
      <c r="A151" s="338"/>
      <c r="B151" s="339"/>
      <c r="C151" s="340"/>
      <c r="D151" s="341"/>
      <c r="E151" s="342"/>
      <c r="F151" s="340"/>
      <c r="G151" s="341"/>
      <c r="H151" s="342"/>
      <c r="I151" s="343"/>
      <c r="J151" s="341"/>
      <c r="K151" s="327"/>
      <c r="L151" s="327"/>
      <c r="M151" s="327"/>
      <c r="N151" s="327"/>
      <c r="O151" s="365"/>
      <c r="P151" s="365"/>
    </row>
    <row r="152" spans="1:16" x14ac:dyDescent="0.25">
      <c r="A152" s="338"/>
      <c r="B152" s="339"/>
      <c r="C152" s="340"/>
      <c r="D152" s="341"/>
      <c r="E152" s="342"/>
      <c r="F152" s="340"/>
      <c r="G152" s="341"/>
      <c r="H152" s="342"/>
      <c r="I152" s="343"/>
      <c r="J152" s="341"/>
      <c r="K152" s="327"/>
      <c r="L152" s="327"/>
      <c r="M152" s="327"/>
      <c r="N152" s="327"/>
      <c r="O152" s="365"/>
      <c r="P152" s="365"/>
    </row>
    <row r="153" spans="1:16" x14ac:dyDescent="0.25">
      <c r="A153" s="338"/>
      <c r="B153" s="339"/>
      <c r="C153" s="340"/>
      <c r="D153" s="341"/>
      <c r="E153" s="342"/>
      <c r="F153" s="340"/>
      <c r="G153" s="341"/>
      <c r="H153" s="342"/>
      <c r="I153" s="343"/>
      <c r="J153" s="341"/>
      <c r="K153" s="327"/>
      <c r="L153" s="327"/>
      <c r="M153" s="327"/>
      <c r="N153" s="327"/>
      <c r="O153" s="365"/>
      <c r="P153" s="365"/>
    </row>
    <row r="154" spans="1:16" x14ac:dyDescent="0.25">
      <c r="A154" s="338"/>
      <c r="B154" s="339"/>
      <c r="C154" s="340"/>
      <c r="D154" s="341"/>
      <c r="E154" s="342"/>
      <c r="F154" s="340"/>
      <c r="G154" s="341"/>
      <c r="H154" s="342"/>
      <c r="I154" s="343"/>
      <c r="J154" s="341"/>
      <c r="K154" s="327"/>
      <c r="L154" s="327"/>
      <c r="M154" s="327"/>
      <c r="N154" s="327"/>
      <c r="O154" s="365"/>
      <c r="P154" s="365"/>
    </row>
    <row r="155" spans="1:16" x14ac:dyDescent="0.25">
      <c r="A155" s="338"/>
      <c r="B155" s="339"/>
      <c r="C155" s="340"/>
      <c r="D155" s="341"/>
      <c r="E155" s="342"/>
      <c r="F155" s="340"/>
      <c r="G155" s="341"/>
      <c r="H155" s="342"/>
      <c r="I155" s="343"/>
      <c r="J155" s="341"/>
      <c r="K155" s="327"/>
      <c r="L155" s="327"/>
      <c r="M155" s="327"/>
      <c r="N155" s="327"/>
      <c r="O155" s="365"/>
      <c r="P155" s="365"/>
    </row>
    <row r="156" spans="1:16" x14ac:dyDescent="0.25">
      <c r="A156" s="338"/>
      <c r="B156" s="339"/>
      <c r="C156" s="340"/>
      <c r="D156" s="341"/>
      <c r="E156" s="342"/>
      <c r="F156" s="340"/>
      <c r="G156" s="341"/>
      <c r="H156" s="342"/>
      <c r="I156" s="343"/>
      <c r="J156" s="341"/>
      <c r="K156" s="327"/>
      <c r="L156" s="327"/>
      <c r="M156" s="327"/>
      <c r="N156" s="327"/>
      <c r="O156" s="365"/>
      <c r="P156" s="365"/>
    </row>
    <row r="157" spans="1:16" x14ac:dyDescent="0.25">
      <c r="A157" s="338"/>
      <c r="B157" s="339"/>
      <c r="C157" s="340"/>
      <c r="D157" s="341"/>
      <c r="E157" s="342"/>
      <c r="F157" s="340"/>
      <c r="G157" s="341"/>
      <c r="H157" s="342"/>
      <c r="I157" s="343"/>
      <c r="J157" s="341"/>
      <c r="K157" s="327"/>
      <c r="L157" s="327"/>
      <c r="M157" s="327"/>
      <c r="N157" s="327"/>
      <c r="O157" s="365"/>
      <c r="P157" s="365"/>
    </row>
    <row r="158" spans="1:16" x14ac:dyDescent="0.25">
      <c r="A158" s="338"/>
      <c r="B158" s="339"/>
      <c r="C158" s="340"/>
      <c r="D158" s="341"/>
      <c r="E158" s="342"/>
      <c r="F158" s="340"/>
      <c r="G158" s="341"/>
      <c r="H158" s="342"/>
      <c r="I158" s="343"/>
      <c r="J158" s="341"/>
      <c r="K158" s="327"/>
      <c r="L158" s="327"/>
      <c r="M158" s="327"/>
      <c r="N158" s="327"/>
      <c r="O158" s="365"/>
      <c r="P158" s="365"/>
    </row>
    <row r="159" spans="1:16" x14ac:dyDescent="0.25">
      <c r="A159" s="338"/>
      <c r="B159" s="339"/>
      <c r="C159" s="340"/>
      <c r="D159" s="341"/>
      <c r="E159" s="342"/>
      <c r="F159" s="340"/>
      <c r="G159" s="341"/>
      <c r="H159" s="342"/>
      <c r="I159" s="343"/>
      <c r="J159" s="341"/>
      <c r="K159" s="327"/>
      <c r="L159" s="327"/>
      <c r="M159" s="327"/>
      <c r="N159" s="327"/>
      <c r="O159" s="365"/>
      <c r="P159" s="365"/>
    </row>
    <row r="160" spans="1:16" x14ac:dyDescent="0.25">
      <c r="A160" s="338"/>
      <c r="B160" s="339"/>
      <c r="C160" s="340"/>
      <c r="D160" s="341"/>
      <c r="E160" s="342"/>
      <c r="F160" s="340"/>
      <c r="G160" s="341"/>
      <c r="H160" s="342"/>
      <c r="I160" s="343"/>
      <c r="J160" s="341"/>
      <c r="K160" s="327"/>
      <c r="L160" s="327"/>
      <c r="M160" s="327"/>
      <c r="N160" s="327"/>
      <c r="O160" s="365"/>
      <c r="P160" s="365"/>
    </row>
    <row r="161" spans="1:16" x14ac:dyDescent="0.25">
      <c r="A161" s="338"/>
      <c r="B161" s="339"/>
      <c r="C161" s="340"/>
      <c r="D161" s="341"/>
      <c r="E161" s="342"/>
      <c r="F161" s="340"/>
      <c r="G161" s="341"/>
      <c r="H161" s="342"/>
      <c r="I161" s="343"/>
      <c r="J161" s="341"/>
      <c r="K161" s="327"/>
      <c r="L161" s="327"/>
      <c r="M161" s="327"/>
      <c r="N161" s="327"/>
      <c r="O161" s="365"/>
      <c r="P161" s="365"/>
    </row>
    <row r="162" spans="1:16" x14ac:dyDescent="0.25">
      <c r="A162" s="338"/>
      <c r="B162" s="339"/>
      <c r="C162" s="340"/>
      <c r="D162" s="341"/>
      <c r="E162" s="342"/>
      <c r="F162" s="340"/>
      <c r="G162" s="341"/>
      <c r="H162" s="342"/>
      <c r="I162" s="343"/>
      <c r="J162" s="341"/>
      <c r="K162" s="327"/>
      <c r="L162" s="327"/>
      <c r="M162" s="327"/>
      <c r="N162" s="327"/>
      <c r="O162" s="365"/>
      <c r="P162" s="365"/>
    </row>
    <row r="163" spans="1:16" x14ac:dyDescent="0.25">
      <c r="A163" s="338"/>
      <c r="B163" s="339"/>
      <c r="C163" s="340"/>
      <c r="D163" s="341"/>
      <c r="E163" s="342"/>
      <c r="F163" s="340"/>
      <c r="G163" s="341"/>
      <c r="H163" s="342"/>
      <c r="I163" s="343"/>
      <c r="J163" s="341"/>
      <c r="K163" s="327"/>
      <c r="L163" s="327"/>
      <c r="M163" s="327"/>
      <c r="N163" s="327"/>
      <c r="O163" s="365"/>
      <c r="P163" s="365"/>
    </row>
    <row r="164" spans="1:16" x14ac:dyDescent="0.25">
      <c r="A164" s="338"/>
      <c r="B164" s="339"/>
      <c r="C164" s="340"/>
      <c r="D164" s="341"/>
      <c r="E164" s="342"/>
      <c r="F164" s="340"/>
      <c r="G164" s="341"/>
      <c r="H164" s="342"/>
      <c r="I164" s="343"/>
      <c r="J164" s="341"/>
      <c r="K164" s="327"/>
      <c r="L164" s="327"/>
      <c r="M164" s="327"/>
      <c r="N164" s="327"/>
      <c r="O164" s="365"/>
      <c r="P164" s="365"/>
    </row>
    <row r="165" spans="1:16" x14ac:dyDescent="0.25">
      <c r="A165" s="338"/>
      <c r="B165" s="339"/>
      <c r="C165" s="340"/>
      <c r="D165" s="341"/>
      <c r="E165" s="342"/>
      <c r="F165" s="340"/>
      <c r="G165" s="341"/>
      <c r="H165" s="342"/>
      <c r="I165" s="343"/>
      <c r="J165" s="341"/>
      <c r="K165" s="327"/>
      <c r="L165" s="327"/>
      <c r="M165" s="327"/>
      <c r="N165" s="327"/>
      <c r="O165" s="365"/>
      <c r="P165" s="365"/>
    </row>
    <row r="166" spans="1:16" x14ac:dyDescent="0.25">
      <c r="A166" s="338"/>
      <c r="B166" s="339"/>
      <c r="C166" s="340"/>
      <c r="D166" s="341"/>
      <c r="E166" s="342"/>
      <c r="F166" s="340"/>
      <c r="G166" s="341"/>
      <c r="H166" s="342"/>
      <c r="I166" s="343"/>
      <c r="J166" s="341"/>
      <c r="K166" s="327"/>
      <c r="L166" s="327"/>
      <c r="M166" s="327"/>
      <c r="N166" s="327"/>
      <c r="O166" s="365"/>
      <c r="P166" s="365"/>
    </row>
    <row r="167" spans="1:16" x14ac:dyDescent="0.25">
      <c r="A167" s="338"/>
      <c r="B167" s="339"/>
      <c r="C167" s="340"/>
      <c r="D167" s="341"/>
      <c r="E167" s="342"/>
      <c r="F167" s="340"/>
      <c r="G167" s="341"/>
      <c r="H167" s="342"/>
      <c r="I167" s="343"/>
      <c r="J167" s="341"/>
      <c r="K167" s="327"/>
      <c r="L167" s="327"/>
      <c r="M167" s="327"/>
      <c r="N167" s="327"/>
      <c r="O167" s="365"/>
      <c r="P167" s="365"/>
    </row>
    <row r="168" spans="1:16" x14ac:dyDescent="0.25">
      <c r="A168" s="338"/>
      <c r="B168" s="339"/>
      <c r="C168" s="340"/>
      <c r="D168" s="341"/>
      <c r="E168" s="342"/>
      <c r="F168" s="340"/>
      <c r="G168" s="341"/>
      <c r="H168" s="342"/>
      <c r="I168" s="343"/>
      <c r="J168" s="341"/>
      <c r="K168" s="327"/>
      <c r="L168" s="327"/>
      <c r="M168" s="327"/>
      <c r="N168" s="327"/>
      <c r="O168" s="365"/>
      <c r="P168" s="365"/>
    </row>
    <row r="169" spans="1:16" x14ac:dyDescent="0.25">
      <c r="A169" s="338"/>
      <c r="B169" s="339"/>
      <c r="C169" s="340"/>
      <c r="D169" s="341"/>
      <c r="E169" s="342"/>
      <c r="F169" s="340"/>
      <c r="G169" s="341"/>
      <c r="H169" s="342"/>
      <c r="I169" s="343"/>
      <c r="J169" s="341"/>
      <c r="K169" s="327"/>
      <c r="L169" s="327"/>
      <c r="M169" s="327"/>
      <c r="N169" s="327"/>
      <c r="O169" s="365"/>
      <c r="P169" s="365"/>
    </row>
    <row r="170" spans="1:16" x14ac:dyDescent="0.25">
      <c r="A170" s="338"/>
      <c r="B170" s="339"/>
      <c r="C170" s="340"/>
      <c r="D170" s="341"/>
      <c r="E170" s="342"/>
      <c r="F170" s="340"/>
      <c r="G170" s="341"/>
      <c r="H170" s="342"/>
      <c r="I170" s="343"/>
      <c r="J170" s="341"/>
      <c r="K170" s="327"/>
      <c r="L170" s="327"/>
      <c r="M170" s="327"/>
      <c r="N170" s="327"/>
      <c r="O170" s="365"/>
      <c r="P170" s="365"/>
    </row>
    <row r="171" spans="1:16" x14ac:dyDescent="0.25">
      <c r="A171" s="338"/>
      <c r="B171" s="339"/>
      <c r="C171" s="340"/>
      <c r="D171" s="341"/>
      <c r="E171" s="342"/>
      <c r="F171" s="340"/>
      <c r="G171" s="341"/>
      <c r="H171" s="342"/>
      <c r="I171" s="343"/>
      <c r="J171" s="341"/>
      <c r="K171" s="327"/>
      <c r="L171" s="327"/>
      <c r="M171" s="327"/>
      <c r="N171" s="327"/>
      <c r="O171" s="365"/>
      <c r="P171" s="365"/>
    </row>
    <row r="172" spans="1:16" x14ac:dyDescent="0.25">
      <c r="A172" s="338"/>
      <c r="B172" s="339"/>
      <c r="C172" s="340"/>
      <c r="D172" s="341"/>
      <c r="E172" s="342"/>
      <c r="F172" s="340"/>
      <c r="G172" s="341"/>
      <c r="H172" s="342"/>
      <c r="I172" s="343"/>
      <c r="J172" s="341"/>
      <c r="K172" s="327"/>
      <c r="L172" s="327"/>
      <c r="M172" s="327"/>
      <c r="N172" s="327"/>
      <c r="O172" s="365"/>
      <c r="P172" s="365"/>
    </row>
    <row r="173" spans="1:16" x14ac:dyDescent="0.25">
      <c r="A173" s="338"/>
      <c r="B173" s="339"/>
      <c r="C173" s="340"/>
      <c r="D173" s="341"/>
      <c r="E173" s="342"/>
      <c r="F173" s="340"/>
      <c r="G173" s="341"/>
      <c r="H173" s="342"/>
      <c r="I173" s="343"/>
      <c r="J173" s="341"/>
      <c r="K173" s="327"/>
      <c r="L173" s="327"/>
      <c r="M173" s="327"/>
      <c r="N173" s="327"/>
      <c r="O173" s="365"/>
      <c r="P173" s="365"/>
    </row>
    <row r="174" spans="1:16" x14ac:dyDescent="0.25">
      <c r="A174" s="338"/>
      <c r="B174" s="339"/>
      <c r="C174" s="340"/>
      <c r="D174" s="341"/>
      <c r="E174" s="342"/>
      <c r="F174" s="340"/>
      <c r="G174" s="341"/>
      <c r="H174" s="342"/>
      <c r="I174" s="343"/>
      <c r="J174" s="341"/>
      <c r="K174" s="327"/>
      <c r="L174" s="327"/>
      <c r="M174" s="327"/>
      <c r="N174" s="327"/>
      <c r="O174" s="365"/>
      <c r="P174" s="365"/>
    </row>
    <row r="175" spans="1:16" x14ac:dyDescent="0.25">
      <c r="A175" s="338"/>
      <c r="B175" s="339"/>
      <c r="C175" s="340"/>
      <c r="D175" s="341"/>
      <c r="E175" s="342"/>
      <c r="F175" s="340"/>
      <c r="G175" s="341"/>
      <c r="H175" s="342"/>
      <c r="I175" s="343"/>
      <c r="J175" s="341"/>
      <c r="K175" s="327"/>
      <c r="L175" s="327"/>
      <c r="M175" s="327"/>
      <c r="N175" s="327"/>
      <c r="O175" s="365"/>
      <c r="P175" s="365"/>
    </row>
    <row r="176" spans="1:16" x14ac:dyDescent="0.25">
      <c r="A176" s="338"/>
      <c r="B176" s="339"/>
      <c r="C176" s="340"/>
      <c r="D176" s="341"/>
      <c r="E176" s="342"/>
      <c r="F176" s="340"/>
      <c r="G176" s="341"/>
      <c r="H176" s="342"/>
      <c r="I176" s="343"/>
      <c r="J176" s="341"/>
      <c r="K176" s="327"/>
      <c r="L176" s="327"/>
      <c r="M176" s="327"/>
      <c r="N176" s="327"/>
      <c r="O176" s="365"/>
      <c r="P176" s="365"/>
    </row>
    <row r="177" spans="1:16" x14ac:dyDescent="0.25">
      <c r="A177" s="338"/>
      <c r="B177" s="339"/>
      <c r="C177" s="340"/>
      <c r="D177" s="341"/>
      <c r="E177" s="342"/>
      <c r="F177" s="340"/>
      <c r="G177" s="341"/>
      <c r="H177" s="342"/>
      <c r="I177" s="343"/>
      <c r="J177" s="341"/>
      <c r="K177" s="327"/>
      <c r="L177" s="327"/>
      <c r="M177" s="327"/>
      <c r="N177" s="327"/>
      <c r="O177" s="365"/>
      <c r="P177" s="365"/>
    </row>
    <row r="178" spans="1:16" x14ac:dyDescent="0.25">
      <c r="A178" s="338"/>
      <c r="B178" s="339"/>
      <c r="C178" s="340"/>
      <c r="D178" s="341"/>
      <c r="E178" s="342"/>
      <c r="F178" s="340"/>
      <c r="G178" s="341"/>
      <c r="H178" s="342"/>
      <c r="I178" s="343"/>
      <c r="J178" s="341"/>
      <c r="K178" s="327"/>
      <c r="L178" s="327"/>
      <c r="M178" s="327"/>
      <c r="N178" s="327"/>
      <c r="O178" s="365"/>
      <c r="P178" s="365"/>
    </row>
    <row r="179" spans="1:16" x14ac:dyDescent="0.25">
      <c r="A179" s="338"/>
      <c r="B179" s="339"/>
      <c r="C179" s="340"/>
      <c r="D179" s="341"/>
      <c r="E179" s="342"/>
      <c r="F179" s="340"/>
      <c r="G179" s="341"/>
      <c r="H179" s="342"/>
      <c r="I179" s="343"/>
      <c r="J179" s="341"/>
      <c r="K179" s="327"/>
      <c r="L179" s="327"/>
      <c r="M179" s="327"/>
      <c r="N179" s="327"/>
      <c r="O179" s="365"/>
      <c r="P179" s="365"/>
    </row>
    <row r="180" spans="1:16" x14ac:dyDescent="0.25">
      <c r="A180" s="338"/>
      <c r="B180" s="339"/>
      <c r="C180" s="340"/>
      <c r="D180" s="341"/>
      <c r="E180" s="342"/>
      <c r="F180" s="340"/>
      <c r="G180" s="341"/>
      <c r="H180" s="342"/>
      <c r="I180" s="343"/>
      <c r="J180" s="341"/>
      <c r="K180" s="327"/>
      <c r="L180" s="327"/>
      <c r="M180" s="327"/>
      <c r="N180" s="327"/>
      <c r="O180" s="365"/>
      <c r="P180" s="365"/>
    </row>
    <row r="181" spans="1:16" x14ac:dyDescent="0.25">
      <c r="A181" s="338"/>
      <c r="B181" s="339"/>
      <c r="C181" s="340"/>
      <c r="D181" s="341"/>
      <c r="E181" s="342"/>
      <c r="F181" s="340"/>
      <c r="G181" s="341"/>
      <c r="H181" s="342"/>
      <c r="I181" s="343"/>
      <c r="J181" s="341"/>
      <c r="K181" s="327"/>
      <c r="L181" s="327"/>
      <c r="M181" s="327"/>
      <c r="N181" s="327"/>
      <c r="O181" s="365"/>
      <c r="P181" s="365"/>
    </row>
    <row r="182" spans="1:16" x14ac:dyDescent="0.25">
      <c r="A182" s="338"/>
      <c r="B182" s="339"/>
      <c r="C182" s="340"/>
      <c r="D182" s="341"/>
      <c r="E182" s="342"/>
      <c r="F182" s="340"/>
      <c r="G182" s="341"/>
      <c r="H182" s="342"/>
      <c r="I182" s="343"/>
      <c r="J182" s="341"/>
      <c r="K182" s="327"/>
      <c r="L182" s="327"/>
      <c r="M182" s="327"/>
      <c r="N182" s="327"/>
      <c r="O182" s="365"/>
      <c r="P182" s="365"/>
    </row>
    <row r="183" spans="1:16" x14ac:dyDescent="0.25">
      <c r="A183" s="338"/>
      <c r="B183" s="339"/>
      <c r="C183" s="340"/>
      <c r="D183" s="341"/>
      <c r="E183" s="342"/>
      <c r="F183" s="340"/>
      <c r="G183" s="341"/>
      <c r="H183" s="342"/>
      <c r="I183" s="343"/>
      <c r="J183" s="341"/>
      <c r="K183" s="327"/>
      <c r="L183" s="327"/>
      <c r="M183" s="327"/>
      <c r="N183" s="327"/>
      <c r="O183" s="365"/>
      <c r="P183" s="365"/>
    </row>
    <row r="184" spans="1:16" x14ac:dyDescent="0.25">
      <c r="A184" s="338"/>
      <c r="B184" s="339"/>
      <c r="C184" s="340"/>
      <c r="D184" s="341"/>
      <c r="E184" s="342"/>
      <c r="F184" s="340"/>
      <c r="G184" s="341"/>
      <c r="H184" s="342"/>
      <c r="I184" s="343"/>
      <c r="J184" s="341"/>
      <c r="K184" s="327"/>
      <c r="L184" s="327"/>
      <c r="M184" s="327"/>
      <c r="N184" s="327"/>
      <c r="O184" s="365"/>
      <c r="P184" s="365"/>
    </row>
    <row r="185" spans="1:16" x14ac:dyDescent="0.25">
      <c r="A185" s="338"/>
      <c r="B185" s="339"/>
      <c r="C185" s="340"/>
      <c r="D185" s="341"/>
      <c r="E185" s="342"/>
      <c r="F185" s="340"/>
      <c r="G185" s="341"/>
      <c r="H185" s="342"/>
      <c r="I185" s="343"/>
      <c r="J185" s="341"/>
      <c r="K185" s="327"/>
      <c r="L185" s="327"/>
      <c r="M185" s="327"/>
      <c r="N185" s="327"/>
      <c r="O185" s="365"/>
      <c r="P185" s="365"/>
    </row>
    <row r="186" spans="1:16" x14ac:dyDescent="0.25">
      <c r="A186" s="338"/>
      <c r="B186" s="339"/>
      <c r="C186" s="340"/>
      <c r="D186" s="341"/>
      <c r="E186" s="342"/>
      <c r="F186" s="340"/>
      <c r="G186" s="341"/>
      <c r="H186" s="342"/>
      <c r="I186" s="343"/>
      <c r="J186" s="341"/>
      <c r="K186" s="327"/>
      <c r="L186" s="327"/>
      <c r="M186" s="327"/>
      <c r="N186" s="327"/>
      <c r="O186" s="365"/>
      <c r="P186" s="365"/>
    </row>
    <row r="187" spans="1:16" x14ac:dyDescent="0.25">
      <c r="A187" s="338"/>
      <c r="B187" s="339"/>
      <c r="C187" s="340"/>
      <c r="D187" s="341"/>
      <c r="E187" s="342"/>
      <c r="F187" s="340"/>
      <c r="G187" s="341"/>
      <c r="H187" s="342"/>
      <c r="I187" s="343"/>
      <c r="J187" s="341"/>
      <c r="K187" s="327"/>
      <c r="L187" s="327"/>
      <c r="M187" s="327"/>
      <c r="N187" s="327"/>
      <c r="O187" s="365"/>
      <c r="P187" s="365"/>
    </row>
    <row r="188" spans="1:16" x14ac:dyDescent="0.25">
      <c r="A188" s="338"/>
      <c r="B188" s="339"/>
      <c r="C188" s="340"/>
      <c r="D188" s="341"/>
      <c r="E188" s="342"/>
      <c r="F188" s="340"/>
      <c r="G188" s="341"/>
      <c r="H188" s="342"/>
      <c r="I188" s="343"/>
      <c r="J188" s="341"/>
      <c r="K188" s="327"/>
      <c r="L188" s="327"/>
      <c r="M188" s="327"/>
      <c r="N188" s="327"/>
      <c r="O188" s="365"/>
      <c r="P188" s="365"/>
    </row>
    <row r="189" spans="1:16" x14ac:dyDescent="0.25">
      <c r="A189" s="338"/>
      <c r="B189" s="339"/>
      <c r="C189" s="340"/>
      <c r="D189" s="341"/>
      <c r="E189" s="342"/>
      <c r="F189" s="340"/>
      <c r="G189" s="341"/>
      <c r="H189" s="342"/>
      <c r="I189" s="343"/>
      <c r="J189" s="341"/>
      <c r="K189" s="327"/>
      <c r="L189" s="327"/>
      <c r="M189" s="327"/>
      <c r="N189" s="327"/>
      <c r="O189" s="365"/>
      <c r="P189" s="365"/>
    </row>
    <row r="190" spans="1:16" x14ac:dyDescent="0.25">
      <c r="A190" s="338"/>
      <c r="B190" s="339"/>
      <c r="C190" s="340"/>
      <c r="D190" s="341"/>
      <c r="E190" s="342"/>
      <c r="F190" s="340"/>
      <c r="G190" s="341"/>
      <c r="H190" s="342"/>
      <c r="I190" s="343"/>
      <c r="J190" s="341"/>
      <c r="K190" s="327"/>
      <c r="L190" s="327"/>
      <c r="M190" s="327"/>
      <c r="N190" s="327"/>
      <c r="O190" s="365"/>
      <c r="P190" s="365"/>
    </row>
    <row r="191" spans="1:16" x14ac:dyDescent="0.25">
      <c r="A191" s="338"/>
      <c r="B191" s="339"/>
      <c r="C191" s="340"/>
      <c r="D191" s="341"/>
      <c r="E191" s="342"/>
      <c r="F191" s="340"/>
      <c r="G191" s="341"/>
      <c r="H191" s="342"/>
      <c r="I191" s="343"/>
      <c r="J191" s="341"/>
      <c r="K191" s="327"/>
      <c r="L191" s="327"/>
      <c r="M191" s="327"/>
      <c r="N191" s="327"/>
      <c r="O191" s="365"/>
      <c r="P191" s="365"/>
    </row>
    <row r="192" spans="1:16" x14ac:dyDescent="0.25">
      <c r="A192" s="338"/>
      <c r="B192" s="339"/>
      <c r="C192" s="340"/>
      <c r="D192" s="341"/>
      <c r="E192" s="342"/>
      <c r="F192" s="340"/>
      <c r="G192" s="341"/>
      <c r="H192" s="342"/>
      <c r="I192" s="343"/>
      <c r="J192" s="341"/>
      <c r="K192" s="327"/>
      <c r="L192" s="327"/>
      <c r="M192" s="327"/>
      <c r="N192" s="327"/>
      <c r="O192" s="365"/>
      <c r="P192" s="365"/>
    </row>
    <row r="193" spans="1:16" x14ac:dyDescent="0.25">
      <c r="A193" s="338"/>
      <c r="B193" s="339"/>
      <c r="C193" s="340"/>
      <c r="D193" s="341"/>
      <c r="E193" s="342"/>
      <c r="F193" s="340"/>
      <c r="G193" s="341"/>
      <c r="H193" s="342"/>
      <c r="I193" s="343"/>
      <c r="J193" s="341"/>
      <c r="K193" s="327"/>
      <c r="L193" s="327"/>
      <c r="M193" s="327"/>
      <c r="N193" s="327"/>
      <c r="O193" s="365"/>
      <c r="P193" s="365"/>
    </row>
    <row r="194" spans="1:16" x14ac:dyDescent="0.25">
      <c r="A194" s="338"/>
      <c r="B194" s="339"/>
      <c r="C194" s="340"/>
      <c r="D194" s="341"/>
      <c r="E194" s="342"/>
      <c r="F194" s="340"/>
      <c r="G194" s="341"/>
      <c r="H194" s="342"/>
      <c r="I194" s="343"/>
      <c r="J194" s="341"/>
      <c r="K194" s="327"/>
      <c r="L194" s="327"/>
      <c r="M194" s="327"/>
      <c r="N194" s="327"/>
      <c r="O194" s="365"/>
      <c r="P194" s="365"/>
    </row>
    <row r="195" spans="1:16" x14ac:dyDescent="0.25">
      <c r="A195" s="338"/>
      <c r="B195" s="339"/>
      <c r="C195" s="340"/>
      <c r="D195" s="341"/>
      <c r="E195" s="342"/>
      <c r="F195" s="340"/>
      <c r="G195" s="341"/>
      <c r="H195" s="342"/>
      <c r="I195" s="343"/>
      <c r="J195" s="341"/>
      <c r="K195" s="327"/>
      <c r="L195" s="327"/>
      <c r="M195" s="327"/>
      <c r="N195" s="327"/>
      <c r="O195" s="365"/>
      <c r="P195" s="365"/>
    </row>
    <row r="196" spans="1:16" x14ac:dyDescent="0.25">
      <c r="A196" s="338"/>
      <c r="B196" s="339"/>
      <c r="C196" s="340"/>
      <c r="D196" s="341"/>
      <c r="E196" s="342"/>
      <c r="F196" s="340"/>
      <c r="G196" s="341"/>
      <c r="H196" s="342"/>
      <c r="I196" s="343"/>
      <c r="J196" s="341"/>
      <c r="K196" s="327"/>
      <c r="L196" s="327"/>
      <c r="M196" s="327"/>
      <c r="N196" s="327"/>
      <c r="O196" s="365"/>
      <c r="P196" s="365"/>
    </row>
    <row r="197" spans="1:16" x14ac:dyDescent="0.25">
      <c r="A197" s="338"/>
      <c r="B197" s="339"/>
      <c r="C197" s="340"/>
      <c r="D197" s="341"/>
      <c r="E197" s="342"/>
      <c r="F197" s="340"/>
      <c r="G197" s="341"/>
      <c r="H197" s="342"/>
      <c r="I197" s="343"/>
      <c r="J197" s="341"/>
      <c r="K197" s="327"/>
      <c r="L197" s="327"/>
      <c r="M197" s="327"/>
      <c r="N197" s="327"/>
      <c r="O197" s="365"/>
      <c r="P197" s="365"/>
    </row>
    <row r="198" spans="1:16" x14ac:dyDescent="0.25">
      <c r="A198" s="338"/>
      <c r="B198" s="339"/>
      <c r="C198" s="340"/>
      <c r="D198" s="341"/>
      <c r="E198" s="342"/>
      <c r="F198" s="340"/>
      <c r="G198" s="341"/>
      <c r="H198" s="342"/>
      <c r="I198" s="343"/>
      <c r="J198" s="341"/>
      <c r="K198" s="327"/>
      <c r="L198" s="327"/>
      <c r="M198" s="327"/>
      <c r="N198" s="327"/>
      <c r="O198" s="365"/>
      <c r="P198" s="365"/>
    </row>
    <row r="199" spans="1:16" x14ac:dyDescent="0.25">
      <c r="A199" s="338"/>
      <c r="B199" s="339"/>
      <c r="C199" s="340"/>
      <c r="D199" s="341"/>
      <c r="E199" s="342"/>
      <c r="F199" s="340"/>
      <c r="G199" s="341"/>
      <c r="H199" s="342"/>
      <c r="I199" s="343"/>
      <c r="J199" s="341"/>
      <c r="K199" s="327"/>
      <c r="L199" s="327"/>
      <c r="M199" s="327"/>
      <c r="N199" s="327"/>
      <c r="O199" s="365"/>
      <c r="P199" s="365"/>
    </row>
    <row r="200" spans="1:16" x14ac:dyDescent="0.25">
      <c r="A200" s="338"/>
      <c r="B200" s="339"/>
      <c r="C200" s="340"/>
      <c r="D200" s="341"/>
      <c r="E200" s="342"/>
      <c r="F200" s="340"/>
      <c r="G200" s="341"/>
      <c r="H200" s="342"/>
      <c r="I200" s="343"/>
      <c r="J200" s="341"/>
      <c r="K200" s="327"/>
      <c r="L200" s="327"/>
      <c r="M200" s="327"/>
      <c r="N200" s="327"/>
      <c r="O200" s="365"/>
      <c r="P200" s="365"/>
    </row>
    <row r="201" spans="1:16" x14ac:dyDescent="0.25">
      <c r="A201" s="338"/>
      <c r="B201" s="339"/>
      <c r="C201" s="340"/>
      <c r="D201" s="341"/>
      <c r="E201" s="342"/>
      <c r="F201" s="340"/>
      <c r="G201" s="341"/>
      <c r="H201" s="342"/>
      <c r="I201" s="343"/>
      <c r="J201" s="341"/>
      <c r="K201" s="327"/>
      <c r="L201" s="327"/>
      <c r="M201" s="327"/>
      <c r="N201" s="327"/>
      <c r="O201" s="365"/>
      <c r="P201" s="365"/>
    </row>
    <row r="202" spans="1:16" x14ac:dyDescent="0.25">
      <c r="A202" s="338"/>
      <c r="B202" s="339"/>
      <c r="C202" s="340"/>
      <c r="D202" s="341"/>
      <c r="E202" s="342"/>
      <c r="F202" s="340"/>
      <c r="G202" s="341"/>
      <c r="H202" s="342"/>
      <c r="I202" s="343"/>
      <c r="J202" s="341"/>
      <c r="K202" s="327"/>
      <c r="L202" s="327"/>
      <c r="M202" s="327"/>
      <c r="N202" s="327"/>
      <c r="O202" s="365"/>
      <c r="P202" s="365"/>
    </row>
    <row r="203" spans="1:16" x14ac:dyDescent="0.25">
      <c r="A203" s="338"/>
      <c r="B203" s="339"/>
      <c r="C203" s="340"/>
      <c r="D203" s="341"/>
      <c r="E203" s="342"/>
      <c r="F203" s="340"/>
      <c r="G203" s="341"/>
      <c r="H203" s="342"/>
      <c r="I203" s="343"/>
      <c r="J203" s="341"/>
      <c r="K203" s="327"/>
      <c r="L203" s="327"/>
      <c r="M203" s="327"/>
      <c r="N203" s="327"/>
      <c r="O203" s="365"/>
      <c r="P203" s="365"/>
    </row>
    <row r="204" spans="1:16" x14ac:dyDescent="0.25">
      <c r="A204" s="338"/>
      <c r="B204" s="339"/>
      <c r="C204" s="340"/>
      <c r="D204" s="341"/>
      <c r="E204" s="342"/>
      <c r="F204" s="340"/>
      <c r="G204" s="341"/>
      <c r="H204" s="342"/>
      <c r="I204" s="343"/>
      <c r="J204" s="341"/>
      <c r="K204" s="327"/>
      <c r="L204" s="327"/>
      <c r="M204" s="327"/>
      <c r="N204" s="327"/>
      <c r="O204" s="365"/>
      <c r="P204" s="365"/>
    </row>
    <row r="205" spans="1:16" x14ac:dyDescent="0.25">
      <c r="A205" s="338"/>
      <c r="B205" s="339"/>
      <c r="C205" s="340"/>
      <c r="D205" s="341"/>
      <c r="E205" s="342"/>
      <c r="F205" s="340"/>
      <c r="G205" s="341"/>
      <c r="H205" s="342"/>
      <c r="I205" s="343"/>
      <c r="J205" s="341"/>
      <c r="K205" s="327"/>
      <c r="L205" s="327"/>
      <c r="M205" s="327"/>
      <c r="N205" s="327"/>
      <c r="O205" s="365"/>
      <c r="P205" s="365"/>
    </row>
    <row r="206" spans="1:16" x14ac:dyDescent="0.25">
      <c r="A206" s="338"/>
      <c r="B206" s="339"/>
      <c r="C206" s="340"/>
      <c r="D206" s="341"/>
      <c r="E206" s="342"/>
      <c r="F206" s="340"/>
      <c r="G206" s="341"/>
      <c r="H206" s="342"/>
      <c r="I206" s="343"/>
      <c r="J206" s="341"/>
      <c r="K206" s="327"/>
      <c r="L206" s="327"/>
      <c r="M206" s="327"/>
      <c r="N206" s="327"/>
      <c r="O206" s="365"/>
      <c r="P206" s="365"/>
    </row>
    <row r="207" spans="1:16" x14ac:dyDescent="0.25">
      <c r="A207" s="338"/>
      <c r="B207" s="339"/>
      <c r="C207" s="340"/>
      <c r="D207" s="341"/>
      <c r="E207" s="342"/>
      <c r="F207" s="340"/>
      <c r="G207" s="341"/>
      <c r="H207" s="342"/>
      <c r="I207" s="343"/>
      <c r="J207" s="341"/>
      <c r="K207" s="327"/>
      <c r="L207" s="327"/>
      <c r="M207" s="327"/>
      <c r="N207" s="327"/>
      <c r="O207" s="365"/>
      <c r="P207" s="365"/>
    </row>
    <row r="208" spans="1:16" x14ac:dyDescent="0.25">
      <c r="A208" s="338"/>
      <c r="B208" s="339"/>
      <c r="C208" s="340"/>
      <c r="D208" s="341"/>
      <c r="E208" s="342"/>
      <c r="F208" s="340"/>
      <c r="G208" s="341"/>
      <c r="H208" s="342"/>
      <c r="I208" s="343"/>
      <c r="J208" s="341"/>
      <c r="K208" s="327"/>
      <c r="L208" s="327"/>
      <c r="M208" s="327"/>
      <c r="N208" s="327"/>
      <c r="O208" s="365"/>
      <c r="P208" s="365"/>
    </row>
    <row r="209" spans="1:16" x14ac:dyDescent="0.25">
      <c r="A209" s="338"/>
      <c r="B209" s="339"/>
      <c r="C209" s="340"/>
      <c r="D209" s="341"/>
      <c r="E209" s="342"/>
      <c r="F209" s="340"/>
      <c r="G209" s="341"/>
      <c r="H209" s="342"/>
      <c r="I209" s="343"/>
      <c r="J209" s="341"/>
      <c r="K209" s="327"/>
      <c r="L209" s="327"/>
      <c r="M209" s="327"/>
      <c r="N209" s="327"/>
      <c r="O209" s="365"/>
      <c r="P209" s="365"/>
    </row>
    <row r="210" spans="1:16" x14ac:dyDescent="0.25">
      <c r="A210" s="338"/>
      <c r="B210" s="339"/>
      <c r="C210" s="340"/>
      <c r="D210" s="341"/>
      <c r="E210" s="342"/>
      <c r="F210" s="340"/>
      <c r="G210" s="341"/>
      <c r="H210" s="342"/>
      <c r="I210" s="343"/>
      <c r="J210" s="341"/>
      <c r="K210" s="327"/>
      <c r="L210" s="327"/>
      <c r="M210" s="327"/>
      <c r="N210" s="327"/>
      <c r="O210" s="365"/>
      <c r="P210" s="365"/>
    </row>
    <row r="211" spans="1:16" x14ac:dyDescent="0.25">
      <c r="A211" s="338"/>
      <c r="B211" s="339"/>
      <c r="C211" s="340"/>
      <c r="D211" s="341"/>
      <c r="E211" s="342"/>
      <c r="F211" s="340"/>
      <c r="G211" s="341"/>
      <c r="H211" s="342"/>
      <c r="I211" s="343"/>
      <c r="J211" s="341"/>
      <c r="K211" s="327"/>
      <c r="L211" s="327"/>
      <c r="M211" s="327"/>
      <c r="N211" s="327"/>
      <c r="O211" s="365"/>
      <c r="P211" s="365"/>
    </row>
    <row r="212" spans="1:16" x14ac:dyDescent="0.25">
      <c r="A212" s="338"/>
      <c r="B212" s="339"/>
      <c r="C212" s="340"/>
      <c r="D212" s="341"/>
      <c r="E212" s="342"/>
      <c r="F212" s="340"/>
      <c r="G212" s="341"/>
      <c r="H212" s="342"/>
      <c r="I212" s="343"/>
      <c r="J212" s="341"/>
      <c r="K212" s="327"/>
      <c r="L212" s="327"/>
      <c r="M212" s="327"/>
      <c r="N212" s="327"/>
      <c r="O212" s="365"/>
      <c r="P212" s="365"/>
    </row>
    <row r="213" spans="1:16" x14ac:dyDescent="0.25">
      <c r="A213" s="338"/>
      <c r="B213" s="339"/>
      <c r="C213" s="340"/>
      <c r="D213" s="341"/>
      <c r="E213" s="342"/>
      <c r="F213" s="340"/>
      <c r="G213" s="341"/>
      <c r="H213" s="342"/>
      <c r="I213" s="343"/>
      <c r="J213" s="341"/>
      <c r="K213" s="327"/>
      <c r="L213" s="327"/>
      <c r="M213" s="327"/>
      <c r="N213" s="327"/>
      <c r="O213" s="365"/>
      <c r="P213" s="365"/>
    </row>
    <row r="214" spans="1:16" x14ac:dyDescent="0.25">
      <c r="A214" s="338"/>
      <c r="B214" s="339"/>
      <c r="C214" s="340"/>
      <c r="D214" s="341"/>
      <c r="E214" s="342"/>
      <c r="F214" s="340"/>
      <c r="G214" s="341"/>
      <c r="H214" s="342"/>
      <c r="I214" s="343"/>
      <c r="J214" s="341"/>
      <c r="K214" s="327"/>
      <c r="L214" s="327"/>
      <c r="M214" s="327"/>
      <c r="N214" s="327"/>
      <c r="O214" s="365"/>
      <c r="P214" s="365"/>
    </row>
    <row r="215" spans="1:16" x14ac:dyDescent="0.25">
      <c r="A215" s="338"/>
      <c r="B215" s="339"/>
      <c r="C215" s="340"/>
      <c r="D215" s="341"/>
      <c r="E215" s="342"/>
      <c r="F215" s="340"/>
      <c r="G215" s="341"/>
      <c r="H215" s="342"/>
      <c r="I215" s="343"/>
      <c r="J215" s="341"/>
      <c r="K215" s="327"/>
      <c r="L215" s="327"/>
      <c r="M215" s="327"/>
      <c r="N215" s="327"/>
      <c r="O215" s="365"/>
      <c r="P215" s="365"/>
    </row>
    <row r="216" spans="1:16" x14ac:dyDescent="0.25">
      <c r="A216" s="338"/>
      <c r="B216" s="339"/>
      <c r="C216" s="340"/>
      <c r="D216" s="341"/>
      <c r="E216" s="342"/>
      <c r="F216" s="340"/>
      <c r="G216" s="341"/>
      <c r="H216" s="342"/>
      <c r="I216" s="343"/>
      <c r="J216" s="341"/>
      <c r="K216" s="327"/>
      <c r="L216" s="327"/>
      <c r="M216" s="327"/>
      <c r="N216" s="327"/>
      <c r="O216" s="365"/>
      <c r="P216" s="365"/>
    </row>
    <row r="217" spans="1:16" x14ac:dyDescent="0.25">
      <c r="A217" s="338"/>
      <c r="B217" s="339"/>
      <c r="C217" s="340"/>
      <c r="D217" s="341"/>
      <c r="E217" s="342"/>
      <c r="F217" s="340"/>
      <c r="G217" s="341"/>
      <c r="H217" s="342"/>
      <c r="I217" s="343"/>
      <c r="J217" s="341"/>
      <c r="K217" s="327"/>
      <c r="L217" s="327"/>
      <c r="M217" s="327"/>
      <c r="N217" s="327"/>
      <c r="O217" s="365"/>
      <c r="P217" s="365"/>
    </row>
    <row r="218" spans="1:16" x14ac:dyDescent="0.25">
      <c r="A218" s="338"/>
      <c r="B218" s="339"/>
      <c r="C218" s="340"/>
      <c r="D218" s="341"/>
      <c r="E218" s="342"/>
      <c r="F218" s="340"/>
      <c r="G218" s="341"/>
      <c r="H218" s="342"/>
      <c r="I218" s="343"/>
      <c r="J218" s="341"/>
      <c r="K218" s="327"/>
      <c r="L218" s="327"/>
      <c r="M218" s="327"/>
      <c r="N218" s="327"/>
      <c r="O218" s="365"/>
      <c r="P218" s="365"/>
    </row>
    <row r="219" spans="1:16" x14ac:dyDescent="0.25">
      <c r="A219" s="338"/>
      <c r="B219" s="339"/>
      <c r="C219" s="340"/>
      <c r="D219" s="341"/>
      <c r="E219" s="342"/>
      <c r="F219" s="340"/>
      <c r="G219" s="341"/>
      <c r="H219" s="342"/>
      <c r="I219" s="343"/>
      <c r="J219" s="341"/>
      <c r="K219" s="327"/>
      <c r="L219" s="327"/>
      <c r="M219" s="327"/>
      <c r="N219" s="327"/>
      <c r="O219" s="365"/>
      <c r="P219" s="365"/>
    </row>
    <row r="220" spans="1:16" x14ac:dyDescent="0.25">
      <c r="A220" s="338"/>
      <c r="B220" s="339"/>
      <c r="C220" s="340"/>
      <c r="D220" s="341"/>
      <c r="E220" s="342"/>
      <c r="F220" s="340"/>
      <c r="G220" s="341"/>
      <c r="H220" s="342"/>
      <c r="I220" s="343"/>
      <c r="J220" s="341"/>
      <c r="K220" s="327"/>
      <c r="L220" s="327"/>
      <c r="M220" s="327"/>
      <c r="N220" s="327"/>
      <c r="O220" s="365"/>
      <c r="P220" s="365"/>
    </row>
    <row r="221" spans="1:16" x14ac:dyDescent="0.25">
      <c r="A221" s="338"/>
      <c r="B221" s="339"/>
      <c r="C221" s="340"/>
      <c r="D221" s="341"/>
      <c r="E221" s="342"/>
      <c r="F221" s="340"/>
      <c r="G221" s="341"/>
      <c r="H221" s="342"/>
      <c r="I221" s="343"/>
      <c r="J221" s="341"/>
      <c r="K221" s="327"/>
      <c r="L221" s="327"/>
      <c r="M221" s="327"/>
      <c r="N221" s="327"/>
      <c r="O221" s="365"/>
      <c r="P221" s="365"/>
    </row>
    <row r="222" spans="1:16" x14ac:dyDescent="0.25">
      <c r="A222" s="338"/>
      <c r="B222" s="339"/>
      <c r="C222" s="340"/>
      <c r="D222" s="341"/>
      <c r="E222" s="342"/>
      <c r="F222" s="340"/>
      <c r="G222" s="341"/>
      <c r="H222" s="342"/>
      <c r="I222" s="343"/>
      <c r="J222" s="341"/>
      <c r="K222" s="327"/>
      <c r="L222" s="327"/>
      <c r="M222" s="327"/>
      <c r="N222" s="327"/>
      <c r="O222" s="365"/>
      <c r="P222" s="365"/>
    </row>
    <row r="223" spans="1:16" x14ac:dyDescent="0.25">
      <c r="A223" s="338"/>
      <c r="B223" s="339"/>
      <c r="C223" s="340"/>
      <c r="D223" s="341"/>
      <c r="E223" s="342"/>
      <c r="F223" s="340"/>
      <c r="G223" s="341"/>
      <c r="H223" s="342"/>
      <c r="I223" s="343"/>
      <c r="J223" s="341"/>
      <c r="K223" s="327"/>
      <c r="L223" s="327"/>
      <c r="M223" s="327"/>
      <c r="N223" s="327"/>
      <c r="O223" s="365"/>
      <c r="P223" s="365"/>
    </row>
    <row r="224" spans="1:16" x14ac:dyDescent="0.25">
      <c r="A224" s="338"/>
      <c r="B224" s="339"/>
      <c r="C224" s="340"/>
      <c r="D224" s="341"/>
      <c r="E224" s="342"/>
      <c r="F224" s="340"/>
      <c r="G224" s="341"/>
      <c r="H224" s="342"/>
      <c r="I224" s="343"/>
      <c r="J224" s="341"/>
      <c r="K224" s="327"/>
      <c r="L224" s="327"/>
      <c r="M224" s="327"/>
      <c r="N224" s="327"/>
      <c r="O224" s="365"/>
      <c r="P224" s="365"/>
    </row>
    <row r="225" spans="1:16" x14ac:dyDescent="0.25">
      <c r="A225" s="338"/>
      <c r="B225" s="339"/>
      <c r="C225" s="340"/>
      <c r="D225" s="341"/>
      <c r="E225" s="342"/>
      <c r="F225" s="340"/>
      <c r="G225" s="341"/>
      <c r="H225" s="342"/>
      <c r="I225" s="343"/>
      <c r="J225" s="341"/>
      <c r="K225" s="327"/>
      <c r="L225" s="327"/>
      <c r="M225" s="327"/>
      <c r="N225" s="327"/>
      <c r="O225" s="365"/>
      <c r="P225" s="365"/>
    </row>
    <row r="226" spans="1:16" x14ac:dyDescent="0.25">
      <c r="A226" s="338"/>
      <c r="B226" s="339"/>
      <c r="C226" s="340"/>
      <c r="D226" s="341"/>
      <c r="E226" s="342"/>
      <c r="F226" s="340"/>
      <c r="G226" s="341"/>
      <c r="H226" s="342"/>
      <c r="I226" s="343"/>
      <c r="J226" s="341"/>
      <c r="K226" s="327"/>
      <c r="L226" s="327"/>
      <c r="M226" s="327"/>
      <c r="N226" s="327"/>
      <c r="O226" s="365"/>
      <c r="P226" s="365"/>
    </row>
    <row r="227" spans="1:16" x14ac:dyDescent="0.25">
      <c r="A227" s="338"/>
      <c r="B227" s="339"/>
      <c r="C227" s="340"/>
      <c r="D227" s="341"/>
      <c r="E227" s="342"/>
      <c r="F227" s="340"/>
      <c r="G227" s="341"/>
      <c r="H227" s="342"/>
      <c r="I227" s="343"/>
      <c r="J227" s="341"/>
      <c r="K227" s="327"/>
      <c r="L227" s="327"/>
      <c r="M227" s="327"/>
      <c r="N227" s="327"/>
      <c r="O227" s="365"/>
      <c r="P227" s="365"/>
    </row>
    <row r="228" spans="1:16" x14ac:dyDescent="0.25">
      <c r="A228" s="338"/>
      <c r="B228" s="339"/>
      <c r="C228" s="340"/>
      <c r="D228" s="341"/>
      <c r="E228" s="342"/>
      <c r="F228" s="340"/>
      <c r="G228" s="341"/>
      <c r="H228" s="342"/>
      <c r="I228" s="343"/>
      <c r="J228" s="341"/>
      <c r="K228" s="327"/>
      <c r="L228" s="327"/>
      <c r="M228" s="327"/>
      <c r="N228" s="327"/>
      <c r="O228" s="365"/>
      <c r="P228" s="365"/>
    </row>
    <row r="229" spans="1:16" x14ac:dyDescent="0.25">
      <c r="A229" s="338"/>
      <c r="B229" s="339"/>
      <c r="C229" s="340"/>
      <c r="D229" s="341"/>
      <c r="E229" s="342"/>
      <c r="F229" s="340"/>
      <c r="G229" s="341"/>
      <c r="H229" s="342"/>
      <c r="I229" s="343"/>
      <c r="J229" s="341"/>
      <c r="K229" s="327"/>
      <c r="L229" s="327"/>
      <c r="M229" s="327"/>
      <c r="N229" s="327"/>
      <c r="O229" s="365"/>
      <c r="P229" s="365"/>
    </row>
    <row r="230" spans="1:16" x14ac:dyDescent="0.25">
      <c r="A230" s="338"/>
      <c r="B230" s="339"/>
      <c r="C230" s="340"/>
      <c r="D230" s="341"/>
      <c r="E230" s="342"/>
      <c r="F230" s="340"/>
      <c r="G230" s="341"/>
      <c r="H230" s="342"/>
      <c r="I230" s="343"/>
      <c r="J230" s="341"/>
      <c r="K230" s="327"/>
      <c r="L230" s="327"/>
      <c r="M230" s="327"/>
      <c r="N230" s="327"/>
      <c r="O230" s="365"/>
      <c r="P230" s="365"/>
    </row>
    <row r="231" spans="1:16" x14ac:dyDescent="0.25">
      <c r="A231" s="338"/>
      <c r="B231" s="339"/>
      <c r="C231" s="340"/>
      <c r="D231" s="341"/>
      <c r="E231" s="342"/>
      <c r="F231" s="340"/>
      <c r="G231" s="341"/>
      <c r="H231" s="342"/>
      <c r="I231" s="343"/>
      <c r="J231" s="341"/>
      <c r="K231" s="327"/>
      <c r="L231" s="327"/>
      <c r="M231" s="327"/>
      <c r="N231" s="327"/>
      <c r="O231" s="365"/>
      <c r="P231" s="365"/>
    </row>
    <row r="232" spans="1:16" x14ac:dyDescent="0.25">
      <c r="A232" s="338"/>
      <c r="B232" s="339"/>
      <c r="C232" s="340"/>
      <c r="D232" s="341"/>
      <c r="E232" s="342"/>
      <c r="F232" s="340"/>
      <c r="G232" s="341"/>
      <c r="H232" s="342"/>
      <c r="I232" s="343"/>
      <c r="J232" s="341"/>
      <c r="K232" s="327"/>
      <c r="L232" s="327"/>
      <c r="M232" s="327"/>
      <c r="N232" s="327"/>
      <c r="O232" s="365"/>
      <c r="P232" s="365"/>
    </row>
    <row r="233" spans="1:16" x14ac:dyDescent="0.25">
      <c r="A233" s="338"/>
      <c r="B233" s="339"/>
      <c r="C233" s="340"/>
      <c r="D233" s="341"/>
      <c r="E233" s="342"/>
      <c r="F233" s="340"/>
      <c r="G233" s="341"/>
      <c r="H233" s="342"/>
      <c r="I233" s="343"/>
      <c r="J233" s="341"/>
      <c r="K233" s="327"/>
      <c r="L233" s="327"/>
      <c r="M233" s="327"/>
      <c r="N233" s="327"/>
      <c r="O233" s="365"/>
      <c r="P233" s="365"/>
    </row>
    <row r="234" spans="1:16" x14ac:dyDescent="0.25">
      <c r="A234" s="338"/>
      <c r="B234" s="339"/>
      <c r="C234" s="340"/>
      <c r="D234" s="341"/>
      <c r="E234" s="342"/>
      <c r="F234" s="340"/>
      <c r="G234" s="341"/>
      <c r="H234" s="342"/>
      <c r="I234" s="343"/>
      <c r="J234" s="341"/>
      <c r="K234" s="327"/>
      <c r="L234" s="327"/>
      <c r="M234" s="327"/>
      <c r="N234" s="327"/>
      <c r="O234" s="365"/>
      <c r="P234" s="365"/>
    </row>
    <row r="235" spans="1:16" x14ac:dyDescent="0.25">
      <c r="A235" s="338"/>
      <c r="B235" s="339"/>
      <c r="C235" s="340"/>
      <c r="D235" s="341"/>
      <c r="E235" s="342"/>
      <c r="F235" s="340"/>
      <c r="G235" s="341"/>
      <c r="H235" s="342"/>
      <c r="I235" s="343"/>
      <c r="J235" s="341"/>
      <c r="K235" s="327"/>
      <c r="L235" s="327"/>
      <c r="M235" s="327"/>
      <c r="N235" s="327"/>
      <c r="O235" s="365"/>
      <c r="P235" s="365"/>
    </row>
    <row r="236" spans="1:16" x14ac:dyDescent="0.25">
      <c r="A236" s="338"/>
      <c r="B236" s="339"/>
      <c r="C236" s="340"/>
      <c r="D236" s="341"/>
      <c r="E236" s="342"/>
      <c r="F236" s="340"/>
      <c r="G236" s="341"/>
      <c r="H236" s="342"/>
      <c r="I236" s="343"/>
      <c r="J236" s="341"/>
      <c r="K236" s="327"/>
      <c r="L236" s="327"/>
      <c r="M236" s="327"/>
      <c r="N236" s="327"/>
      <c r="O236" s="365"/>
      <c r="P236" s="365"/>
    </row>
    <row r="237" spans="1:16" x14ac:dyDescent="0.25">
      <c r="A237" s="338"/>
      <c r="B237" s="339"/>
      <c r="C237" s="340"/>
      <c r="D237" s="341"/>
      <c r="E237" s="342"/>
      <c r="F237" s="340"/>
      <c r="G237" s="341"/>
      <c r="H237" s="342"/>
      <c r="I237" s="343"/>
      <c r="J237" s="341"/>
      <c r="K237" s="327"/>
      <c r="L237" s="327"/>
      <c r="M237" s="327"/>
      <c r="N237" s="327"/>
      <c r="O237" s="365"/>
      <c r="P237" s="365"/>
    </row>
    <row r="238" spans="1:16" x14ac:dyDescent="0.25">
      <c r="A238" s="338"/>
      <c r="B238" s="339"/>
      <c r="C238" s="340"/>
      <c r="D238" s="341"/>
      <c r="E238" s="342"/>
      <c r="F238" s="340"/>
      <c r="G238" s="341"/>
      <c r="H238" s="342"/>
      <c r="I238" s="343"/>
      <c r="J238" s="341"/>
      <c r="K238" s="327"/>
      <c r="L238" s="327"/>
      <c r="M238" s="327"/>
      <c r="N238" s="327"/>
      <c r="O238" s="365"/>
      <c r="P238" s="365"/>
    </row>
    <row r="239" spans="1:16" x14ac:dyDescent="0.25">
      <c r="A239" s="338"/>
      <c r="B239" s="339"/>
      <c r="C239" s="340"/>
      <c r="D239" s="341"/>
      <c r="E239" s="342"/>
      <c r="F239" s="340"/>
      <c r="G239" s="341"/>
      <c r="H239" s="342"/>
      <c r="I239" s="343"/>
      <c r="J239" s="341"/>
      <c r="K239" s="327"/>
      <c r="L239" s="327"/>
      <c r="M239" s="327"/>
      <c r="N239" s="327"/>
      <c r="O239" s="365"/>
      <c r="P239" s="365"/>
    </row>
    <row r="240" spans="1:16" x14ac:dyDescent="0.25">
      <c r="A240" s="338"/>
      <c r="B240" s="339"/>
      <c r="C240" s="340"/>
      <c r="D240" s="341"/>
      <c r="E240" s="342"/>
      <c r="F240" s="340"/>
      <c r="G240" s="341"/>
      <c r="H240" s="342"/>
      <c r="I240" s="343"/>
      <c r="J240" s="341"/>
      <c r="K240" s="327"/>
      <c r="L240" s="327"/>
      <c r="M240" s="327"/>
      <c r="N240" s="327"/>
      <c r="O240" s="365"/>
      <c r="P240" s="365"/>
    </row>
    <row r="241" spans="1:16" x14ac:dyDescent="0.25">
      <c r="A241" s="338"/>
      <c r="B241" s="339"/>
      <c r="C241" s="340"/>
      <c r="D241" s="341"/>
      <c r="E241" s="342"/>
      <c r="F241" s="340"/>
      <c r="G241" s="341"/>
      <c r="H241" s="342"/>
      <c r="I241" s="343"/>
      <c r="J241" s="341"/>
      <c r="K241" s="327"/>
      <c r="L241" s="327"/>
      <c r="M241" s="327"/>
      <c r="N241" s="327"/>
      <c r="O241" s="365"/>
      <c r="P241" s="365"/>
    </row>
    <row r="242" spans="1:16" x14ac:dyDescent="0.25">
      <c r="A242" s="338"/>
      <c r="B242" s="339"/>
      <c r="C242" s="340"/>
      <c r="D242" s="341"/>
      <c r="E242" s="342"/>
      <c r="F242" s="340"/>
      <c r="G242" s="341"/>
      <c r="H242" s="342"/>
      <c r="I242" s="343"/>
      <c r="J242" s="341"/>
      <c r="K242" s="327"/>
      <c r="L242" s="327"/>
      <c r="M242" s="327"/>
      <c r="N242" s="327"/>
      <c r="O242" s="365"/>
      <c r="P242" s="365"/>
    </row>
    <row r="243" spans="1:16" x14ac:dyDescent="0.25">
      <c r="A243" s="338"/>
      <c r="B243" s="339"/>
      <c r="C243" s="340"/>
      <c r="D243" s="341"/>
      <c r="E243" s="342"/>
      <c r="F243" s="340"/>
      <c r="G243" s="341"/>
      <c r="H243" s="342"/>
      <c r="I243" s="343"/>
      <c r="J243" s="341"/>
      <c r="K243" s="327"/>
      <c r="L243" s="327"/>
      <c r="M243" s="327"/>
      <c r="N243" s="327"/>
      <c r="O243" s="365"/>
      <c r="P243" s="365"/>
    </row>
    <row r="244" spans="1:16" x14ac:dyDescent="0.25">
      <c r="A244" s="338"/>
      <c r="B244" s="339"/>
      <c r="C244" s="340"/>
      <c r="D244" s="341"/>
      <c r="E244" s="342"/>
      <c r="F244" s="340"/>
      <c r="G244" s="341"/>
      <c r="H244" s="342"/>
      <c r="I244" s="343"/>
      <c r="J244" s="341"/>
      <c r="K244" s="327"/>
      <c r="L244" s="327"/>
      <c r="M244" s="327"/>
      <c r="N244" s="327"/>
      <c r="O244" s="365"/>
      <c r="P244" s="365"/>
    </row>
    <row r="245" spans="1:16" x14ac:dyDescent="0.25">
      <c r="A245" s="338"/>
      <c r="B245" s="339"/>
      <c r="C245" s="340"/>
      <c r="D245" s="341"/>
      <c r="E245" s="342"/>
      <c r="F245" s="340"/>
      <c r="G245" s="341"/>
      <c r="H245" s="342"/>
      <c r="I245" s="343"/>
      <c r="J245" s="341"/>
      <c r="K245" s="327"/>
      <c r="L245" s="327"/>
      <c r="M245" s="327"/>
      <c r="N245" s="327"/>
      <c r="O245" s="365"/>
      <c r="P245" s="365"/>
    </row>
    <row r="246" spans="1:16" x14ac:dyDescent="0.25">
      <c r="A246" s="338"/>
      <c r="B246" s="339"/>
      <c r="C246" s="340"/>
      <c r="D246" s="341"/>
      <c r="E246" s="342"/>
      <c r="F246" s="340"/>
      <c r="G246" s="341"/>
      <c r="H246" s="342"/>
      <c r="I246" s="343"/>
      <c r="J246" s="341"/>
      <c r="K246" s="327"/>
      <c r="L246" s="327"/>
      <c r="M246" s="327"/>
      <c r="N246" s="327"/>
      <c r="O246" s="365"/>
      <c r="P246" s="365"/>
    </row>
    <row r="247" spans="1:16" x14ac:dyDescent="0.25">
      <c r="A247" s="338"/>
      <c r="B247" s="339"/>
      <c r="C247" s="340"/>
      <c r="D247" s="341"/>
      <c r="E247" s="342"/>
      <c r="F247" s="340"/>
      <c r="G247" s="341"/>
      <c r="H247" s="342"/>
      <c r="I247" s="343"/>
      <c r="J247" s="341"/>
      <c r="K247" s="327"/>
      <c r="L247" s="327"/>
      <c r="M247" s="327"/>
      <c r="N247" s="327"/>
      <c r="O247" s="365"/>
      <c r="P247" s="365"/>
    </row>
    <row r="248" spans="1:16" x14ac:dyDescent="0.25">
      <c r="A248" s="338"/>
      <c r="B248" s="339"/>
      <c r="C248" s="340"/>
      <c r="D248" s="341"/>
      <c r="E248" s="342"/>
      <c r="F248" s="340"/>
      <c r="G248" s="341"/>
      <c r="H248" s="342"/>
      <c r="I248" s="343"/>
      <c r="J248" s="341"/>
      <c r="K248" s="327"/>
      <c r="L248" s="327"/>
      <c r="M248" s="327"/>
      <c r="N248" s="327"/>
      <c r="O248" s="365"/>
      <c r="P248" s="365"/>
    </row>
    <row r="249" spans="1:16" x14ac:dyDescent="0.25">
      <c r="A249" s="338"/>
      <c r="B249" s="339"/>
      <c r="C249" s="340"/>
      <c r="D249" s="341"/>
      <c r="E249" s="342"/>
      <c r="F249" s="340"/>
      <c r="G249" s="341"/>
      <c r="H249" s="342"/>
      <c r="I249" s="343"/>
      <c r="J249" s="341"/>
      <c r="K249" s="327"/>
      <c r="L249" s="327"/>
      <c r="M249" s="327"/>
      <c r="N249" s="327"/>
      <c r="O249" s="365"/>
      <c r="P249" s="365"/>
    </row>
    <row r="250" spans="1:16" x14ac:dyDescent="0.25">
      <c r="A250" s="338"/>
      <c r="B250" s="339"/>
      <c r="C250" s="340"/>
      <c r="D250" s="341"/>
      <c r="E250" s="342"/>
      <c r="F250" s="340"/>
      <c r="G250" s="341"/>
      <c r="H250" s="342"/>
      <c r="I250" s="343"/>
      <c r="J250" s="341"/>
      <c r="K250" s="327"/>
      <c r="L250" s="327"/>
      <c r="M250" s="327"/>
      <c r="N250" s="327"/>
      <c r="O250" s="365"/>
      <c r="P250" s="365"/>
    </row>
    <row r="251" spans="1:16" x14ac:dyDescent="0.25">
      <c r="A251" s="338"/>
      <c r="B251" s="339"/>
      <c r="C251" s="340"/>
      <c r="D251" s="341"/>
      <c r="E251" s="342"/>
      <c r="F251" s="340"/>
      <c r="G251" s="341"/>
      <c r="H251" s="342"/>
      <c r="I251" s="343"/>
      <c r="J251" s="341"/>
      <c r="K251" s="327"/>
      <c r="L251" s="327"/>
      <c r="M251" s="327"/>
      <c r="N251" s="327"/>
      <c r="O251" s="365"/>
      <c r="P251" s="365"/>
    </row>
    <row r="252" spans="1:16" x14ac:dyDescent="0.25">
      <c r="A252" s="338"/>
      <c r="B252" s="339"/>
      <c r="C252" s="340"/>
      <c r="D252" s="341"/>
      <c r="E252" s="342"/>
      <c r="F252" s="340"/>
      <c r="G252" s="341"/>
      <c r="H252" s="342"/>
      <c r="I252" s="343"/>
      <c r="J252" s="341"/>
      <c r="K252" s="327"/>
      <c r="L252" s="327"/>
      <c r="M252" s="327"/>
      <c r="N252" s="327"/>
      <c r="O252" s="365"/>
      <c r="P252" s="365"/>
    </row>
    <row r="253" spans="1:16" x14ac:dyDescent="0.25">
      <c r="A253" s="338"/>
      <c r="B253" s="339"/>
      <c r="C253" s="340"/>
      <c r="D253" s="341"/>
      <c r="E253" s="342"/>
      <c r="F253" s="340"/>
      <c r="G253" s="341"/>
      <c r="H253" s="342"/>
      <c r="I253" s="343"/>
      <c r="J253" s="341"/>
      <c r="K253" s="327"/>
      <c r="L253" s="327"/>
      <c r="M253" s="327"/>
      <c r="N253" s="327"/>
      <c r="O253" s="365"/>
      <c r="P253" s="365"/>
    </row>
    <row r="254" spans="1:16" x14ac:dyDescent="0.25">
      <c r="A254" s="338"/>
      <c r="B254" s="339"/>
      <c r="C254" s="340"/>
      <c r="D254" s="341"/>
      <c r="E254" s="342"/>
      <c r="F254" s="340"/>
      <c r="G254" s="341"/>
      <c r="H254" s="342"/>
      <c r="I254" s="343"/>
      <c r="J254" s="341"/>
      <c r="K254" s="327"/>
      <c r="L254" s="327"/>
      <c r="M254" s="327"/>
      <c r="N254" s="327"/>
      <c r="O254" s="365"/>
      <c r="P254" s="365"/>
    </row>
    <row r="255" spans="1:16" x14ac:dyDescent="0.25">
      <c r="A255" s="338"/>
      <c r="B255" s="339"/>
      <c r="C255" s="340"/>
      <c r="D255" s="341"/>
      <c r="E255" s="342"/>
      <c r="F255" s="340"/>
      <c r="G255" s="341"/>
      <c r="H255" s="342"/>
      <c r="I255" s="343"/>
      <c r="J255" s="341"/>
      <c r="K255" s="327"/>
      <c r="L255" s="327"/>
      <c r="M255" s="327"/>
      <c r="N255" s="327"/>
      <c r="O255" s="365"/>
      <c r="P255" s="365"/>
    </row>
    <row r="256" spans="1:16" x14ac:dyDescent="0.25">
      <c r="A256" s="338"/>
      <c r="B256" s="339"/>
      <c r="C256" s="340"/>
      <c r="D256" s="341"/>
      <c r="E256" s="342"/>
      <c r="F256" s="340"/>
      <c r="G256" s="341"/>
      <c r="H256" s="342"/>
      <c r="I256" s="343"/>
      <c r="J256" s="341"/>
      <c r="K256" s="327"/>
      <c r="L256" s="327"/>
      <c r="M256" s="327"/>
      <c r="N256" s="327"/>
      <c r="O256" s="365"/>
      <c r="P256" s="365"/>
    </row>
    <row r="257" spans="1:16" x14ac:dyDescent="0.25">
      <c r="A257" s="338"/>
      <c r="B257" s="339"/>
      <c r="C257" s="340"/>
      <c r="D257" s="341"/>
      <c r="E257" s="342"/>
      <c r="F257" s="340"/>
      <c r="G257" s="341"/>
      <c r="H257" s="342"/>
      <c r="I257" s="343"/>
      <c r="J257" s="341"/>
      <c r="K257" s="327"/>
      <c r="L257" s="327"/>
      <c r="M257" s="327"/>
      <c r="N257" s="327"/>
      <c r="O257" s="365"/>
      <c r="P257" s="365"/>
    </row>
    <row r="258" spans="1:16" x14ac:dyDescent="0.25">
      <c r="A258" s="338"/>
      <c r="B258" s="339"/>
      <c r="C258" s="340"/>
      <c r="D258" s="341"/>
      <c r="E258" s="342"/>
      <c r="F258" s="340"/>
      <c r="G258" s="341"/>
      <c r="H258" s="342"/>
      <c r="I258" s="343"/>
      <c r="J258" s="341"/>
      <c r="K258" s="327"/>
      <c r="L258" s="327"/>
      <c r="M258" s="327"/>
      <c r="N258" s="327"/>
      <c r="O258" s="365"/>
      <c r="P258" s="365"/>
    </row>
    <row r="259" spans="1:16" x14ac:dyDescent="0.25">
      <c r="A259" s="338"/>
      <c r="B259" s="339"/>
      <c r="C259" s="340"/>
      <c r="D259" s="341"/>
      <c r="E259" s="342"/>
      <c r="F259" s="340"/>
      <c r="G259" s="341"/>
      <c r="H259" s="342"/>
      <c r="I259" s="343"/>
      <c r="J259" s="341"/>
      <c r="K259" s="327"/>
      <c r="L259" s="327"/>
      <c r="M259" s="327"/>
      <c r="N259" s="327"/>
      <c r="O259" s="365"/>
      <c r="P259" s="365"/>
    </row>
    <row r="260" spans="1:16" x14ac:dyDescent="0.25">
      <c r="A260" s="338"/>
      <c r="B260" s="339"/>
      <c r="C260" s="340"/>
      <c r="D260" s="341"/>
      <c r="E260" s="342"/>
      <c r="F260" s="340"/>
      <c r="G260" s="341"/>
      <c r="H260" s="342"/>
      <c r="I260" s="343"/>
      <c r="J260" s="341"/>
      <c r="K260" s="327"/>
      <c r="L260" s="327"/>
      <c r="M260" s="327"/>
      <c r="N260" s="327"/>
      <c r="O260" s="365"/>
      <c r="P260" s="365"/>
    </row>
    <row r="261" spans="1:16" x14ac:dyDescent="0.25">
      <c r="A261" s="338"/>
      <c r="B261" s="339"/>
      <c r="C261" s="340"/>
      <c r="D261" s="341"/>
      <c r="E261" s="342"/>
      <c r="F261" s="340"/>
      <c r="G261" s="341"/>
      <c r="H261" s="342"/>
      <c r="I261" s="343"/>
      <c r="J261" s="341"/>
      <c r="K261" s="327"/>
      <c r="L261" s="327"/>
      <c r="M261" s="327"/>
      <c r="N261" s="327"/>
      <c r="O261" s="365"/>
      <c r="P261" s="365"/>
    </row>
    <row r="262" spans="1:16" x14ac:dyDescent="0.25">
      <c r="A262" s="338"/>
      <c r="B262" s="339"/>
      <c r="C262" s="340"/>
      <c r="D262" s="341"/>
      <c r="E262" s="342"/>
      <c r="F262" s="340"/>
      <c r="G262" s="341"/>
      <c r="H262" s="342"/>
      <c r="I262" s="343"/>
      <c r="J262" s="341"/>
      <c r="K262" s="327"/>
      <c r="L262" s="327"/>
      <c r="M262" s="327"/>
      <c r="N262" s="327"/>
      <c r="O262" s="365"/>
      <c r="P262" s="365"/>
    </row>
    <row r="263" spans="1:16" x14ac:dyDescent="0.25">
      <c r="A263" s="338"/>
      <c r="B263" s="339"/>
      <c r="C263" s="340"/>
      <c r="D263" s="341"/>
      <c r="E263" s="342"/>
      <c r="F263" s="340"/>
      <c r="G263" s="341"/>
      <c r="H263" s="342"/>
      <c r="I263" s="343"/>
      <c r="J263" s="341"/>
      <c r="K263" s="327"/>
      <c r="L263" s="327"/>
      <c r="M263" s="327"/>
      <c r="N263" s="327"/>
      <c r="O263" s="365"/>
      <c r="P263" s="365"/>
    </row>
    <row r="264" spans="1:16" x14ac:dyDescent="0.25">
      <c r="A264" s="338"/>
      <c r="B264" s="339"/>
      <c r="C264" s="340"/>
      <c r="D264" s="341"/>
      <c r="E264" s="342"/>
      <c r="F264" s="340"/>
      <c r="G264" s="341"/>
      <c r="H264" s="342"/>
      <c r="I264" s="343"/>
      <c r="J264" s="341"/>
      <c r="K264" s="327"/>
      <c r="L264" s="327"/>
      <c r="M264" s="327"/>
      <c r="N264" s="327"/>
      <c r="O264" s="365"/>
      <c r="P264" s="365"/>
    </row>
    <row r="265" spans="1:16" x14ac:dyDescent="0.25">
      <c r="A265" s="338"/>
      <c r="B265" s="339"/>
      <c r="C265" s="340"/>
      <c r="D265" s="341"/>
      <c r="E265" s="342"/>
      <c r="F265" s="340"/>
      <c r="G265" s="341"/>
      <c r="H265" s="342"/>
      <c r="I265" s="343"/>
      <c r="J265" s="341"/>
      <c r="K265" s="327"/>
      <c r="L265" s="327"/>
      <c r="M265" s="327"/>
      <c r="N265" s="327"/>
      <c r="O265" s="365"/>
      <c r="P265" s="365"/>
    </row>
    <row r="266" spans="1:16" x14ac:dyDescent="0.25">
      <c r="A266" s="338"/>
      <c r="B266" s="339"/>
      <c r="C266" s="340"/>
      <c r="D266" s="341"/>
      <c r="E266" s="342"/>
      <c r="F266" s="340"/>
      <c r="G266" s="341"/>
      <c r="H266" s="342"/>
      <c r="I266" s="343"/>
      <c r="J266" s="341"/>
      <c r="K266" s="327"/>
      <c r="L266" s="327"/>
      <c r="M266" s="327"/>
      <c r="N266" s="327"/>
      <c r="O266" s="365"/>
      <c r="P266" s="365"/>
    </row>
    <row r="267" spans="1:16" x14ac:dyDescent="0.25">
      <c r="A267" s="338"/>
      <c r="B267" s="339"/>
      <c r="C267" s="340"/>
      <c r="D267" s="341"/>
      <c r="E267" s="342"/>
      <c r="F267" s="340"/>
      <c r="G267" s="341"/>
      <c r="H267" s="342"/>
      <c r="I267" s="343"/>
      <c r="J267" s="341"/>
      <c r="K267" s="327"/>
      <c r="L267" s="327"/>
      <c r="M267" s="327"/>
      <c r="N267" s="327"/>
      <c r="O267" s="365"/>
      <c r="P267" s="365"/>
    </row>
    <row r="268" spans="1:16" x14ac:dyDescent="0.25">
      <c r="A268" s="338"/>
      <c r="B268" s="339"/>
      <c r="C268" s="340"/>
      <c r="D268" s="341"/>
      <c r="E268" s="342"/>
      <c r="F268" s="340"/>
      <c r="G268" s="341"/>
      <c r="H268" s="342"/>
      <c r="I268" s="343"/>
      <c r="J268" s="341"/>
      <c r="K268" s="327"/>
      <c r="L268" s="327"/>
      <c r="M268" s="327"/>
      <c r="N268" s="327"/>
      <c r="O268" s="365"/>
      <c r="P268" s="365"/>
    </row>
    <row r="269" spans="1:16" x14ac:dyDescent="0.25">
      <c r="A269" s="338"/>
      <c r="B269" s="339"/>
      <c r="C269" s="340"/>
      <c r="D269" s="341"/>
      <c r="E269" s="342"/>
      <c r="F269" s="340"/>
      <c r="G269" s="341"/>
      <c r="H269" s="342"/>
      <c r="I269" s="343"/>
      <c r="J269" s="341"/>
      <c r="K269" s="327"/>
      <c r="L269" s="327"/>
      <c r="M269" s="327"/>
      <c r="N269" s="327"/>
      <c r="O269" s="365"/>
      <c r="P269" s="365"/>
    </row>
    <row r="270" spans="1:16" x14ac:dyDescent="0.25">
      <c r="A270" s="338"/>
      <c r="B270" s="339"/>
      <c r="C270" s="340"/>
      <c r="D270" s="341"/>
      <c r="E270" s="342"/>
      <c r="F270" s="340"/>
      <c r="G270" s="341"/>
      <c r="H270" s="342"/>
      <c r="I270" s="343"/>
      <c r="J270" s="341"/>
      <c r="K270" s="327"/>
      <c r="L270" s="327"/>
      <c r="M270" s="327"/>
      <c r="N270" s="327"/>
      <c r="O270" s="365"/>
      <c r="P270" s="365"/>
    </row>
    <row r="271" spans="1:16" x14ac:dyDescent="0.25">
      <c r="A271" s="338"/>
      <c r="B271" s="339"/>
      <c r="C271" s="340"/>
      <c r="D271" s="341"/>
      <c r="E271" s="342"/>
      <c r="F271" s="340"/>
      <c r="G271" s="341"/>
      <c r="H271" s="342"/>
      <c r="I271" s="343"/>
      <c r="J271" s="341"/>
      <c r="K271" s="327"/>
      <c r="L271" s="327"/>
      <c r="M271" s="327"/>
      <c r="N271" s="327"/>
      <c r="O271" s="365"/>
      <c r="P271" s="365"/>
    </row>
    <row r="272" spans="1:16" x14ac:dyDescent="0.25">
      <c r="A272" s="338"/>
      <c r="B272" s="339"/>
      <c r="C272" s="340"/>
      <c r="D272" s="341"/>
      <c r="E272" s="342"/>
      <c r="F272" s="340"/>
      <c r="G272" s="341"/>
      <c r="H272" s="342"/>
      <c r="I272" s="343"/>
      <c r="J272" s="341"/>
      <c r="K272" s="327"/>
      <c r="L272" s="327"/>
      <c r="M272" s="327"/>
      <c r="N272" s="327"/>
      <c r="O272" s="365"/>
      <c r="P272" s="365"/>
    </row>
    <row r="273" spans="1:16" x14ac:dyDescent="0.25">
      <c r="A273" s="338"/>
      <c r="B273" s="339"/>
      <c r="C273" s="340"/>
      <c r="D273" s="341"/>
      <c r="E273" s="342"/>
      <c r="F273" s="340"/>
      <c r="G273" s="341"/>
      <c r="H273" s="342"/>
      <c r="I273" s="343"/>
      <c r="J273" s="341"/>
      <c r="K273" s="327"/>
      <c r="L273" s="327"/>
      <c r="M273" s="327"/>
      <c r="N273" s="327"/>
      <c r="O273" s="365"/>
      <c r="P273" s="365"/>
    </row>
    <row r="274" spans="1:16" x14ac:dyDescent="0.25">
      <c r="A274" s="338"/>
      <c r="B274" s="339"/>
      <c r="C274" s="340"/>
      <c r="D274" s="341"/>
      <c r="E274" s="342"/>
      <c r="F274" s="340"/>
      <c r="G274" s="341"/>
      <c r="H274" s="342"/>
      <c r="I274" s="343"/>
      <c r="J274" s="341"/>
      <c r="K274" s="327"/>
      <c r="L274" s="327"/>
      <c r="M274" s="327"/>
      <c r="N274" s="327"/>
      <c r="O274" s="365"/>
      <c r="P274" s="365"/>
    </row>
    <row r="275" spans="1:16" x14ac:dyDescent="0.25">
      <c r="A275" s="338"/>
      <c r="B275" s="339"/>
      <c r="C275" s="340"/>
      <c r="D275" s="341"/>
      <c r="E275" s="342"/>
      <c r="F275" s="340"/>
      <c r="G275" s="341"/>
      <c r="H275" s="342"/>
      <c r="I275" s="343"/>
      <c r="J275" s="341"/>
      <c r="K275" s="327"/>
      <c r="L275" s="327"/>
      <c r="M275" s="327"/>
      <c r="N275" s="327"/>
      <c r="O275" s="365"/>
      <c r="P275" s="365"/>
    </row>
    <row r="276" spans="1:16" x14ac:dyDescent="0.25">
      <c r="A276" s="338"/>
      <c r="B276" s="339"/>
      <c r="C276" s="340"/>
      <c r="D276" s="341"/>
      <c r="E276" s="342"/>
      <c r="F276" s="340"/>
      <c r="G276" s="341"/>
      <c r="H276" s="342"/>
      <c r="I276" s="343"/>
      <c r="J276" s="341"/>
      <c r="K276" s="327"/>
      <c r="L276" s="327"/>
      <c r="M276" s="327"/>
      <c r="N276" s="327"/>
      <c r="O276" s="365"/>
      <c r="P276" s="365"/>
    </row>
    <row r="277" spans="1:16" x14ac:dyDescent="0.25">
      <c r="A277" s="338"/>
      <c r="B277" s="339"/>
      <c r="C277" s="340"/>
      <c r="D277" s="341"/>
      <c r="E277" s="342"/>
      <c r="F277" s="340"/>
      <c r="G277" s="341"/>
      <c r="H277" s="342"/>
      <c r="I277" s="343"/>
      <c r="J277" s="341"/>
      <c r="K277" s="327"/>
      <c r="L277" s="327"/>
      <c r="M277" s="327"/>
      <c r="N277" s="327"/>
      <c r="O277" s="365"/>
      <c r="P277" s="365"/>
    </row>
    <row r="278" spans="1:16" x14ac:dyDescent="0.25">
      <c r="A278" s="338"/>
      <c r="B278" s="339"/>
      <c r="C278" s="340"/>
      <c r="D278" s="341"/>
      <c r="E278" s="342"/>
      <c r="F278" s="340"/>
      <c r="G278" s="341"/>
      <c r="H278" s="342"/>
      <c r="I278" s="343"/>
      <c r="J278" s="341"/>
      <c r="K278" s="327"/>
      <c r="L278" s="327"/>
      <c r="M278" s="327"/>
      <c r="N278" s="327"/>
      <c r="O278" s="365"/>
      <c r="P278" s="365"/>
    </row>
    <row r="279" spans="1:16" x14ac:dyDescent="0.25">
      <c r="A279" s="338"/>
      <c r="B279" s="339"/>
      <c r="C279" s="340"/>
      <c r="D279" s="341"/>
      <c r="E279" s="342"/>
      <c r="F279" s="340"/>
      <c r="G279" s="341"/>
      <c r="H279" s="342"/>
      <c r="I279" s="343"/>
      <c r="J279" s="341"/>
      <c r="K279" s="327"/>
      <c r="L279" s="327"/>
      <c r="M279" s="327"/>
      <c r="N279" s="327"/>
      <c r="O279" s="365"/>
      <c r="P279" s="365"/>
    </row>
    <row r="280" spans="1:16" x14ac:dyDescent="0.25">
      <c r="A280" s="338"/>
      <c r="B280" s="339"/>
      <c r="C280" s="340"/>
      <c r="D280" s="341"/>
      <c r="E280" s="342"/>
      <c r="F280" s="340"/>
      <c r="G280" s="341"/>
      <c r="H280" s="342"/>
      <c r="I280" s="343"/>
      <c r="J280" s="341"/>
      <c r="K280" s="327"/>
      <c r="L280" s="327"/>
      <c r="M280" s="327"/>
      <c r="N280" s="327"/>
      <c r="O280" s="365"/>
      <c r="P280" s="365"/>
    </row>
    <row r="281" spans="1:16" x14ac:dyDescent="0.25">
      <c r="A281" s="338"/>
      <c r="B281" s="339"/>
      <c r="C281" s="340"/>
      <c r="D281" s="341"/>
      <c r="E281" s="342"/>
      <c r="F281" s="340"/>
      <c r="G281" s="341"/>
      <c r="H281" s="342"/>
      <c r="I281" s="343"/>
      <c r="J281" s="341"/>
      <c r="K281" s="327"/>
      <c r="L281" s="327"/>
      <c r="M281" s="327"/>
      <c r="N281" s="327"/>
      <c r="O281" s="365"/>
      <c r="P281" s="365"/>
    </row>
    <row r="282" spans="1:16" x14ac:dyDescent="0.25">
      <c r="A282" s="338"/>
      <c r="B282" s="339"/>
      <c r="C282" s="340"/>
      <c r="D282" s="341"/>
      <c r="E282" s="342"/>
      <c r="F282" s="340"/>
      <c r="G282" s="341"/>
      <c r="H282" s="342"/>
      <c r="I282" s="343"/>
      <c r="J282" s="341"/>
      <c r="K282" s="327"/>
      <c r="L282" s="327"/>
      <c r="M282" s="327"/>
      <c r="N282" s="327"/>
      <c r="O282" s="365"/>
      <c r="P282" s="365"/>
    </row>
    <row r="283" spans="1:16" x14ac:dyDescent="0.25">
      <c r="A283" s="338"/>
      <c r="B283" s="339"/>
      <c r="C283" s="340"/>
      <c r="D283" s="341"/>
      <c r="E283" s="342"/>
      <c r="F283" s="340"/>
      <c r="G283" s="341"/>
      <c r="H283" s="342"/>
      <c r="I283" s="343"/>
      <c r="J283" s="341"/>
      <c r="K283" s="327"/>
      <c r="L283" s="327"/>
      <c r="M283" s="327"/>
      <c r="N283" s="327"/>
      <c r="O283" s="365"/>
      <c r="P283" s="365"/>
    </row>
    <row r="284" spans="1:16" x14ac:dyDescent="0.25">
      <c r="A284" s="338"/>
      <c r="B284" s="339"/>
      <c r="C284" s="340"/>
      <c r="D284" s="341"/>
      <c r="E284" s="342"/>
      <c r="F284" s="340"/>
      <c r="G284" s="341"/>
      <c r="H284" s="342"/>
      <c r="I284" s="343"/>
      <c r="J284" s="341"/>
      <c r="K284" s="327"/>
      <c r="L284" s="327"/>
      <c r="M284" s="327"/>
      <c r="N284" s="327"/>
      <c r="O284" s="365"/>
      <c r="P284" s="365"/>
    </row>
    <row r="285" spans="1:16" x14ac:dyDescent="0.25">
      <c r="A285" s="338"/>
      <c r="B285" s="339"/>
      <c r="C285" s="340"/>
      <c r="D285" s="341"/>
      <c r="E285" s="342"/>
      <c r="F285" s="340"/>
      <c r="G285" s="341"/>
      <c r="H285" s="342"/>
      <c r="I285" s="343"/>
      <c r="J285" s="341"/>
      <c r="K285" s="327"/>
      <c r="L285" s="327"/>
      <c r="M285" s="327"/>
      <c r="N285" s="327"/>
      <c r="O285" s="365"/>
      <c r="P285" s="365"/>
    </row>
    <row r="286" spans="1:16" x14ac:dyDescent="0.25">
      <c r="A286" s="338"/>
      <c r="B286" s="339"/>
      <c r="C286" s="340"/>
      <c r="D286" s="341"/>
      <c r="E286" s="342"/>
      <c r="F286" s="340"/>
      <c r="G286" s="341"/>
      <c r="H286" s="342"/>
      <c r="I286" s="343"/>
      <c r="J286" s="341"/>
      <c r="K286" s="327"/>
      <c r="L286" s="327"/>
      <c r="M286" s="327"/>
      <c r="N286" s="327"/>
      <c r="O286" s="365"/>
      <c r="P286" s="365"/>
    </row>
    <row r="287" spans="1:16" x14ac:dyDescent="0.25">
      <c r="A287" s="338"/>
      <c r="B287" s="339"/>
      <c r="C287" s="340"/>
      <c r="D287" s="341"/>
      <c r="E287" s="342"/>
      <c r="F287" s="340"/>
      <c r="G287" s="341"/>
      <c r="H287" s="342"/>
      <c r="I287" s="343"/>
      <c r="J287" s="341"/>
      <c r="K287" s="327"/>
      <c r="L287" s="327"/>
      <c r="M287" s="327"/>
      <c r="N287" s="327"/>
      <c r="O287" s="365"/>
      <c r="P287" s="365"/>
    </row>
    <row r="288" spans="1:16" x14ac:dyDescent="0.25">
      <c r="A288" s="338"/>
      <c r="B288" s="339"/>
      <c r="C288" s="340"/>
      <c r="D288" s="341"/>
      <c r="E288" s="342"/>
      <c r="F288" s="340"/>
      <c r="G288" s="341"/>
      <c r="H288" s="342"/>
      <c r="I288" s="343"/>
      <c r="J288" s="341"/>
      <c r="K288" s="327"/>
      <c r="L288" s="327"/>
      <c r="M288" s="327"/>
      <c r="N288" s="327"/>
      <c r="O288" s="365"/>
      <c r="P288" s="365"/>
    </row>
    <row r="289" spans="1:16" x14ac:dyDescent="0.25">
      <c r="A289" s="338"/>
      <c r="B289" s="339"/>
      <c r="C289" s="340"/>
      <c r="D289" s="341"/>
      <c r="E289" s="342"/>
      <c r="F289" s="340"/>
      <c r="G289" s="341"/>
      <c r="H289" s="342"/>
      <c r="I289" s="343"/>
      <c r="J289" s="341"/>
      <c r="K289" s="327"/>
      <c r="L289" s="327"/>
      <c r="M289" s="327"/>
      <c r="N289" s="327"/>
      <c r="O289" s="365"/>
      <c r="P289" s="365"/>
    </row>
    <row r="290" spans="1:16" x14ac:dyDescent="0.25">
      <c r="A290" s="338"/>
      <c r="B290" s="339"/>
      <c r="C290" s="340"/>
      <c r="D290" s="341"/>
      <c r="E290" s="342"/>
      <c r="F290" s="340"/>
      <c r="G290" s="341"/>
      <c r="H290" s="342"/>
      <c r="I290" s="343"/>
      <c r="J290" s="341"/>
      <c r="K290" s="327"/>
      <c r="L290" s="327"/>
      <c r="M290" s="327"/>
      <c r="N290" s="327"/>
      <c r="O290" s="365"/>
      <c r="P290" s="365"/>
    </row>
    <row r="291" spans="1:16" x14ac:dyDescent="0.25">
      <c r="A291" s="338"/>
      <c r="B291" s="339"/>
      <c r="C291" s="340"/>
      <c r="D291" s="341"/>
      <c r="E291" s="342"/>
      <c r="F291" s="340"/>
      <c r="G291" s="341"/>
      <c r="H291" s="342"/>
      <c r="I291" s="343"/>
      <c r="J291" s="341"/>
      <c r="K291" s="327"/>
      <c r="L291" s="327"/>
      <c r="M291" s="327"/>
      <c r="N291" s="327"/>
      <c r="O291" s="365"/>
      <c r="P291" s="365"/>
    </row>
    <row r="292" spans="1:16" x14ac:dyDescent="0.25">
      <c r="A292" s="338"/>
      <c r="B292" s="339"/>
      <c r="C292" s="340"/>
      <c r="D292" s="341"/>
      <c r="E292" s="342"/>
      <c r="F292" s="340"/>
      <c r="G292" s="341"/>
      <c r="H292" s="342"/>
      <c r="I292" s="343"/>
      <c r="J292" s="341"/>
      <c r="K292" s="327"/>
      <c r="L292" s="327"/>
      <c r="M292" s="327"/>
      <c r="N292" s="327"/>
      <c r="O292" s="365"/>
      <c r="P292" s="365"/>
    </row>
    <row r="293" spans="1:16" x14ac:dyDescent="0.25">
      <c r="A293" s="338"/>
      <c r="B293" s="339"/>
      <c r="C293" s="340"/>
      <c r="D293" s="341"/>
      <c r="E293" s="342"/>
      <c r="F293" s="340"/>
      <c r="G293" s="341"/>
      <c r="H293" s="342"/>
      <c r="I293" s="343"/>
      <c r="J293" s="341"/>
      <c r="K293" s="327"/>
      <c r="L293" s="327"/>
      <c r="M293" s="327"/>
      <c r="N293" s="327"/>
      <c r="O293" s="365"/>
      <c r="P293" s="365"/>
    </row>
    <row r="294" spans="1:16" x14ac:dyDescent="0.25">
      <c r="A294" s="338"/>
      <c r="B294" s="339"/>
      <c r="C294" s="340"/>
      <c r="D294" s="341"/>
      <c r="E294" s="342"/>
      <c r="F294" s="340"/>
      <c r="G294" s="341"/>
      <c r="H294" s="342"/>
      <c r="I294" s="343"/>
      <c r="J294" s="341"/>
      <c r="K294" s="327"/>
      <c r="L294" s="327"/>
      <c r="M294" s="327"/>
      <c r="N294" s="327"/>
      <c r="O294" s="365"/>
      <c r="P294" s="365"/>
    </row>
    <row r="295" spans="1:16" x14ac:dyDescent="0.25">
      <c r="A295" s="338"/>
      <c r="B295" s="339"/>
      <c r="C295" s="340"/>
      <c r="D295" s="341"/>
      <c r="E295" s="342"/>
      <c r="F295" s="340"/>
      <c r="G295" s="341"/>
      <c r="H295" s="342"/>
      <c r="I295" s="343"/>
      <c r="J295" s="341"/>
      <c r="K295" s="327"/>
      <c r="L295" s="327"/>
      <c r="M295" s="327"/>
      <c r="N295" s="327"/>
      <c r="O295" s="365"/>
      <c r="P295" s="365"/>
    </row>
    <row r="296" spans="1:16" x14ac:dyDescent="0.25">
      <c r="A296" s="338"/>
      <c r="B296" s="339"/>
      <c r="C296" s="340"/>
      <c r="D296" s="341"/>
      <c r="E296" s="342"/>
      <c r="F296" s="340"/>
      <c r="G296" s="341"/>
      <c r="H296" s="342"/>
      <c r="I296" s="343"/>
      <c r="J296" s="341"/>
      <c r="K296" s="327"/>
      <c r="L296" s="327"/>
      <c r="M296" s="327"/>
      <c r="N296" s="327"/>
      <c r="O296" s="365"/>
      <c r="P296" s="365"/>
    </row>
    <row r="297" spans="1:16" x14ac:dyDescent="0.25">
      <c r="A297" s="338"/>
      <c r="B297" s="339"/>
      <c r="C297" s="340"/>
      <c r="D297" s="341"/>
      <c r="E297" s="342"/>
      <c r="F297" s="340"/>
      <c r="G297" s="341"/>
      <c r="H297" s="342"/>
      <c r="I297" s="343"/>
      <c r="J297" s="341"/>
      <c r="K297" s="327"/>
      <c r="L297" s="327"/>
      <c r="M297" s="327"/>
      <c r="N297" s="327"/>
      <c r="O297" s="365"/>
      <c r="P297" s="365"/>
    </row>
    <row r="298" spans="1:16" x14ac:dyDescent="0.25">
      <c r="A298" s="338"/>
      <c r="B298" s="339"/>
      <c r="C298" s="340"/>
      <c r="D298" s="341"/>
      <c r="E298" s="342"/>
      <c r="F298" s="340"/>
      <c r="G298" s="341"/>
      <c r="H298" s="342"/>
      <c r="I298" s="343"/>
      <c r="J298" s="341"/>
      <c r="K298" s="327"/>
      <c r="L298" s="327"/>
      <c r="M298" s="327"/>
      <c r="N298" s="327"/>
      <c r="O298" s="365"/>
      <c r="P298" s="365"/>
    </row>
    <row r="299" spans="1:16" x14ac:dyDescent="0.25">
      <c r="A299" s="338"/>
      <c r="B299" s="339"/>
      <c r="C299" s="340"/>
      <c r="D299" s="341"/>
      <c r="E299" s="342"/>
      <c r="F299" s="340"/>
      <c r="G299" s="341"/>
      <c r="H299" s="342"/>
      <c r="I299" s="343"/>
      <c r="J299" s="341"/>
      <c r="K299" s="327"/>
      <c r="L299" s="327"/>
      <c r="M299" s="327"/>
      <c r="N299" s="327"/>
      <c r="O299" s="365"/>
      <c r="P299" s="365"/>
    </row>
    <row r="300" spans="1:16" x14ac:dyDescent="0.25">
      <c r="A300" s="338"/>
      <c r="B300" s="339"/>
      <c r="C300" s="340"/>
      <c r="D300" s="341"/>
      <c r="E300" s="342"/>
      <c r="F300" s="340"/>
      <c r="G300" s="341"/>
      <c r="H300" s="342"/>
      <c r="I300" s="343"/>
      <c r="J300" s="341"/>
      <c r="K300" s="327"/>
      <c r="L300" s="327"/>
      <c r="M300" s="327"/>
      <c r="N300" s="327"/>
      <c r="O300" s="365"/>
      <c r="P300" s="365"/>
    </row>
    <row r="301" spans="1:16" x14ac:dyDescent="0.25">
      <c r="A301" s="338"/>
      <c r="B301" s="339"/>
      <c r="C301" s="340"/>
      <c r="D301" s="341"/>
      <c r="E301" s="342"/>
      <c r="F301" s="340"/>
      <c r="G301" s="341"/>
      <c r="H301" s="342"/>
      <c r="I301" s="343"/>
      <c r="J301" s="341"/>
      <c r="K301" s="327"/>
      <c r="L301" s="327"/>
      <c r="M301" s="327"/>
      <c r="N301" s="327"/>
      <c r="O301" s="365"/>
      <c r="P301" s="365"/>
    </row>
    <row r="302" spans="1:16" x14ac:dyDescent="0.25">
      <c r="A302" s="338"/>
      <c r="B302" s="339"/>
      <c r="C302" s="340"/>
      <c r="D302" s="341"/>
      <c r="E302" s="342"/>
      <c r="F302" s="340"/>
      <c r="G302" s="341"/>
      <c r="H302" s="342"/>
      <c r="I302" s="343"/>
      <c r="J302" s="341"/>
      <c r="K302" s="327"/>
      <c r="L302" s="327"/>
      <c r="M302" s="327"/>
      <c r="N302" s="327"/>
      <c r="O302" s="365"/>
      <c r="P302" s="365"/>
    </row>
    <row r="303" spans="1:16" x14ac:dyDescent="0.25">
      <c r="A303" s="338"/>
      <c r="B303" s="339"/>
      <c r="C303" s="340"/>
      <c r="D303" s="341"/>
      <c r="E303" s="342"/>
      <c r="F303" s="340"/>
      <c r="G303" s="341"/>
      <c r="H303" s="342"/>
      <c r="I303" s="343"/>
      <c r="J303" s="341"/>
      <c r="K303" s="327"/>
      <c r="L303" s="327"/>
      <c r="M303" s="327"/>
      <c r="N303" s="327"/>
      <c r="O303" s="365"/>
      <c r="P303" s="365"/>
    </row>
    <row r="304" spans="1:16" x14ac:dyDescent="0.25">
      <c r="A304" s="338"/>
      <c r="B304" s="339"/>
      <c r="C304" s="340"/>
      <c r="D304" s="341"/>
      <c r="E304" s="342"/>
      <c r="F304" s="340"/>
      <c r="G304" s="341"/>
      <c r="H304" s="342"/>
      <c r="I304" s="343"/>
      <c r="J304" s="341"/>
      <c r="K304" s="327"/>
      <c r="L304" s="327"/>
      <c r="M304" s="327"/>
      <c r="N304" s="327"/>
      <c r="O304" s="365"/>
      <c r="P304" s="365"/>
    </row>
    <row r="305" spans="1:16" x14ac:dyDescent="0.25">
      <c r="A305" s="338"/>
      <c r="B305" s="339"/>
      <c r="C305" s="340"/>
      <c r="D305" s="341"/>
      <c r="E305" s="342"/>
      <c r="F305" s="340"/>
      <c r="G305" s="341"/>
      <c r="H305" s="342"/>
      <c r="I305" s="343"/>
      <c r="J305" s="341"/>
      <c r="K305" s="327"/>
      <c r="L305" s="327"/>
      <c r="M305" s="327"/>
      <c r="N305" s="327"/>
      <c r="O305" s="365"/>
      <c r="P305" s="365"/>
    </row>
    <row r="306" spans="1:16" x14ac:dyDescent="0.25">
      <c r="A306" s="338"/>
      <c r="B306" s="339"/>
      <c r="C306" s="340"/>
      <c r="D306" s="341"/>
      <c r="E306" s="342"/>
      <c r="F306" s="340"/>
      <c r="G306" s="341"/>
      <c r="H306" s="342"/>
      <c r="I306" s="343"/>
      <c r="J306" s="341"/>
      <c r="K306" s="327"/>
      <c r="L306" s="327"/>
      <c r="M306" s="327"/>
      <c r="N306" s="327"/>
      <c r="O306" s="365"/>
      <c r="P306" s="365"/>
    </row>
    <row r="307" spans="1:16" x14ac:dyDescent="0.25">
      <c r="A307" s="338"/>
      <c r="B307" s="339"/>
      <c r="C307" s="340"/>
      <c r="D307" s="341"/>
      <c r="E307" s="342"/>
      <c r="F307" s="340"/>
      <c r="G307" s="341"/>
      <c r="H307" s="342"/>
      <c r="I307" s="343"/>
      <c r="J307" s="341"/>
      <c r="K307" s="327"/>
      <c r="L307" s="327"/>
      <c r="M307" s="327"/>
      <c r="N307" s="327"/>
      <c r="O307" s="365"/>
      <c r="P307" s="365"/>
    </row>
    <row r="308" spans="1:16" x14ac:dyDescent="0.25">
      <c r="A308" s="338"/>
      <c r="B308" s="339"/>
      <c r="C308" s="340"/>
      <c r="D308" s="341"/>
      <c r="E308" s="342"/>
      <c r="F308" s="340"/>
      <c r="G308" s="341"/>
      <c r="H308" s="342"/>
      <c r="I308" s="343"/>
      <c r="J308" s="341"/>
      <c r="K308" s="327"/>
      <c r="L308" s="327"/>
      <c r="M308" s="327"/>
      <c r="N308" s="327"/>
      <c r="O308" s="365"/>
      <c r="P308" s="365"/>
    </row>
    <row r="309" spans="1:16" x14ac:dyDescent="0.25">
      <c r="A309" s="338"/>
      <c r="B309" s="339"/>
      <c r="C309" s="340"/>
      <c r="D309" s="341"/>
      <c r="E309" s="342"/>
      <c r="F309" s="340"/>
      <c r="G309" s="341"/>
      <c r="H309" s="342"/>
      <c r="I309" s="343"/>
      <c r="J309" s="341"/>
      <c r="K309" s="327"/>
      <c r="L309" s="327"/>
      <c r="M309" s="327"/>
      <c r="N309" s="327"/>
      <c r="O309" s="365"/>
      <c r="P309" s="365"/>
    </row>
    <row r="310" spans="1:16" x14ac:dyDescent="0.25">
      <c r="A310" s="338"/>
      <c r="B310" s="339"/>
      <c r="C310" s="340"/>
      <c r="D310" s="341"/>
      <c r="E310" s="342"/>
      <c r="F310" s="340"/>
      <c r="G310" s="341"/>
      <c r="H310" s="342"/>
      <c r="I310" s="343"/>
      <c r="J310" s="341"/>
      <c r="K310" s="327"/>
      <c r="L310" s="327"/>
      <c r="M310" s="327"/>
      <c r="N310" s="327"/>
      <c r="O310" s="365"/>
      <c r="P310" s="365"/>
    </row>
    <row r="311" spans="1:16" x14ac:dyDescent="0.25">
      <c r="A311" s="338"/>
      <c r="B311" s="339"/>
      <c r="C311" s="340"/>
      <c r="D311" s="341"/>
      <c r="E311" s="342"/>
      <c r="F311" s="340"/>
      <c r="G311" s="341"/>
      <c r="H311" s="342"/>
      <c r="I311" s="343"/>
      <c r="J311" s="341"/>
      <c r="K311" s="327"/>
      <c r="L311" s="327"/>
      <c r="M311" s="327"/>
      <c r="N311" s="327"/>
      <c r="O311" s="365"/>
      <c r="P311" s="365"/>
    </row>
    <row r="312" spans="1:16" x14ac:dyDescent="0.25">
      <c r="A312" s="338"/>
      <c r="B312" s="339"/>
      <c r="C312" s="340"/>
      <c r="D312" s="341"/>
      <c r="E312" s="342"/>
      <c r="F312" s="340"/>
      <c r="G312" s="341"/>
      <c r="H312" s="342"/>
      <c r="I312" s="343"/>
      <c r="J312" s="341"/>
      <c r="K312" s="327"/>
      <c r="L312" s="327"/>
      <c r="M312" s="327"/>
      <c r="N312" s="327"/>
      <c r="O312" s="365"/>
      <c r="P312" s="365"/>
    </row>
    <row r="313" spans="1:16" x14ac:dyDescent="0.25">
      <c r="A313" s="338"/>
      <c r="B313" s="339"/>
      <c r="C313" s="340"/>
      <c r="D313" s="341"/>
      <c r="E313" s="342"/>
      <c r="F313" s="340"/>
      <c r="G313" s="341"/>
      <c r="H313" s="342"/>
      <c r="I313" s="343"/>
      <c r="J313" s="341"/>
      <c r="K313" s="327"/>
      <c r="L313" s="327"/>
      <c r="M313" s="327"/>
      <c r="N313" s="327"/>
      <c r="O313" s="365"/>
      <c r="P313" s="365"/>
    </row>
    <row r="314" spans="1:16" x14ac:dyDescent="0.25">
      <c r="A314" s="338"/>
      <c r="B314" s="339"/>
      <c r="C314" s="340"/>
      <c r="D314" s="341"/>
      <c r="E314" s="342"/>
      <c r="F314" s="340"/>
      <c r="G314" s="341"/>
      <c r="H314" s="342"/>
      <c r="I314" s="343"/>
      <c r="J314" s="341"/>
      <c r="K314" s="327"/>
      <c r="L314" s="327"/>
      <c r="M314" s="327"/>
      <c r="N314" s="327"/>
      <c r="O314" s="365"/>
      <c r="P314" s="365"/>
    </row>
    <row r="315" spans="1:16" x14ac:dyDescent="0.25">
      <c r="A315" s="338"/>
      <c r="B315" s="339"/>
      <c r="C315" s="340"/>
      <c r="D315" s="341"/>
      <c r="E315" s="342"/>
      <c r="F315" s="340"/>
      <c r="G315" s="341"/>
      <c r="H315" s="342"/>
      <c r="I315" s="343"/>
      <c r="J315" s="341"/>
      <c r="K315" s="327"/>
      <c r="L315" s="327"/>
      <c r="M315" s="327"/>
      <c r="N315" s="327"/>
      <c r="O315" s="365"/>
      <c r="P315" s="365"/>
    </row>
    <row r="316" spans="1:16" x14ac:dyDescent="0.25">
      <c r="A316" s="338"/>
      <c r="B316" s="339"/>
      <c r="C316" s="340"/>
      <c r="D316" s="341"/>
      <c r="E316" s="342"/>
      <c r="F316" s="340"/>
      <c r="G316" s="341"/>
      <c r="H316" s="342"/>
      <c r="I316" s="343"/>
      <c r="J316" s="341"/>
      <c r="K316" s="327"/>
      <c r="L316" s="327"/>
      <c r="M316" s="327"/>
      <c r="N316" s="327"/>
      <c r="O316" s="365"/>
      <c r="P316" s="365"/>
    </row>
    <row r="317" spans="1:16" x14ac:dyDescent="0.25">
      <c r="A317" s="338"/>
      <c r="B317" s="339"/>
      <c r="C317" s="340"/>
      <c r="D317" s="341"/>
      <c r="E317" s="342"/>
      <c r="F317" s="340"/>
      <c r="G317" s="341"/>
      <c r="H317" s="342"/>
      <c r="I317" s="343"/>
      <c r="J317" s="341"/>
      <c r="K317" s="327"/>
      <c r="L317" s="327"/>
      <c r="M317" s="327"/>
      <c r="N317" s="327"/>
      <c r="O317" s="365"/>
      <c r="P317" s="365"/>
    </row>
    <row r="318" spans="1:16" x14ac:dyDescent="0.25">
      <c r="A318" s="338"/>
      <c r="B318" s="339"/>
      <c r="C318" s="340"/>
      <c r="D318" s="341"/>
      <c r="E318" s="342"/>
      <c r="F318" s="340"/>
      <c r="G318" s="341"/>
      <c r="H318" s="342"/>
      <c r="I318" s="343"/>
      <c r="J318" s="341"/>
      <c r="K318" s="327"/>
      <c r="L318" s="327"/>
      <c r="M318" s="327"/>
      <c r="N318" s="327"/>
      <c r="O318" s="365"/>
      <c r="P318" s="365"/>
    </row>
    <row r="319" spans="1:16" x14ac:dyDescent="0.25">
      <c r="A319" s="338"/>
      <c r="B319" s="339"/>
      <c r="C319" s="340"/>
      <c r="D319" s="341"/>
      <c r="E319" s="342"/>
      <c r="F319" s="340"/>
      <c r="G319" s="341"/>
      <c r="H319" s="342"/>
      <c r="I319" s="343"/>
      <c r="J319" s="341"/>
      <c r="K319" s="327"/>
      <c r="L319" s="327"/>
      <c r="M319" s="327"/>
      <c r="N319" s="327"/>
      <c r="O319" s="365"/>
      <c r="P319" s="365"/>
    </row>
    <row r="320" spans="1:16" x14ac:dyDescent="0.25">
      <c r="A320" s="338"/>
      <c r="B320" s="339"/>
      <c r="C320" s="340"/>
      <c r="D320" s="341"/>
      <c r="E320" s="342"/>
      <c r="F320" s="340"/>
      <c r="G320" s="341"/>
      <c r="H320" s="342"/>
      <c r="I320" s="343"/>
      <c r="J320" s="341"/>
      <c r="K320" s="327"/>
      <c r="L320" s="327"/>
      <c r="M320" s="327"/>
      <c r="N320" s="327"/>
      <c r="O320" s="365"/>
      <c r="P320" s="365"/>
    </row>
    <row r="321" spans="1:16" x14ac:dyDescent="0.25">
      <c r="A321" s="338"/>
      <c r="B321" s="339"/>
      <c r="C321" s="340"/>
      <c r="D321" s="341"/>
      <c r="E321" s="342"/>
      <c r="F321" s="340"/>
      <c r="G321" s="341"/>
      <c r="H321" s="342"/>
      <c r="I321" s="343"/>
      <c r="J321" s="341"/>
      <c r="K321" s="327"/>
      <c r="L321" s="327"/>
      <c r="M321" s="327"/>
      <c r="N321" s="327"/>
      <c r="O321" s="365"/>
      <c r="P321" s="365"/>
    </row>
    <row r="322" spans="1:16" x14ac:dyDescent="0.25">
      <c r="A322" s="338"/>
      <c r="B322" s="339"/>
      <c r="C322" s="340"/>
      <c r="D322" s="341"/>
      <c r="E322" s="342"/>
      <c r="F322" s="340"/>
      <c r="G322" s="341"/>
      <c r="H322" s="342"/>
      <c r="I322" s="343"/>
      <c r="J322" s="341"/>
      <c r="K322" s="327"/>
      <c r="L322" s="327"/>
      <c r="M322" s="327"/>
      <c r="N322" s="327"/>
      <c r="O322" s="365"/>
      <c r="P322" s="365"/>
    </row>
    <row r="323" spans="1:16" x14ac:dyDescent="0.25">
      <c r="A323" s="338"/>
      <c r="B323" s="339"/>
      <c r="C323" s="340"/>
      <c r="D323" s="341"/>
      <c r="E323" s="342"/>
      <c r="F323" s="340"/>
      <c r="G323" s="341"/>
      <c r="H323" s="342"/>
      <c r="I323" s="343"/>
      <c r="J323" s="341"/>
      <c r="K323" s="327"/>
      <c r="L323" s="327"/>
      <c r="M323" s="327"/>
      <c r="N323" s="327"/>
      <c r="O323" s="365"/>
      <c r="P323" s="365"/>
    </row>
    <row r="324" spans="1:16" x14ac:dyDescent="0.25">
      <c r="A324" s="338"/>
      <c r="B324" s="339"/>
      <c r="C324" s="340"/>
      <c r="D324" s="341"/>
      <c r="E324" s="342"/>
      <c r="F324" s="340"/>
      <c r="G324" s="341"/>
      <c r="H324" s="342"/>
      <c r="I324" s="343"/>
      <c r="J324" s="341"/>
      <c r="K324" s="327"/>
      <c r="L324" s="327"/>
      <c r="M324" s="327"/>
      <c r="N324" s="327"/>
      <c r="O324" s="365"/>
      <c r="P324" s="365"/>
    </row>
    <row r="325" spans="1:16" x14ac:dyDescent="0.25">
      <c r="A325" s="338"/>
      <c r="B325" s="339"/>
      <c r="C325" s="340"/>
      <c r="D325" s="341"/>
      <c r="E325" s="342"/>
      <c r="F325" s="340"/>
      <c r="G325" s="341"/>
      <c r="H325" s="342"/>
      <c r="I325" s="343"/>
      <c r="J325" s="341"/>
      <c r="K325" s="327"/>
      <c r="L325" s="327"/>
      <c r="M325" s="327"/>
      <c r="N325" s="327"/>
      <c r="O325" s="365"/>
      <c r="P325" s="365"/>
    </row>
    <row r="326" spans="1:16" x14ac:dyDescent="0.25">
      <c r="A326" s="338"/>
      <c r="B326" s="339"/>
      <c r="C326" s="340"/>
      <c r="D326" s="341"/>
      <c r="E326" s="342"/>
      <c r="F326" s="340"/>
      <c r="G326" s="341"/>
      <c r="H326" s="342"/>
      <c r="I326" s="343"/>
      <c r="J326" s="341"/>
      <c r="K326" s="327"/>
      <c r="L326" s="327"/>
      <c r="M326" s="327"/>
      <c r="N326" s="327"/>
      <c r="O326" s="365"/>
      <c r="P326" s="365"/>
    </row>
    <row r="327" spans="1:16" x14ac:dyDescent="0.25">
      <c r="A327" s="338"/>
      <c r="B327" s="339"/>
      <c r="C327" s="340"/>
      <c r="D327" s="341"/>
      <c r="E327" s="342"/>
      <c r="F327" s="340"/>
      <c r="G327" s="341"/>
      <c r="H327" s="342"/>
      <c r="I327" s="343"/>
      <c r="J327" s="341"/>
      <c r="K327" s="327"/>
      <c r="L327" s="327"/>
      <c r="M327" s="327"/>
      <c r="N327" s="327"/>
      <c r="O327" s="365"/>
      <c r="P327" s="365"/>
    </row>
    <row r="328" spans="1:16" x14ac:dyDescent="0.25">
      <c r="A328" s="338"/>
      <c r="B328" s="339"/>
      <c r="C328" s="340"/>
      <c r="D328" s="341"/>
      <c r="E328" s="342"/>
      <c r="F328" s="340"/>
      <c r="G328" s="341"/>
      <c r="H328" s="342"/>
      <c r="I328" s="343"/>
      <c r="J328" s="341"/>
      <c r="K328" s="327"/>
      <c r="L328" s="327"/>
      <c r="M328" s="327"/>
      <c r="N328" s="327"/>
      <c r="O328" s="365"/>
      <c r="P328" s="365"/>
    </row>
    <row r="329" spans="1:16" x14ac:dyDescent="0.25">
      <c r="A329" s="338"/>
      <c r="B329" s="339"/>
      <c r="C329" s="340"/>
      <c r="D329" s="341"/>
      <c r="E329" s="342"/>
      <c r="F329" s="340"/>
      <c r="G329" s="341"/>
      <c r="H329" s="342"/>
      <c r="I329" s="343"/>
      <c r="J329" s="341"/>
      <c r="K329" s="327"/>
      <c r="L329" s="327"/>
      <c r="M329" s="327"/>
      <c r="N329" s="327"/>
      <c r="O329" s="365"/>
      <c r="P329" s="365"/>
    </row>
    <row r="330" spans="1:16" x14ac:dyDescent="0.25">
      <c r="A330" s="338"/>
      <c r="B330" s="339"/>
      <c r="C330" s="340"/>
      <c r="D330" s="341"/>
      <c r="E330" s="342"/>
      <c r="F330" s="340"/>
      <c r="G330" s="341"/>
      <c r="H330" s="342"/>
      <c r="I330" s="343"/>
      <c r="J330" s="341"/>
      <c r="K330" s="327"/>
      <c r="L330" s="327"/>
      <c r="M330" s="327"/>
      <c r="N330" s="327"/>
      <c r="O330" s="365"/>
      <c r="P330" s="365"/>
    </row>
    <row r="331" spans="1:16" x14ac:dyDescent="0.25">
      <c r="A331" s="338"/>
      <c r="B331" s="339"/>
      <c r="C331" s="340"/>
      <c r="D331" s="341"/>
      <c r="E331" s="342"/>
      <c r="F331" s="340"/>
      <c r="G331" s="341"/>
      <c r="H331" s="342"/>
      <c r="I331" s="343"/>
      <c r="J331" s="341"/>
      <c r="K331" s="327"/>
      <c r="L331" s="327"/>
      <c r="M331" s="327"/>
      <c r="N331" s="327"/>
      <c r="O331" s="365"/>
      <c r="P331" s="365"/>
    </row>
    <row r="332" spans="1:16" x14ac:dyDescent="0.25">
      <c r="A332" s="338"/>
      <c r="B332" s="339"/>
      <c r="C332" s="340"/>
      <c r="D332" s="341"/>
      <c r="E332" s="342"/>
      <c r="F332" s="340"/>
      <c r="G332" s="341"/>
      <c r="H332" s="342"/>
      <c r="I332" s="343"/>
      <c r="J332" s="341"/>
      <c r="K332" s="327"/>
      <c r="L332" s="327"/>
      <c r="M332" s="327"/>
      <c r="N332" s="327"/>
      <c r="O332" s="365"/>
      <c r="P332" s="365"/>
    </row>
    <row r="333" spans="1:16" x14ac:dyDescent="0.25">
      <c r="A333" s="338"/>
      <c r="B333" s="339"/>
      <c r="C333" s="340"/>
      <c r="D333" s="341"/>
      <c r="E333" s="342"/>
      <c r="F333" s="340"/>
      <c r="G333" s="341"/>
      <c r="H333" s="342"/>
      <c r="I333" s="343"/>
      <c r="J333" s="341"/>
      <c r="K333" s="327"/>
      <c r="L333" s="327"/>
      <c r="M333" s="327"/>
      <c r="N333" s="327"/>
      <c r="O333" s="365"/>
      <c r="P333" s="365"/>
    </row>
    <row r="334" spans="1:16" x14ac:dyDescent="0.25">
      <c r="A334" s="338"/>
      <c r="B334" s="339"/>
      <c r="C334" s="340"/>
      <c r="D334" s="341"/>
      <c r="E334" s="342"/>
      <c r="F334" s="340"/>
      <c r="G334" s="341"/>
      <c r="H334" s="342"/>
      <c r="I334" s="343"/>
      <c r="J334" s="341"/>
      <c r="K334" s="327"/>
      <c r="L334" s="327"/>
      <c r="M334" s="327"/>
      <c r="N334" s="327"/>
      <c r="O334" s="365"/>
      <c r="P334" s="365"/>
    </row>
    <row r="335" spans="1:16" x14ac:dyDescent="0.25">
      <c r="A335" s="338"/>
      <c r="B335" s="339"/>
      <c r="C335" s="340"/>
      <c r="D335" s="341"/>
      <c r="E335" s="342"/>
      <c r="F335" s="340"/>
      <c r="G335" s="341"/>
      <c r="H335" s="342"/>
      <c r="I335" s="343"/>
      <c r="J335" s="341"/>
      <c r="K335" s="327"/>
      <c r="L335" s="327"/>
      <c r="M335" s="327"/>
      <c r="N335" s="327"/>
      <c r="O335" s="365"/>
      <c r="P335" s="365"/>
    </row>
    <row r="336" spans="1:16" x14ac:dyDescent="0.25">
      <c r="A336" s="338"/>
      <c r="B336" s="339"/>
      <c r="C336" s="340"/>
      <c r="D336" s="341"/>
      <c r="E336" s="342"/>
      <c r="F336" s="340"/>
      <c r="G336" s="341"/>
      <c r="H336" s="342"/>
      <c r="I336" s="343"/>
      <c r="J336" s="341"/>
      <c r="K336" s="327"/>
      <c r="L336" s="327"/>
      <c r="M336" s="327"/>
      <c r="N336" s="327"/>
      <c r="O336" s="365"/>
      <c r="P336" s="365"/>
    </row>
    <row r="337" spans="1:16" x14ac:dyDescent="0.25">
      <c r="A337" s="338"/>
      <c r="B337" s="339"/>
      <c r="C337" s="340"/>
      <c r="D337" s="341"/>
      <c r="E337" s="342"/>
      <c r="F337" s="340"/>
      <c r="G337" s="341"/>
      <c r="H337" s="342"/>
      <c r="I337" s="343"/>
      <c r="J337" s="341"/>
      <c r="K337" s="327"/>
      <c r="L337" s="327"/>
      <c r="M337" s="327"/>
      <c r="N337" s="327"/>
      <c r="O337" s="365"/>
      <c r="P337" s="365"/>
    </row>
    <row r="338" spans="1:16" x14ac:dyDescent="0.25">
      <c r="A338" s="338"/>
      <c r="B338" s="339"/>
      <c r="C338" s="340"/>
      <c r="D338" s="341"/>
      <c r="E338" s="342"/>
      <c r="F338" s="340"/>
      <c r="G338" s="341"/>
      <c r="H338" s="342"/>
      <c r="I338" s="343"/>
      <c r="J338" s="341"/>
      <c r="K338" s="327"/>
      <c r="L338" s="327"/>
      <c r="M338" s="327"/>
      <c r="N338" s="327"/>
      <c r="O338" s="365"/>
      <c r="P338" s="365"/>
    </row>
    <row r="339" spans="1:16" x14ac:dyDescent="0.25">
      <c r="A339" s="338"/>
      <c r="B339" s="339"/>
      <c r="C339" s="340"/>
      <c r="D339" s="341"/>
      <c r="E339" s="342"/>
      <c r="F339" s="340"/>
      <c r="G339" s="341"/>
      <c r="H339" s="342"/>
      <c r="I339" s="343"/>
      <c r="J339" s="341"/>
      <c r="K339" s="327"/>
      <c r="L339" s="327"/>
      <c r="M339" s="327"/>
      <c r="N339" s="327"/>
      <c r="O339" s="365"/>
      <c r="P339" s="365"/>
    </row>
    <row r="340" spans="1:16" x14ac:dyDescent="0.25">
      <c r="A340" s="338"/>
      <c r="B340" s="339"/>
      <c r="C340" s="340"/>
      <c r="D340" s="341"/>
      <c r="E340" s="342"/>
      <c r="F340" s="340"/>
      <c r="G340" s="341"/>
      <c r="H340" s="342"/>
      <c r="I340" s="343"/>
      <c r="J340" s="341"/>
      <c r="K340" s="327"/>
      <c r="L340" s="327"/>
      <c r="M340" s="327"/>
      <c r="N340" s="327"/>
      <c r="O340" s="365"/>
      <c r="P340" s="365"/>
    </row>
    <row r="341" spans="1:16" x14ac:dyDescent="0.25">
      <c r="A341" s="338"/>
      <c r="B341" s="339"/>
      <c r="C341" s="340"/>
      <c r="D341" s="341"/>
      <c r="E341" s="342"/>
      <c r="F341" s="340"/>
      <c r="G341" s="341"/>
      <c r="H341" s="342"/>
      <c r="I341" s="343"/>
      <c r="J341" s="341"/>
      <c r="K341" s="327"/>
      <c r="L341" s="327"/>
      <c r="M341" s="327"/>
      <c r="N341" s="327"/>
      <c r="O341" s="365"/>
      <c r="P341" s="365"/>
    </row>
    <row r="342" spans="1:16" x14ac:dyDescent="0.25">
      <c r="A342" s="338"/>
      <c r="B342" s="339"/>
      <c r="C342" s="340"/>
      <c r="D342" s="341"/>
      <c r="E342" s="342"/>
      <c r="F342" s="340"/>
      <c r="G342" s="341"/>
      <c r="H342" s="342"/>
      <c r="I342" s="343"/>
      <c r="J342" s="341"/>
      <c r="K342" s="327"/>
      <c r="L342" s="327"/>
      <c r="M342" s="327"/>
      <c r="N342" s="327"/>
      <c r="O342" s="365"/>
      <c r="P342" s="365"/>
    </row>
    <row r="343" spans="1:16" x14ac:dyDescent="0.25">
      <c r="A343" s="338"/>
      <c r="B343" s="339"/>
      <c r="C343" s="340"/>
      <c r="D343" s="341"/>
      <c r="E343" s="342"/>
      <c r="F343" s="340"/>
      <c r="G343" s="341"/>
      <c r="H343" s="342"/>
      <c r="I343" s="343"/>
      <c r="J343" s="341"/>
      <c r="K343" s="327"/>
      <c r="L343" s="327"/>
      <c r="M343" s="327"/>
      <c r="N343" s="327"/>
      <c r="O343" s="365"/>
      <c r="P343" s="365"/>
    </row>
    <row r="344" spans="1:16" x14ac:dyDescent="0.25">
      <c r="A344" s="338"/>
      <c r="B344" s="339"/>
      <c r="C344" s="340"/>
      <c r="D344" s="341"/>
      <c r="E344" s="342"/>
      <c r="F344" s="340"/>
      <c r="G344" s="341"/>
      <c r="H344" s="342"/>
      <c r="I344" s="343"/>
      <c r="J344" s="341"/>
      <c r="K344" s="327"/>
      <c r="L344" s="327"/>
      <c r="M344" s="327"/>
      <c r="N344" s="327"/>
      <c r="O344" s="365"/>
      <c r="P344" s="365"/>
    </row>
    <row r="345" spans="1:16" x14ac:dyDescent="0.25">
      <c r="A345" s="338"/>
      <c r="B345" s="339"/>
      <c r="C345" s="340"/>
      <c r="D345" s="341"/>
      <c r="E345" s="342"/>
      <c r="F345" s="340"/>
      <c r="G345" s="341"/>
      <c r="H345" s="342"/>
      <c r="I345" s="343"/>
      <c r="J345" s="341"/>
      <c r="K345" s="327"/>
      <c r="L345" s="327"/>
      <c r="M345" s="327"/>
      <c r="N345" s="327"/>
      <c r="O345" s="365"/>
      <c r="P345" s="365"/>
    </row>
    <row r="346" spans="1:16" x14ac:dyDescent="0.25">
      <c r="A346" s="338"/>
      <c r="B346" s="339"/>
      <c r="C346" s="340"/>
      <c r="D346" s="341"/>
      <c r="E346" s="342"/>
      <c r="F346" s="340"/>
      <c r="G346" s="341"/>
      <c r="H346" s="342"/>
      <c r="I346" s="343"/>
      <c r="J346" s="341"/>
      <c r="K346" s="327"/>
      <c r="L346" s="327"/>
      <c r="M346" s="327"/>
      <c r="N346" s="327"/>
      <c r="O346" s="365"/>
      <c r="P346" s="365"/>
    </row>
    <row r="347" spans="1:16" x14ac:dyDescent="0.25">
      <c r="A347" s="338"/>
      <c r="B347" s="339"/>
      <c r="C347" s="340"/>
      <c r="D347" s="341"/>
      <c r="E347" s="342"/>
      <c r="F347" s="340"/>
      <c r="G347" s="341"/>
      <c r="H347" s="342"/>
      <c r="I347" s="343"/>
      <c r="J347" s="341"/>
      <c r="K347" s="327"/>
      <c r="L347" s="327"/>
      <c r="M347" s="327"/>
      <c r="N347" s="327"/>
      <c r="O347" s="365"/>
      <c r="P347" s="365"/>
    </row>
    <row r="348" spans="1:16" x14ac:dyDescent="0.25">
      <c r="A348" s="338"/>
      <c r="B348" s="339"/>
      <c r="C348" s="340"/>
      <c r="D348" s="341"/>
      <c r="E348" s="342"/>
      <c r="F348" s="340"/>
      <c r="G348" s="341"/>
      <c r="H348" s="342"/>
      <c r="I348" s="343"/>
      <c r="J348" s="341"/>
      <c r="K348" s="327"/>
      <c r="L348" s="327"/>
      <c r="M348" s="327"/>
      <c r="N348" s="327"/>
      <c r="O348" s="365"/>
      <c r="P348" s="365"/>
    </row>
    <row r="349" spans="1:16" x14ac:dyDescent="0.25">
      <c r="A349" s="338"/>
      <c r="B349" s="339"/>
      <c r="C349" s="340"/>
      <c r="D349" s="341"/>
      <c r="E349" s="342"/>
      <c r="F349" s="340"/>
      <c r="G349" s="341"/>
      <c r="H349" s="342"/>
      <c r="I349" s="343"/>
      <c r="J349" s="341"/>
      <c r="K349" s="327"/>
      <c r="L349" s="327"/>
      <c r="M349" s="327"/>
      <c r="N349" s="327"/>
      <c r="O349" s="365"/>
      <c r="P349" s="365"/>
    </row>
    <row r="350" spans="1:16" x14ac:dyDescent="0.25">
      <c r="A350" s="338"/>
      <c r="B350" s="339"/>
      <c r="C350" s="340"/>
      <c r="D350" s="341"/>
      <c r="E350" s="342"/>
      <c r="F350" s="340"/>
      <c r="G350" s="341"/>
      <c r="H350" s="342"/>
      <c r="I350" s="343"/>
      <c r="J350" s="341"/>
      <c r="K350" s="327"/>
      <c r="L350" s="327"/>
      <c r="M350" s="327"/>
      <c r="N350" s="327"/>
      <c r="O350" s="365"/>
      <c r="P350" s="365"/>
    </row>
    <row r="351" spans="1:16" x14ac:dyDescent="0.25">
      <c r="A351" s="338"/>
      <c r="B351" s="339"/>
      <c r="C351" s="340"/>
      <c r="D351" s="341"/>
      <c r="E351" s="342"/>
      <c r="F351" s="340"/>
      <c r="G351" s="341"/>
      <c r="H351" s="342"/>
      <c r="I351" s="343"/>
      <c r="J351" s="341"/>
      <c r="K351" s="327"/>
      <c r="L351" s="327"/>
      <c r="M351" s="327"/>
      <c r="N351" s="327"/>
      <c r="O351" s="365"/>
      <c r="P351" s="365"/>
    </row>
    <row r="352" spans="1:16" x14ac:dyDescent="0.25">
      <c r="A352" s="338"/>
      <c r="B352" s="339"/>
      <c r="C352" s="340"/>
      <c r="D352" s="341"/>
      <c r="E352" s="342"/>
      <c r="F352" s="340"/>
      <c r="G352" s="341"/>
      <c r="H352" s="342"/>
      <c r="I352" s="343"/>
      <c r="J352" s="341"/>
      <c r="K352" s="327"/>
      <c r="L352" s="327"/>
      <c r="M352" s="327"/>
      <c r="N352" s="327"/>
      <c r="O352" s="365"/>
      <c r="P352" s="365"/>
    </row>
    <row r="353" spans="1:16" x14ac:dyDescent="0.25">
      <c r="A353" s="338"/>
      <c r="B353" s="339"/>
      <c r="C353" s="340"/>
      <c r="D353" s="341"/>
      <c r="E353" s="342"/>
      <c r="F353" s="340"/>
      <c r="G353" s="341"/>
      <c r="H353" s="342"/>
      <c r="I353" s="343"/>
      <c r="J353" s="341"/>
      <c r="K353" s="327"/>
      <c r="L353" s="327"/>
      <c r="M353" s="327"/>
      <c r="N353" s="327"/>
      <c r="O353" s="365"/>
      <c r="P353" s="365"/>
    </row>
    <row r="354" spans="1:16" x14ac:dyDescent="0.25">
      <c r="A354" s="338"/>
      <c r="B354" s="339"/>
      <c r="C354" s="340"/>
      <c r="D354" s="341"/>
      <c r="E354" s="342"/>
      <c r="F354" s="340"/>
      <c r="G354" s="341"/>
      <c r="H354" s="342"/>
      <c r="I354" s="343"/>
      <c r="J354" s="341"/>
      <c r="K354" s="327"/>
      <c r="L354" s="327"/>
      <c r="M354" s="327"/>
      <c r="N354" s="327"/>
      <c r="O354" s="365"/>
      <c r="P354" s="365"/>
    </row>
    <row r="355" spans="1:16" x14ac:dyDescent="0.25">
      <c r="A355" s="338"/>
      <c r="B355" s="339"/>
      <c r="C355" s="340"/>
      <c r="D355" s="341"/>
      <c r="E355" s="342"/>
      <c r="F355" s="340"/>
      <c r="G355" s="341"/>
      <c r="H355" s="342"/>
      <c r="I355" s="343"/>
      <c r="J355" s="341"/>
      <c r="K355" s="327"/>
      <c r="L355" s="327"/>
      <c r="M355" s="327"/>
      <c r="N355" s="327"/>
      <c r="O355" s="365"/>
      <c r="P355" s="365"/>
    </row>
    <row r="356" spans="1:16" x14ac:dyDescent="0.25">
      <c r="A356" s="338"/>
      <c r="B356" s="339"/>
      <c r="C356" s="340"/>
      <c r="D356" s="341"/>
      <c r="E356" s="342"/>
      <c r="F356" s="340"/>
      <c r="G356" s="341"/>
      <c r="H356" s="342"/>
      <c r="I356" s="343"/>
      <c r="J356" s="341"/>
      <c r="K356" s="327"/>
      <c r="L356" s="327"/>
      <c r="M356" s="327"/>
      <c r="N356" s="327"/>
      <c r="O356" s="365"/>
      <c r="P356" s="365"/>
    </row>
    <row r="357" spans="1:16" x14ac:dyDescent="0.25">
      <c r="A357" s="338"/>
      <c r="B357" s="339"/>
      <c r="C357" s="340"/>
      <c r="D357" s="341"/>
      <c r="E357" s="342"/>
      <c r="F357" s="340"/>
      <c r="G357" s="341"/>
      <c r="H357" s="342"/>
      <c r="I357" s="343"/>
      <c r="J357" s="341"/>
      <c r="K357" s="327"/>
      <c r="L357" s="327"/>
      <c r="M357" s="327"/>
      <c r="N357" s="327"/>
      <c r="O357" s="365"/>
      <c r="P357" s="365"/>
    </row>
    <row r="358" spans="1:16" x14ac:dyDescent="0.25">
      <c r="A358" s="338"/>
      <c r="B358" s="339"/>
      <c r="C358" s="340"/>
      <c r="D358" s="341"/>
      <c r="E358" s="342"/>
      <c r="F358" s="340"/>
      <c r="G358" s="341"/>
      <c r="H358" s="342"/>
      <c r="I358" s="343"/>
      <c r="J358" s="341"/>
      <c r="K358" s="327"/>
      <c r="L358" s="327"/>
      <c r="M358" s="327"/>
      <c r="N358" s="327"/>
      <c r="O358" s="365"/>
      <c r="P358" s="365"/>
    </row>
    <row r="359" spans="1:16" x14ac:dyDescent="0.25">
      <c r="A359" s="338"/>
      <c r="B359" s="339"/>
      <c r="C359" s="340"/>
      <c r="D359" s="341"/>
      <c r="E359" s="342"/>
      <c r="F359" s="340"/>
      <c r="G359" s="341"/>
      <c r="H359" s="342"/>
      <c r="I359" s="343"/>
      <c r="J359" s="341"/>
      <c r="K359" s="327"/>
      <c r="L359" s="327"/>
      <c r="M359" s="327"/>
      <c r="N359" s="327"/>
      <c r="O359" s="365"/>
      <c r="P359" s="365"/>
    </row>
    <row r="360" spans="1:16" x14ac:dyDescent="0.25">
      <c r="A360" s="338"/>
      <c r="B360" s="339"/>
      <c r="C360" s="340"/>
      <c r="D360" s="341"/>
      <c r="E360" s="342"/>
      <c r="F360" s="340"/>
      <c r="G360" s="341"/>
      <c r="H360" s="342"/>
      <c r="I360" s="343"/>
      <c r="J360" s="341"/>
      <c r="K360" s="327"/>
      <c r="L360" s="327"/>
      <c r="M360" s="327"/>
      <c r="N360" s="327"/>
      <c r="O360" s="365"/>
      <c r="P360" s="365"/>
    </row>
    <row r="361" spans="1:16" x14ac:dyDescent="0.25">
      <c r="A361" s="338"/>
      <c r="B361" s="339"/>
      <c r="C361" s="340"/>
      <c r="D361" s="341"/>
      <c r="E361" s="342"/>
      <c r="F361" s="340"/>
      <c r="G361" s="341"/>
      <c r="H361" s="342"/>
      <c r="I361" s="343"/>
      <c r="J361" s="341"/>
      <c r="K361" s="327"/>
      <c r="L361" s="327"/>
      <c r="M361" s="327"/>
      <c r="N361" s="327"/>
      <c r="O361" s="365"/>
      <c r="P361" s="365"/>
    </row>
    <row r="362" spans="1:16" x14ac:dyDescent="0.25">
      <c r="A362" s="338"/>
      <c r="B362" s="339"/>
      <c r="C362" s="340"/>
      <c r="D362" s="341"/>
      <c r="E362" s="342"/>
      <c r="F362" s="340"/>
      <c r="G362" s="341"/>
      <c r="H362" s="342"/>
      <c r="I362" s="343"/>
      <c r="J362" s="341"/>
      <c r="K362" s="327"/>
      <c r="L362" s="327"/>
      <c r="M362" s="327"/>
      <c r="N362" s="327"/>
      <c r="O362" s="365"/>
      <c r="P362" s="365"/>
    </row>
    <row r="363" spans="1:16" x14ac:dyDescent="0.25">
      <c r="A363" s="338"/>
      <c r="B363" s="339"/>
      <c r="C363" s="340"/>
      <c r="D363" s="341"/>
      <c r="E363" s="342"/>
      <c r="F363" s="340"/>
      <c r="G363" s="341"/>
      <c r="H363" s="342"/>
      <c r="I363" s="343"/>
      <c r="J363" s="341"/>
      <c r="K363" s="327"/>
      <c r="L363" s="327"/>
      <c r="M363" s="327"/>
      <c r="N363" s="327"/>
      <c r="O363" s="365"/>
      <c r="P363" s="365"/>
    </row>
    <row r="364" spans="1:16" x14ac:dyDescent="0.25">
      <c r="A364" s="338"/>
      <c r="B364" s="339"/>
      <c r="C364" s="340"/>
      <c r="D364" s="341"/>
      <c r="E364" s="342"/>
      <c r="F364" s="340"/>
      <c r="G364" s="341"/>
      <c r="H364" s="342"/>
      <c r="I364" s="343"/>
      <c r="J364" s="341"/>
      <c r="K364" s="327"/>
      <c r="L364" s="327"/>
      <c r="M364" s="327"/>
      <c r="N364" s="327"/>
      <c r="O364" s="365"/>
      <c r="P364" s="365"/>
    </row>
    <row r="365" spans="1:16" x14ac:dyDescent="0.25">
      <c r="A365" s="338"/>
      <c r="B365" s="339"/>
      <c r="C365" s="340"/>
      <c r="D365" s="341"/>
      <c r="E365" s="342"/>
      <c r="F365" s="340"/>
      <c r="G365" s="341"/>
      <c r="H365" s="342"/>
      <c r="I365" s="343"/>
      <c r="J365" s="341"/>
      <c r="K365" s="327"/>
      <c r="L365" s="327"/>
      <c r="M365" s="327"/>
      <c r="N365" s="327"/>
      <c r="O365" s="365"/>
      <c r="P365" s="365"/>
    </row>
    <row r="366" spans="1:16" x14ac:dyDescent="0.25">
      <c r="A366" s="338"/>
      <c r="B366" s="339"/>
      <c r="C366" s="340"/>
      <c r="D366" s="341"/>
      <c r="E366" s="342"/>
      <c r="F366" s="340"/>
      <c r="G366" s="341"/>
      <c r="H366" s="342"/>
      <c r="I366" s="343"/>
      <c r="J366" s="341"/>
      <c r="K366" s="327"/>
      <c r="L366" s="327"/>
      <c r="M366" s="327"/>
      <c r="N366" s="327"/>
      <c r="O366" s="365"/>
      <c r="P366" s="365"/>
    </row>
    <row r="367" spans="1:16" x14ac:dyDescent="0.25">
      <c r="A367" s="338"/>
      <c r="B367" s="339"/>
      <c r="C367" s="340"/>
      <c r="D367" s="341"/>
      <c r="E367" s="342"/>
      <c r="F367" s="340"/>
      <c r="G367" s="341"/>
      <c r="H367" s="342"/>
      <c r="I367" s="343"/>
      <c r="J367" s="341"/>
      <c r="K367" s="327"/>
      <c r="L367" s="327"/>
      <c r="M367" s="327"/>
      <c r="N367" s="327"/>
      <c r="O367" s="365"/>
      <c r="P367" s="365"/>
    </row>
    <row r="368" spans="1:16" x14ac:dyDescent="0.25">
      <c r="A368" s="338"/>
      <c r="B368" s="339"/>
      <c r="C368" s="340"/>
      <c r="D368" s="341"/>
      <c r="E368" s="342"/>
      <c r="F368" s="340"/>
      <c r="G368" s="341"/>
      <c r="H368" s="342"/>
      <c r="I368" s="343"/>
      <c r="J368" s="341"/>
      <c r="K368" s="327"/>
      <c r="L368" s="327"/>
      <c r="M368" s="327"/>
      <c r="N368" s="327"/>
      <c r="O368" s="365"/>
      <c r="P368" s="365"/>
    </row>
    <row r="369" spans="1:16" x14ac:dyDescent="0.25">
      <c r="A369" s="338"/>
      <c r="B369" s="339"/>
      <c r="C369" s="340"/>
      <c r="D369" s="341"/>
      <c r="E369" s="342"/>
      <c r="F369" s="340"/>
      <c r="G369" s="341"/>
      <c r="H369" s="342"/>
      <c r="I369" s="343"/>
      <c r="J369" s="341"/>
      <c r="K369" s="327"/>
      <c r="L369" s="327"/>
      <c r="M369" s="327"/>
      <c r="N369" s="327"/>
      <c r="O369" s="365"/>
      <c r="P369" s="365"/>
    </row>
    <row r="370" spans="1:16" x14ac:dyDescent="0.25">
      <c r="A370" s="338"/>
      <c r="B370" s="339"/>
      <c r="C370" s="340"/>
      <c r="D370" s="341"/>
      <c r="E370" s="342"/>
      <c r="F370" s="340"/>
      <c r="G370" s="341"/>
      <c r="H370" s="342"/>
      <c r="I370" s="343"/>
      <c r="J370" s="341"/>
      <c r="K370" s="327"/>
      <c r="L370" s="327"/>
      <c r="M370" s="327"/>
      <c r="N370" s="327"/>
      <c r="O370" s="365"/>
      <c r="P370" s="365"/>
    </row>
    <row r="371" spans="1:16" x14ac:dyDescent="0.25">
      <c r="A371" s="338"/>
      <c r="B371" s="339"/>
      <c r="C371" s="340"/>
      <c r="D371" s="341"/>
      <c r="E371" s="342"/>
      <c r="F371" s="340"/>
      <c r="G371" s="341"/>
      <c r="H371" s="342"/>
      <c r="I371" s="343"/>
      <c r="J371" s="341"/>
      <c r="K371" s="327"/>
      <c r="L371" s="327"/>
      <c r="M371" s="327"/>
      <c r="N371" s="327"/>
      <c r="O371" s="365"/>
      <c r="P371" s="365"/>
    </row>
    <row r="372" spans="1:16" x14ac:dyDescent="0.25">
      <c r="A372" s="338"/>
      <c r="B372" s="339"/>
      <c r="C372" s="340"/>
      <c r="D372" s="341"/>
      <c r="E372" s="342"/>
      <c r="F372" s="340"/>
      <c r="G372" s="341"/>
      <c r="H372" s="342"/>
      <c r="I372" s="343"/>
      <c r="J372" s="341"/>
      <c r="K372" s="327"/>
      <c r="L372" s="327"/>
      <c r="M372" s="327"/>
      <c r="N372" s="327"/>
      <c r="O372" s="365"/>
      <c r="P372" s="365"/>
    </row>
    <row r="373" spans="1:16" x14ac:dyDescent="0.25">
      <c r="A373" s="338"/>
      <c r="B373" s="339"/>
      <c r="C373" s="340"/>
      <c r="D373" s="341"/>
      <c r="E373" s="342"/>
      <c r="F373" s="340"/>
      <c r="G373" s="341"/>
      <c r="H373" s="342"/>
      <c r="I373" s="343"/>
      <c r="J373" s="341"/>
      <c r="K373" s="327"/>
      <c r="L373" s="327"/>
      <c r="M373" s="327"/>
      <c r="N373" s="327"/>
      <c r="O373" s="365"/>
      <c r="P373" s="365"/>
    </row>
    <row r="374" spans="1:16" x14ac:dyDescent="0.25">
      <c r="A374" s="338"/>
      <c r="B374" s="339"/>
      <c r="C374" s="340"/>
      <c r="D374" s="341"/>
      <c r="E374" s="342"/>
      <c r="F374" s="340"/>
      <c r="G374" s="341"/>
      <c r="H374" s="342"/>
      <c r="I374" s="343"/>
      <c r="J374" s="341"/>
      <c r="K374" s="327"/>
      <c r="L374" s="327"/>
      <c r="M374" s="327"/>
      <c r="N374" s="327"/>
      <c r="O374" s="365"/>
      <c r="P374" s="365"/>
    </row>
    <row r="375" spans="1:16" x14ac:dyDescent="0.25">
      <c r="A375" s="338"/>
      <c r="B375" s="339"/>
      <c r="C375" s="340"/>
      <c r="D375" s="341"/>
      <c r="E375" s="342"/>
      <c r="F375" s="340"/>
      <c r="G375" s="341"/>
      <c r="H375" s="342"/>
      <c r="I375" s="343"/>
      <c r="J375" s="341"/>
      <c r="K375" s="327"/>
      <c r="L375" s="327"/>
      <c r="M375" s="327"/>
      <c r="N375" s="327"/>
      <c r="O375" s="365"/>
      <c r="P375" s="365"/>
    </row>
    <row r="376" spans="1:16" x14ac:dyDescent="0.25">
      <c r="A376" s="338"/>
      <c r="B376" s="339"/>
      <c r="C376" s="340"/>
      <c r="D376" s="341"/>
      <c r="E376" s="342"/>
      <c r="F376" s="340"/>
      <c r="G376" s="341"/>
      <c r="H376" s="342"/>
      <c r="I376" s="343"/>
      <c r="J376" s="341"/>
      <c r="K376" s="327"/>
      <c r="L376" s="327"/>
      <c r="M376" s="327"/>
      <c r="N376" s="327"/>
      <c r="O376" s="365"/>
      <c r="P376" s="365"/>
    </row>
    <row r="377" spans="1:16" x14ac:dyDescent="0.25">
      <c r="A377" s="338"/>
      <c r="B377" s="339"/>
      <c r="C377" s="340"/>
      <c r="D377" s="341"/>
      <c r="E377" s="342"/>
      <c r="F377" s="340"/>
      <c r="G377" s="341"/>
      <c r="H377" s="342"/>
      <c r="I377" s="343"/>
      <c r="J377" s="341"/>
      <c r="K377" s="327"/>
      <c r="L377" s="327"/>
      <c r="M377" s="327"/>
      <c r="N377" s="327"/>
      <c r="O377" s="365"/>
      <c r="P377" s="365"/>
    </row>
    <row r="378" spans="1:16" x14ac:dyDescent="0.25">
      <c r="A378" s="338"/>
      <c r="B378" s="339"/>
      <c r="C378" s="340"/>
      <c r="D378" s="341"/>
      <c r="E378" s="342"/>
      <c r="F378" s="340"/>
      <c r="G378" s="341"/>
      <c r="H378" s="342"/>
      <c r="I378" s="343"/>
      <c r="J378" s="341"/>
      <c r="K378" s="327"/>
      <c r="L378" s="327"/>
      <c r="M378" s="327"/>
      <c r="N378" s="327"/>
      <c r="O378" s="365"/>
      <c r="P378" s="365"/>
    </row>
    <row r="379" spans="1:16" x14ac:dyDescent="0.25">
      <c r="A379" s="338"/>
      <c r="B379" s="339"/>
      <c r="C379" s="340"/>
      <c r="D379" s="341"/>
      <c r="E379" s="342"/>
      <c r="F379" s="340"/>
      <c r="G379" s="341"/>
      <c r="H379" s="342"/>
      <c r="I379" s="343"/>
      <c r="J379" s="341"/>
      <c r="K379" s="327"/>
      <c r="L379" s="327"/>
      <c r="M379" s="327"/>
      <c r="N379" s="327"/>
      <c r="O379" s="365"/>
      <c r="P379" s="365"/>
    </row>
    <row r="380" spans="1:16" x14ac:dyDescent="0.25">
      <c r="A380" s="338"/>
      <c r="B380" s="339"/>
      <c r="C380" s="340"/>
      <c r="D380" s="341"/>
      <c r="E380" s="342"/>
      <c r="F380" s="340"/>
      <c r="G380" s="341"/>
      <c r="H380" s="342"/>
      <c r="I380" s="343"/>
      <c r="J380" s="341"/>
      <c r="K380" s="327"/>
      <c r="L380" s="327"/>
      <c r="M380" s="327"/>
      <c r="N380" s="327"/>
      <c r="O380" s="365"/>
      <c r="P380" s="365"/>
    </row>
    <row r="381" spans="1:16" x14ac:dyDescent="0.25">
      <c r="A381" s="338"/>
      <c r="B381" s="339"/>
      <c r="C381" s="340"/>
      <c r="D381" s="341"/>
      <c r="E381" s="342"/>
      <c r="F381" s="340"/>
      <c r="G381" s="341"/>
      <c r="H381" s="342"/>
      <c r="I381" s="343"/>
      <c r="J381" s="341"/>
      <c r="K381" s="327"/>
      <c r="L381" s="327"/>
      <c r="M381" s="327"/>
      <c r="N381" s="327"/>
      <c r="O381" s="365"/>
      <c r="P381" s="365"/>
    </row>
    <row r="382" spans="1:16" x14ac:dyDescent="0.25">
      <c r="A382" s="338"/>
      <c r="B382" s="339"/>
      <c r="C382" s="340"/>
      <c r="D382" s="341"/>
      <c r="E382" s="342"/>
      <c r="F382" s="340"/>
      <c r="G382" s="341"/>
      <c r="H382" s="342"/>
      <c r="I382" s="343"/>
      <c r="J382" s="341"/>
      <c r="K382" s="327"/>
      <c r="L382" s="327"/>
      <c r="M382" s="327"/>
      <c r="N382" s="327"/>
      <c r="O382" s="365"/>
      <c r="P382" s="365"/>
    </row>
    <row r="383" spans="1:16" x14ac:dyDescent="0.25">
      <c r="A383" s="338"/>
      <c r="B383" s="339"/>
      <c r="C383" s="340"/>
      <c r="D383" s="341"/>
      <c r="E383" s="342"/>
      <c r="F383" s="340"/>
      <c r="G383" s="341"/>
      <c r="H383" s="342"/>
      <c r="I383" s="343"/>
      <c r="J383" s="341"/>
      <c r="K383" s="327"/>
      <c r="L383" s="327"/>
      <c r="M383" s="327"/>
      <c r="N383" s="327"/>
      <c r="O383" s="365"/>
      <c r="P383" s="365"/>
    </row>
    <row r="384" spans="1:16" x14ac:dyDescent="0.25">
      <c r="A384" s="338"/>
      <c r="B384" s="339"/>
      <c r="C384" s="340"/>
      <c r="D384" s="341"/>
      <c r="E384" s="342"/>
      <c r="F384" s="340"/>
      <c r="G384" s="341"/>
      <c r="H384" s="342"/>
      <c r="I384" s="343"/>
      <c r="J384" s="341"/>
      <c r="K384" s="327"/>
      <c r="L384" s="327"/>
      <c r="M384" s="327"/>
      <c r="N384" s="327"/>
      <c r="O384" s="365"/>
      <c r="P384" s="365"/>
    </row>
    <row r="385" spans="1:16" x14ac:dyDescent="0.25">
      <c r="A385" s="338"/>
      <c r="B385" s="339"/>
      <c r="C385" s="340"/>
      <c r="D385" s="341"/>
      <c r="E385" s="342"/>
      <c r="F385" s="340"/>
      <c r="G385" s="341"/>
      <c r="H385" s="342"/>
      <c r="I385" s="343"/>
      <c r="J385" s="341"/>
      <c r="K385" s="327"/>
      <c r="L385" s="327"/>
      <c r="M385" s="327"/>
      <c r="N385" s="327"/>
      <c r="O385" s="365"/>
      <c r="P385" s="365"/>
    </row>
    <row r="386" spans="1:16" x14ac:dyDescent="0.25">
      <c r="A386" s="338"/>
      <c r="B386" s="339"/>
      <c r="C386" s="340"/>
      <c r="D386" s="341"/>
      <c r="E386" s="342"/>
      <c r="F386" s="340"/>
      <c r="G386" s="341"/>
      <c r="H386" s="342"/>
      <c r="I386" s="343"/>
      <c r="J386" s="341"/>
      <c r="K386" s="327"/>
      <c r="L386" s="327"/>
      <c r="M386" s="327"/>
      <c r="N386" s="327"/>
      <c r="O386" s="365"/>
      <c r="P386" s="365"/>
    </row>
    <row r="387" spans="1:16" x14ac:dyDescent="0.25">
      <c r="A387" s="338"/>
      <c r="B387" s="339"/>
      <c r="C387" s="340"/>
      <c r="D387" s="341"/>
      <c r="E387" s="342"/>
      <c r="F387" s="340"/>
      <c r="G387" s="341"/>
      <c r="H387" s="342"/>
      <c r="I387" s="343"/>
      <c r="J387" s="341"/>
      <c r="K387" s="327"/>
      <c r="L387" s="327"/>
      <c r="M387" s="327"/>
      <c r="N387" s="327"/>
      <c r="O387" s="365"/>
      <c r="P387" s="365"/>
    </row>
    <row r="388" spans="1:16" x14ac:dyDescent="0.25">
      <c r="A388" s="338"/>
      <c r="B388" s="339"/>
      <c r="C388" s="340"/>
      <c r="D388" s="341"/>
      <c r="E388" s="342"/>
      <c r="F388" s="340"/>
      <c r="G388" s="341"/>
      <c r="H388" s="342"/>
      <c r="I388" s="343"/>
      <c r="J388" s="341"/>
      <c r="K388" s="327"/>
      <c r="L388" s="327"/>
      <c r="M388" s="327"/>
      <c r="N388" s="327"/>
      <c r="O388" s="365"/>
      <c r="P388" s="365"/>
    </row>
    <row r="389" spans="1:16" x14ac:dyDescent="0.25">
      <c r="A389" s="338"/>
      <c r="B389" s="339"/>
      <c r="C389" s="340"/>
      <c r="D389" s="341"/>
      <c r="E389" s="342"/>
      <c r="F389" s="340"/>
      <c r="G389" s="341"/>
      <c r="H389" s="342"/>
      <c r="I389" s="343"/>
      <c r="J389" s="341"/>
      <c r="K389" s="327"/>
      <c r="L389" s="327"/>
      <c r="M389" s="327"/>
      <c r="N389" s="327"/>
      <c r="O389" s="365"/>
      <c r="P389" s="365"/>
    </row>
    <row r="390" spans="1:16" x14ac:dyDescent="0.25">
      <c r="A390" s="338"/>
      <c r="B390" s="339"/>
      <c r="C390" s="340"/>
      <c r="D390" s="341"/>
      <c r="E390" s="342"/>
      <c r="F390" s="340"/>
      <c r="G390" s="341"/>
      <c r="H390" s="342"/>
      <c r="I390" s="343"/>
      <c r="J390" s="341"/>
      <c r="K390" s="327"/>
      <c r="L390" s="327"/>
      <c r="M390" s="327"/>
      <c r="N390" s="327"/>
      <c r="O390" s="365"/>
      <c r="P390" s="365"/>
    </row>
    <row r="391" spans="1:16" x14ac:dyDescent="0.25">
      <c r="A391" s="338"/>
      <c r="B391" s="339"/>
      <c r="C391" s="340"/>
      <c r="D391" s="341"/>
      <c r="E391" s="342"/>
      <c r="F391" s="340"/>
      <c r="G391" s="341"/>
      <c r="H391" s="342"/>
      <c r="I391" s="343"/>
      <c r="J391" s="341"/>
      <c r="K391" s="327"/>
      <c r="L391" s="327"/>
      <c r="M391" s="327"/>
      <c r="N391" s="327"/>
      <c r="O391" s="365"/>
      <c r="P391" s="365"/>
    </row>
    <row r="392" spans="1:16" x14ac:dyDescent="0.25">
      <c r="A392" s="338"/>
      <c r="B392" s="339"/>
      <c r="C392" s="340"/>
      <c r="D392" s="341"/>
      <c r="E392" s="342"/>
      <c r="F392" s="340"/>
      <c r="G392" s="341"/>
      <c r="H392" s="342"/>
      <c r="I392" s="343"/>
      <c r="J392" s="341"/>
      <c r="K392" s="327"/>
      <c r="L392" s="327"/>
      <c r="M392" s="327"/>
      <c r="N392" s="327"/>
      <c r="O392" s="365"/>
      <c r="P392" s="365"/>
    </row>
    <row r="393" spans="1:16" x14ac:dyDescent="0.25">
      <c r="A393" s="338"/>
      <c r="B393" s="339"/>
      <c r="C393" s="340"/>
      <c r="D393" s="341"/>
      <c r="E393" s="342"/>
      <c r="F393" s="340"/>
      <c r="G393" s="341"/>
      <c r="H393" s="342"/>
      <c r="I393" s="343"/>
      <c r="J393" s="341"/>
      <c r="K393" s="327"/>
      <c r="L393" s="327"/>
      <c r="M393" s="327"/>
      <c r="N393" s="327"/>
      <c r="O393" s="365"/>
      <c r="P393" s="365"/>
    </row>
    <row r="394" spans="1:16" x14ac:dyDescent="0.25">
      <c r="A394" s="338"/>
      <c r="B394" s="339"/>
      <c r="C394" s="340"/>
      <c r="D394" s="341"/>
      <c r="E394" s="342"/>
      <c r="F394" s="340"/>
      <c r="G394" s="341"/>
      <c r="H394" s="342"/>
      <c r="I394" s="343"/>
      <c r="J394" s="341"/>
      <c r="K394" s="327"/>
      <c r="L394" s="327"/>
      <c r="M394" s="327"/>
      <c r="N394" s="327"/>
      <c r="O394" s="365"/>
      <c r="P394" s="365"/>
    </row>
    <row r="395" spans="1:16" x14ac:dyDescent="0.25">
      <c r="A395" s="338"/>
      <c r="B395" s="339"/>
      <c r="C395" s="340"/>
      <c r="D395" s="341"/>
      <c r="E395" s="342"/>
      <c r="F395" s="340"/>
      <c r="G395" s="341"/>
      <c r="H395" s="342"/>
      <c r="I395" s="343"/>
      <c r="J395" s="341"/>
      <c r="K395" s="327"/>
      <c r="L395" s="327"/>
      <c r="M395" s="327"/>
      <c r="N395" s="327"/>
      <c r="O395" s="365"/>
      <c r="P395" s="365"/>
    </row>
    <row r="396" spans="1:16" x14ac:dyDescent="0.25">
      <c r="A396" s="338"/>
      <c r="B396" s="339"/>
      <c r="C396" s="340"/>
      <c r="D396" s="341"/>
      <c r="E396" s="342"/>
      <c r="F396" s="340"/>
      <c r="G396" s="341"/>
      <c r="H396" s="342"/>
      <c r="I396" s="343"/>
      <c r="J396" s="341"/>
      <c r="K396" s="327"/>
      <c r="L396" s="327"/>
      <c r="M396" s="327"/>
      <c r="N396" s="327"/>
      <c r="O396" s="365"/>
      <c r="P396" s="365"/>
    </row>
    <row r="397" spans="1:16" x14ac:dyDescent="0.25">
      <c r="A397" s="338"/>
      <c r="B397" s="339"/>
      <c r="C397" s="340"/>
      <c r="D397" s="341"/>
      <c r="E397" s="342"/>
      <c r="F397" s="340"/>
      <c r="G397" s="341"/>
      <c r="H397" s="342"/>
      <c r="I397" s="343"/>
      <c r="J397" s="341"/>
      <c r="K397" s="327"/>
      <c r="L397" s="327"/>
      <c r="M397" s="327"/>
      <c r="N397" s="327"/>
      <c r="O397" s="365"/>
      <c r="P397" s="365"/>
    </row>
    <row r="398" spans="1:16" x14ac:dyDescent="0.25">
      <c r="A398" s="338"/>
      <c r="B398" s="339"/>
      <c r="C398" s="340"/>
      <c r="D398" s="341"/>
      <c r="E398" s="342"/>
      <c r="F398" s="340"/>
      <c r="G398" s="341"/>
      <c r="H398" s="342"/>
      <c r="I398" s="343"/>
      <c r="J398" s="341"/>
      <c r="K398" s="327"/>
      <c r="L398" s="327"/>
      <c r="M398" s="327"/>
      <c r="N398" s="327"/>
      <c r="O398" s="365"/>
      <c r="P398" s="365"/>
    </row>
    <row r="399" spans="1:16" x14ac:dyDescent="0.25">
      <c r="A399" s="338"/>
      <c r="B399" s="339"/>
      <c r="C399" s="340"/>
      <c r="D399" s="341"/>
      <c r="E399" s="342"/>
      <c r="F399" s="340"/>
      <c r="G399" s="341"/>
      <c r="H399" s="342"/>
      <c r="I399" s="343"/>
      <c r="J399" s="341"/>
      <c r="K399" s="327"/>
      <c r="L399" s="327"/>
      <c r="M399" s="327"/>
      <c r="N399" s="327"/>
      <c r="O399" s="365"/>
      <c r="P399" s="365"/>
    </row>
    <row r="400" spans="1:16" x14ac:dyDescent="0.25">
      <c r="A400" s="338"/>
      <c r="B400" s="339"/>
      <c r="C400" s="340"/>
      <c r="D400" s="341"/>
      <c r="E400" s="342"/>
      <c r="F400" s="340"/>
      <c r="G400" s="341"/>
      <c r="H400" s="342"/>
      <c r="I400" s="343"/>
      <c r="J400" s="341"/>
      <c r="K400" s="327"/>
      <c r="L400" s="327"/>
      <c r="M400" s="327"/>
      <c r="N400" s="327"/>
      <c r="O400" s="365"/>
      <c r="P400" s="365"/>
    </row>
    <row r="401" spans="1:16" x14ac:dyDescent="0.25">
      <c r="A401" s="338"/>
      <c r="B401" s="339"/>
      <c r="C401" s="340"/>
      <c r="D401" s="341"/>
      <c r="E401" s="342"/>
      <c r="F401" s="340"/>
      <c r="G401" s="341"/>
      <c r="H401" s="342"/>
      <c r="I401" s="343"/>
      <c r="J401" s="341"/>
      <c r="K401" s="327"/>
      <c r="L401" s="327"/>
      <c r="M401" s="327"/>
      <c r="N401" s="327"/>
      <c r="O401" s="365"/>
      <c r="P401" s="365"/>
    </row>
    <row r="402" spans="1:16" x14ac:dyDescent="0.25">
      <c r="A402" s="338"/>
      <c r="B402" s="339"/>
      <c r="C402" s="340"/>
      <c r="D402" s="341"/>
      <c r="E402" s="342"/>
      <c r="F402" s="340"/>
      <c r="G402" s="341"/>
      <c r="H402" s="342"/>
      <c r="I402" s="343"/>
      <c r="J402" s="341"/>
      <c r="K402" s="327"/>
      <c r="L402" s="327"/>
      <c r="M402" s="327"/>
      <c r="N402" s="327"/>
      <c r="O402" s="365"/>
      <c r="P402" s="365"/>
    </row>
    <row r="403" spans="1:16" x14ac:dyDescent="0.25">
      <c r="A403" s="338"/>
      <c r="B403" s="339"/>
      <c r="C403" s="340"/>
      <c r="D403" s="341"/>
      <c r="E403" s="342"/>
      <c r="F403" s="340"/>
      <c r="G403" s="341"/>
      <c r="H403" s="342"/>
      <c r="I403" s="343"/>
      <c r="J403" s="341"/>
      <c r="K403" s="327"/>
      <c r="L403" s="327"/>
      <c r="M403" s="327"/>
      <c r="N403" s="327"/>
      <c r="O403" s="365"/>
      <c r="P403" s="365"/>
    </row>
    <row r="404" spans="1:16" x14ac:dyDescent="0.25">
      <c r="A404" s="338"/>
      <c r="B404" s="339"/>
      <c r="C404" s="340"/>
      <c r="D404" s="341"/>
      <c r="E404" s="342"/>
      <c r="F404" s="340"/>
      <c r="G404" s="341"/>
      <c r="H404" s="342"/>
      <c r="I404" s="343"/>
      <c r="J404" s="341"/>
      <c r="K404" s="327"/>
      <c r="L404" s="327"/>
      <c r="M404" s="327"/>
      <c r="N404" s="327"/>
      <c r="O404" s="365"/>
      <c r="P404" s="365"/>
    </row>
    <row r="405" spans="1:16" x14ac:dyDescent="0.25">
      <c r="A405" s="338"/>
      <c r="B405" s="339"/>
      <c r="C405" s="340"/>
      <c r="D405" s="341"/>
      <c r="E405" s="342"/>
      <c r="F405" s="340"/>
      <c r="G405" s="341"/>
      <c r="H405" s="342"/>
      <c r="I405" s="343"/>
      <c r="J405" s="341"/>
      <c r="K405" s="327"/>
      <c r="L405" s="327"/>
      <c r="M405" s="327"/>
      <c r="N405" s="327"/>
      <c r="O405" s="365"/>
      <c r="P405" s="365"/>
    </row>
    <row r="406" spans="1:16" x14ac:dyDescent="0.25">
      <c r="A406" s="338"/>
      <c r="B406" s="339"/>
      <c r="C406" s="340"/>
      <c r="D406" s="341"/>
      <c r="E406" s="342"/>
      <c r="F406" s="340"/>
      <c r="G406" s="341"/>
      <c r="H406" s="342"/>
      <c r="I406" s="343"/>
      <c r="J406" s="341"/>
      <c r="K406" s="327"/>
      <c r="L406" s="327"/>
      <c r="M406" s="327"/>
      <c r="N406" s="327"/>
      <c r="O406" s="365"/>
      <c r="P406" s="365"/>
    </row>
    <row r="407" spans="1:16" x14ac:dyDescent="0.25">
      <c r="A407" s="338"/>
      <c r="B407" s="339"/>
      <c r="C407" s="340"/>
      <c r="D407" s="341"/>
      <c r="E407" s="342"/>
      <c r="F407" s="340"/>
      <c r="G407" s="341"/>
      <c r="H407" s="342"/>
      <c r="I407" s="343"/>
      <c r="J407" s="341"/>
      <c r="K407" s="327"/>
      <c r="L407" s="327"/>
      <c r="M407" s="327"/>
      <c r="N407" s="327"/>
      <c r="O407" s="365"/>
      <c r="P407" s="365"/>
    </row>
    <row r="408" spans="1:16" x14ac:dyDescent="0.25">
      <c r="A408" s="338"/>
      <c r="B408" s="339"/>
      <c r="C408" s="340"/>
      <c r="D408" s="341"/>
      <c r="E408" s="342"/>
      <c r="F408" s="340"/>
      <c r="G408" s="341"/>
      <c r="H408" s="342"/>
      <c r="I408" s="343"/>
      <c r="J408" s="341"/>
      <c r="K408" s="327"/>
      <c r="L408" s="327"/>
      <c r="M408" s="327"/>
      <c r="N408" s="327"/>
      <c r="O408" s="365"/>
      <c r="P408" s="365"/>
    </row>
    <row r="409" spans="1:16" x14ac:dyDescent="0.25">
      <c r="A409" s="338"/>
      <c r="B409" s="339"/>
      <c r="C409" s="340"/>
      <c r="D409" s="341"/>
      <c r="E409" s="342"/>
      <c r="F409" s="340"/>
      <c r="G409" s="341"/>
      <c r="H409" s="342"/>
      <c r="I409" s="343"/>
      <c r="J409" s="341"/>
      <c r="K409" s="327"/>
      <c r="L409" s="327"/>
      <c r="M409" s="327"/>
      <c r="N409" s="327"/>
      <c r="O409" s="365"/>
      <c r="P409" s="365"/>
    </row>
    <row r="410" spans="1:16" x14ac:dyDescent="0.25">
      <c r="A410" s="338"/>
      <c r="B410" s="339"/>
      <c r="C410" s="340"/>
      <c r="D410" s="341"/>
      <c r="E410" s="342"/>
      <c r="F410" s="340"/>
      <c r="G410" s="341"/>
      <c r="H410" s="342"/>
      <c r="I410" s="343"/>
      <c r="J410" s="341"/>
      <c r="K410" s="327"/>
      <c r="L410" s="327"/>
      <c r="M410" s="327"/>
      <c r="N410" s="327"/>
      <c r="O410" s="365"/>
      <c r="P410" s="365"/>
    </row>
    <row r="411" spans="1:16" x14ac:dyDescent="0.25">
      <c r="A411" s="338"/>
      <c r="B411" s="339"/>
      <c r="C411" s="340"/>
      <c r="D411" s="341"/>
      <c r="E411" s="342"/>
      <c r="F411" s="340"/>
      <c r="G411" s="341"/>
      <c r="H411" s="342"/>
      <c r="I411" s="343"/>
      <c r="J411" s="341"/>
      <c r="K411" s="327"/>
      <c r="L411" s="327"/>
      <c r="M411" s="327"/>
      <c r="N411" s="327"/>
      <c r="O411" s="365"/>
      <c r="P411" s="365"/>
    </row>
    <row r="412" spans="1:16" x14ac:dyDescent="0.25">
      <c r="A412" s="338"/>
      <c r="B412" s="339"/>
      <c r="C412" s="340"/>
      <c r="D412" s="341"/>
      <c r="E412" s="342"/>
      <c r="F412" s="340"/>
      <c r="G412" s="341"/>
      <c r="H412" s="342"/>
      <c r="I412" s="343"/>
      <c r="J412" s="341"/>
      <c r="K412" s="327"/>
      <c r="L412" s="327"/>
      <c r="M412" s="327"/>
      <c r="N412" s="327"/>
      <c r="O412" s="365"/>
      <c r="P412" s="365"/>
    </row>
    <row r="413" spans="1:16" x14ac:dyDescent="0.25">
      <c r="A413" s="338"/>
      <c r="B413" s="339"/>
      <c r="C413" s="340"/>
      <c r="D413" s="341"/>
      <c r="E413" s="342"/>
      <c r="F413" s="340"/>
      <c r="G413" s="341"/>
      <c r="H413" s="342"/>
      <c r="I413" s="343"/>
      <c r="J413" s="341"/>
      <c r="K413" s="327"/>
      <c r="L413" s="327"/>
      <c r="M413" s="327"/>
      <c r="N413" s="327"/>
      <c r="O413" s="365"/>
      <c r="P413" s="365"/>
    </row>
    <row r="414" spans="1:16" x14ac:dyDescent="0.25">
      <c r="A414" s="338"/>
      <c r="B414" s="339"/>
      <c r="C414" s="340"/>
      <c r="D414" s="341"/>
      <c r="E414" s="342"/>
      <c r="F414" s="340"/>
      <c r="G414" s="341"/>
      <c r="H414" s="342"/>
      <c r="I414" s="343"/>
      <c r="J414" s="341"/>
      <c r="K414" s="327"/>
      <c r="L414" s="327"/>
      <c r="M414" s="327"/>
      <c r="N414" s="327"/>
      <c r="O414" s="365"/>
      <c r="P414" s="365"/>
    </row>
    <row r="415" spans="1:16" x14ac:dyDescent="0.25">
      <c r="A415" s="338"/>
      <c r="B415" s="339"/>
      <c r="C415" s="340"/>
      <c r="D415" s="341"/>
      <c r="E415" s="342"/>
      <c r="F415" s="340"/>
      <c r="G415" s="341"/>
      <c r="H415" s="342"/>
      <c r="I415" s="343"/>
      <c r="J415" s="341"/>
      <c r="K415" s="327"/>
      <c r="L415" s="327"/>
      <c r="M415" s="327"/>
      <c r="N415" s="327"/>
      <c r="O415" s="365"/>
      <c r="P415" s="365"/>
    </row>
    <row r="416" spans="1:16" x14ac:dyDescent="0.25">
      <c r="A416" s="338"/>
      <c r="B416" s="339"/>
      <c r="C416" s="340"/>
      <c r="D416" s="341"/>
      <c r="E416" s="342"/>
      <c r="F416" s="340"/>
      <c r="G416" s="341"/>
      <c r="H416" s="342"/>
      <c r="I416" s="343"/>
      <c r="J416" s="341"/>
      <c r="K416" s="327"/>
      <c r="L416" s="327"/>
      <c r="M416" s="327"/>
      <c r="N416" s="327"/>
      <c r="O416" s="365"/>
      <c r="P416" s="365"/>
    </row>
    <row r="417" spans="1:16" x14ac:dyDescent="0.25">
      <c r="A417" s="338"/>
      <c r="B417" s="339"/>
      <c r="C417" s="340"/>
      <c r="D417" s="341"/>
      <c r="E417" s="342"/>
      <c r="F417" s="340"/>
      <c r="G417" s="341"/>
      <c r="H417" s="342"/>
      <c r="I417" s="343"/>
      <c r="J417" s="341"/>
      <c r="K417" s="327"/>
      <c r="L417" s="327"/>
      <c r="M417" s="327"/>
      <c r="N417" s="327"/>
      <c r="O417" s="365"/>
      <c r="P417" s="365"/>
    </row>
    <row r="418" spans="1:16" x14ac:dyDescent="0.25">
      <c r="A418" s="338"/>
      <c r="B418" s="339"/>
      <c r="C418" s="340"/>
      <c r="D418" s="341"/>
      <c r="E418" s="342"/>
      <c r="F418" s="340"/>
      <c r="G418" s="341"/>
      <c r="H418" s="342"/>
      <c r="I418" s="343"/>
      <c r="J418" s="341"/>
      <c r="K418" s="327"/>
      <c r="L418" s="327"/>
      <c r="M418" s="327"/>
      <c r="N418" s="327"/>
      <c r="O418" s="365"/>
      <c r="P418" s="365"/>
    </row>
    <row r="419" spans="1:16" x14ac:dyDescent="0.25">
      <c r="A419" s="338"/>
      <c r="B419" s="339"/>
      <c r="C419" s="340"/>
      <c r="D419" s="341"/>
      <c r="E419" s="342"/>
      <c r="F419" s="340"/>
      <c r="G419" s="341"/>
      <c r="H419" s="342"/>
      <c r="I419" s="343"/>
      <c r="J419" s="341"/>
      <c r="K419" s="327"/>
      <c r="L419" s="327"/>
      <c r="M419" s="327"/>
      <c r="N419" s="327"/>
      <c r="O419" s="365"/>
      <c r="P419" s="365"/>
    </row>
    <row r="420" spans="1:16" x14ac:dyDescent="0.25">
      <c r="A420" s="338"/>
      <c r="B420" s="339"/>
      <c r="C420" s="340"/>
      <c r="D420" s="341"/>
      <c r="E420" s="342"/>
      <c r="F420" s="340"/>
      <c r="G420" s="341"/>
      <c r="H420" s="342"/>
      <c r="I420" s="343"/>
      <c r="J420" s="341"/>
      <c r="K420" s="327"/>
      <c r="L420" s="327"/>
      <c r="M420" s="327"/>
      <c r="N420" s="327"/>
      <c r="O420" s="365"/>
      <c r="P420" s="365"/>
    </row>
    <row r="421" spans="1:16" x14ac:dyDescent="0.25">
      <c r="A421" s="338"/>
      <c r="B421" s="339"/>
      <c r="C421" s="340"/>
      <c r="D421" s="341"/>
      <c r="E421" s="342"/>
      <c r="F421" s="340"/>
      <c r="G421" s="341"/>
      <c r="H421" s="342"/>
      <c r="I421" s="343"/>
      <c r="J421" s="341"/>
      <c r="K421" s="327"/>
      <c r="L421" s="327"/>
      <c r="M421" s="327"/>
      <c r="N421" s="327"/>
      <c r="O421" s="365"/>
      <c r="P421" s="365"/>
    </row>
    <row r="422" spans="1:16" x14ac:dyDescent="0.25">
      <c r="A422" s="338"/>
      <c r="B422" s="339"/>
      <c r="C422" s="340"/>
      <c r="D422" s="341"/>
      <c r="E422" s="342"/>
      <c r="F422" s="340"/>
      <c r="G422" s="341"/>
      <c r="H422" s="342"/>
      <c r="I422" s="343"/>
      <c r="J422" s="341"/>
      <c r="K422" s="327"/>
      <c r="L422" s="327"/>
      <c r="M422" s="327"/>
      <c r="N422" s="327"/>
      <c r="O422" s="365"/>
      <c r="P422" s="365"/>
    </row>
    <row r="423" spans="1:16" x14ac:dyDescent="0.25">
      <c r="A423" s="338"/>
      <c r="B423" s="339"/>
      <c r="C423" s="340"/>
      <c r="D423" s="341"/>
      <c r="E423" s="342"/>
      <c r="F423" s="340"/>
      <c r="G423" s="341"/>
      <c r="H423" s="342"/>
      <c r="I423" s="343"/>
      <c r="J423" s="341"/>
      <c r="K423" s="327"/>
      <c r="L423" s="327"/>
      <c r="M423" s="327"/>
      <c r="N423" s="327"/>
      <c r="O423" s="365"/>
      <c r="P423" s="365"/>
    </row>
    <row r="424" spans="1:16" x14ac:dyDescent="0.25">
      <c r="A424" s="338"/>
      <c r="B424" s="339"/>
      <c r="C424" s="340"/>
      <c r="D424" s="341"/>
      <c r="E424" s="342"/>
      <c r="F424" s="340"/>
      <c r="G424" s="341"/>
      <c r="H424" s="342"/>
      <c r="I424" s="343"/>
      <c r="J424" s="341"/>
      <c r="K424" s="327"/>
      <c r="L424" s="327"/>
      <c r="M424" s="327"/>
      <c r="N424" s="327"/>
      <c r="O424" s="365"/>
      <c r="P424" s="365"/>
    </row>
    <row r="425" spans="1:16" x14ac:dyDescent="0.25">
      <c r="A425" s="338"/>
      <c r="B425" s="339"/>
      <c r="C425" s="340"/>
      <c r="D425" s="341"/>
      <c r="E425" s="342"/>
      <c r="F425" s="340"/>
      <c r="G425" s="341"/>
      <c r="H425" s="342"/>
      <c r="I425" s="343"/>
      <c r="J425" s="341"/>
      <c r="K425" s="327"/>
      <c r="L425" s="327"/>
      <c r="M425" s="327"/>
      <c r="N425" s="327"/>
      <c r="O425" s="365"/>
      <c r="P425" s="365"/>
    </row>
    <row r="426" spans="1:16" x14ac:dyDescent="0.25">
      <c r="A426" s="338"/>
      <c r="B426" s="339"/>
      <c r="C426" s="340"/>
      <c r="D426" s="341"/>
      <c r="E426" s="342"/>
      <c r="F426" s="340"/>
      <c r="G426" s="341"/>
      <c r="H426" s="342"/>
      <c r="I426" s="343"/>
      <c r="J426" s="341"/>
      <c r="K426" s="327"/>
      <c r="L426" s="327"/>
      <c r="M426" s="327"/>
      <c r="N426" s="327"/>
      <c r="O426" s="365"/>
      <c r="P426" s="365"/>
    </row>
    <row r="427" spans="1:16" x14ac:dyDescent="0.25">
      <c r="A427" s="338"/>
      <c r="B427" s="339"/>
      <c r="C427" s="340"/>
      <c r="D427" s="341"/>
      <c r="E427" s="342"/>
      <c r="F427" s="340"/>
      <c r="G427" s="341"/>
      <c r="H427" s="342"/>
      <c r="I427" s="343"/>
      <c r="J427" s="341"/>
      <c r="K427" s="327"/>
      <c r="L427" s="327"/>
      <c r="M427" s="327"/>
      <c r="N427" s="327"/>
      <c r="O427" s="365"/>
      <c r="P427" s="365"/>
    </row>
    <row r="428" spans="1:16" x14ac:dyDescent="0.25">
      <c r="A428" s="338"/>
      <c r="B428" s="339"/>
      <c r="C428" s="340"/>
      <c r="D428" s="341"/>
      <c r="E428" s="342"/>
      <c r="F428" s="340"/>
      <c r="G428" s="341"/>
      <c r="H428" s="342"/>
      <c r="I428" s="343"/>
      <c r="J428" s="341"/>
      <c r="K428" s="327"/>
      <c r="L428" s="327"/>
      <c r="M428" s="327"/>
      <c r="N428" s="327"/>
      <c r="O428" s="365"/>
      <c r="P428" s="365"/>
    </row>
    <row r="429" spans="1:16" x14ac:dyDescent="0.25">
      <c r="A429" s="338"/>
      <c r="B429" s="339"/>
      <c r="C429" s="340"/>
      <c r="D429" s="341"/>
      <c r="E429" s="342"/>
      <c r="F429" s="340"/>
      <c r="G429" s="341"/>
      <c r="H429" s="342"/>
      <c r="I429" s="343"/>
      <c r="J429" s="341"/>
      <c r="K429" s="327"/>
      <c r="L429" s="327"/>
      <c r="M429" s="327"/>
      <c r="N429" s="327"/>
      <c r="O429" s="365"/>
      <c r="P429" s="365"/>
    </row>
    <row r="430" spans="1:16" x14ac:dyDescent="0.25">
      <c r="A430" s="338"/>
      <c r="B430" s="339"/>
      <c r="C430" s="340"/>
      <c r="D430" s="341"/>
      <c r="E430" s="342"/>
      <c r="F430" s="340"/>
      <c r="G430" s="341"/>
      <c r="H430" s="342"/>
      <c r="I430" s="343"/>
      <c r="J430" s="341"/>
      <c r="K430" s="327"/>
      <c r="L430" s="327"/>
      <c r="M430" s="327"/>
      <c r="N430" s="327"/>
      <c r="O430" s="365"/>
      <c r="P430" s="365"/>
    </row>
    <row r="431" spans="1:16" x14ac:dyDescent="0.25">
      <c r="A431" s="338"/>
      <c r="B431" s="339"/>
      <c r="C431" s="340"/>
      <c r="D431" s="341"/>
      <c r="E431" s="342"/>
      <c r="F431" s="340"/>
      <c r="G431" s="341"/>
      <c r="H431" s="342"/>
      <c r="I431" s="343"/>
      <c r="J431" s="341"/>
      <c r="K431" s="327"/>
      <c r="L431" s="327"/>
      <c r="M431" s="327"/>
      <c r="N431" s="327"/>
      <c r="O431" s="365"/>
      <c r="P431" s="365"/>
    </row>
    <row r="432" spans="1:16" x14ac:dyDescent="0.25">
      <c r="A432" s="338"/>
      <c r="B432" s="339"/>
      <c r="C432" s="340"/>
      <c r="D432" s="341"/>
      <c r="E432" s="342"/>
      <c r="F432" s="340"/>
      <c r="G432" s="341"/>
      <c r="H432" s="342"/>
      <c r="I432" s="343"/>
      <c r="J432" s="341"/>
      <c r="K432" s="327"/>
      <c r="L432" s="327"/>
      <c r="M432" s="327"/>
      <c r="N432" s="327"/>
      <c r="O432" s="365"/>
      <c r="P432" s="365"/>
    </row>
    <row r="433" spans="1:16" x14ac:dyDescent="0.25">
      <c r="A433" s="338"/>
      <c r="B433" s="339"/>
      <c r="C433" s="340"/>
      <c r="D433" s="341"/>
      <c r="E433" s="342"/>
      <c r="F433" s="340"/>
      <c r="G433" s="341"/>
      <c r="H433" s="342"/>
      <c r="I433" s="343"/>
      <c r="J433" s="341"/>
      <c r="K433" s="327"/>
      <c r="L433" s="327"/>
      <c r="M433" s="327"/>
      <c r="N433" s="327"/>
      <c r="O433" s="365"/>
      <c r="P433" s="365"/>
    </row>
    <row r="434" spans="1:16" x14ac:dyDescent="0.25">
      <c r="A434" s="338"/>
      <c r="B434" s="339"/>
      <c r="C434" s="340"/>
      <c r="D434" s="341"/>
      <c r="E434" s="342"/>
      <c r="F434" s="340"/>
      <c r="G434" s="341"/>
      <c r="H434" s="342"/>
      <c r="I434" s="343"/>
      <c r="J434" s="341"/>
      <c r="K434" s="327"/>
      <c r="L434" s="327"/>
      <c r="M434" s="327"/>
      <c r="N434" s="327"/>
      <c r="O434" s="365"/>
      <c r="P434" s="365"/>
    </row>
    <row r="435" spans="1:16" x14ac:dyDescent="0.25">
      <c r="A435" s="338"/>
      <c r="B435" s="339"/>
      <c r="C435" s="340"/>
      <c r="D435" s="341"/>
      <c r="E435" s="342"/>
      <c r="F435" s="340"/>
      <c r="G435" s="341"/>
      <c r="H435" s="342"/>
      <c r="I435" s="343"/>
      <c r="J435" s="341"/>
      <c r="K435" s="327"/>
      <c r="L435" s="327"/>
      <c r="M435" s="327"/>
      <c r="N435" s="327"/>
      <c r="O435" s="365"/>
      <c r="P435" s="365"/>
    </row>
    <row r="436" spans="1:16" x14ac:dyDescent="0.25">
      <c r="A436" s="338"/>
      <c r="B436" s="339"/>
      <c r="C436" s="340"/>
      <c r="D436" s="341"/>
      <c r="E436" s="342"/>
      <c r="F436" s="340"/>
      <c r="G436" s="341"/>
      <c r="H436" s="342"/>
      <c r="I436" s="343"/>
      <c r="J436" s="341"/>
      <c r="K436" s="327"/>
      <c r="L436" s="327"/>
      <c r="M436" s="327"/>
      <c r="N436" s="327"/>
      <c r="O436" s="365"/>
      <c r="P436" s="365"/>
    </row>
    <row r="437" spans="1:16" x14ac:dyDescent="0.25">
      <c r="A437" s="338"/>
      <c r="B437" s="339"/>
      <c r="C437" s="340"/>
      <c r="D437" s="341"/>
      <c r="E437" s="342"/>
      <c r="F437" s="340"/>
      <c r="G437" s="341"/>
      <c r="H437" s="342"/>
      <c r="I437" s="343"/>
      <c r="J437" s="341"/>
      <c r="K437" s="327"/>
      <c r="L437" s="327"/>
      <c r="M437" s="327"/>
      <c r="N437" s="327"/>
      <c r="O437" s="365"/>
      <c r="P437" s="365"/>
    </row>
    <row r="438" spans="1:16" x14ac:dyDescent="0.25">
      <c r="A438" s="338"/>
      <c r="B438" s="339"/>
      <c r="C438" s="340"/>
      <c r="D438" s="341"/>
      <c r="E438" s="342"/>
      <c r="F438" s="340"/>
      <c r="G438" s="341"/>
      <c r="H438" s="342"/>
      <c r="I438" s="343"/>
      <c r="J438" s="341"/>
      <c r="K438" s="327"/>
      <c r="L438" s="327"/>
      <c r="M438" s="327"/>
      <c r="N438" s="327"/>
      <c r="O438" s="365"/>
      <c r="P438" s="365"/>
    </row>
    <row r="439" spans="1:16" x14ac:dyDescent="0.25">
      <c r="A439" s="338"/>
      <c r="B439" s="339"/>
      <c r="C439" s="340"/>
      <c r="D439" s="341"/>
      <c r="E439" s="342"/>
      <c r="F439" s="340"/>
      <c r="G439" s="341"/>
      <c r="H439" s="342"/>
      <c r="I439" s="343"/>
      <c r="J439" s="341"/>
      <c r="K439" s="327"/>
      <c r="L439" s="327"/>
      <c r="M439" s="327"/>
      <c r="N439" s="327"/>
      <c r="O439" s="365"/>
      <c r="P439" s="365"/>
    </row>
    <row r="440" spans="1:16" x14ac:dyDescent="0.25">
      <c r="A440" s="338"/>
      <c r="B440" s="339"/>
      <c r="C440" s="340"/>
      <c r="D440" s="341"/>
      <c r="E440" s="342"/>
      <c r="F440" s="340"/>
      <c r="G440" s="341"/>
      <c r="H440" s="342"/>
      <c r="I440" s="343"/>
      <c r="J440" s="341"/>
      <c r="K440" s="327"/>
      <c r="L440" s="327"/>
      <c r="M440" s="327"/>
      <c r="N440" s="327"/>
      <c r="O440" s="365"/>
      <c r="P440" s="365"/>
    </row>
    <row r="441" spans="1:16" x14ac:dyDescent="0.25">
      <c r="A441" s="338"/>
      <c r="B441" s="339"/>
      <c r="C441" s="340"/>
      <c r="D441" s="341"/>
      <c r="E441" s="342"/>
      <c r="F441" s="340"/>
      <c r="G441" s="341"/>
      <c r="H441" s="342"/>
      <c r="I441" s="343"/>
      <c r="J441" s="341"/>
      <c r="K441" s="327"/>
      <c r="L441" s="327"/>
      <c r="M441" s="327"/>
      <c r="N441" s="327"/>
      <c r="O441" s="365"/>
      <c r="P441" s="365"/>
    </row>
    <row r="442" spans="1:16" x14ac:dyDescent="0.25">
      <c r="A442" s="338"/>
      <c r="B442" s="339"/>
      <c r="C442" s="340"/>
      <c r="D442" s="341"/>
      <c r="E442" s="342"/>
      <c r="F442" s="340"/>
      <c r="G442" s="341"/>
      <c r="H442" s="342"/>
      <c r="I442" s="343"/>
      <c r="J442" s="341"/>
      <c r="K442" s="327"/>
      <c r="L442" s="327"/>
      <c r="M442" s="327"/>
      <c r="N442" s="327"/>
      <c r="O442" s="365"/>
      <c r="P442" s="365"/>
    </row>
    <row r="443" spans="1:16" x14ac:dyDescent="0.25">
      <c r="A443" s="338"/>
      <c r="B443" s="339"/>
      <c r="C443" s="340"/>
      <c r="D443" s="341"/>
      <c r="E443" s="342"/>
      <c r="F443" s="340"/>
      <c r="G443" s="341"/>
      <c r="H443" s="342"/>
      <c r="I443" s="343"/>
      <c r="J443" s="341"/>
      <c r="K443" s="327"/>
      <c r="L443" s="327"/>
      <c r="M443" s="327"/>
      <c r="N443" s="327"/>
      <c r="O443" s="365"/>
      <c r="P443" s="365"/>
    </row>
    <row r="444" spans="1:16" x14ac:dyDescent="0.25">
      <c r="A444" s="338"/>
      <c r="B444" s="339"/>
      <c r="C444" s="340"/>
      <c r="D444" s="341"/>
      <c r="E444" s="342"/>
      <c r="F444" s="340"/>
      <c r="G444" s="341"/>
      <c r="H444" s="342"/>
      <c r="I444" s="343"/>
      <c r="J444" s="341"/>
      <c r="K444" s="327"/>
      <c r="L444" s="327"/>
      <c r="M444" s="327"/>
      <c r="N444" s="327"/>
      <c r="O444" s="365"/>
      <c r="P444" s="365"/>
    </row>
    <row r="445" spans="1:16" x14ac:dyDescent="0.25">
      <c r="A445" s="338"/>
      <c r="B445" s="339"/>
      <c r="C445" s="340"/>
      <c r="D445" s="341"/>
      <c r="E445" s="342"/>
      <c r="F445" s="340"/>
      <c r="G445" s="341"/>
      <c r="H445" s="342"/>
      <c r="I445" s="343"/>
      <c r="J445" s="341"/>
      <c r="K445" s="327"/>
      <c r="L445" s="327"/>
      <c r="M445" s="327"/>
      <c r="N445" s="327"/>
      <c r="O445" s="365"/>
      <c r="P445" s="365"/>
    </row>
    <row r="446" spans="1:16" x14ac:dyDescent="0.25">
      <c r="A446" s="338"/>
      <c r="B446" s="339"/>
      <c r="C446" s="340"/>
      <c r="D446" s="341"/>
      <c r="E446" s="342"/>
      <c r="F446" s="340"/>
      <c r="G446" s="341"/>
      <c r="H446" s="342"/>
      <c r="I446" s="343"/>
      <c r="J446" s="341"/>
      <c r="K446" s="327"/>
      <c r="L446" s="327"/>
      <c r="M446" s="327"/>
      <c r="N446" s="327"/>
      <c r="O446" s="365"/>
      <c r="P446" s="365"/>
    </row>
    <row r="447" spans="1:16" x14ac:dyDescent="0.25">
      <c r="A447" s="338"/>
      <c r="B447" s="339"/>
      <c r="C447" s="340"/>
      <c r="D447" s="341"/>
      <c r="E447" s="342"/>
      <c r="F447" s="340"/>
      <c r="G447" s="341"/>
      <c r="H447" s="342"/>
      <c r="I447" s="343"/>
      <c r="J447" s="341"/>
      <c r="K447" s="327"/>
      <c r="L447" s="327"/>
      <c r="M447" s="327"/>
      <c r="N447" s="327"/>
      <c r="O447" s="365"/>
      <c r="P447" s="365"/>
    </row>
    <row r="448" spans="1:16" x14ac:dyDescent="0.25">
      <c r="A448" s="338"/>
      <c r="B448" s="339"/>
      <c r="C448" s="340"/>
      <c r="D448" s="341"/>
      <c r="E448" s="342"/>
      <c r="F448" s="340"/>
      <c r="G448" s="341"/>
      <c r="H448" s="342"/>
      <c r="I448" s="343"/>
      <c r="J448" s="341"/>
      <c r="K448" s="327"/>
      <c r="L448" s="327"/>
      <c r="M448" s="327"/>
      <c r="N448" s="327"/>
      <c r="O448" s="365"/>
      <c r="P448" s="365"/>
    </row>
    <row r="449" spans="1:16" x14ac:dyDescent="0.25">
      <c r="A449" s="338"/>
      <c r="B449" s="339"/>
      <c r="C449" s="340"/>
      <c r="D449" s="341"/>
      <c r="E449" s="342"/>
      <c r="F449" s="340"/>
      <c r="G449" s="341"/>
      <c r="H449" s="342"/>
      <c r="I449" s="343"/>
      <c r="J449" s="341"/>
      <c r="K449" s="327"/>
      <c r="L449" s="327"/>
      <c r="M449" s="327"/>
      <c r="N449" s="327"/>
      <c r="O449" s="365"/>
      <c r="P449" s="365"/>
    </row>
    <row r="450" spans="1:16" x14ac:dyDescent="0.25">
      <c r="A450" s="338"/>
      <c r="B450" s="339"/>
      <c r="C450" s="340"/>
      <c r="D450" s="341"/>
      <c r="E450" s="342"/>
      <c r="F450" s="340"/>
      <c r="G450" s="341"/>
      <c r="H450" s="342"/>
      <c r="I450" s="343"/>
      <c r="J450" s="341"/>
      <c r="K450" s="327"/>
      <c r="L450" s="327"/>
      <c r="M450" s="327"/>
      <c r="N450" s="327"/>
      <c r="O450" s="365"/>
      <c r="P450" s="365"/>
    </row>
    <row r="451" spans="1:16" x14ac:dyDescent="0.25">
      <c r="A451" s="338"/>
      <c r="B451" s="339"/>
      <c r="C451" s="340"/>
      <c r="D451" s="341"/>
      <c r="E451" s="342"/>
      <c r="F451" s="340"/>
      <c r="G451" s="341"/>
      <c r="H451" s="342"/>
      <c r="I451" s="343"/>
      <c r="J451" s="341"/>
      <c r="K451" s="327"/>
      <c r="L451" s="327"/>
      <c r="M451" s="327"/>
      <c r="N451" s="327"/>
      <c r="O451" s="365"/>
      <c r="P451" s="365"/>
    </row>
    <row r="452" spans="1:16" x14ac:dyDescent="0.25">
      <c r="A452" s="338"/>
      <c r="B452" s="339"/>
      <c r="C452" s="340"/>
      <c r="D452" s="341"/>
      <c r="E452" s="342"/>
      <c r="F452" s="340"/>
      <c r="G452" s="341"/>
      <c r="H452" s="342"/>
      <c r="I452" s="343"/>
      <c r="J452" s="341"/>
      <c r="K452" s="327"/>
      <c r="L452" s="327"/>
      <c r="M452" s="327"/>
      <c r="N452" s="327"/>
      <c r="O452" s="365"/>
      <c r="P452" s="365"/>
    </row>
    <row r="453" spans="1:16" x14ac:dyDescent="0.25">
      <c r="A453" s="338"/>
      <c r="B453" s="339"/>
      <c r="C453" s="340"/>
      <c r="D453" s="341"/>
      <c r="E453" s="342"/>
      <c r="F453" s="340"/>
      <c r="G453" s="341"/>
      <c r="H453" s="342"/>
      <c r="I453" s="343"/>
      <c r="J453" s="341"/>
      <c r="K453" s="327"/>
      <c r="L453" s="327"/>
      <c r="M453" s="327"/>
      <c r="N453" s="327"/>
      <c r="O453" s="365"/>
      <c r="P453" s="365"/>
    </row>
    <row r="454" spans="1:16" x14ac:dyDescent="0.25">
      <c r="A454" s="338"/>
      <c r="B454" s="339"/>
      <c r="C454" s="340"/>
      <c r="D454" s="341"/>
      <c r="E454" s="342"/>
      <c r="F454" s="340"/>
      <c r="G454" s="341"/>
      <c r="H454" s="342"/>
      <c r="I454" s="343"/>
      <c r="J454" s="341"/>
      <c r="K454" s="327"/>
      <c r="L454" s="327"/>
      <c r="M454" s="327"/>
      <c r="N454" s="327"/>
      <c r="O454" s="365"/>
      <c r="P454" s="365"/>
    </row>
    <row r="455" spans="1:16" x14ac:dyDescent="0.25">
      <c r="A455" s="338"/>
      <c r="B455" s="339"/>
      <c r="C455" s="340"/>
      <c r="D455" s="341"/>
      <c r="E455" s="342"/>
      <c r="F455" s="340"/>
      <c r="G455" s="341"/>
      <c r="H455" s="342"/>
      <c r="I455" s="343"/>
      <c r="J455" s="341"/>
      <c r="K455" s="327"/>
      <c r="L455" s="327"/>
      <c r="M455" s="327"/>
      <c r="N455" s="327"/>
      <c r="O455" s="365"/>
      <c r="P455" s="365"/>
    </row>
    <row r="456" spans="1:16" x14ac:dyDescent="0.25">
      <c r="A456" s="338"/>
      <c r="B456" s="339"/>
      <c r="C456" s="340"/>
      <c r="D456" s="341"/>
      <c r="E456" s="342"/>
      <c r="F456" s="340"/>
      <c r="G456" s="341"/>
      <c r="H456" s="342"/>
      <c r="I456" s="343"/>
      <c r="J456" s="341"/>
      <c r="K456" s="327"/>
      <c r="L456" s="327"/>
      <c r="M456" s="327"/>
      <c r="N456" s="327"/>
      <c r="O456" s="365"/>
      <c r="P456" s="365"/>
    </row>
    <row r="457" spans="1:16" x14ac:dyDescent="0.25">
      <c r="A457" s="338"/>
      <c r="B457" s="339"/>
      <c r="C457" s="340"/>
      <c r="D457" s="341"/>
      <c r="E457" s="342"/>
      <c r="F457" s="340"/>
      <c r="G457" s="341"/>
      <c r="H457" s="342"/>
      <c r="I457" s="343"/>
      <c r="J457" s="341"/>
      <c r="K457" s="327"/>
      <c r="L457" s="327"/>
      <c r="M457" s="327"/>
      <c r="N457" s="327"/>
      <c r="O457" s="365"/>
      <c r="P457" s="365"/>
    </row>
    <row r="458" spans="1:16" x14ac:dyDescent="0.25">
      <c r="A458" s="338"/>
      <c r="B458" s="339"/>
      <c r="C458" s="340"/>
      <c r="D458" s="341"/>
      <c r="E458" s="342"/>
      <c r="F458" s="340"/>
      <c r="G458" s="341"/>
      <c r="H458" s="342"/>
      <c r="I458" s="343"/>
      <c r="J458" s="341"/>
      <c r="K458" s="327"/>
      <c r="L458" s="327"/>
      <c r="M458" s="327"/>
      <c r="N458" s="327"/>
      <c r="O458" s="365"/>
      <c r="P458" s="365"/>
    </row>
    <row r="459" spans="1:16" x14ac:dyDescent="0.25">
      <c r="A459" s="338"/>
      <c r="B459" s="339"/>
      <c r="C459" s="340"/>
      <c r="D459" s="341"/>
      <c r="E459" s="342"/>
      <c r="F459" s="340"/>
      <c r="G459" s="341"/>
      <c r="H459" s="342"/>
      <c r="I459" s="343"/>
      <c r="J459" s="341"/>
      <c r="K459" s="327"/>
      <c r="L459" s="327"/>
      <c r="M459" s="327"/>
      <c r="N459" s="327"/>
      <c r="O459" s="365"/>
      <c r="P459" s="365"/>
    </row>
    <row r="460" spans="1:16" x14ac:dyDescent="0.25">
      <c r="A460" s="338"/>
      <c r="B460" s="339"/>
      <c r="C460" s="340"/>
      <c r="D460" s="341"/>
      <c r="E460" s="342"/>
      <c r="F460" s="340"/>
      <c r="G460" s="341"/>
      <c r="H460" s="342"/>
      <c r="I460" s="343"/>
      <c r="J460" s="341"/>
      <c r="K460" s="327"/>
      <c r="L460" s="327"/>
      <c r="M460" s="327"/>
      <c r="N460" s="327"/>
      <c r="O460" s="365"/>
      <c r="P460" s="365"/>
    </row>
    <row r="461" spans="1:16" x14ac:dyDescent="0.25">
      <c r="A461" s="338"/>
      <c r="B461" s="339"/>
      <c r="C461" s="340"/>
      <c r="D461" s="341"/>
      <c r="E461" s="342"/>
      <c r="F461" s="340"/>
      <c r="G461" s="341"/>
      <c r="H461" s="342"/>
      <c r="I461" s="343"/>
      <c r="J461" s="341"/>
      <c r="K461" s="327"/>
      <c r="L461" s="327"/>
      <c r="M461" s="327"/>
      <c r="N461" s="327"/>
      <c r="O461" s="365"/>
      <c r="P461" s="365"/>
    </row>
    <row r="462" spans="1:16" x14ac:dyDescent="0.25">
      <c r="A462" s="338"/>
      <c r="B462" s="339"/>
      <c r="C462" s="340"/>
      <c r="D462" s="341"/>
      <c r="E462" s="342"/>
      <c r="F462" s="340"/>
      <c r="G462" s="341"/>
      <c r="H462" s="342"/>
      <c r="I462" s="343"/>
      <c r="J462" s="341"/>
      <c r="K462" s="327"/>
      <c r="L462" s="327"/>
      <c r="M462" s="327"/>
      <c r="N462" s="327"/>
      <c r="O462" s="365"/>
      <c r="P462" s="365"/>
    </row>
    <row r="463" spans="1:16" x14ac:dyDescent="0.25">
      <c r="A463" s="338"/>
      <c r="B463" s="339"/>
      <c r="C463" s="340"/>
      <c r="D463" s="341"/>
      <c r="E463" s="342"/>
      <c r="F463" s="340"/>
      <c r="G463" s="341"/>
      <c r="H463" s="342"/>
      <c r="I463" s="343"/>
      <c r="J463" s="341"/>
      <c r="K463" s="327"/>
      <c r="L463" s="327"/>
      <c r="M463" s="327"/>
      <c r="N463" s="327"/>
      <c r="O463" s="365"/>
      <c r="P463" s="365"/>
    </row>
    <row r="464" spans="1:16" x14ac:dyDescent="0.25">
      <c r="A464" s="338"/>
      <c r="B464" s="339"/>
      <c r="C464" s="340"/>
      <c r="D464" s="341"/>
      <c r="E464" s="342"/>
      <c r="F464" s="340"/>
      <c r="G464" s="341"/>
      <c r="H464" s="342"/>
      <c r="I464" s="343"/>
      <c r="J464" s="341"/>
      <c r="K464" s="327"/>
      <c r="L464" s="327"/>
      <c r="M464" s="327"/>
      <c r="N464" s="327"/>
      <c r="O464" s="365"/>
      <c r="P464" s="365"/>
    </row>
    <row r="465" spans="1:16" x14ac:dyDescent="0.25">
      <c r="A465" s="338"/>
      <c r="B465" s="339"/>
      <c r="C465" s="340"/>
      <c r="D465" s="341"/>
      <c r="E465" s="342"/>
      <c r="F465" s="340"/>
      <c r="G465" s="341"/>
      <c r="H465" s="342"/>
      <c r="I465" s="343"/>
      <c r="J465" s="341"/>
      <c r="K465" s="327"/>
      <c r="L465" s="327"/>
      <c r="M465" s="327"/>
      <c r="N465" s="327"/>
      <c r="O465" s="365"/>
      <c r="P465" s="365"/>
    </row>
    <row r="466" spans="1:16" x14ac:dyDescent="0.25">
      <c r="A466" s="338"/>
      <c r="B466" s="339"/>
      <c r="C466" s="340"/>
      <c r="D466" s="341"/>
      <c r="E466" s="342"/>
      <c r="F466" s="340"/>
      <c r="G466" s="341"/>
      <c r="H466" s="342"/>
      <c r="I466" s="343"/>
      <c r="J466" s="341"/>
      <c r="K466" s="327"/>
      <c r="L466" s="327"/>
      <c r="M466" s="327"/>
      <c r="N466" s="327"/>
      <c r="O466" s="365"/>
      <c r="P466" s="365"/>
    </row>
    <row r="467" spans="1:16" x14ac:dyDescent="0.25">
      <c r="A467" s="338"/>
      <c r="B467" s="339"/>
      <c r="C467" s="340"/>
      <c r="D467" s="341"/>
      <c r="E467" s="342"/>
      <c r="F467" s="340"/>
      <c r="G467" s="341"/>
      <c r="H467" s="342"/>
      <c r="I467" s="343"/>
      <c r="J467" s="341"/>
      <c r="K467" s="327"/>
      <c r="L467" s="327"/>
      <c r="M467" s="327"/>
      <c r="N467" s="327"/>
      <c r="O467" s="365"/>
      <c r="P467" s="365"/>
    </row>
    <row r="468" spans="1:16" x14ac:dyDescent="0.25">
      <c r="A468" s="338"/>
      <c r="B468" s="339"/>
      <c r="C468" s="340"/>
      <c r="D468" s="341"/>
      <c r="E468" s="342"/>
      <c r="F468" s="340"/>
      <c r="G468" s="341"/>
      <c r="H468" s="342"/>
      <c r="I468" s="343"/>
      <c r="J468" s="341"/>
      <c r="K468" s="327"/>
      <c r="L468" s="327"/>
      <c r="M468" s="327"/>
      <c r="N468" s="327"/>
      <c r="O468" s="365"/>
      <c r="P468" s="365"/>
    </row>
    <row r="469" spans="1:16" x14ac:dyDescent="0.25">
      <c r="A469" s="338"/>
      <c r="B469" s="339"/>
      <c r="C469" s="340"/>
      <c r="D469" s="341"/>
      <c r="E469" s="342"/>
      <c r="F469" s="340"/>
      <c r="G469" s="341"/>
      <c r="H469" s="342"/>
      <c r="I469" s="343"/>
      <c r="J469" s="341"/>
      <c r="K469" s="327"/>
      <c r="L469" s="327"/>
      <c r="M469" s="327"/>
      <c r="N469" s="327"/>
      <c r="O469" s="365"/>
      <c r="P469" s="365"/>
    </row>
    <row r="470" spans="1:16" x14ac:dyDescent="0.25">
      <c r="A470" s="338"/>
      <c r="B470" s="339"/>
      <c r="C470" s="340"/>
      <c r="D470" s="341"/>
      <c r="E470" s="342"/>
      <c r="F470" s="340"/>
      <c r="G470" s="341"/>
      <c r="H470" s="342"/>
      <c r="I470" s="343"/>
      <c r="J470" s="341"/>
      <c r="K470" s="327"/>
      <c r="L470" s="327"/>
      <c r="M470" s="327"/>
      <c r="N470" s="327"/>
      <c r="O470" s="365"/>
      <c r="P470" s="365"/>
    </row>
    <row r="471" spans="1:16" x14ac:dyDescent="0.25">
      <c r="A471" s="338"/>
      <c r="B471" s="339"/>
      <c r="C471" s="340"/>
      <c r="D471" s="341"/>
      <c r="E471" s="342"/>
      <c r="F471" s="340"/>
      <c r="G471" s="341"/>
      <c r="H471" s="342"/>
      <c r="I471" s="343"/>
      <c r="J471" s="341"/>
      <c r="K471" s="327"/>
      <c r="L471" s="327"/>
      <c r="M471" s="327"/>
      <c r="N471" s="327"/>
      <c r="O471" s="365"/>
      <c r="P471" s="365"/>
    </row>
    <row r="472" spans="1:16" x14ac:dyDescent="0.25">
      <c r="A472" s="338"/>
      <c r="B472" s="339"/>
      <c r="C472" s="340"/>
      <c r="D472" s="341"/>
      <c r="E472" s="342"/>
      <c r="F472" s="340"/>
      <c r="G472" s="341"/>
      <c r="H472" s="342"/>
      <c r="I472" s="343"/>
      <c r="J472" s="341"/>
      <c r="K472" s="327"/>
      <c r="L472" s="327"/>
      <c r="M472" s="327"/>
      <c r="N472" s="327"/>
      <c r="O472" s="365"/>
      <c r="P472" s="365"/>
    </row>
    <row r="473" spans="1:16" x14ac:dyDescent="0.25">
      <c r="A473" s="338"/>
      <c r="B473" s="339"/>
      <c r="C473" s="340"/>
      <c r="D473" s="341"/>
      <c r="E473" s="342"/>
      <c r="F473" s="340"/>
      <c r="G473" s="341"/>
      <c r="H473" s="342"/>
      <c r="I473" s="343"/>
      <c r="J473" s="341"/>
      <c r="K473" s="327"/>
      <c r="L473" s="327"/>
      <c r="M473" s="327"/>
      <c r="N473" s="327"/>
      <c r="O473" s="365"/>
      <c r="P473" s="365"/>
    </row>
    <row r="474" spans="1:16" x14ac:dyDescent="0.25">
      <c r="A474" s="338"/>
      <c r="B474" s="339"/>
      <c r="C474" s="340"/>
      <c r="D474" s="341"/>
      <c r="E474" s="342"/>
      <c r="F474" s="340"/>
      <c r="G474" s="341"/>
      <c r="H474" s="342"/>
      <c r="I474" s="343"/>
      <c r="J474" s="341"/>
      <c r="K474" s="327"/>
      <c r="L474" s="327"/>
      <c r="M474" s="327"/>
      <c r="N474" s="327"/>
      <c r="O474" s="365"/>
      <c r="P474" s="365"/>
    </row>
    <row r="475" spans="1:16" x14ac:dyDescent="0.25">
      <c r="A475" s="338"/>
      <c r="B475" s="339"/>
      <c r="C475" s="340"/>
      <c r="D475" s="341"/>
      <c r="E475" s="342"/>
      <c r="F475" s="340"/>
      <c r="G475" s="341"/>
      <c r="H475" s="342"/>
      <c r="I475" s="343"/>
      <c r="J475" s="341"/>
      <c r="K475" s="327"/>
      <c r="L475" s="327"/>
      <c r="M475" s="327"/>
      <c r="N475" s="327"/>
      <c r="O475" s="365"/>
      <c r="P475" s="365"/>
    </row>
    <row r="476" spans="1:16" x14ac:dyDescent="0.25">
      <c r="A476" s="338"/>
      <c r="B476" s="339"/>
      <c r="C476" s="340"/>
      <c r="D476" s="341"/>
      <c r="E476" s="342"/>
      <c r="F476" s="340"/>
      <c r="G476" s="341"/>
      <c r="H476" s="342"/>
      <c r="I476" s="343"/>
      <c r="J476" s="341"/>
      <c r="K476" s="327"/>
      <c r="L476" s="327"/>
      <c r="M476" s="327"/>
      <c r="N476" s="327"/>
      <c r="O476" s="365"/>
      <c r="P476" s="365"/>
    </row>
    <row r="477" spans="1:16" x14ac:dyDescent="0.25">
      <c r="A477" s="338"/>
      <c r="B477" s="339"/>
      <c r="C477" s="340"/>
      <c r="D477" s="341"/>
      <c r="E477" s="342"/>
      <c r="F477" s="340"/>
      <c r="G477" s="341"/>
      <c r="H477" s="342"/>
      <c r="I477" s="343"/>
      <c r="J477" s="341"/>
      <c r="K477" s="327"/>
      <c r="L477" s="327"/>
      <c r="M477" s="327"/>
      <c r="N477" s="327"/>
      <c r="O477" s="365"/>
      <c r="P477" s="365"/>
    </row>
    <row r="478" spans="1:16" x14ac:dyDescent="0.25">
      <c r="A478" s="338"/>
      <c r="B478" s="339"/>
      <c r="C478" s="340"/>
      <c r="D478" s="341"/>
      <c r="E478" s="342"/>
      <c r="F478" s="340"/>
      <c r="G478" s="341"/>
      <c r="H478" s="342"/>
      <c r="I478" s="343"/>
      <c r="J478" s="341"/>
      <c r="K478" s="327"/>
      <c r="L478" s="327"/>
      <c r="M478" s="327"/>
      <c r="N478" s="327"/>
      <c r="O478" s="365"/>
      <c r="P478" s="365"/>
    </row>
    <row r="479" spans="1:16" x14ac:dyDescent="0.25">
      <c r="A479" s="338"/>
      <c r="B479" s="339"/>
      <c r="C479" s="340"/>
      <c r="D479" s="341"/>
      <c r="E479" s="342"/>
      <c r="F479" s="340"/>
      <c r="G479" s="341"/>
      <c r="H479" s="342"/>
      <c r="I479" s="343"/>
      <c r="J479" s="341"/>
      <c r="K479" s="327"/>
      <c r="L479" s="327"/>
      <c r="M479" s="327"/>
      <c r="N479" s="327"/>
      <c r="O479" s="365"/>
      <c r="P479" s="365"/>
    </row>
    <row r="480" spans="1:16" x14ac:dyDescent="0.25">
      <c r="A480" s="338"/>
      <c r="B480" s="339"/>
      <c r="C480" s="340"/>
      <c r="D480" s="341"/>
      <c r="E480" s="342"/>
      <c r="F480" s="340"/>
      <c r="G480" s="341"/>
      <c r="H480" s="342"/>
      <c r="I480" s="343"/>
      <c r="J480" s="341"/>
      <c r="K480" s="327"/>
      <c r="L480" s="327"/>
      <c r="M480" s="327"/>
      <c r="N480" s="327"/>
      <c r="O480" s="365"/>
      <c r="P480" s="365"/>
    </row>
    <row r="481" spans="1:16" x14ac:dyDescent="0.25">
      <c r="A481" s="338"/>
      <c r="B481" s="339"/>
      <c r="C481" s="340"/>
      <c r="D481" s="341"/>
      <c r="E481" s="342"/>
      <c r="F481" s="340"/>
      <c r="G481" s="341"/>
      <c r="H481" s="342"/>
      <c r="I481" s="343"/>
      <c r="J481" s="341"/>
      <c r="K481" s="327"/>
      <c r="L481" s="327"/>
      <c r="M481" s="327"/>
      <c r="N481" s="327"/>
      <c r="O481" s="365"/>
      <c r="P481" s="365"/>
    </row>
    <row r="482" spans="1:16" x14ac:dyDescent="0.25">
      <c r="A482" s="338"/>
      <c r="B482" s="339"/>
      <c r="C482" s="340"/>
      <c r="D482" s="341"/>
      <c r="E482" s="342"/>
      <c r="F482" s="340"/>
      <c r="G482" s="341"/>
      <c r="H482" s="342"/>
      <c r="I482" s="343"/>
      <c r="J482" s="341"/>
      <c r="K482" s="327"/>
      <c r="L482" s="327"/>
      <c r="M482" s="327"/>
      <c r="N482" s="327"/>
      <c r="O482" s="365"/>
      <c r="P482" s="365"/>
    </row>
    <row r="483" spans="1:16" x14ac:dyDescent="0.25">
      <c r="A483" s="338"/>
      <c r="B483" s="339"/>
      <c r="C483" s="340"/>
      <c r="D483" s="341"/>
      <c r="E483" s="342"/>
      <c r="F483" s="340"/>
      <c r="G483" s="341"/>
      <c r="H483" s="342"/>
      <c r="I483" s="343"/>
      <c r="J483" s="341"/>
      <c r="K483" s="327"/>
      <c r="L483" s="327"/>
      <c r="M483" s="327"/>
      <c r="N483" s="327"/>
      <c r="O483" s="365"/>
      <c r="P483" s="365"/>
    </row>
    <row r="484" spans="1:16" x14ac:dyDescent="0.25">
      <c r="A484" s="338"/>
      <c r="B484" s="339"/>
      <c r="C484" s="340"/>
      <c r="D484" s="341"/>
      <c r="E484" s="342"/>
      <c r="F484" s="340"/>
      <c r="G484" s="341"/>
      <c r="H484" s="342"/>
      <c r="I484" s="343"/>
      <c r="J484" s="341"/>
      <c r="K484" s="327"/>
      <c r="L484" s="327"/>
      <c r="M484" s="327"/>
      <c r="N484" s="327"/>
      <c r="O484" s="365"/>
      <c r="P484" s="365"/>
    </row>
    <row r="485" spans="1:16" x14ac:dyDescent="0.25">
      <c r="A485" s="338"/>
      <c r="B485" s="339"/>
      <c r="C485" s="340"/>
      <c r="D485" s="341"/>
      <c r="E485" s="342"/>
      <c r="F485" s="340"/>
      <c r="G485" s="341"/>
      <c r="H485" s="342"/>
      <c r="I485" s="343"/>
      <c r="J485" s="341"/>
      <c r="K485" s="327"/>
      <c r="L485" s="327"/>
      <c r="M485" s="327"/>
      <c r="N485" s="327"/>
      <c r="O485" s="365"/>
      <c r="P485" s="365"/>
    </row>
    <row r="486" spans="1:16" x14ac:dyDescent="0.25">
      <c r="A486" s="338"/>
      <c r="B486" s="339"/>
      <c r="C486" s="340"/>
      <c r="D486" s="341"/>
      <c r="E486" s="342"/>
      <c r="F486" s="340"/>
      <c r="G486" s="341"/>
      <c r="H486" s="342"/>
      <c r="I486" s="343"/>
      <c r="J486" s="341"/>
      <c r="K486" s="327"/>
      <c r="L486" s="327"/>
      <c r="M486" s="327"/>
      <c r="N486" s="327"/>
      <c r="O486" s="365"/>
      <c r="P486" s="365"/>
    </row>
    <row r="487" spans="1:16" x14ac:dyDescent="0.25">
      <c r="A487" s="338"/>
      <c r="B487" s="339"/>
      <c r="C487" s="340"/>
      <c r="D487" s="341"/>
      <c r="E487" s="342"/>
      <c r="F487" s="340"/>
      <c r="G487" s="341"/>
      <c r="H487" s="342"/>
      <c r="I487" s="343"/>
      <c r="J487" s="341"/>
      <c r="K487" s="327"/>
      <c r="L487" s="327"/>
      <c r="M487" s="327"/>
      <c r="N487" s="327"/>
      <c r="O487" s="365"/>
      <c r="P487" s="365"/>
    </row>
    <row r="488" spans="1:16" x14ac:dyDescent="0.25">
      <c r="A488" s="338"/>
      <c r="B488" s="339"/>
      <c r="C488" s="340"/>
      <c r="D488" s="341"/>
      <c r="E488" s="342"/>
      <c r="F488" s="340"/>
      <c r="G488" s="341"/>
      <c r="H488" s="342"/>
      <c r="I488" s="343"/>
      <c r="J488" s="341"/>
      <c r="K488" s="327"/>
      <c r="L488" s="327"/>
      <c r="M488" s="327"/>
      <c r="N488" s="327"/>
      <c r="O488" s="365"/>
      <c r="P488" s="365"/>
    </row>
    <row r="489" spans="1:16" x14ac:dyDescent="0.25">
      <c r="A489" s="338"/>
      <c r="B489" s="339"/>
      <c r="C489" s="340"/>
      <c r="D489" s="341"/>
      <c r="E489" s="342"/>
      <c r="F489" s="340"/>
      <c r="G489" s="341"/>
      <c r="H489" s="342"/>
      <c r="I489" s="343"/>
      <c r="J489" s="341"/>
      <c r="K489" s="327"/>
      <c r="L489" s="327"/>
      <c r="M489" s="327"/>
      <c r="N489" s="327"/>
      <c r="O489" s="365"/>
      <c r="P489" s="365"/>
    </row>
    <row r="490" spans="1:16" x14ac:dyDescent="0.25">
      <c r="A490" s="338"/>
      <c r="B490" s="339"/>
      <c r="C490" s="340"/>
      <c r="D490" s="341"/>
      <c r="E490" s="342"/>
      <c r="F490" s="340"/>
      <c r="G490" s="341"/>
      <c r="H490" s="342"/>
      <c r="I490" s="343"/>
      <c r="J490" s="341"/>
      <c r="K490" s="327"/>
      <c r="L490" s="327"/>
      <c r="M490" s="327"/>
      <c r="N490" s="327"/>
      <c r="O490" s="365"/>
      <c r="P490" s="365"/>
    </row>
    <row r="491" spans="1:16" x14ac:dyDescent="0.25">
      <c r="A491" s="338"/>
      <c r="B491" s="339"/>
      <c r="C491" s="340"/>
      <c r="D491" s="341"/>
      <c r="E491" s="342"/>
      <c r="F491" s="340"/>
      <c r="G491" s="341"/>
      <c r="H491" s="342"/>
      <c r="I491" s="343"/>
      <c r="J491" s="341"/>
      <c r="K491" s="327"/>
      <c r="L491" s="327"/>
      <c r="M491" s="327"/>
      <c r="N491" s="327"/>
      <c r="O491" s="365"/>
      <c r="P491" s="365"/>
    </row>
    <row r="492" spans="1:16" x14ac:dyDescent="0.25">
      <c r="A492" s="338"/>
      <c r="B492" s="339"/>
      <c r="C492" s="340"/>
      <c r="D492" s="341"/>
      <c r="E492" s="342"/>
      <c r="F492" s="340"/>
      <c r="G492" s="341"/>
      <c r="H492" s="342"/>
      <c r="I492" s="343"/>
      <c r="J492" s="341"/>
      <c r="K492" s="327"/>
      <c r="L492" s="327"/>
      <c r="M492" s="327"/>
      <c r="N492" s="327"/>
      <c r="O492" s="365"/>
      <c r="P492" s="365"/>
    </row>
    <row r="493" spans="1:16" x14ac:dyDescent="0.25">
      <c r="A493" s="338"/>
      <c r="B493" s="339"/>
      <c r="C493" s="340"/>
      <c r="D493" s="341"/>
      <c r="E493" s="342"/>
      <c r="F493" s="340"/>
      <c r="G493" s="341"/>
      <c r="H493" s="342"/>
      <c r="I493" s="343"/>
      <c r="J493" s="341"/>
      <c r="K493" s="327"/>
      <c r="L493" s="327"/>
      <c r="M493" s="327"/>
      <c r="N493" s="327"/>
      <c r="O493" s="365"/>
      <c r="P493" s="365"/>
    </row>
    <row r="494" spans="1:16" x14ac:dyDescent="0.25">
      <c r="A494" s="338"/>
      <c r="B494" s="339"/>
      <c r="C494" s="340"/>
      <c r="D494" s="341"/>
      <c r="E494" s="342"/>
      <c r="F494" s="340"/>
      <c r="G494" s="341"/>
      <c r="H494" s="342"/>
      <c r="I494" s="343"/>
      <c r="J494" s="341"/>
      <c r="K494" s="327"/>
      <c r="L494" s="327"/>
      <c r="M494" s="327"/>
      <c r="N494" s="327"/>
      <c r="O494" s="365"/>
      <c r="P494" s="365"/>
    </row>
    <row r="495" spans="1:16" x14ac:dyDescent="0.25">
      <c r="A495" s="338"/>
      <c r="B495" s="339"/>
      <c r="C495" s="340"/>
      <c r="D495" s="341"/>
      <c r="E495" s="342"/>
      <c r="F495" s="340"/>
      <c r="G495" s="341"/>
      <c r="H495" s="342"/>
      <c r="I495" s="343"/>
      <c r="J495" s="341"/>
      <c r="K495" s="327"/>
      <c r="L495" s="327"/>
      <c r="M495" s="327"/>
      <c r="N495" s="327"/>
      <c r="O495" s="365"/>
      <c r="P495" s="365"/>
    </row>
    <row r="496" spans="1:16" x14ac:dyDescent="0.25">
      <c r="A496" s="338"/>
      <c r="B496" s="339"/>
      <c r="C496" s="340"/>
      <c r="D496" s="341"/>
      <c r="E496" s="342"/>
      <c r="F496" s="340"/>
      <c r="G496" s="341"/>
      <c r="H496" s="342"/>
      <c r="I496" s="343"/>
      <c r="J496" s="341"/>
      <c r="K496" s="327"/>
      <c r="L496" s="327"/>
      <c r="M496" s="327"/>
      <c r="N496" s="327"/>
      <c r="O496" s="365"/>
      <c r="P496" s="365"/>
    </row>
    <row r="497" spans="1:16" x14ac:dyDescent="0.25">
      <c r="A497" s="338"/>
      <c r="B497" s="339"/>
      <c r="C497" s="340"/>
      <c r="D497" s="341"/>
      <c r="E497" s="342"/>
      <c r="F497" s="340"/>
      <c r="G497" s="341"/>
      <c r="H497" s="342"/>
      <c r="I497" s="343"/>
      <c r="J497" s="341"/>
      <c r="K497" s="327"/>
      <c r="L497" s="327"/>
      <c r="M497" s="327"/>
      <c r="N497" s="327"/>
      <c r="O497" s="365"/>
      <c r="P497" s="365"/>
    </row>
    <row r="498" spans="1:16" x14ac:dyDescent="0.25">
      <c r="A498" s="338"/>
      <c r="B498" s="339"/>
      <c r="C498" s="340"/>
      <c r="D498" s="341"/>
      <c r="E498" s="342"/>
      <c r="F498" s="340"/>
      <c r="G498" s="341"/>
      <c r="H498" s="342"/>
      <c r="I498" s="343"/>
      <c r="J498" s="341"/>
      <c r="K498" s="327"/>
      <c r="L498" s="327"/>
      <c r="M498" s="327"/>
      <c r="N498" s="327"/>
      <c r="O498" s="365"/>
      <c r="P498" s="365"/>
    </row>
    <row r="499" spans="1:16" x14ac:dyDescent="0.25">
      <c r="A499" s="338"/>
      <c r="B499" s="339"/>
      <c r="C499" s="340"/>
      <c r="D499" s="341"/>
      <c r="E499" s="342"/>
      <c r="F499" s="340"/>
      <c r="G499" s="341"/>
      <c r="H499" s="342"/>
      <c r="I499" s="343"/>
      <c r="J499" s="341"/>
      <c r="K499" s="327"/>
      <c r="L499" s="327"/>
      <c r="M499" s="327"/>
      <c r="N499" s="327"/>
      <c r="O499" s="365"/>
      <c r="P499" s="365"/>
    </row>
    <row r="500" spans="1:16" x14ac:dyDescent="0.25">
      <c r="A500" s="338"/>
      <c r="B500" s="339"/>
      <c r="C500" s="340"/>
      <c r="D500" s="341"/>
      <c r="E500" s="342"/>
      <c r="F500" s="340"/>
      <c r="G500" s="341"/>
      <c r="H500" s="342"/>
      <c r="I500" s="343"/>
      <c r="J500" s="341"/>
      <c r="K500" s="327"/>
      <c r="L500" s="327"/>
      <c r="M500" s="327"/>
      <c r="N500" s="327"/>
      <c r="O500" s="365"/>
      <c r="P500" s="365"/>
    </row>
    <row r="501" spans="1:16" x14ac:dyDescent="0.25">
      <c r="A501" s="338"/>
      <c r="B501" s="339"/>
      <c r="C501" s="340"/>
      <c r="D501" s="341"/>
      <c r="E501" s="342"/>
      <c r="F501" s="340"/>
      <c r="G501" s="341"/>
      <c r="H501" s="342"/>
      <c r="I501" s="343"/>
      <c r="J501" s="341"/>
      <c r="K501" s="327"/>
      <c r="L501" s="327"/>
      <c r="M501" s="327"/>
      <c r="N501" s="327"/>
      <c r="O501" s="365"/>
      <c r="P501" s="365"/>
    </row>
    <row r="502" spans="1:16" x14ac:dyDescent="0.25">
      <c r="A502" s="338"/>
      <c r="B502" s="339"/>
      <c r="C502" s="340"/>
      <c r="D502" s="341"/>
      <c r="E502" s="342"/>
      <c r="F502" s="340"/>
      <c r="G502" s="341"/>
      <c r="H502" s="342"/>
      <c r="I502" s="343"/>
      <c r="J502" s="341"/>
      <c r="K502" s="327"/>
      <c r="L502" s="327"/>
      <c r="M502" s="327"/>
      <c r="N502" s="327"/>
      <c r="O502" s="365"/>
      <c r="P502" s="365"/>
    </row>
    <row r="503" spans="1:16" x14ac:dyDescent="0.25">
      <c r="A503" s="338"/>
      <c r="B503" s="339"/>
      <c r="C503" s="340"/>
      <c r="D503" s="341"/>
      <c r="E503" s="342"/>
      <c r="F503" s="340"/>
      <c r="G503" s="341"/>
      <c r="H503" s="342"/>
      <c r="I503" s="343"/>
      <c r="J503" s="341"/>
      <c r="K503" s="327"/>
      <c r="L503" s="327"/>
      <c r="M503" s="327"/>
      <c r="N503" s="327"/>
      <c r="O503" s="365"/>
      <c r="P503" s="365"/>
    </row>
    <row r="504" spans="1:16" x14ac:dyDescent="0.25">
      <c r="A504" s="338"/>
      <c r="B504" s="339"/>
      <c r="C504" s="340"/>
      <c r="D504" s="341"/>
      <c r="E504" s="342"/>
      <c r="F504" s="340"/>
      <c r="G504" s="341"/>
      <c r="H504" s="342"/>
      <c r="I504" s="343"/>
      <c r="J504" s="341"/>
      <c r="K504" s="327"/>
      <c r="L504" s="327"/>
      <c r="M504" s="327"/>
      <c r="N504" s="327"/>
      <c r="O504" s="365"/>
      <c r="P504" s="365"/>
    </row>
    <row r="505" spans="1:16" x14ac:dyDescent="0.25">
      <c r="A505" s="338"/>
      <c r="B505" s="339"/>
      <c r="C505" s="340"/>
      <c r="D505" s="341"/>
      <c r="E505" s="342"/>
      <c r="F505" s="340"/>
      <c r="G505" s="341"/>
      <c r="H505" s="342"/>
      <c r="I505" s="343"/>
      <c r="J505" s="341"/>
      <c r="K505" s="327"/>
      <c r="L505" s="327"/>
      <c r="M505" s="327"/>
      <c r="N505" s="327"/>
      <c r="O505" s="365"/>
      <c r="P505" s="365"/>
    </row>
    <row r="506" spans="1:16" x14ac:dyDescent="0.25">
      <c r="A506" s="338"/>
      <c r="B506" s="339"/>
      <c r="C506" s="340"/>
      <c r="D506" s="341"/>
      <c r="E506" s="342"/>
      <c r="F506" s="340"/>
      <c r="G506" s="341"/>
      <c r="H506" s="342"/>
      <c r="I506" s="343"/>
      <c r="J506" s="341"/>
      <c r="K506" s="327"/>
      <c r="L506" s="327"/>
      <c r="M506" s="327"/>
      <c r="N506" s="327"/>
      <c r="O506" s="365"/>
      <c r="P506" s="365"/>
    </row>
    <row r="507" spans="1:16" x14ac:dyDescent="0.25">
      <c r="A507" s="338"/>
      <c r="B507" s="339"/>
      <c r="C507" s="340"/>
      <c r="D507" s="341"/>
      <c r="E507" s="342"/>
      <c r="F507" s="340"/>
      <c r="G507" s="341"/>
      <c r="H507" s="342"/>
      <c r="I507" s="343"/>
      <c r="J507" s="341"/>
      <c r="K507" s="327"/>
      <c r="L507" s="327"/>
      <c r="M507" s="327"/>
      <c r="N507" s="327"/>
      <c r="O507" s="365"/>
      <c r="P507" s="365"/>
    </row>
    <row r="508" spans="1:16" x14ac:dyDescent="0.25">
      <c r="A508" s="338"/>
      <c r="B508" s="339"/>
      <c r="C508" s="340"/>
      <c r="D508" s="341"/>
      <c r="E508" s="342"/>
      <c r="F508" s="340"/>
      <c r="G508" s="341"/>
      <c r="H508" s="342"/>
      <c r="I508" s="343"/>
      <c r="J508" s="341"/>
      <c r="K508" s="327"/>
      <c r="L508" s="327"/>
      <c r="M508" s="327"/>
      <c r="N508" s="327"/>
      <c r="O508" s="365"/>
      <c r="P508" s="365"/>
    </row>
    <row r="509" spans="1:16" x14ac:dyDescent="0.25">
      <c r="A509" s="338"/>
      <c r="B509" s="339"/>
      <c r="C509" s="340"/>
      <c r="D509" s="341"/>
      <c r="E509" s="342"/>
      <c r="F509" s="340"/>
      <c r="G509" s="341"/>
      <c r="H509" s="342"/>
      <c r="I509" s="343"/>
      <c r="J509" s="341"/>
      <c r="K509" s="327"/>
      <c r="L509" s="327"/>
      <c r="M509" s="327"/>
      <c r="N509" s="327"/>
      <c r="O509" s="365"/>
      <c r="P509" s="365"/>
    </row>
    <row r="510" spans="1:16" x14ac:dyDescent="0.25">
      <c r="A510" s="338"/>
      <c r="B510" s="339"/>
      <c r="C510" s="340"/>
      <c r="D510" s="341"/>
      <c r="E510" s="342"/>
      <c r="F510" s="340"/>
      <c r="G510" s="341"/>
      <c r="H510" s="342"/>
      <c r="I510" s="343"/>
      <c r="J510" s="341"/>
      <c r="K510" s="327"/>
      <c r="L510" s="327"/>
      <c r="M510" s="327"/>
      <c r="N510" s="327"/>
      <c r="O510" s="365"/>
      <c r="P510" s="365"/>
    </row>
    <row r="511" spans="1:16" x14ac:dyDescent="0.25">
      <c r="A511" s="338"/>
      <c r="B511" s="339"/>
      <c r="C511" s="340"/>
      <c r="D511" s="341"/>
      <c r="E511" s="342"/>
      <c r="F511" s="340"/>
      <c r="G511" s="341"/>
      <c r="H511" s="342"/>
      <c r="I511" s="343"/>
      <c r="J511" s="341"/>
      <c r="K511" s="327"/>
      <c r="L511" s="327"/>
      <c r="M511" s="327"/>
      <c r="N511" s="327"/>
      <c r="O511" s="365"/>
      <c r="P511" s="365"/>
    </row>
    <row r="512" spans="1:16" x14ac:dyDescent="0.25">
      <c r="A512" s="338"/>
      <c r="B512" s="339"/>
      <c r="C512" s="340"/>
      <c r="D512" s="341"/>
      <c r="E512" s="342"/>
      <c r="F512" s="340"/>
      <c r="G512" s="341"/>
      <c r="H512" s="342"/>
      <c r="I512" s="343"/>
      <c r="J512" s="341"/>
      <c r="K512" s="327"/>
      <c r="L512" s="327"/>
      <c r="M512" s="327"/>
      <c r="N512" s="327"/>
      <c r="O512" s="365"/>
      <c r="P512" s="365"/>
    </row>
    <row r="513" spans="1:16" x14ac:dyDescent="0.25">
      <c r="A513" s="338"/>
      <c r="B513" s="339"/>
      <c r="C513" s="340"/>
      <c r="D513" s="341"/>
      <c r="E513" s="342"/>
      <c r="F513" s="340"/>
      <c r="G513" s="341"/>
      <c r="H513" s="342"/>
      <c r="I513" s="343"/>
      <c r="J513" s="341"/>
      <c r="K513" s="327"/>
      <c r="L513" s="327"/>
      <c r="M513" s="327"/>
      <c r="N513" s="327"/>
      <c r="O513" s="365"/>
      <c r="P513" s="365"/>
    </row>
    <row r="514" spans="1:16" x14ac:dyDescent="0.25">
      <c r="A514" s="338"/>
      <c r="B514" s="339"/>
      <c r="C514" s="340"/>
      <c r="D514" s="341"/>
      <c r="E514" s="342"/>
      <c r="F514" s="340"/>
      <c r="G514" s="341"/>
      <c r="H514" s="342"/>
      <c r="I514" s="343"/>
      <c r="J514" s="341"/>
      <c r="K514" s="327"/>
      <c r="L514" s="327"/>
      <c r="M514" s="327"/>
      <c r="N514" s="327"/>
      <c r="O514" s="365"/>
      <c r="P514" s="365"/>
    </row>
    <row r="515" spans="1:16" x14ac:dyDescent="0.25">
      <c r="A515" s="338"/>
      <c r="B515" s="339"/>
      <c r="C515" s="340"/>
      <c r="D515" s="341"/>
      <c r="E515" s="342"/>
      <c r="F515" s="340"/>
      <c r="G515" s="341"/>
      <c r="H515" s="342"/>
      <c r="I515" s="343"/>
      <c r="J515" s="341"/>
      <c r="K515" s="327"/>
      <c r="L515" s="327"/>
      <c r="M515" s="327"/>
      <c r="N515" s="327"/>
      <c r="O515" s="365"/>
      <c r="P515" s="365"/>
    </row>
    <row r="516" spans="1:16" x14ac:dyDescent="0.25">
      <c r="A516" s="338"/>
      <c r="B516" s="339"/>
      <c r="C516" s="340"/>
      <c r="D516" s="341"/>
      <c r="E516" s="342"/>
      <c r="F516" s="340"/>
      <c r="G516" s="341"/>
      <c r="H516" s="342"/>
      <c r="I516" s="343"/>
      <c r="J516" s="341"/>
      <c r="K516" s="327"/>
      <c r="L516" s="327"/>
      <c r="M516" s="327"/>
      <c r="N516" s="327"/>
      <c r="O516" s="365"/>
      <c r="P516" s="365"/>
    </row>
    <row r="517" spans="1:16" x14ac:dyDescent="0.25">
      <c r="A517" s="338"/>
      <c r="B517" s="339"/>
      <c r="C517" s="340"/>
      <c r="D517" s="341"/>
      <c r="E517" s="342"/>
      <c r="F517" s="340"/>
      <c r="G517" s="341"/>
      <c r="H517" s="342"/>
      <c r="I517" s="343"/>
      <c r="J517" s="341"/>
      <c r="K517" s="327"/>
      <c r="L517" s="327"/>
      <c r="M517" s="327"/>
      <c r="N517" s="327"/>
      <c r="O517" s="365"/>
      <c r="P517" s="365"/>
    </row>
    <row r="518" spans="1:16" x14ac:dyDescent="0.25">
      <c r="A518" s="338"/>
      <c r="B518" s="339"/>
      <c r="C518" s="340"/>
      <c r="D518" s="341"/>
      <c r="E518" s="342"/>
      <c r="F518" s="340"/>
      <c r="G518" s="341"/>
      <c r="H518" s="342"/>
      <c r="I518" s="343"/>
      <c r="J518" s="341"/>
      <c r="K518" s="327"/>
      <c r="L518" s="327"/>
      <c r="M518" s="327"/>
      <c r="N518" s="327"/>
      <c r="O518" s="365"/>
      <c r="P518" s="365"/>
    </row>
    <row r="519" spans="1:16" x14ac:dyDescent="0.25">
      <c r="A519" s="338"/>
      <c r="B519" s="339"/>
      <c r="C519" s="340"/>
      <c r="D519" s="341"/>
      <c r="E519" s="342"/>
      <c r="F519" s="340"/>
      <c r="G519" s="341"/>
      <c r="H519" s="342"/>
      <c r="I519" s="343"/>
      <c r="J519" s="341"/>
      <c r="K519" s="327"/>
      <c r="L519" s="327"/>
      <c r="M519" s="327"/>
      <c r="N519" s="327"/>
      <c r="O519" s="365"/>
      <c r="P519" s="365"/>
    </row>
    <row r="520" spans="1:16" x14ac:dyDescent="0.25">
      <c r="A520" s="338"/>
      <c r="B520" s="339"/>
      <c r="C520" s="340"/>
      <c r="D520" s="341"/>
      <c r="E520" s="342"/>
      <c r="F520" s="340"/>
      <c r="G520" s="341"/>
      <c r="H520" s="342"/>
      <c r="I520" s="343"/>
      <c r="J520" s="341"/>
      <c r="K520" s="327"/>
      <c r="L520" s="327"/>
      <c r="M520" s="327"/>
      <c r="N520" s="327"/>
      <c r="O520" s="365"/>
      <c r="P520" s="365"/>
    </row>
    <row r="521" spans="1:16" x14ac:dyDescent="0.25">
      <c r="A521" s="338"/>
      <c r="B521" s="339"/>
      <c r="C521" s="340"/>
      <c r="D521" s="341"/>
      <c r="E521" s="342"/>
      <c r="F521" s="340"/>
      <c r="G521" s="341"/>
      <c r="H521" s="342"/>
      <c r="I521" s="343"/>
      <c r="J521" s="341"/>
      <c r="K521" s="327"/>
      <c r="L521" s="327"/>
      <c r="M521" s="327"/>
      <c r="N521" s="327"/>
      <c r="O521" s="365"/>
      <c r="P521" s="365"/>
    </row>
    <row r="522" spans="1:16" x14ac:dyDescent="0.25">
      <c r="A522" s="338"/>
      <c r="B522" s="339"/>
      <c r="C522" s="340"/>
      <c r="D522" s="341"/>
      <c r="E522" s="342"/>
      <c r="F522" s="340"/>
      <c r="G522" s="341"/>
      <c r="H522" s="342"/>
      <c r="I522" s="343"/>
      <c r="J522" s="341"/>
      <c r="K522" s="327"/>
      <c r="L522" s="327"/>
      <c r="M522" s="327"/>
      <c r="N522" s="327"/>
      <c r="O522" s="365"/>
      <c r="P522" s="365"/>
    </row>
    <row r="523" spans="1:16" x14ac:dyDescent="0.25">
      <c r="A523" s="338"/>
      <c r="B523" s="339"/>
      <c r="C523" s="340"/>
      <c r="D523" s="341"/>
      <c r="E523" s="342"/>
      <c r="F523" s="340"/>
      <c r="G523" s="341"/>
      <c r="H523" s="342"/>
      <c r="I523" s="343"/>
      <c r="J523" s="341"/>
      <c r="K523" s="327"/>
      <c r="L523" s="327"/>
      <c r="M523" s="327"/>
      <c r="N523" s="327"/>
      <c r="O523" s="365"/>
      <c r="P523" s="365"/>
    </row>
    <row r="524" spans="1:16" x14ac:dyDescent="0.25">
      <c r="A524" s="338"/>
      <c r="B524" s="339"/>
      <c r="C524" s="340"/>
      <c r="D524" s="341"/>
      <c r="E524" s="342"/>
      <c r="F524" s="340"/>
      <c r="G524" s="341"/>
      <c r="H524" s="342"/>
      <c r="I524" s="343"/>
      <c r="J524" s="341"/>
      <c r="K524" s="327"/>
      <c r="L524" s="327"/>
      <c r="M524" s="327"/>
      <c r="N524" s="327"/>
      <c r="O524" s="365"/>
      <c r="P524" s="365"/>
    </row>
    <row r="525" spans="1:16" x14ac:dyDescent="0.25">
      <c r="A525" s="338"/>
      <c r="B525" s="339"/>
      <c r="C525" s="340"/>
      <c r="D525" s="341"/>
      <c r="E525" s="342"/>
      <c r="F525" s="340"/>
      <c r="G525" s="341"/>
      <c r="H525" s="342"/>
      <c r="I525" s="343"/>
      <c r="J525" s="341"/>
      <c r="K525" s="327"/>
      <c r="L525" s="327"/>
      <c r="M525" s="327"/>
      <c r="N525" s="327"/>
      <c r="O525" s="365"/>
      <c r="P525" s="365"/>
    </row>
    <row r="526" spans="1:16" x14ac:dyDescent="0.25">
      <c r="A526" s="338"/>
      <c r="B526" s="339"/>
      <c r="C526" s="340"/>
      <c r="D526" s="341"/>
      <c r="E526" s="342"/>
      <c r="F526" s="340"/>
      <c r="G526" s="341"/>
      <c r="H526" s="342"/>
      <c r="I526" s="343"/>
      <c r="J526" s="341"/>
      <c r="K526" s="327"/>
      <c r="L526" s="327"/>
      <c r="M526" s="327"/>
      <c r="N526" s="327"/>
      <c r="O526" s="365"/>
      <c r="P526" s="365"/>
    </row>
    <row r="527" spans="1:16" x14ac:dyDescent="0.25">
      <c r="A527" s="338"/>
      <c r="B527" s="339"/>
      <c r="C527" s="340"/>
      <c r="D527" s="341"/>
      <c r="E527" s="342"/>
      <c r="F527" s="340"/>
      <c r="G527" s="341"/>
      <c r="H527" s="342"/>
      <c r="I527" s="343"/>
      <c r="J527" s="341"/>
      <c r="K527" s="327"/>
      <c r="L527" s="327"/>
      <c r="M527" s="327"/>
      <c r="N527" s="327"/>
      <c r="O527" s="365"/>
      <c r="P527" s="365"/>
    </row>
    <row r="528" spans="1:16" x14ac:dyDescent="0.25">
      <c r="A528" s="338"/>
      <c r="B528" s="339"/>
      <c r="C528" s="340"/>
      <c r="D528" s="341"/>
      <c r="E528" s="342"/>
      <c r="F528" s="340"/>
      <c r="G528" s="341"/>
      <c r="H528" s="342"/>
      <c r="I528" s="343"/>
      <c r="J528" s="341"/>
      <c r="K528" s="327"/>
      <c r="L528" s="327"/>
      <c r="M528" s="327"/>
      <c r="N528" s="327"/>
      <c r="O528" s="365"/>
      <c r="P528" s="365"/>
    </row>
    <row r="529" spans="1:16" x14ac:dyDescent="0.25">
      <c r="A529" s="338"/>
      <c r="B529" s="339"/>
      <c r="C529" s="340"/>
      <c r="D529" s="341"/>
      <c r="E529" s="342"/>
      <c r="F529" s="340"/>
      <c r="G529" s="341"/>
      <c r="H529" s="342"/>
      <c r="I529" s="343"/>
      <c r="J529" s="341"/>
      <c r="K529" s="327"/>
      <c r="L529" s="327"/>
      <c r="M529" s="327"/>
      <c r="N529" s="327"/>
      <c r="O529" s="365"/>
      <c r="P529" s="365"/>
    </row>
    <row r="530" spans="1:16" x14ac:dyDescent="0.25">
      <c r="A530" s="338"/>
      <c r="B530" s="339"/>
      <c r="C530" s="340"/>
      <c r="D530" s="341"/>
      <c r="E530" s="342"/>
      <c r="F530" s="340"/>
      <c r="G530" s="341"/>
      <c r="H530" s="342"/>
      <c r="I530" s="343"/>
      <c r="J530" s="341"/>
      <c r="K530" s="327"/>
      <c r="L530" s="327"/>
      <c r="M530" s="327"/>
      <c r="N530" s="327"/>
      <c r="O530" s="365"/>
      <c r="P530" s="365"/>
    </row>
    <row r="531" spans="1:16" x14ac:dyDescent="0.25">
      <c r="A531" s="338"/>
      <c r="B531" s="339"/>
      <c r="C531" s="340"/>
      <c r="D531" s="341"/>
      <c r="E531" s="342"/>
      <c r="F531" s="340"/>
      <c r="G531" s="341"/>
      <c r="H531" s="342"/>
      <c r="I531" s="343"/>
      <c r="J531" s="341"/>
      <c r="K531" s="327"/>
      <c r="L531" s="327"/>
      <c r="M531" s="327"/>
      <c r="N531" s="327"/>
      <c r="O531" s="365"/>
      <c r="P531" s="365"/>
    </row>
    <row r="532" spans="1:16" x14ac:dyDescent="0.25">
      <c r="A532" s="338"/>
      <c r="B532" s="339"/>
      <c r="C532" s="340"/>
      <c r="D532" s="341"/>
      <c r="E532" s="342"/>
      <c r="F532" s="340"/>
      <c r="G532" s="341"/>
      <c r="H532" s="342"/>
      <c r="I532" s="343"/>
      <c r="J532" s="341"/>
      <c r="K532" s="327"/>
      <c r="L532" s="327"/>
      <c r="M532" s="327"/>
      <c r="N532" s="327"/>
      <c r="O532" s="365"/>
      <c r="P532" s="365"/>
    </row>
    <row r="533" spans="1:16" x14ac:dyDescent="0.25">
      <c r="A533" s="338"/>
      <c r="B533" s="339"/>
      <c r="C533" s="340"/>
      <c r="D533" s="341"/>
      <c r="E533" s="342"/>
      <c r="F533" s="340"/>
      <c r="G533" s="341"/>
      <c r="H533" s="342"/>
      <c r="I533" s="343"/>
      <c r="J533" s="341"/>
      <c r="K533" s="327"/>
      <c r="L533" s="327"/>
      <c r="M533" s="327"/>
      <c r="N533" s="327"/>
      <c r="O533" s="365"/>
      <c r="P533" s="365"/>
    </row>
    <row r="534" spans="1:16" x14ac:dyDescent="0.25">
      <c r="A534" s="338"/>
      <c r="B534" s="339"/>
      <c r="C534" s="340"/>
      <c r="D534" s="341"/>
      <c r="E534" s="342"/>
      <c r="F534" s="340"/>
      <c r="G534" s="341"/>
      <c r="H534" s="342"/>
      <c r="I534" s="343"/>
      <c r="J534" s="341"/>
      <c r="K534" s="327"/>
      <c r="L534" s="327"/>
      <c r="M534" s="327"/>
      <c r="N534" s="327"/>
      <c r="O534" s="365"/>
      <c r="P534" s="365"/>
    </row>
    <row r="535" spans="1:16" x14ac:dyDescent="0.25">
      <c r="A535" s="338"/>
      <c r="B535" s="339"/>
      <c r="C535" s="340"/>
      <c r="D535" s="341"/>
      <c r="E535" s="342"/>
      <c r="F535" s="340"/>
      <c r="G535" s="341"/>
      <c r="H535" s="342"/>
      <c r="I535" s="343"/>
      <c r="J535" s="341"/>
      <c r="K535" s="327"/>
      <c r="L535" s="327"/>
      <c r="M535" s="327"/>
      <c r="N535" s="327"/>
      <c r="O535" s="365"/>
      <c r="P535" s="365"/>
    </row>
    <row r="536" spans="1:16" x14ac:dyDescent="0.25">
      <c r="A536" s="338"/>
      <c r="B536" s="339"/>
      <c r="C536" s="340"/>
      <c r="D536" s="341"/>
      <c r="E536" s="342"/>
      <c r="F536" s="340"/>
      <c r="G536" s="341"/>
      <c r="H536" s="342"/>
      <c r="I536" s="343"/>
      <c r="J536" s="341"/>
      <c r="K536" s="327"/>
      <c r="L536" s="327"/>
      <c r="M536" s="327"/>
      <c r="N536" s="327"/>
      <c r="O536" s="365"/>
      <c r="P536" s="365"/>
    </row>
    <row r="537" spans="1:16" x14ac:dyDescent="0.25">
      <c r="A537" s="338"/>
      <c r="B537" s="339"/>
      <c r="C537" s="340"/>
      <c r="D537" s="341"/>
      <c r="E537" s="342"/>
      <c r="F537" s="340"/>
      <c r="G537" s="341"/>
      <c r="H537" s="342"/>
      <c r="I537" s="343"/>
      <c r="J537" s="341"/>
      <c r="K537" s="327"/>
      <c r="L537" s="327"/>
      <c r="M537" s="327"/>
      <c r="N537" s="327"/>
      <c r="O537" s="365"/>
      <c r="P537" s="365"/>
    </row>
    <row r="538" spans="1:16" x14ac:dyDescent="0.25">
      <c r="A538" s="338"/>
      <c r="B538" s="339"/>
      <c r="C538" s="340"/>
      <c r="D538" s="341"/>
      <c r="E538" s="342"/>
      <c r="F538" s="340"/>
      <c r="G538" s="341"/>
      <c r="H538" s="342"/>
      <c r="I538" s="343"/>
      <c r="J538" s="341"/>
      <c r="K538" s="327"/>
      <c r="L538" s="327"/>
      <c r="M538" s="327"/>
      <c r="N538" s="327"/>
      <c r="O538" s="365"/>
      <c r="P538" s="365"/>
    </row>
    <row r="539" spans="1:16" x14ac:dyDescent="0.25">
      <c r="A539" s="338"/>
      <c r="B539" s="339"/>
      <c r="C539" s="340"/>
      <c r="D539" s="341"/>
      <c r="E539" s="342"/>
      <c r="F539" s="340"/>
      <c r="G539" s="341"/>
      <c r="H539" s="342"/>
      <c r="I539" s="343"/>
      <c r="J539" s="341"/>
      <c r="K539" s="327"/>
      <c r="L539" s="327"/>
      <c r="M539" s="327"/>
      <c r="N539" s="327"/>
      <c r="O539" s="365"/>
      <c r="P539" s="365"/>
    </row>
    <row r="540" spans="1:16" x14ac:dyDescent="0.25">
      <c r="A540" s="338"/>
      <c r="B540" s="339"/>
      <c r="C540" s="340"/>
      <c r="D540" s="341"/>
      <c r="E540" s="342"/>
      <c r="F540" s="340"/>
      <c r="G540" s="341"/>
      <c r="H540" s="342"/>
      <c r="I540" s="343"/>
      <c r="J540" s="341"/>
      <c r="K540" s="327"/>
      <c r="L540" s="327"/>
      <c r="M540" s="327"/>
      <c r="N540" s="327"/>
      <c r="O540" s="365"/>
      <c r="P540" s="365"/>
    </row>
    <row r="541" spans="1:16" x14ac:dyDescent="0.25">
      <c r="A541" s="338"/>
      <c r="B541" s="339"/>
      <c r="C541" s="340"/>
      <c r="D541" s="341"/>
      <c r="E541" s="342"/>
      <c r="F541" s="340"/>
      <c r="G541" s="341"/>
      <c r="H541" s="342"/>
      <c r="I541" s="343"/>
      <c r="J541" s="341"/>
      <c r="K541" s="327"/>
      <c r="L541" s="327"/>
      <c r="M541" s="327"/>
      <c r="N541" s="327"/>
      <c r="O541" s="365"/>
      <c r="P541" s="365"/>
    </row>
    <row r="542" spans="1:16" x14ac:dyDescent="0.25">
      <c r="A542" s="338"/>
      <c r="B542" s="339"/>
      <c r="C542" s="340"/>
      <c r="D542" s="341"/>
      <c r="E542" s="342"/>
      <c r="F542" s="340"/>
      <c r="G542" s="341"/>
      <c r="H542" s="342"/>
      <c r="I542" s="343"/>
      <c r="J542" s="341"/>
      <c r="K542" s="327"/>
      <c r="L542" s="327"/>
      <c r="M542" s="327"/>
      <c r="N542" s="327"/>
      <c r="O542" s="365"/>
      <c r="P542" s="365"/>
    </row>
    <row r="543" spans="1:16" x14ac:dyDescent="0.25">
      <c r="A543" s="338"/>
      <c r="B543" s="339"/>
      <c r="C543" s="340"/>
      <c r="D543" s="341"/>
      <c r="E543" s="342"/>
      <c r="F543" s="340"/>
      <c r="G543" s="341"/>
      <c r="H543" s="342"/>
      <c r="I543" s="343"/>
      <c r="J543" s="341"/>
      <c r="K543" s="327"/>
      <c r="L543" s="327"/>
      <c r="M543" s="327"/>
      <c r="N543" s="327"/>
      <c r="O543" s="365"/>
      <c r="P543" s="365"/>
    </row>
    <row r="544" spans="1:16" x14ac:dyDescent="0.25">
      <c r="A544" s="338"/>
      <c r="B544" s="339"/>
      <c r="C544" s="340"/>
      <c r="D544" s="341"/>
      <c r="E544" s="342"/>
      <c r="F544" s="340"/>
      <c r="G544" s="341"/>
      <c r="H544" s="342"/>
      <c r="I544" s="343"/>
      <c r="J544" s="341"/>
      <c r="K544" s="327"/>
      <c r="L544" s="327"/>
      <c r="M544" s="327"/>
      <c r="N544" s="327"/>
      <c r="O544" s="365"/>
      <c r="P544" s="365"/>
    </row>
    <row r="545" spans="1:16" x14ac:dyDescent="0.25">
      <c r="A545" s="338"/>
      <c r="B545" s="339"/>
      <c r="C545" s="340"/>
      <c r="D545" s="341"/>
      <c r="E545" s="342"/>
      <c r="F545" s="340"/>
      <c r="G545" s="341"/>
      <c r="H545" s="342"/>
      <c r="I545" s="343"/>
      <c r="J545" s="341"/>
      <c r="K545" s="327"/>
      <c r="L545" s="327"/>
      <c r="M545" s="327"/>
      <c r="N545" s="327"/>
      <c r="O545" s="365"/>
      <c r="P545" s="365"/>
    </row>
    <row r="546" spans="1:16" x14ac:dyDescent="0.25">
      <c r="A546" s="338"/>
      <c r="B546" s="339"/>
      <c r="C546" s="340"/>
      <c r="D546" s="341"/>
      <c r="E546" s="342"/>
      <c r="F546" s="340"/>
      <c r="G546" s="341"/>
      <c r="H546" s="342"/>
      <c r="I546" s="343"/>
      <c r="J546" s="341"/>
      <c r="K546" s="327"/>
      <c r="L546" s="327"/>
      <c r="M546" s="327"/>
      <c r="N546" s="327"/>
      <c r="O546" s="365"/>
      <c r="P546" s="365"/>
    </row>
    <row r="547" spans="1:16" x14ac:dyDescent="0.25">
      <c r="A547" s="338"/>
      <c r="B547" s="339"/>
      <c r="C547" s="340"/>
      <c r="D547" s="341"/>
      <c r="E547" s="342"/>
      <c r="F547" s="340"/>
      <c r="G547" s="341"/>
      <c r="H547" s="342"/>
      <c r="I547" s="343"/>
      <c r="J547" s="341"/>
      <c r="K547" s="327"/>
      <c r="L547" s="327"/>
      <c r="M547" s="327"/>
      <c r="N547" s="327"/>
      <c r="O547" s="365"/>
      <c r="P547" s="365"/>
    </row>
    <row r="548" spans="1:16" x14ac:dyDescent="0.25">
      <c r="A548" s="338"/>
      <c r="B548" s="339"/>
      <c r="C548" s="340"/>
      <c r="D548" s="341"/>
      <c r="E548" s="342"/>
      <c r="F548" s="340"/>
      <c r="G548" s="341"/>
      <c r="H548" s="342"/>
      <c r="I548" s="343"/>
      <c r="J548" s="341"/>
      <c r="K548" s="327"/>
      <c r="L548" s="327"/>
      <c r="M548" s="327"/>
      <c r="N548" s="327"/>
      <c r="O548" s="365"/>
      <c r="P548" s="365"/>
    </row>
    <row r="549" spans="1:16" x14ac:dyDescent="0.25">
      <c r="A549" s="338"/>
      <c r="B549" s="339"/>
      <c r="C549" s="340"/>
      <c r="D549" s="341"/>
      <c r="E549" s="342"/>
      <c r="F549" s="340"/>
      <c r="G549" s="341"/>
      <c r="H549" s="342"/>
      <c r="I549" s="343"/>
      <c r="J549" s="341"/>
      <c r="K549" s="327"/>
      <c r="L549" s="327"/>
      <c r="M549" s="327"/>
      <c r="N549" s="327"/>
      <c r="O549" s="365"/>
      <c r="P549" s="365"/>
    </row>
    <row r="550" spans="1:16" x14ac:dyDescent="0.25">
      <c r="A550" s="338"/>
      <c r="B550" s="339"/>
      <c r="C550" s="340"/>
      <c r="D550" s="341"/>
      <c r="E550" s="342"/>
      <c r="F550" s="340"/>
      <c r="G550" s="341"/>
      <c r="H550" s="342"/>
      <c r="I550" s="343"/>
      <c r="J550" s="341"/>
      <c r="K550" s="327"/>
      <c r="L550" s="327"/>
      <c r="M550" s="327"/>
      <c r="N550" s="327"/>
      <c r="O550" s="365"/>
      <c r="P550" s="365"/>
    </row>
    <row r="551" spans="1:16" x14ac:dyDescent="0.25">
      <c r="A551" s="338"/>
      <c r="B551" s="339"/>
      <c r="C551" s="340"/>
      <c r="D551" s="341"/>
      <c r="E551" s="342"/>
      <c r="F551" s="340"/>
      <c r="G551" s="341"/>
      <c r="H551" s="342"/>
      <c r="I551" s="343"/>
      <c r="J551" s="341"/>
      <c r="K551" s="327"/>
      <c r="L551" s="327"/>
      <c r="M551" s="327"/>
      <c r="N551" s="327"/>
      <c r="O551" s="365"/>
      <c r="P551" s="365"/>
    </row>
    <row r="552" spans="1:16" x14ac:dyDescent="0.25">
      <c r="A552" s="338"/>
      <c r="B552" s="339"/>
      <c r="C552" s="340"/>
      <c r="D552" s="341"/>
      <c r="E552" s="342"/>
      <c r="F552" s="340"/>
      <c r="G552" s="341"/>
      <c r="H552" s="342"/>
      <c r="I552" s="343"/>
      <c r="J552" s="341"/>
      <c r="K552" s="327"/>
      <c r="L552" s="327"/>
      <c r="M552" s="327"/>
      <c r="N552" s="327"/>
      <c r="O552" s="365"/>
      <c r="P552" s="365"/>
    </row>
    <row r="553" spans="1:16" x14ac:dyDescent="0.25">
      <c r="A553" s="338"/>
      <c r="B553" s="339"/>
      <c r="C553" s="340"/>
      <c r="D553" s="341"/>
      <c r="E553" s="342"/>
      <c r="F553" s="340"/>
      <c r="G553" s="341"/>
      <c r="H553" s="342"/>
      <c r="I553" s="343"/>
      <c r="J553" s="341"/>
      <c r="K553" s="327"/>
      <c r="L553" s="327"/>
      <c r="M553" s="327"/>
      <c r="N553" s="327"/>
      <c r="O553" s="365"/>
      <c r="P553" s="365"/>
    </row>
    <row r="554" spans="1:16" x14ac:dyDescent="0.25">
      <c r="A554" s="338"/>
      <c r="B554" s="339"/>
      <c r="C554" s="340"/>
      <c r="D554" s="341"/>
      <c r="E554" s="342"/>
      <c r="F554" s="340"/>
      <c r="G554" s="341"/>
      <c r="H554" s="342"/>
      <c r="I554" s="343"/>
      <c r="J554" s="341"/>
      <c r="K554" s="327"/>
      <c r="L554" s="327"/>
      <c r="M554" s="327"/>
      <c r="N554" s="327"/>
      <c r="O554" s="365"/>
      <c r="P554" s="365"/>
    </row>
    <row r="555" spans="1:16" x14ac:dyDescent="0.25">
      <c r="A555" s="338"/>
      <c r="B555" s="339"/>
      <c r="C555" s="340"/>
      <c r="D555" s="341"/>
      <c r="E555" s="342"/>
      <c r="F555" s="340"/>
      <c r="G555" s="341"/>
      <c r="H555" s="342"/>
      <c r="I555" s="343"/>
      <c r="J555" s="341"/>
      <c r="K555" s="327"/>
      <c r="L555" s="327"/>
      <c r="M555" s="327"/>
      <c r="N555" s="327"/>
      <c r="O555" s="365"/>
      <c r="P555" s="365"/>
    </row>
    <row r="556" spans="1:16" x14ac:dyDescent="0.25">
      <c r="A556" s="338"/>
      <c r="B556" s="339"/>
      <c r="C556" s="340"/>
      <c r="D556" s="341"/>
      <c r="E556" s="342"/>
      <c r="F556" s="340"/>
      <c r="G556" s="341"/>
      <c r="H556" s="342"/>
      <c r="I556" s="343"/>
      <c r="J556" s="341"/>
      <c r="K556" s="327"/>
      <c r="L556" s="327"/>
      <c r="M556" s="327"/>
      <c r="N556" s="327"/>
      <c r="O556" s="365"/>
      <c r="P556" s="365"/>
    </row>
    <row r="557" spans="1:16" x14ac:dyDescent="0.25">
      <c r="A557" s="338"/>
      <c r="B557" s="339"/>
      <c r="C557" s="340"/>
      <c r="D557" s="341"/>
      <c r="E557" s="342"/>
      <c r="F557" s="340"/>
      <c r="G557" s="341"/>
      <c r="H557" s="342"/>
      <c r="I557" s="343"/>
      <c r="J557" s="341"/>
      <c r="K557" s="327"/>
      <c r="L557" s="327"/>
      <c r="M557" s="327"/>
      <c r="N557" s="327"/>
      <c r="O557" s="365"/>
      <c r="P557" s="365"/>
    </row>
    <row r="558" spans="1:16" x14ac:dyDescent="0.25">
      <c r="A558" s="338"/>
      <c r="B558" s="339"/>
      <c r="C558" s="340"/>
      <c r="D558" s="341"/>
      <c r="E558" s="342"/>
      <c r="F558" s="340"/>
      <c r="G558" s="341"/>
      <c r="H558" s="342"/>
      <c r="I558" s="343"/>
      <c r="J558" s="341"/>
      <c r="K558" s="327"/>
      <c r="L558" s="327"/>
      <c r="M558" s="327"/>
      <c r="N558" s="327"/>
      <c r="O558" s="365"/>
      <c r="P558" s="365"/>
    </row>
    <row r="559" spans="1:16" x14ac:dyDescent="0.25">
      <c r="A559" s="338"/>
      <c r="B559" s="339"/>
      <c r="C559" s="340"/>
      <c r="D559" s="341"/>
      <c r="E559" s="342"/>
      <c r="F559" s="340"/>
      <c r="G559" s="341"/>
      <c r="H559" s="342"/>
      <c r="I559" s="343"/>
      <c r="J559" s="341"/>
      <c r="K559" s="327"/>
      <c r="L559" s="327"/>
      <c r="M559" s="327"/>
      <c r="N559" s="327"/>
      <c r="O559" s="365"/>
      <c r="P559" s="365"/>
    </row>
    <row r="560" spans="1:16" x14ac:dyDescent="0.25">
      <c r="A560" s="338"/>
      <c r="B560" s="339"/>
      <c r="C560" s="340"/>
      <c r="D560" s="341"/>
      <c r="E560" s="342"/>
      <c r="F560" s="340"/>
      <c r="G560" s="341"/>
      <c r="H560" s="342"/>
      <c r="I560" s="343"/>
      <c r="J560" s="341"/>
      <c r="K560" s="327"/>
      <c r="L560" s="327"/>
      <c r="M560" s="327"/>
      <c r="N560" s="327"/>
      <c r="O560" s="365"/>
      <c r="P560" s="365"/>
    </row>
    <row r="561" spans="1:16" x14ac:dyDescent="0.25">
      <c r="A561" s="338"/>
      <c r="B561" s="339"/>
      <c r="C561" s="340"/>
      <c r="D561" s="341"/>
      <c r="E561" s="342"/>
      <c r="F561" s="340"/>
      <c r="G561" s="341"/>
      <c r="H561" s="342"/>
      <c r="I561" s="343"/>
      <c r="J561" s="341"/>
      <c r="K561" s="327"/>
      <c r="L561" s="327"/>
      <c r="M561" s="327"/>
      <c r="N561" s="327"/>
      <c r="O561" s="365"/>
      <c r="P561" s="365"/>
    </row>
    <row r="562" spans="1:16" x14ac:dyDescent="0.25">
      <c r="A562" s="338"/>
      <c r="B562" s="339"/>
      <c r="C562" s="340"/>
      <c r="D562" s="341"/>
      <c r="E562" s="342"/>
      <c r="F562" s="340"/>
      <c r="G562" s="341"/>
      <c r="H562" s="342"/>
      <c r="I562" s="343"/>
      <c r="J562" s="341"/>
      <c r="K562" s="327"/>
      <c r="L562" s="327"/>
      <c r="M562" s="327"/>
      <c r="N562" s="327"/>
      <c r="O562" s="365"/>
      <c r="P562" s="365"/>
    </row>
    <row r="563" spans="1:16" x14ac:dyDescent="0.25">
      <c r="A563" s="338"/>
      <c r="B563" s="339"/>
      <c r="C563" s="340"/>
      <c r="D563" s="341"/>
      <c r="E563" s="342"/>
      <c r="F563" s="340"/>
      <c r="G563" s="341"/>
      <c r="H563" s="342"/>
      <c r="I563" s="343"/>
      <c r="J563" s="341"/>
      <c r="K563" s="327"/>
      <c r="L563" s="327"/>
      <c r="M563" s="327"/>
      <c r="N563" s="327"/>
      <c r="O563" s="365"/>
      <c r="P563" s="365"/>
    </row>
    <row r="564" spans="1:16" x14ac:dyDescent="0.25">
      <c r="A564" s="338"/>
      <c r="B564" s="339"/>
      <c r="C564" s="340"/>
      <c r="D564" s="341"/>
      <c r="E564" s="342"/>
      <c r="F564" s="340"/>
      <c r="G564" s="341"/>
      <c r="H564" s="342"/>
      <c r="I564" s="343"/>
      <c r="J564" s="341"/>
      <c r="K564" s="327"/>
      <c r="L564" s="327"/>
      <c r="M564" s="327"/>
      <c r="N564" s="327"/>
      <c r="O564" s="365"/>
      <c r="P564" s="365"/>
    </row>
    <row r="565" spans="1:16" x14ac:dyDescent="0.25">
      <c r="A565" s="338"/>
      <c r="B565" s="339"/>
      <c r="C565" s="340"/>
      <c r="D565" s="341"/>
      <c r="E565" s="342"/>
      <c r="F565" s="340"/>
      <c r="G565" s="341"/>
      <c r="H565" s="342"/>
      <c r="I565" s="343"/>
      <c r="J565" s="341"/>
      <c r="K565" s="327"/>
      <c r="L565" s="327"/>
      <c r="M565" s="327"/>
      <c r="N565" s="327"/>
      <c r="O565" s="365"/>
      <c r="P565" s="365"/>
    </row>
    <row r="566" spans="1:16" x14ac:dyDescent="0.25">
      <c r="A566" s="338"/>
      <c r="B566" s="339"/>
      <c r="C566" s="340"/>
      <c r="D566" s="341"/>
      <c r="E566" s="342"/>
      <c r="F566" s="340"/>
      <c r="G566" s="341"/>
      <c r="H566" s="342"/>
      <c r="I566" s="343"/>
      <c r="J566" s="341"/>
      <c r="K566" s="327"/>
      <c r="L566" s="327"/>
      <c r="M566" s="327"/>
      <c r="N566" s="327"/>
      <c r="O566" s="365"/>
      <c r="P566" s="365"/>
    </row>
    <row r="567" spans="1:16" x14ac:dyDescent="0.25">
      <c r="A567" s="338"/>
      <c r="B567" s="339"/>
      <c r="C567" s="340"/>
      <c r="D567" s="341"/>
      <c r="E567" s="342"/>
      <c r="F567" s="340"/>
      <c r="G567" s="341"/>
      <c r="H567" s="342"/>
      <c r="I567" s="343"/>
      <c r="J567" s="341"/>
      <c r="K567" s="327"/>
      <c r="L567" s="327"/>
      <c r="M567" s="327"/>
      <c r="N567" s="327"/>
      <c r="O567" s="365"/>
      <c r="P567" s="365"/>
    </row>
    <row r="568" spans="1:16" x14ac:dyDescent="0.25">
      <c r="A568" s="338"/>
      <c r="B568" s="339"/>
      <c r="C568" s="340"/>
      <c r="D568" s="341"/>
      <c r="E568" s="342"/>
      <c r="F568" s="340"/>
      <c r="G568" s="341"/>
      <c r="H568" s="342"/>
      <c r="I568" s="343"/>
      <c r="J568" s="341"/>
      <c r="K568" s="327"/>
      <c r="L568" s="327"/>
      <c r="M568" s="327"/>
      <c r="N568" s="327"/>
      <c r="O568" s="365"/>
      <c r="P568" s="365"/>
    </row>
    <row r="569" spans="1:16" x14ac:dyDescent="0.25">
      <c r="A569" s="338"/>
      <c r="B569" s="339"/>
      <c r="C569" s="340"/>
      <c r="D569" s="341"/>
      <c r="E569" s="342"/>
      <c r="F569" s="340"/>
      <c r="G569" s="341"/>
      <c r="H569" s="342"/>
      <c r="I569" s="343"/>
      <c r="J569" s="341"/>
      <c r="K569" s="327"/>
      <c r="L569" s="327"/>
      <c r="M569" s="327"/>
      <c r="N569" s="327"/>
      <c r="O569" s="365"/>
      <c r="P569" s="365"/>
    </row>
    <row r="570" spans="1:16" x14ac:dyDescent="0.25">
      <c r="A570" s="338"/>
      <c r="B570" s="339"/>
      <c r="C570" s="340"/>
      <c r="D570" s="341"/>
      <c r="E570" s="342"/>
      <c r="F570" s="340"/>
      <c r="G570" s="341"/>
      <c r="H570" s="342"/>
      <c r="I570" s="343"/>
      <c r="J570" s="363"/>
      <c r="K570" s="327"/>
      <c r="L570" s="327"/>
      <c r="M570" s="327"/>
      <c r="N570" s="327"/>
      <c r="O570" s="365"/>
      <c r="P570" s="365"/>
    </row>
    <row r="571" spans="1:16" x14ac:dyDescent="0.25">
      <c r="A571" s="338"/>
      <c r="B571" s="339"/>
      <c r="C571" s="340"/>
      <c r="D571" s="341"/>
      <c r="E571" s="342"/>
      <c r="F571" s="340"/>
      <c r="G571" s="341"/>
      <c r="H571" s="342"/>
      <c r="I571" s="343"/>
      <c r="J571" s="341"/>
      <c r="K571" s="327"/>
      <c r="L571" s="327"/>
      <c r="M571" s="327"/>
      <c r="N571" s="327"/>
      <c r="O571" s="365"/>
      <c r="P571" s="365"/>
    </row>
    <row r="572" spans="1:16" x14ac:dyDescent="0.25">
      <c r="A572" s="338"/>
      <c r="B572" s="339"/>
      <c r="C572" s="340"/>
      <c r="D572" s="341"/>
      <c r="E572" s="342"/>
      <c r="F572" s="340"/>
      <c r="G572" s="341"/>
      <c r="H572" s="342"/>
      <c r="I572" s="343"/>
      <c r="J572" s="363"/>
      <c r="K572" s="327"/>
      <c r="L572" s="327"/>
      <c r="M572" s="327"/>
      <c r="N572" s="327"/>
      <c r="O572" s="365"/>
      <c r="P572" s="365"/>
    </row>
    <row r="573" spans="1:16" x14ac:dyDescent="0.25">
      <c r="A573" s="338"/>
      <c r="B573" s="339"/>
      <c r="C573" s="340"/>
      <c r="D573" s="341"/>
      <c r="E573" s="342"/>
      <c r="F573" s="340"/>
      <c r="G573" s="341"/>
      <c r="H573" s="342"/>
      <c r="I573" s="343"/>
      <c r="J573" s="341"/>
      <c r="K573" s="327"/>
      <c r="L573" s="327"/>
      <c r="M573" s="327"/>
      <c r="N573" s="327"/>
      <c r="O573" s="365"/>
      <c r="P573" s="365"/>
    </row>
    <row r="574" spans="1:16" x14ac:dyDescent="0.25">
      <c r="A574" s="338"/>
      <c r="B574" s="339"/>
      <c r="C574" s="340"/>
      <c r="D574" s="341"/>
      <c r="E574" s="342"/>
      <c r="F574" s="340"/>
      <c r="G574" s="341"/>
      <c r="H574" s="342"/>
      <c r="I574" s="343"/>
      <c r="J574" s="341"/>
      <c r="K574" s="327"/>
      <c r="L574" s="327"/>
      <c r="M574" s="327"/>
      <c r="N574" s="327"/>
      <c r="O574" s="365"/>
      <c r="P574" s="365"/>
    </row>
    <row r="575" spans="1:16" x14ac:dyDescent="0.25">
      <c r="A575" s="338"/>
      <c r="B575" s="339"/>
      <c r="C575" s="340"/>
      <c r="D575" s="341"/>
      <c r="E575" s="342"/>
      <c r="F575" s="340"/>
      <c r="G575" s="341"/>
      <c r="H575" s="342"/>
      <c r="I575" s="343"/>
      <c r="J575" s="363"/>
      <c r="K575" s="327"/>
      <c r="L575" s="327"/>
      <c r="M575" s="327"/>
      <c r="N575" s="327"/>
      <c r="O575" s="365"/>
      <c r="P575" s="365"/>
    </row>
    <row r="576" spans="1:16" x14ac:dyDescent="0.25">
      <c r="A576" s="338"/>
      <c r="B576" s="339"/>
      <c r="C576" s="340"/>
      <c r="D576" s="341"/>
      <c r="E576" s="342"/>
      <c r="F576" s="340"/>
      <c r="G576" s="341"/>
      <c r="H576" s="342"/>
      <c r="I576" s="343"/>
      <c r="J576" s="341"/>
      <c r="K576" s="327"/>
      <c r="L576" s="327"/>
      <c r="M576" s="327"/>
      <c r="N576" s="327"/>
      <c r="O576" s="365"/>
      <c r="P576" s="365"/>
    </row>
    <row r="577" spans="1:16" x14ac:dyDescent="0.25">
      <c r="A577" s="338"/>
      <c r="B577" s="339"/>
      <c r="C577" s="340"/>
      <c r="D577" s="341"/>
      <c r="E577" s="342"/>
      <c r="F577" s="340"/>
      <c r="G577" s="341"/>
      <c r="H577" s="342"/>
      <c r="I577" s="343"/>
      <c r="J577" s="341"/>
      <c r="K577" s="327"/>
      <c r="L577" s="327"/>
      <c r="M577" s="327"/>
      <c r="N577" s="327"/>
      <c r="O577" s="365"/>
      <c r="P577" s="365"/>
    </row>
    <row r="578" spans="1:16" x14ac:dyDescent="0.25">
      <c r="A578" s="338"/>
      <c r="B578" s="339"/>
      <c r="C578" s="340"/>
      <c r="D578" s="341"/>
      <c r="E578" s="342"/>
      <c r="F578" s="340"/>
      <c r="G578" s="341"/>
      <c r="H578" s="342"/>
      <c r="I578" s="343"/>
      <c r="J578" s="341"/>
      <c r="K578" s="327"/>
      <c r="L578" s="327"/>
      <c r="M578" s="327"/>
      <c r="N578" s="327"/>
      <c r="O578" s="365"/>
      <c r="P578" s="365"/>
    </row>
    <row r="579" spans="1:16" x14ac:dyDescent="0.25">
      <c r="A579" s="338"/>
      <c r="B579" s="339"/>
      <c r="C579" s="340"/>
      <c r="D579" s="341"/>
      <c r="E579" s="342"/>
      <c r="F579" s="340"/>
      <c r="G579" s="341"/>
      <c r="H579" s="342"/>
      <c r="I579" s="343"/>
      <c r="J579" s="341"/>
      <c r="K579" s="327"/>
      <c r="L579" s="327"/>
      <c r="M579" s="327"/>
      <c r="N579" s="327"/>
      <c r="O579" s="365"/>
      <c r="P579" s="365"/>
    </row>
    <row r="580" spans="1:16" x14ac:dyDescent="0.25">
      <c r="A580" s="338"/>
      <c r="B580" s="339"/>
      <c r="C580" s="340"/>
      <c r="D580" s="341"/>
      <c r="E580" s="342"/>
      <c r="F580" s="340"/>
      <c r="G580" s="341"/>
      <c r="H580" s="342"/>
      <c r="I580" s="343"/>
      <c r="J580" s="341"/>
      <c r="K580" s="327"/>
      <c r="L580" s="327"/>
      <c r="M580" s="327"/>
      <c r="N580" s="327"/>
      <c r="O580" s="365"/>
      <c r="P580" s="365"/>
    </row>
    <row r="581" spans="1:16" x14ac:dyDescent="0.25">
      <c r="A581" s="338"/>
      <c r="B581" s="339"/>
      <c r="C581" s="340"/>
      <c r="D581" s="341"/>
      <c r="E581" s="342"/>
      <c r="F581" s="340"/>
      <c r="G581" s="341"/>
      <c r="H581" s="342"/>
      <c r="I581" s="343"/>
      <c r="J581" s="363"/>
      <c r="K581" s="327"/>
      <c r="L581" s="327"/>
      <c r="M581" s="327"/>
      <c r="N581" s="327"/>
      <c r="O581" s="365"/>
      <c r="P581" s="365"/>
    </row>
    <row r="582" spans="1:16" x14ac:dyDescent="0.25">
      <c r="A582" s="338"/>
      <c r="B582" s="339"/>
      <c r="C582" s="340"/>
      <c r="D582" s="341"/>
      <c r="E582" s="342"/>
      <c r="F582" s="340"/>
      <c r="G582" s="341"/>
      <c r="H582" s="342"/>
      <c r="I582" s="343"/>
      <c r="J582" s="341"/>
      <c r="K582" s="327"/>
      <c r="L582" s="327"/>
      <c r="M582" s="327"/>
      <c r="N582" s="327"/>
      <c r="O582" s="365"/>
      <c r="P582" s="365"/>
    </row>
    <row r="583" spans="1:16" x14ac:dyDescent="0.25">
      <c r="A583" s="338"/>
      <c r="B583" s="339"/>
      <c r="C583" s="340"/>
      <c r="D583" s="341"/>
      <c r="E583" s="342"/>
      <c r="F583" s="340"/>
      <c r="G583" s="341"/>
      <c r="H583" s="342"/>
      <c r="I583" s="343"/>
      <c r="J583" s="341"/>
      <c r="K583" s="327"/>
      <c r="L583" s="327"/>
      <c r="M583" s="327"/>
      <c r="N583" s="327"/>
      <c r="O583" s="365"/>
      <c r="P583" s="365"/>
    </row>
    <row r="584" spans="1:16" x14ac:dyDescent="0.25">
      <c r="A584" s="338"/>
      <c r="B584" s="339"/>
      <c r="C584" s="340"/>
      <c r="D584" s="341"/>
      <c r="E584" s="342"/>
      <c r="F584" s="340"/>
      <c r="G584" s="341"/>
      <c r="H584" s="342"/>
      <c r="I584" s="343"/>
      <c r="J584" s="363"/>
      <c r="K584" s="327"/>
      <c r="L584" s="327"/>
      <c r="M584" s="327"/>
      <c r="N584" s="327"/>
      <c r="O584" s="365"/>
      <c r="P584" s="365"/>
    </row>
    <row r="585" spans="1:16" x14ac:dyDescent="0.25">
      <c r="A585" s="338"/>
      <c r="B585" s="339"/>
      <c r="C585" s="340"/>
      <c r="D585" s="341"/>
      <c r="E585" s="342"/>
      <c r="F585" s="340"/>
      <c r="G585" s="341"/>
      <c r="H585" s="342"/>
      <c r="I585" s="343"/>
      <c r="J585" s="341"/>
      <c r="K585" s="327"/>
      <c r="L585" s="327"/>
      <c r="M585" s="327"/>
      <c r="N585" s="327"/>
      <c r="O585" s="365"/>
      <c r="P585" s="365"/>
    </row>
    <row r="586" spans="1:16" x14ac:dyDescent="0.25">
      <c r="A586" s="338"/>
      <c r="B586" s="339"/>
      <c r="C586" s="340"/>
      <c r="D586" s="341"/>
      <c r="E586" s="342"/>
      <c r="F586" s="340"/>
      <c r="G586" s="341"/>
      <c r="H586" s="342"/>
      <c r="I586" s="343"/>
      <c r="J586" s="363"/>
      <c r="K586" s="327"/>
      <c r="L586" s="327"/>
      <c r="M586" s="327"/>
      <c r="N586" s="327"/>
      <c r="O586" s="365"/>
      <c r="P586" s="365"/>
    </row>
    <row r="587" spans="1:16" x14ac:dyDescent="0.25">
      <c r="A587" s="338"/>
      <c r="B587" s="339"/>
      <c r="C587" s="340"/>
      <c r="D587" s="341"/>
      <c r="E587" s="342"/>
      <c r="F587" s="340"/>
      <c r="G587" s="341"/>
      <c r="H587" s="342"/>
      <c r="I587" s="343"/>
      <c r="J587" s="341"/>
      <c r="K587" s="327"/>
      <c r="L587" s="327"/>
      <c r="M587" s="327"/>
      <c r="N587" s="327"/>
      <c r="O587" s="365"/>
      <c r="P587" s="365"/>
    </row>
    <row r="588" spans="1:16" x14ac:dyDescent="0.25">
      <c r="A588" s="338"/>
      <c r="B588" s="339"/>
      <c r="C588" s="340"/>
      <c r="D588" s="341"/>
      <c r="E588" s="342"/>
      <c r="F588" s="340"/>
      <c r="G588" s="341"/>
      <c r="H588" s="342"/>
      <c r="I588" s="343"/>
      <c r="J588" s="341"/>
      <c r="K588" s="327"/>
      <c r="L588" s="327"/>
      <c r="M588" s="327"/>
      <c r="N588" s="327"/>
      <c r="O588" s="365"/>
      <c r="P588" s="365"/>
    </row>
    <row r="589" spans="1:16" x14ac:dyDescent="0.25">
      <c r="A589" s="338"/>
      <c r="B589" s="339"/>
      <c r="C589" s="340"/>
      <c r="D589" s="341"/>
      <c r="E589" s="342"/>
      <c r="F589" s="340"/>
      <c r="G589" s="341"/>
      <c r="H589" s="342"/>
      <c r="I589" s="343"/>
      <c r="J589" s="363"/>
      <c r="K589" s="327"/>
      <c r="L589" s="327"/>
      <c r="M589" s="327"/>
      <c r="N589" s="327"/>
      <c r="O589" s="365"/>
      <c r="P589" s="365"/>
    </row>
    <row r="590" spans="1:16" x14ac:dyDescent="0.25">
      <c r="A590" s="338"/>
      <c r="B590" s="339"/>
      <c r="C590" s="340"/>
      <c r="D590" s="341"/>
      <c r="E590" s="342"/>
      <c r="F590" s="340"/>
      <c r="G590" s="341"/>
      <c r="H590" s="342"/>
      <c r="I590" s="343"/>
      <c r="J590" s="363"/>
      <c r="K590" s="327"/>
      <c r="L590" s="327"/>
      <c r="M590" s="327"/>
      <c r="N590" s="327"/>
      <c r="O590" s="365"/>
      <c r="P590" s="365"/>
    </row>
    <row r="591" spans="1:16" x14ac:dyDescent="0.25">
      <c r="A591" s="338"/>
      <c r="B591" s="339"/>
      <c r="C591" s="340"/>
      <c r="D591" s="341"/>
      <c r="E591" s="342"/>
      <c r="F591" s="340"/>
      <c r="G591" s="341"/>
      <c r="H591" s="342"/>
      <c r="I591" s="343"/>
      <c r="J591" s="363"/>
      <c r="K591" s="327"/>
      <c r="L591" s="327"/>
      <c r="M591" s="327"/>
      <c r="N591" s="327"/>
      <c r="O591" s="365"/>
      <c r="P591" s="365"/>
    </row>
    <row r="592" spans="1:16" x14ac:dyDescent="0.25">
      <c r="A592" s="338"/>
      <c r="B592" s="339"/>
      <c r="C592" s="340"/>
      <c r="D592" s="341"/>
      <c r="E592" s="342"/>
      <c r="F592" s="340"/>
      <c r="G592" s="341"/>
      <c r="H592" s="342"/>
      <c r="I592" s="343"/>
      <c r="J592" s="363"/>
      <c r="K592" s="327"/>
      <c r="L592" s="327"/>
      <c r="M592" s="327"/>
      <c r="N592" s="327"/>
      <c r="O592" s="365"/>
      <c r="P592" s="365"/>
    </row>
    <row r="593" spans="1:16" x14ac:dyDescent="0.25">
      <c r="A593" s="338"/>
      <c r="B593" s="339"/>
      <c r="C593" s="340"/>
      <c r="D593" s="341"/>
      <c r="E593" s="342"/>
      <c r="F593" s="340"/>
      <c r="G593" s="341"/>
      <c r="H593" s="342"/>
      <c r="I593" s="343"/>
      <c r="J593" s="363"/>
      <c r="K593" s="327"/>
      <c r="L593" s="327"/>
      <c r="M593" s="327"/>
      <c r="N593" s="327"/>
      <c r="O593" s="365"/>
      <c r="P593" s="365"/>
    </row>
    <row r="594" spans="1:16" x14ac:dyDescent="0.25">
      <c r="A594" s="338"/>
      <c r="B594" s="339"/>
      <c r="C594" s="340"/>
      <c r="D594" s="341"/>
      <c r="E594" s="342"/>
      <c r="F594" s="340"/>
      <c r="G594" s="341"/>
      <c r="H594" s="342"/>
      <c r="I594" s="343"/>
      <c r="J594" s="363"/>
      <c r="K594" s="327"/>
      <c r="L594" s="327"/>
      <c r="M594" s="327"/>
      <c r="N594" s="327"/>
      <c r="O594" s="365"/>
      <c r="P594" s="365"/>
    </row>
    <row r="595" spans="1:16" x14ac:dyDescent="0.25">
      <c r="A595" s="338"/>
      <c r="B595" s="339"/>
      <c r="C595" s="340"/>
      <c r="D595" s="341"/>
      <c r="E595" s="342"/>
      <c r="F595" s="340"/>
      <c r="G595" s="341"/>
      <c r="H595" s="342"/>
      <c r="I595" s="343"/>
      <c r="J595" s="363"/>
      <c r="K595" s="327"/>
      <c r="L595" s="327"/>
      <c r="M595" s="327"/>
      <c r="N595" s="327"/>
      <c r="O595" s="365"/>
      <c r="P595" s="365"/>
    </row>
    <row r="596" spans="1:16" x14ac:dyDescent="0.25">
      <c r="A596" s="338"/>
      <c r="B596" s="339"/>
      <c r="C596" s="340"/>
      <c r="D596" s="341"/>
      <c r="E596" s="342"/>
      <c r="F596" s="340"/>
      <c r="G596" s="341"/>
      <c r="H596" s="342"/>
      <c r="I596" s="343"/>
      <c r="J596" s="363"/>
      <c r="K596" s="327"/>
      <c r="L596" s="327"/>
      <c r="M596" s="327"/>
      <c r="N596" s="327"/>
      <c r="O596" s="365"/>
      <c r="P596" s="365"/>
    </row>
    <row r="597" spans="1:16" x14ac:dyDescent="0.25">
      <c r="A597" s="338"/>
      <c r="B597" s="339"/>
      <c r="C597" s="340"/>
      <c r="D597" s="341"/>
      <c r="E597" s="342"/>
      <c r="F597" s="340"/>
      <c r="G597" s="341"/>
      <c r="H597" s="342"/>
      <c r="I597" s="343"/>
      <c r="J597" s="363"/>
      <c r="K597" s="327"/>
      <c r="L597" s="327"/>
      <c r="M597" s="327"/>
      <c r="N597" s="327"/>
      <c r="O597" s="365"/>
      <c r="P597" s="365"/>
    </row>
    <row r="598" spans="1:16" x14ac:dyDescent="0.25">
      <c r="A598" s="338"/>
      <c r="B598" s="339"/>
      <c r="C598" s="340"/>
      <c r="D598" s="341"/>
      <c r="E598" s="342"/>
      <c r="F598" s="340"/>
      <c r="G598" s="341"/>
      <c r="H598" s="342"/>
      <c r="I598" s="343"/>
      <c r="J598" s="363"/>
      <c r="K598" s="327"/>
      <c r="L598" s="327"/>
      <c r="M598" s="327"/>
      <c r="N598" s="327"/>
      <c r="O598" s="365"/>
      <c r="P598" s="365"/>
    </row>
    <row r="599" spans="1:16" x14ac:dyDescent="0.25">
      <c r="A599" s="338"/>
      <c r="B599" s="339"/>
      <c r="C599" s="340"/>
      <c r="D599" s="341"/>
      <c r="E599" s="342"/>
      <c r="F599" s="340"/>
      <c r="G599" s="341"/>
      <c r="H599" s="342"/>
      <c r="I599" s="343"/>
      <c r="J599" s="363"/>
      <c r="K599" s="327"/>
      <c r="L599" s="327"/>
      <c r="M599" s="327"/>
      <c r="N599" s="327"/>
      <c r="O599" s="365"/>
      <c r="P599" s="365"/>
    </row>
    <row r="600" spans="1:16" x14ac:dyDescent="0.25">
      <c r="A600" s="338"/>
      <c r="B600" s="339"/>
      <c r="C600" s="340"/>
      <c r="D600" s="341"/>
      <c r="E600" s="342"/>
      <c r="F600" s="340"/>
      <c r="G600" s="341"/>
      <c r="H600" s="342"/>
      <c r="I600" s="343"/>
      <c r="J600" s="363"/>
      <c r="K600" s="327"/>
      <c r="L600" s="327"/>
      <c r="M600" s="327"/>
      <c r="N600" s="327"/>
      <c r="O600" s="365"/>
      <c r="P600" s="365"/>
    </row>
    <row r="601" spans="1:16" x14ac:dyDescent="0.25">
      <c r="A601" s="338"/>
      <c r="B601" s="339"/>
      <c r="C601" s="340"/>
      <c r="D601" s="341"/>
      <c r="E601" s="342"/>
      <c r="F601" s="340"/>
      <c r="G601" s="341"/>
      <c r="H601" s="342"/>
      <c r="I601" s="343"/>
      <c r="J601" s="363"/>
      <c r="K601" s="327"/>
      <c r="L601" s="327"/>
      <c r="M601" s="327"/>
      <c r="N601" s="327"/>
      <c r="O601" s="365"/>
      <c r="P601" s="365"/>
    </row>
    <row r="602" spans="1:16" x14ac:dyDescent="0.25">
      <c r="A602" s="338"/>
      <c r="B602" s="339"/>
      <c r="C602" s="340"/>
      <c r="D602" s="341"/>
      <c r="E602" s="342"/>
      <c r="F602" s="340"/>
      <c r="G602" s="341"/>
      <c r="H602" s="342"/>
      <c r="I602" s="343"/>
      <c r="J602" s="363"/>
      <c r="K602" s="327"/>
      <c r="L602" s="327"/>
      <c r="M602" s="327"/>
      <c r="N602" s="327"/>
      <c r="O602" s="365"/>
      <c r="P602" s="365"/>
    </row>
    <row r="603" spans="1:16" x14ac:dyDescent="0.25">
      <c r="A603" s="338"/>
      <c r="B603" s="339"/>
      <c r="C603" s="340"/>
      <c r="D603" s="341"/>
      <c r="E603" s="342"/>
      <c r="F603" s="340"/>
      <c r="G603" s="341"/>
      <c r="H603" s="342"/>
      <c r="I603" s="343"/>
      <c r="J603" s="363"/>
      <c r="K603" s="327"/>
      <c r="L603" s="327"/>
      <c r="M603" s="327"/>
      <c r="N603" s="327"/>
      <c r="O603" s="365"/>
      <c r="P603" s="365"/>
    </row>
    <row r="604" spans="1:16" x14ac:dyDescent="0.25">
      <c r="A604" s="338"/>
      <c r="B604" s="339"/>
      <c r="C604" s="340"/>
      <c r="D604" s="341"/>
      <c r="E604" s="342"/>
      <c r="F604" s="340"/>
      <c r="G604" s="341"/>
      <c r="H604" s="342"/>
      <c r="I604" s="343"/>
      <c r="J604" s="363"/>
      <c r="K604" s="327"/>
      <c r="L604" s="327"/>
      <c r="M604" s="327"/>
      <c r="N604" s="327"/>
      <c r="O604" s="365"/>
      <c r="P604" s="365"/>
    </row>
    <row r="605" spans="1:16" x14ac:dyDescent="0.25">
      <c r="A605" s="338"/>
      <c r="B605" s="339"/>
      <c r="C605" s="340"/>
      <c r="D605" s="341"/>
      <c r="E605" s="342"/>
      <c r="F605" s="340"/>
      <c r="G605" s="341"/>
      <c r="H605" s="342"/>
      <c r="I605" s="343"/>
      <c r="J605" s="363"/>
      <c r="K605" s="327"/>
      <c r="L605" s="327"/>
      <c r="M605" s="327"/>
      <c r="N605" s="327"/>
      <c r="O605" s="365"/>
      <c r="P605" s="365"/>
    </row>
    <row r="606" spans="1:16" x14ac:dyDescent="0.25">
      <c r="A606" s="338"/>
      <c r="B606" s="339"/>
      <c r="C606" s="340"/>
      <c r="D606" s="341"/>
      <c r="E606" s="342"/>
      <c r="F606" s="340"/>
      <c r="G606" s="341"/>
      <c r="H606" s="342"/>
      <c r="I606" s="343"/>
      <c r="J606" s="363"/>
      <c r="K606" s="327"/>
      <c r="L606" s="327"/>
      <c r="M606" s="327"/>
      <c r="N606" s="327"/>
      <c r="O606" s="365"/>
      <c r="P606" s="365"/>
    </row>
    <row r="607" spans="1:16" x14ac:dyDescent="0.25">
      <c r="A607" s="338"/>
      <c r="B607" s="339"/>
      <c r="C607" s="340"/>
      <c r="D607" s="341"/>
      <c r="E607" s="342"/>
      <c r="F607" s="340"/>
      <c r="G607" s="341"/>
      <c r="H607" s="342"/>
      <c r="I607" s="343"/>
      <c r="J607" s="363"/>
      <c r="K607" s="327"/>
      <c r="L607" s="327"/>
      <c r="M607" s="327"/>
      <c r="N607" s="327"/>
      <c r="O607" s="365"/>
      <c r="P607" s="365"/>
    </row>
    <row r="608" spans="1:16" x14ac:dyDescent="0.25">
      <c r="A608" s="338"/>
      <c r="B608" s="339"/>
      <c r="C608" s="340"/>
      <c r="D608" s="341"/>
      <c r="E608" s="342"/>
      <c r="F608" s="340"/>
      <c r="G608" s="341"/>
      <c r="H608" s="342"/>
      <c r="I608" s="343"/>
      <c r="J608" s="363"/>
      <c r="K608" s="327"/>
      <c r="L608" s="327"/>
      <c r="M608" s="327"/>
      <c r="N608" s="327"/>
      <c r="O608" s="365"/>
      <c r="P608" s="365"/>
    </row>
    <row r="609" spans="1:16" x14ac:dyDescent="0.25">
      <c r="A609" s="338"/>
      <c r="B609" s="339"/>
      <c r="C609" s="340"/>
      <c r="D609" s="341"/>
      <c r="E609" s="342"/>
      <c r="F609" s="340"/>
      <c r="G609" s="341"/>
      <c r="H609" s="342"/>
      <c r="I609" s="343"/>
      <c r="J609" s="363"/>
      <c r="K609" s="327"/>
      <c r="L609" s="327"/>
      <c r="M609" s="327"/>
      <c r="N609" s="327"/>
      <c r="O609" s="365"/>
      <c r="P609" s="365"/>
    </row>
    <row r="610" spans="1:16" x14ac:dyDescent="0.25">
      <c r="A610" s="338"/>
      <c r="B610" s="339"/>
      <c r="C610" s="340"/>
      <c r="D610" s="341"/>
      <c r="E610" s="342"/>
      <c r="F610" s="340"/>
      <c r="G610" s="341"/>
      <c r="H610" s="342"/>
      <c r="I610" s="343"/>
      <c r="J610" s="363"/>
      <c r="K610" s="327"/>
      <c r="L610" s="327"/>
      <c r="M610" s="327"/>
      <c r="N610" s="327"/>
      <c r="O610" s="365"/>
      <c r="P610" s="365"/>
    </row>
    <row r="611" spans="1:16" x14ac:dyDescent="0.25">
      <c r="A611" s="338"/>
      <c r="B611" s="339"/>
      <c r="C611" s="340"/>
      <c r="D611" s="341"/>
      <c r="E611" s="342"/>
      <c r="F611" s="340"/>
      <c r="G611" s="341"/>
      <c r="H611" s="342"/>
      <c r="I611" s="343"/>
      <c r="J611" s="363"/>
      <c r="K611" s="327"/>
      <c r="L611" s="327"/>
      <c r="M611" s="327"/>
      <c r="N611" s="327"/>
      <c r="O611" s="365"/>
      <c r="P611" s="365"/>
    </row>
    <row r="612" spans="1:16" x14ac:dyDescent="0.25">
      <c r="A612" s="338"/>
      <c r="B612" s="339"/>
      <c r="C612" s="340"/>
      <c r="D612" s="341"/>
      <c r="E612" s="342"/>
      <c r="F612" s="340"/>
      <c r="G612" s="341"/>
      <c r="H612" s="342"/>
      <c r="I612" s="343"/>
      <c r="J612" s="363"/>
      <c r="K612" s="327"/>
      <c r="L612" s="327"/>
      <c r="M612" s="327"/>
      <c r="N612" s="327"/>
      <c r="O612" s="365"/>
      <c r="P612" s="365"/>
    </row>
    <row r="613" spans="1:16" x14ac:dyDescent="0.25">
      <c r="A613" s="338"/>
      <c r="B613" s="339"/>
      <c r="C613" s="340"/>
      <c r="D613" s="341"/>
      <c r="E613" s="342"/>
      <c r="F613" s="340"/>
      <c r="G613" s="341"/>
      <c r="H613" s="342"/>
      <c r="I613" s="343"/>
      <c r="J613" s="363"/>
      <c r="K613" s="327"/>
      <c r="L613" s="327"/>
      <c r="M613" s="327"/>
      <c r="N613" s="327"/>
      <c r="O613" s="365"/>
      <c r="P613" s="365"/>
    </row>
    <row r="614" spans="1:16" x14ac:dyDescent="0.25">
      <c r="A614" s="338"/>
      <c r="B614" s="339"/>
      <c r="C614" s="340"/>
      <c r="D614" s="341"/>
      <c r="E614" s="342"/>
      <c r="F614" s="340"/>
      <c r="G614" s="341"/>
      <c r="H614" s="342"/>
      <c r="I614" s="343"/>
      <c r="J614" s="363"/>
      <c r="K614" s="327"/>
      <c r="L614" s="327"/>
      <c r="M614" s="327"/>
      <c r="N614" s="327"/>
      <c r="O614" s="365"/>
      <c r="P614" s="365"/>
    </row>
    <row r="615" spans="1:16" x14ac:dyDescent="0.25">
      <c r="A615" s="338"/>
      <c r="B615" s="339"/>
      <c r="C615" s="340"/>
      <c r="D615" s="341"/>
      <c r="E615" s="342"/>
      <c r="F615" s="340"/>
      <c r="G615" s="341"/>
      <c r="H615" s="342"/>
      <c r="I615" s="343"/>
      <c r="J615" s="363"/>
      <c r="K615" s="327"/>
      <c r="L615" s="327"/>
      <c r="M615" s="327"/>
      <c r="N615" s="327"/>
      <c r="O615" s="365"/>
      <c r="P615" s="365"/>
    </row>
    <row r="616" spans="1:16" x14ac:dyDescent="0.25">
      <c r="A616" s="338"/>
      <c r="B616" s="339"/>
      <c r="C616" s="340"/>
      <c r="D616" s="341"/>
      <c r="E616" s="342"/>
      <c r="F616" s="340"/>
      <c r="G616" s="341"/>
      <c r="H616" s="342"/>
      <c r="I616" s="343"/>
      <c r="J616" s="363"/>
      <c r="K616" s="327"/>
      <c r="L616" s="327"/>
      <c r="M616" s="327"/>
      <c r="N616" s="327"/>
      <c r="O616" s="365"/>
      <c r="P616" s="365"/>
    </row>
    <row r="617" spans="1:16" x14ac:dyDescent="0.25">
      <c r="A617" s="338"/>
      <c r="B617" s="339"/>
      <c r="C617" s="340"/>
      <c r="D617" s="341"/>
      <c r="E617" s="342"/>
      <c r="F617" s="340"/>
      <c r="G617" s="341"/>
      <c r="H617" s="342"/>
      <c r="I617" s="343"/>
      <c r="J617" s="363"/>
      <c r="K617" s="327"/>
      <c r="L617" s="327"/>
      <c r="M617" s="327"/>
      <c r="N617" s="327"/>
      <c r="O617" s="365"/>
      <c r="P617" s="365"/>
    </row>
    <row r="618" spans="1:16" x14ac:dyDescent="0.25">
      <c r="A618" s="338"/>
      <c r="B618" s="339"/>
      <c r="C618" s="340"/>
      <c r="D618" s="341"/>
      <c r="E618" s="342"/>
      <c r="F618" s="340"/>
      <c r="G618" s="341"/>
      <c r="H618" s="342"/>
      <c r="I618" s="343"/>
      <c r="J618" s="363"/>
      <c r="K618" s="327"/>
      <c r="L618" s="327"/>
      <c r="M618" s="327"/>
      <c r="N618" s="327"/>
      <c r="O618" s="365"/>
      <c r="P618" s="365"/>
    </row>
    <row r="619" spans="1:16" x14ac:dyDescent="0.25">
      <c r="A619" s="338"/>
      <c r="B619" s="339"/>
      <c r="C619" s="340"/>
      <c r="D619" s="341"/>
      <c r="E619" s="342"/>
      <c r="F619" s="340"/>
      <c r="G619" s="341"/>
      <c r="H619" s="342"/>
      <c r="I619" s="343"/>
      <c r="J619" s="363"/>
      <c r="K619" s="327"/>
      <c r="L619" s="364"/>
      <c r="M619" s="327"/>
      <c r="N619" s="327"/>
      <c r="O619" s="365"/>
      <c r="P619" s="365"/>
    </row>
    <row r="620" spans="1:16" x14ac:dyDescent="0.25">
      <c r="A620" s="338"/>
      <c r="B620" s="339"/>
      <c r="C620" s="340"/>
      <c r="D620" s="341"/>
      <c r="E620" s="342"/>
      <c r="F620" s="340"/>
      <c r="G620" s="341"/>
      <c r="H620" s="342"/>
      <c r="I620" s="343"/>
      <c r="J620" s="363"/>
      <c r="K620" s="327"/>
      <c r="L620" s="327"/>
      <c r="M620" s="327"/>
      <c r="N620" s="327"/>
      <c r="O620" s="365"/>
      <c r="P620" s="365"/>
    </row>
    <row r="621" spans="1:16" x14ac:dyDescent="0.25">
      <c r="A621" s="338"/>
      <c r="B621" s="339"/>
      <c r="C621" s="340"/>
      <c r="D621" s="341"/>
      <c r="E621" s="342"/>
      <c r="F621" s="340"/>
      <c r="G621" s="341"/>
      <c r="H621" s="342"/>
      <c r="I621" s="343"/>
      <c r="J621" s="363"/>
      <c r="K621" s="327"/>
      <c r="L621" s="327"/>
      <c r="M621" s="327"/>
      <c r="N621" s="327"/>
      <c r="O621" s="365"/>
      <c r="P621" s="365"/>
    </row>
    <row r="622" spans="1:16" x14ac:dyDescent="0.25">
      <c r="A622" s="338"/>
      <c r="B622" s="339"/>
      <c r="C622" s="340"/>
      <c r="D622" s="341"/>
      <c r="E622" s="342"/>
      <c r="F622" s="340"/>
      <c r="G622" s="341"/>
      <c r="H622" s="342"/>
      <c r="I622" s="343"/>
      <c r="J622" s="363"/>
      <c r="K622" s="327"/>
      <c r="L622" s="366"/>
      <c r="M622" s="366"/>
      <c r="N622" s="327"/>
      <c r="O622" s="365"/>
      <c r="P622" s="365"/>
    </row>
    <row r="623" spans="1:16" x14ac:dyDescent="0.25">
      <c r="A623" s="338"/>
      <c r="B623" s="339"/>
      <c r="C623" s="340"/>
      <c r="D623" s="341"/>
      <c r="E623" s="342"/>
      <c r="F623" s="340"/>
      <c r="G623" s="341"/>
      <c r="H623" s="342"/>
      <c r="I623" s="341"/>
      <c r="J623" s="363"/>
      <c r="K623" s="327"/>
      <c r="L623" s="365"/>
      <c r="M623" s="365"/>
      <c r="N623" s="327"/>
      <c r="O623" s="365"/>
      <c r="P623" s="365"/>
    </row>
    <row r="624" spans="1:16" x14ac:dyDescent="0.25">
      <c r="A624" s="338"/>
      <c r="B624" s="339"/>
      <c r="C624" s="340"/>
      <c r="D624" s="341"/>
      <c r="E624" s="342"/>
      <c r="F624" s="340"/>
      <c r="G624" s="341"/>
      <c r="H624" s="342"/>
      <c r="I624" s="343"/>
      <c r="J624" s="363"/>
      <c r="K624" s="327"/>
      <c r="L624" s="219"/>
      <c r="M624" s="365"/>
      <c r="N624" s="327"/>
      <c r="O624" s="365"/>
      <c r="P624" s="365"/>
    </row>
    <row r="625" spans="1:16" x14ac:dyDescent="0.25">
      <c r="A625" s="338"/>
      <c r="B625" s="339"/>
      <c r="C625" s="340"/>
      <c r="D625" s="341"/>
      <c r="E625" s="342"/>
      <c r="F625" s="340"/>
      <c r="G625" s="341"/>
      <c r="H625" s="342"/>
      <c r="I625" s="343"/>
      <c r="J625" s="363"/>
      <c r="K625" s="327"/>
      <c r="L625" s="365"/>
      <c r="M625" s="365"/>
      <c r="N625" s="327"/>
      <c r="O625" s="365"/>
      <c r="P625" s="365"/>
    </row>
    <row r="626" spans="1:16" x14ac:dyDescent="0.25">
      <c r="A626" s="338"/>
      <c r="B626" s="339"/>
      <c r="C626" s="340"/>
      <c r="D626" s="341"/>
      <c r="E626" s="342"/>
      <c r="F626" s="340"/>
      <c r="G626" s="341"/>
      <c r="H626" s="342"/>
      <c r="I626" s="343"/>
      <c r="J626" s="363"/>
      <c r="K626" s="327"/>
      <c r="L626" s="365"/>
      <c r="M626" s="365"/>
      <c r="N626" s="327"/>
      <c r="O626" s="365"/>
      <c r="P626" s="365"/>
    </row>
    <row r="627" spans="1:16" x14ac:dyDescent="0.25">
      <c r="A627" s="338"/>
      <c r="B627" s="339"/>
      <c r="C627" s="340"/>
      <c r="D627" s="341"/>
      <c r="E627" s="342"/>
      <c r="F627" s="340"/>
      <c r="G627" s="341"/>
      <c r="H627" s="342"/>
      <c r="I627" s="343"/>
      <c r="J627" s="363"/>
      <c r="K627" s="327"/>
      <c r="L627" s="365"/>
      <c r="M627" s="365"/>
      <c r="N627" s="327"/>
      <c r="O627" s="365"/>
      <c r="P627" s="365"/>
    </row>
    <row r="628" spans="1:16" x14ac:dyDescent="0.25">
      <c r="A628" s="338"/>
      <c r="B628" s="339"/>
      <c r="C628" s="340"/>
      <c r="D628" s="341"/>
      <c r="E628" s="342"/>
      <c r="F628" s="340"/>
      <c r="G628" s="341"/>
      <c r="H628" s="342"/>
      <c r="I628" s="343"/>
      <c r="J628" s="363"/>
      <c r="K628" s="327"/>
      <c r="L628" s="365"/>
      <c r="M628" s="365"/>
      <c r="N628" s="327"/>
      <c r="O628" s="365"/>
      <c r="P628" s="365"/>
    </row>
    <row r="629" spans="1:16" x14ac:dyDescent="0.25">
      <c r="A629" s="338"/>
      <c r="B629" s="339"/>
      <c r="C629" s="340"/>
      <c r="D629" s="341"/>
      <c r="E629" s="342"/>
      <c r="F629" s="340"/>
      <c r="G629" s="341"/>
      <c r="H629" s="342"/>
      <c r="I629" s="343"/>
      <c r="J629" s="363"/>
      <c r="K629" s="327"/>
      <c r="L629" s="365"/>
      <c r="M629" s="365"/>
      <c r="N629" s="327"/>
      <c r="O629" s="365"/>
      <c r="P629" s="365"/>
    </row>
    <row r="630" spans="1:16" x14ac:dyDescent="0.25">
      <c r="A630" s="338"/>
      <c r="B630" s="339"/>
      <c r="C630" s="340"/>
      <c r="D630" s="341"/>
      <c r="E630" s="342"/>
      <c r="F630" s="340"/>
      <c r="G630" s="341"/>
      <c r="H630" s="342"/>
      <c r="I630" s="343"/>
      <c r="J630" s="363"/>
      <c r="K630" s="327"/>
      <c r="L630" s="365"/>
      <c r="M630" s="365"/>
      <c r="N630" s="327"/>
      <c r="O630" s="365"/>
      <c r="P630" s="365"/>
    </row>
    <row r="631" spans="1:16" x14ac:dyDescent="0.25">
      <c r="A631" s="338"/>
      <c r="B631" s="339"/>
      <c r="C631" s="340"/>
      <c r="D631" s="341"/>
      <c r="E631" s="342"/>
      <c r="F631" s="340"/>
      <c r="G631" s="341"/>
      <c r="H631" s="342"/>
      <c r="I631" s="343"/>
      <c r="J631" s="363"/>
      <c r="K631" s="327"/>
      <c r="L631" s="365"/>
      <c r="M631" s="365"/>
      <c r="N631" s="327"/>
      <c r="O631" s="365"/>
      <c r="P631" s="365"/>
    </row>
    <row r="632" spans="1:16" x14ac:dyDescent="0.25">
      <c r="A632" s="338"/>
      <c r="B632" s="339"/>
      <c r="C632" s="340"/>
      <c r="D632" s="341"/>
      <c r="E632" s="342"/>
      <c r="F632" s="340"/>
      <c r="G632" s="341"/>
      <c r="H632" s="342"/>
      <c r="I632" s="343"/>
      <c r="J632" s="363"/>
      <c r="K632" s="327"/>
      <c r="L632" s="365"/>
      <c r="M632" s="327"/>
      <c r="N632" s="327"/>
      <c r="O632" s="365"/>
      <c r="P632" s="365"/>
    </row>
    <row r="633" spans="1:16" x14ac:dyDescent="0.25">
      <c r="A633" s="338"/>
      <c r="B633" s="339"/>
      <c r="C633" s="340"/>
      <c r="D633" s="341"/>
      <c r="E633" s="342"/>
      <c r="F633" s="340"/>
      <c r="G633" s="341"/>
      <c r="H633" s="342"/>
      <c r="I633" s="343"/>
      <c r="J633" s="363"/>
      <c r="K633" s="327"/>
      <c r="L633" s="364"/>
      <c r="M633" s="327"/>
      <c r="N633" s="327"/>
      <c r="O633" s="365"/>
      <c r="P633" s="365"/>
    </row>
    <row r="634" spans="1:16" x14ac:dyDescent="0.25">
      <c r="A634" s="338"/>
      <c r="B634" s="339"/>
      <c r="C634" s="340"/>
      <c r="D634" s="341"/>
      <c r="E634" s="342"/>
      <c r="F634" s="340"/>
      <c r="G634" s="341"/>
      <c r="H634" s="342"/>
      <c r="I634" s="343"/>
      <c r="J634" s="363"/>
      <c r="K634" s="327"/>
      <c r="L634" s="327"/>
      <c r="M634" s="327"/>
      <c r="N634" s="327"/>
      <c r="O634" s="365"/>
      <c r="P634" s="365"/>
    </row>
    <row r="635" spans="1:16" x14ac:dyDescent="0.25">
      <c r="A635" s="338"/>
      <c r="B635" s="339"/>
      <c r="C635" s="340"/>
      <c r="D635" s="341"/>
      <c r="E635" s="342"/>
      <c r="F635" s="340"/>
      <c r="G635" s="341"/>
      <c r="H635" s="342"/>
      <c r="I635" s="343"/>
      <c r="J635" s="363"/>
      <c r="K635" s="327"/>
      <c r="L635" s="327"/>
      <c r="M635" s="327"/>
      <c r="N635" s="327"/>
      <c r="O635" s="365"/>
      <c r="P635" s="365"/>
    </row>
    <row r="636" spans="1:16" x14ac:dyDescent="0.25">
      <c r="A636" s="338"/>
      <c r="B636" s="339"/>
      <c r="C636" s="340"/>
      <c r="D636" s="341"/>
      <c r="E636" s="342"/>
      <c r="F636" s="340"/>
      <c r="G636" s="341"/>
      <c r="H636" s="342"/>
      <c r="I636" s="343"/>
      <c r="J636" s="363"/>
      <c r="K636" s="327"/>
      <c r="L636" s="327"/>
      <c r="M636" s="327"/>
      <c r="N636" s="327"/>
      <c r="O636" s="365"/>
      <c r="P636" s="365"/>
    </row>
    <row r="637" spans="1:16" x14ac:dyDescent="0.25">
      <c r="A637" s="338"/>
      <c r="B637" s="339"/>
      <c r="C637" s="340"/>
      <c r="D637" s="341"/>
      <c r="E637" s="342"/>
      <c r="F637" s="340"/>
      <c r="G637" s="341"/>
      <c r="H637" s="342"/>
      <c r="I637" s="343"/>
      <c r="J637" s="363"/>
      <c r="K637" s="327"/>
      <c r="L637" s="327"/>
      <c r="M637" s="327"/>
      <c r="N637" s="327"/>
      <c r="O637" s="365"/>
      <c r="P637" s="365"/>
    </row>
    <row r="638" spans="1:16" x14ac:dyDescent="0.25">
      <c r="A638" s="338"/>
      <c r="B638" s="339"/>
      <c r="C638" s="340"/>
      <c r="D638" s="341"/>
      <c r="E638" s="342"/>
      <c r="F638" s="340"/>
      <c r="G638" s="341"/>
      <c r="H638" s="342"/>
      <c r="I638" s="343"/>
      <c r="J638" s="363"/>
      <c r="K638" s="327"/>
      <c r="L638" s="327"/>
      <c r="M638" s="327"/>
      <c r="N638" s="327"/>
      <c r="O638" s="365"/>
      <c r="P638" s="365"/>
    </row>
    <row r="639" spans="1:16" x14ac:dyDescent="0.25">
      <c r="A639" s="338"/>
      <c r="B639" s="339"/>
      <c r="C639" s="340"/>
      <c r="D639" s="341"/>
      <c r="E639" s="342"/>
      <c r="F639" s="340"/>
      <c r="G639" s="341"/>
      <c r="H639" s="342"/>
      <c r="I639" s="343"/>
      <c r="J639" s="363"/>
      <c r="K639" s="327"/>
      <c r="L639" s="327"/>
      <c r="M639" s="327"/>
      <c r="N639" s="327"/>
      <c r="O639" s="365"/>
      <c r="P639" s="365"/>
    </row>
    <row r="640" spans="1:16" x14ac:dyDescent="0.25">
      <c r="A640" s="338"/>
      <c r="B640" s="339"/>
      <c r="C640" s="340"/>
      <c r="D640" s="341"/>
      <c r="E640" s="342"/>
      <c r="F640" s="340"/>
      <c r="G640" s="341"/>
      <c r="H640" s="342"/>
      <c r="I640" s="343"/>
      <c r="J640" s="363"/>
      <c r="K640" s="327"/>
      <c r="L640" s="327"/>
      <c r="M640" s="327"/>
      <c r="N640" s="327"/>
      <c r="O640" s="365"/>
      <c r="P640" s="365"/>
    </row>
    <row r="641" spans="1:16" x14ac:dyDescent="0.25">
      <c r="A641" s="338"/>
      <c r="B641" s="339"/>
      <c r="C641" s="340"/>
      <c r="D641" s="341"/>
      <c r="E641" s="342"/>
      <c r="F641" s="340"/>
      <c r="G641" s="341"/>
      <c r="H641" s="342"/>
      <c r="I641" s="343"/>
      <c r="J641" s="363"/>
      <c r="K641" s="327"/>
      <c r="L641" s="327"/>
      <c r="M641" s="327"/>
      <c r="N641" s="327"/>
      <c r="O641" s="365"/>
      <c r="P641" s="365"/>
    </row>
    <row r="642" spans="1:16" x14ac:dyDescent="0.25">
      <c r="A642" s="338"/>
      <c r="B642" s="339"/>
      <c r="C642" s="340"/>
      <c r="D642" s="341"/>
      <c r="E642" s="342"/>
      <c r="F642" s="340"/>
      <c r="G642" s="341"/>
      <c r="H642" s="342"/>
      <c r="I642" s="343"/>
      <c r="J642" s="363"/>
      <c r="K642" s="327"/>
      <c r="L642" s="327"/>
      <c r="M642" s="327"/>
      <c r="N642" s="327"/>
      <c r="O642" s="365"/>
      <c r="P642" s="365"/>
    </row>
    <row r="643" spans="1:16" x14ac:dyDescent="0.25">
      <c r="A643" s="338"/>
      <c r="B643" s="339"/>
      <c r="C643" s="340"/>
      <c r="D643" s="341"/>
      <c r="E643" s="342"/>
      <c r="F643" s="340"/>
      <c r="G643" s="341"/>
      <c r="H643" s="342"/>
      <c r="I643" s="343"/>
      <c r="J643" s="363"/>
      <c r="K643" s="327"/>
      <c r="L643" s="327"/>
      <c r="M643" s="327"/>
      <c r="N643" s="327"/>
      <c r="O643" s="365"/>
      <c r="P643" s="365"/>
    </row>
    <row r="644" spans="1:16" x14ac:dyDescent="0.25">
      <c r="A644" s="338"/>
      <c r="B644" s="339"/>
      <c r="C644" s="340"/>
      <c r="D644" s="341"/>
      <c r="E644" s="342"/>
      <c r="F644" s="340"/>
      <c r="G644" s="341"/>
      <c r="H644" s="342"/>
      <c r="I644" s="343"/>
      <c r="J644" s="341"/>
      <c r="K644" s="327"/>
      <c r="L644" s="327"/>
      <c r="M644" s="327"/>
      <c r="N644" s="327"/>
      <c r="O644" s="365"/>
      <c r="P644" s="365"/>
    </row>
    <row r="645" spans="1:16" x14ac:dyDescent="0.25">
      <c r="A645" s="338"/>
      <c r="B645" s="367" t="s">
        <v>11</v>
      </c>
      <c r="C645" s="368">
        <f>SUM(C7:C644)</f>
        <v>89</v>
      </c>
      <c r="D645" s="369">
        <f>SUM(D7:D644)</f>
        <v>8780632</v>
      </c>
      <c r="E645" s="367" t="s">
        <v>11</v>
      </c>
      <c r="F645" s="368">
        <f>SUM(F7:F644)</f>
        <v>5</v>
      </c>
      <c r="G645" s="369">
        <f>SUM(G7:G644)</f>
        <v>479588</v>
      </c>
      <c r="H645" s="369">
        <f>SUM(H7:H644)</f>
        <v>0</v>
      </c>
      <c r="I645" s="368">
        <f>SUM(I7:I644)</f>
        <v>0</v>
      </c>
      <c r="J645" s="370"/>
      <c r="K645" s="327"/>
      <c r="L645" s="327"/>
      <c r="M645" s="327"/>
      <c r="N645" s="327"/>
      <c r="O645" s="365"/>
      <c r="P645" s="365"/>
    </row>
    <row r="646" spans="1:16" x14ac:dyDescent="0.25">
      <c r="A646" s="338"/>
      <c r="B646" s="367"/>
      <c r="C646" s="368"/>
      <c r="D646" s="369"/>
      <c r="E646" s="367"/>
      <c r="F646" s="368"/>
      <c r="G646" s="370"/>
      <c r="H646" s="339"/>
      <c r="I646" s="340"/>
      <c r="J646" s="370"/>
      <c r="K646" s="327"/>
      <c r="L646" s="327"/>
      <c r="M646" s="327"/>
      <c r="N646" s="327"/>
      <c r="O646" s="365"/>
      <c r="P646" s="365"/>
    </row>
    <row r="647" spans="1:16" x14ac:dyDescent="0.25">
      <c r="A647" s="338"/>
      <c r="B647" s="371"/>
      <c r="C647" s="340"/>
      <c r="D647" s="341"/>
      <c r="E647" s="367"/>
      <c r="F647" s="340"/>
      <c r="G647" s="448" t="s">
        <v>12</v>
      </c>
      <c r="H647" s="448"/>
      <c r="I647" s="343"/>
      <c r="J647" s="372">
        <f>SUM(D7:D644)</f>
        <v>8780632</v>
      </c>
      <c r="K647" s="327"/>
      <c r="L647" s="327"/>
      <c r="M647" s="327"/>
      <c r="N647" s="327"/>
      <c r="O647" s="365"/>
      <c r="P647" s="365"/>
    </row>
    <row r="648" spans="1:16" x14ac:dyDescent="0.25">
      <c r="A648" s="356"/>
      <c r="B648" s="345"/>
      <c r="C648" s="346"/>
      <c r="D648" s="348"/>
      <c r="E648" s="347"/>
      <c r="F648" s="346"/>
      <c r="G648" s="447" t="s">
        <v>13</v>
      </c>
      <c r="H648" s="447"/>
      <c r="I648" s="349"/>
      <c r="J648" s="355">
        <f>SUM(G7:G644)</f>
        <v>479588</v>
      </c>
      <c r="K648" s="327"/>
      <c r="L648" s="327"/>
      <c r="M648" s="327"/>
      <c r="N648" s="327"/>
      <c r="O648" s="365"/>
      <c r="P648" s="365"/>
    </row>
    <row r="649" spans="1:16" x14ac:dyDescent="0.25">
      <c r="A649" s="344"/>
      <c r="B649" s="347"/>
      <c r="C649" s="346"/>
      <c r="D649" s="348"/>
      <c r="E649" s="347"/>
      <c r="F649" s="346"/>
      <c r="G649" s="447" t="s">
        <v>14</v>
      </c>
      <c r="H649" s="447"/>
      <c r="I649" s="357"/>
      <c r="J649" s="358">
        <f>J647-J648</f>
        <v>8301044</v>
      </c>
      <c r="K649" s="327"/>
      <c r="L649" s="327"/>
      <c r="M649" s="327"/>
      <c r="N649" s="327"/>
      <c r="O649" s="365"/>
      <c r="P649" s="365"/>
    </row>
    <row r="650" spans="1:16" x14ac:dyDescent="0.25">
      <c r="A650" s="359"/>
      <c r="B650" s="360"/>
      <c r="C650" s="346"/>
      <c r="D650" s="361"/>
      <c r="E650" s="347"/>
      <c r="F650" s="346"/>
      <c r="G650" s="447" t="s">
        <v>15</v>
      </c>
      <c r="H650" s="447"/>
      <c r="I650" s="349"/>
      <c r="J650" s="355">
        <f>SUM(H7:H644)</f>
        <v>0</v>
      </c>
      <c r="K650" s="327"/>
      <c r="L650" s="327"/>
      <c r="M650" s="327"/>
      <c r="N650" s="327"/>
      <c r="O650" s="365"/>
      <c r="P650" s="365"/>
    </row>
    <row r="651" spans="1:16" x14ac:dyDescent="0.25">
      <c r="A651" s="344"/>
      <c r="B651" s="360"/>
      <c r="C651" s="346"/>
      <c r="D651" s="361"/>
      <c r="E651" s="347"/>
      <c r="F651" s="346"/>
      <c r="G651" s="447" t="s">
        <v>16</v>
      </c>
      <c r="H651" s="447"/>
      <c r="I651" s="349"/>
      <c r="J651" s="355">
        <f>J649+J650</f>
        <v>8301044</v>
      </c>
      <c r="K651" s="327"/>
      <c r="L651" s="327"/>
      <c r="M651" s="327"/>
      <c r="N651" s="327"/>
      <c r="O651" s="365"/>
      <c r="P651" s="365"/>
    </row>
    <row r="652" spans="1:16" x14ac:dyDescent="0.25">
      <c r="A652" s="344"/>
      <c r="B652" s="360"/>
      <c r="C652" s="346"/>
      <c r="D652" s="361"/>
      <c r="E652" s="347"/>
      <c r="F652" s="346"/>
      <c r="G652" s="447" t="s">
        <v>5</v>
      </c>
      <c r="H652" s="447"/>
      <c r="I652" s="349"/>
      <c r="J652" s="355">
        <f>SUM(I7:I644)</f>
        <v>0</v>
      </c>
      <c r="K652" s="327"/>
      <c r="L652" s="327"/>
      <c r="M652" s="327"/>
      <c r="N652" s="327"/>
      <c r="O652" s="365"/>
      <c r="P652" s="365"/>
    </row>
    <row r="653" spans="1:16" x14ac:dyDescent="0.25">
      <c r="A653" s="344"/>
      <c r="B653" s="360"/>
      <c r="C653" s="346"/>
      <c r="D653" s="361"/>
      <c r="E653" s="347"/>
      <c r="F653" s="346"/>
      <c r="G653" s="447" t="s">
        <v>31</v>
      </c>
      <c r="H653" s="447"/>
      <c r="I653" s="346" t="str">
        <f>IF(J653&gt;0,"SALDO",IF(J653&lt;0,"PIUTANG",IF(J653=0,"LUNAS")))</f>
        <v>PIUTANG</v>
      </c>
      <c r="J653" s="355">
        <f>J652-J651</f>
        <v>-8301044</v>
      </c>
      <c r="K653" s="327"/>
      <c r="L653" s="327"/>
      <c r="M653" s="327"/>
      <c r="N653" s="327"/>
      <c r="O653" s="365"/>
      <c r="P653" s="365"/>
    </row>
    <row r="654" spans="1:16" x14ac:dyDescent="0.25">
      <c r="A654" s="344"/>
      <c r="K654" s="327"/>
      <c r="L654" s="327"/>
      <c r="M654" s="327"/>
      <c r="N654" s="327"/>
      <c r="O654" s="365"/>
      <c r="P654" s="365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2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2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7"/>
      <c r="I7" s="459"/>
      <c r="J7" s="431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1" t="s">
        <v>12</v>
      </c>
      <c r="H120" s="421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1" t="s">
        <v>13</v>
      </c>
      <c r="H121" s="421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1" t="s">
        <v>14</v>
      </c>
      <c r="H122" s="421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1" t="s">
        <v>15</v>
      </c>
      <c r="H123" s="421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1" t="s">
        <v>16</v>
      </c>
      <c r="H124" s="421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1" t="s">
        <v>5</v>
      </c>
      <c r="H125" s="421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1" t="s">
        <v>31</v>
      </c>
      <c r="H126" s="421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60" t="s">
        <v>22</v>
      </c>
      <c r="G1" s="460"/>
      <c r="H1" s="460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60" t="s">
        <v>21</v>
      </c>
      <c r="G2" s="460"/>
      <c r="H2" s="460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1"/>
      <c r="B5" s="461"/>
      <c r="C5" s="461"/>
      <c r="D5" s="461"/>
      <c r="E5" s="461"/>
      <c r="F5" s="461"/>
      <c r="G5" s="461"/>
      <c r="H5" s="461"/>
      <c r="I5" s="461"/>
      <c r="J5" s="461"/>
    </row>
    <row r="6" spans="1:13" x14ac:dyDescent="0.25">
      <c r="A6" s="462" t="s">
        <v>2</v>
      </c>
      <c r="B6" s="463" t="s">
        <v>3</v>
      </c>
      <c r="C6" s="463"/>
      <c r="D6" s="463"/>
      <c r="E6" s="463"/>
      <c r="F6" s="463"/>
      <c r="G6" s="463"/>
      <c r="H6" s="475" t="s">
        <v>4</v>
      </c>
      <c r="I6" s="477" t="s">
        <v>5</v>
      </c>
      <c r="J6" s="465" t="s">
        <v>6</v>
      </c>
    </row>
    <row r="7" spans="1:13" x14ac:dyDescent="0.25">
      <c r="A7" s="462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6"/>
      <c r="I7" s="477"/>
      <c r="J7" s="46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4" t="s">
        <v>12</v>
      </c>
      <c r="H89" s="474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4" t="s">
        <v>13</v>
      </c>
      <c r="H90" s="474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4" t="s">
        <v>14</v>
      </c>
      <c r="H91" s="474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4" t="s">
        <v>15</v>
      </c>
      <c r="H92" s="474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4" t="s">
        <v>16</v>
      </c>
      <c r="H93" s="474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4" t="s">
        <v>5</v>
      </c>
      <c r="H94" s="474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4" t="s">
        <v>31</v>
      </c>
      <c r="H95" s="474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9"/>
      <c r="B4" s="449"/>
      <c r="C4" s="449"/>
      <c r="D4" s="449"/>
      <c r="E4" s="449"/>
      <c r="F4" s="449"/>
      <c r="G4" s="449"/>
      <c r="H4" s="449"/>
      <c r="I4" s="449"/>
      <c r="J4" s="450"/>
    </row>
    <row r="5" spans="1:15" x14ac:dyDescent="0.25">
      <c r="A5" s="451" t="s">
        <v>2</v>
      </c>
      <c r="B5" s="453" t="s">
        <v>3</v>
      </c>
      <c r="C5" s="454"/>
      <c r="D5" s="454"/>
      <c r="E5" s="454"/>
      <c r="F5" s="454"/>
      <c r="G5" s="455"/>
      <c r="H5" s="456" t="s">
        <v>4</v>
      </c>
      <c r="I5" s="458" t="s">
        <v>5</v>
      </c>
      <c r="J5" s="430" t="s">
        <v>6</v>
      </c>
    </row>
    <row r="6" spans="1:15" x14ac:dyDescent="0.25">
      <c r="A6" s="452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7"/>
      <c r="I6" s="459"/>
      <c r="J6" s="431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1" t="s">
        <v>12</v>
      </c>
      <c r="H121" s="421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1" t="s">
        <v>13</v>
      </c>
      <c r="H122" s="421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1" t="s">
        <v>14</v>
      </c>
      <c r="H123" s="421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1" t="s">
        <v>15</v>
      </c>
      <c r="H124" s="421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1" t="s">
        <v>16</v>
      </c>
      <c r="H125" s="421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1" t="s">
        <v>5</v>
      </c>
      <c r="H126" s="421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1" t="s">
        <v>31</v>
      </c>
      <c r="H127" s="421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9"/>
      <c r="B4" s="449"/>
      <c r="C4" s="449"/>
      <c r="D4" s="449"/>
      <c r="E4" s="449"/>
      <c r="F4" s="449"/>
      <c r="G4" s="449"/>
      <c r="H4" s="449"/>
      <c r="I4" s="449"/>
      <c r="J4" s="450"/>
    </row>
    <row r="5" spans="1:10" x14ac:dyDescent="0.25">
      <c r="A5" s="451" t="s">
        <v>2</v>
      </c>
      <c r="B5" s="453" t="s">
        <v>3</v>
      </c>
      <c r="C5" s="454"/>
      <c r="D5" s="454"/>
      <c r="E5" s="454"/>
      <c r="F5" s="454"/>
      <c r="G5" s="455"/>
      <c r="H5" s="456" t="s">
        <v>4</v>
      </c>
      <c r="I5" s="458" t="s">
        <v>5</v>
      </c>
      <c r="J5" s="430" t="s">
        <v>6</v>
      </c>
    </row>
    <row r="6" spans="1:10" x14ac:dyDescent="0.25">
      <c r="A6" s="452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7"/>
      <c r="I6" s="459"/>
      <c r="J6" s="431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8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9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8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9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8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9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8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9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8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9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8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9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8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9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8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9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8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9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8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9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1" t="s">
        <v>12</v>
      </c>
      <c r="H53" s="421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1" t="s">
        <v>13</v>
      </c>
      <c r="H54" s="421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1" t="s">
        <v>14</v>
      </c>
      <c r="H55" s="421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1" t="s">
        <v>15</v>
      </c>
      <c r="H56" s="421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1" t="s">
        <v>16</v>
      </c>
      <c r="H57" s="421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1" t="s">
        <v>5</v>
      </c>
      <c r="H58" s="421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1" t="s">
        <v>31</v>
      </c>
      <c r="H59" s="421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238"/>
    </row>
    <row r="6" spans="1:12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  <c r="L6" s="238"/>
    </row>
    <row r="7" spans="1:12" x14ac:dyDescent="0.25">
      <c r="A7" s="452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7"/>
      <c r="I7" s="459"/>
      <c r="J7" s="431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1" t="s">
        <v>12</v>
      </c>
      <c r="H53" s="421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1" t="s">
        <v>13</v>
      </c>
      <c r="H54" s="421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1" t="s">
        <v>14</v>
      </c>
      <c r="H55" s="421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1" t="s">
        <v>15</v>
      </c>
      <c r="H56" s="421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1" t="s">
        <v>16</v>
      </c>
      <c r="H57" s="421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1" t="s">
        <v>5</v>
      </c>
      <c r="H58" s="421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1" t="s">
        <v>31</v>
      </c>
      <c r="H59" s="421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80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80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1" t="s">
        <v>12</v>
      </c>
      <c r="H32" s="421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1" t="s">
        <v>13</v>
      </c>
      <c r="H33" s="421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1" t="s">
        <v>14</v>
      </c>
      <c r="H34" s="421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1" t="s">
        <v>15</v>
      </c>
      <c r="H35" s="421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1" t="s">
        <v>16</v>
      </c>
      <c r="H36" s="421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1" t="s">
        <v>5</v>
      </c>
      <c r="H37" s="421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1" t="s">
        <v>31</v>
      </c>
      <c r="H38" s="421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2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1" t="s">
        <v>12</v>
      </c>
      <c r="H32" s="421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1" t="s">
        <v>13</v>
      </c>
      <c r="H33" s="421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1" t="s">
        <v>14</v>
      </c>
      <c r="H34" s="421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1" t="s">
        <v>15</v>
      </c>
      <c r="H35" s="421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1" t="s">
        <v>16</v>
      </c>
      <c r="H36" s="421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1" t="s">
        <v>5</v>
      </c>
      <c r="H37" s="421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1" t="s">
        <v>31</v>
      </c>
      <c r="H38" s="421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3" x14ac:dyDescent="0.25">
      <c r="A7" s="452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7"/>
      <c r="I7" s="459"/>
      <c r="J7" s="431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1" t="s">
        <v>12</v>
      </c>
      <c r="H73" s="421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1" t="s">
        <v>13</v>
      </c>
      <c r="H74" s="421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1" t="s">
        <v>14</v>
      </c>
      <c r="H75" s="421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1" t="s">
        <v>15</v>
      </c>
      <c r="H76" s="421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1" t="s">
        <v>16</v>
      </c>
      <c r="H77" s="421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1" t="s">
        <v>5</v>
      </c>
      <c r="H78" s="421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1" t="s">
        <v>31</v>
      </c>
      <c r="H79" s="421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5" t="s">
        <v>12</v>
      </c>
      <c r="H19" s="48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5" t="s">
        <v>13</v>
      </c>
      <c r="H20" s="48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5" t="s">
        <v>14</v>
      </c>
      <c r="H21" s="48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5" t="s">
        <v>15</v>
      </c>
      <c r="H22" s="48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5" t="s">
        <v>16</v>
      </c>
      <c r="H23" s="48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5" t="s">
        <v>5</v>
      </c>
      <c r="H24" s="48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5" t="s">
        <v>31</v>
      </c>
      <c r="H25" s="48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667"/>
  <sheetViews>
    <sheetView workbookViewId="0">
      <pane ySplit="7" topLeftCell="A1644" activePane="bottomLeft" state="frozen"/>
      <selection pane="bottomLeft" activeCell="B1655" sqref="B165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189</v>
      </c>
      <c r="D1" s="218"/>
      <c r="E1" s="22"/>
      <c r="F1" s="72" t="s">
        <v>190</v>
      </c>
      <c r="G1" s="72"/>
      <c r="H1" s="72" t="s">
        <v>191</v>
      </c>
      <c r="I1" s="42" t="s">
        <v>26</v>
      </c>
      <c r="J1" s="218"/>
      <c r="L1" s="219">
        <f>SUM(D1649:D1651)</f>
        <v>10518464</v>
      </c>
      <c r="M1" s="219">
        <f>SUM(D1438:D1445)</f>
        <v>6789389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192</v>
      </c>
      <c r="G2" s="72"/>
      <c r="H2" s="72" t="s">
        <v>191</v>
      </c>
      <c r="I2" s="220">
        <f>J1667*-1</f>
        <v>12588188</v>
      </c>
      <c r="J2" s="218"/>
      <c r="L2" s="219">
        <f>SUM(G1649:G1651)</f>
        <v>194950</v>
      </c>
      <c r="M2" s="219">
        <f>SUM(G1438:G1444)</f>
        <v>0</v>
      </c>
    </row>
    <row r="3" spans="1:18" x14ac:dyDescent="0.25">
      <c r="A3" s="218" t="s">
        <v>114</v>
      </c>
      <c r="B3" s="218"/>
      <c r="C3" s="221" t="s">
        <v>193</v>
      </c>
      <c r="D3" s="218"/>
      <c r="E3" s="22"/>
      <c r="F3" s="318" t="s">
        <v>116</v>
      </c>
      <c r="G3" s="318"/>
      <c r="H3" s="318" t="s">
        <v>191</v>
      </c>
      <c r="I3" s="278" t="s">
        <v>194</v>
      </c>
      <c r="J3" s="218"/>
      <c r="L3" s="219">
        <f>L1-L2</f>
        <v>10323514</v>
      </c>
      <c r="M3" s="219">
        <f>M1-M2</f>
        <v>6789389</v>
      </c>
      <c r="N3" s="219">
        <f>L3+M3</f>
        <v>17112903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6" t="s">
        <v>4</v>
      </c>
      <c r="I6" s="428" t="s">
        <v>5</v>
      </c>
      <c r="J6" s="430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7"/>
      <c r="I7" s="429"/>
      <c r="J7" s="431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2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241">
        <v>43365</v>
      </c>
      <c r="B1214" s="242">
        <v>180175471</v>
      </c>
      <c r="C1214" s="247">
        <v>16</v>
      </c>
      <c r="D1214" s="246">
        <v>1851413</v>
      </c>
      <c r="E1214" s="242">
        <v>180045394</v>
      </c>
      <c r="F1214" s="247">
        <v>4</v>
      </c>
      <c r="G1214" s="246">
        <v>401713</v>
      </c>
      <c r="H1214" s="245"/>
      <c r="I1214" s="245"/>
      <c r="J1214" s="246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241">
        <v>43365</v>
      </c>
      <c r="B1215" s="242">
        <v>180175483</v>
      </c>
      <c r="C1215" s="247">
        <v>8</v>
      </c>
      <c r="D1215" s="246">
        <v>880775</v>
      </c>
      <c r="E1215" s="242"/>
      <c r="F1215" s="247"/>
      <c r="G1215" s="246"/>
      <c r="H1215" s="245"/>
      <c r="I1215" s="245"/>
      <c r="J1215" s="246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241">
        <v>43365</v>
      </c>
      <c r="B1216" s="242">
        <v>180175485</v>
      </c>
      <c r="C1216" s="247">
        <v>2</v>
      </c>
      <c r="D1216" s="246">
        <v>280963</v>
      </c>
      <c r="E1216" s="242"/>
      <c r="F1216" s="247"/>
      <c r="G1216" s="246"/>
      <c r="H1216" s="245"/>
      <c r="I1216" s="245"/>
      <c r="J1216" s="246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241">
        <v>43365</v>
      </c>
      <c r="B1217" s="242">
        <v>180175512</v>
      </c>
      <c r="C1217" s="247">
        <v>7</v>
      </c>
      <c r="D1217" s="246">
        <v>846650</v>
      </c>
      <c r="E1217" s="242"/>
      <c r="F1217" s="247"/>
      <c r="G1217" s="246"/>
      <c r="H1217" s="245"/>
      <c r="I1217" s="245"/>
      <c r="J1217" s="246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241">
        <v>43365</v>
      </c>
      <c r="B1218" s="242">
        <v>180175522</v>
      </c>
      <c r="C1218" s="247">
        <v>1</v>
      </c>
      <c r="D1218" s="246">
        <v>141838</v>
      </c>
      <c r="E1218" s="242"/>
      <c r="F1218" s="247"/>
      <c r="G1218" s="246"/>
      <c r="H1218" s="245"/>
      <c r="I1218" s="245">
        <v>3599926</v>
      </c>
      <c r="J1218" s="246" t="s">
        <v>17</v>
      </c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241">
        <v>43367</v>
      </c>
      <c r="B1219" s="242">
        <v>180175617</v>
      </c>
      <c r="C1219" s="247">
        <v>35</v>
      </c>
      <c r="D1219" s="246">
        <v>3883425</v>
      </c>
      <c r="E1219" s="242"/>
      <c r="F1219" s="247"/>
      <c r="G1219" s="246"/>
      <c r="H1219" s="245"/>
      <c r="I1219" s="245"/>
      <c r="J1219" s="246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241">
        <v>43367</v>
      </c>
      <c r="B1220" s="242">
        <v>180175629</v>
      </c>
      <c r="C1220" s="247">
        <v>22</v>
      </c>
      <c r="D1220" s="246">
        <v>1985900</v>
      </c>
      <c r="E1220" s="242"/>
      <c r="F1220" s="247"/>
      <c r="G1220" s="246"/>
      <c r="H1220" s="245"/>
      <c r="I1220" s="245"/>
      <c r="J1220" s="246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241">
        <v>43367</v>
      </c>
      <c r="B1221" s="242">
        <v>180175633</v>
      </c>
      <c r="C1221" s="247">
        <v>2</v>
      </c>
      <c r="D1221" s="246">
        <v>204400</v>
      </c>
      <c r="E1221" s="242"/>
      <c r="F1221" s="247"/>
      <c r="G1221" s="246"/>
      <c r="H1221" s="245"/>
      <c r="I1221" s="245"/>
      <c r="J1221" s="246"/>
      <c r="K1221" s="138"/>
      <c r="L1221" s="138"/>
      <c r="M1221" s="138"/>
      <c r="N1221" s="138"/>
      <c r="O1221" s="138"/>
      <c r="P1221" s="138"/>
      <c r="Q1221" s="138"/>
      <c r="R1221" s="138"/>
    </row>
    <row r="1222" spans="1:18" s="134" customFormat="1" x14ac:dyDescent="0.25">
      <c r="A1222" s="241">
        <v>43367</v>
      </c>
      <c r="B1222" s="242">
        <v>180175657</v>
      </c>
      <c r="C1222" s="247">
        <v>15</v>
      </c>
      <c r="D1222" s="246">
        <v>1484175</v>
      </c>
      <c r="E1222" s="242"/>
      <c r="F1222" s="247"/>
      <c r="G1222" s="246"/>
      <c r="H1222" s="245"/>
      <c r="I1222" s="245"/>
      <c r="J1222" s="246"/>
      <c r="K1222" s="138"/>
      <c r="L1222" s="138"/>
      <c r="M1222" s="138"/>
      <c r="N1222" s="138"/>
      <c r="O1222" s="138"/>
      <c r="P1222" s="138"/>
      <c r="Q1222" s="138"/>
      <c r="R1222" s="138"/>
    </row>
    <row r="1223" spans="1:18" s="134" customFormat="1" x14ac:dyDescent="0.25">
      <c r="A1223" s="241">
        <v>43367</v>
      </c>
      <c r="B1223" s="242">
        <v>180175667</v>
      </c>
      <c r="C1223" s="247">
        <v>14</v>
      </c>
      <c r="D1223" s="246">
        <v>807363</v>
      </c>
      <c r="E1223" s="242"/>
      <c r="F1223" s="247"/>
      <c r="G1223" s="246"/>
      <c r="H1223" s="245"/>
      <c r="I1223" s="245"/>
      <c r="J1223" s="246"/>
      <c r="K1223" s="138"/>
      <c r="L1223" s="138"/>
      <c r="M1223" s="138"/>
      <c r="N1223" s="138"/>
      <c r="O1223" s="138"/>
      <c r="P1223" s="138"/>
      <c r="Q1223" s="138"/>
      <c r="R1223" s="138"/>
    </row>
    <row r="1224" spans="1:18" s="134" customFormat="1" x14ac:dyDescent="0.25">
      <c r="A1224" s="241">
        <v>43367</v>
      </c>
      <c r="B1224" s="242">
        <v>180175677</v>
      </c>
      <c r="C1224" s="247">
        <v>3</v>
      </c>
      <c r="D1224" s="246">
        <v>200725</v>
      </c>
      <c r="E1224" s="242"/>
      <c r="F1224" s="247"/>
      <c r="G1224" s="246"/>
      <c r="H1224" s="245"/>
      <c r="I1224" s="245">
        <v>8565988</v>
      </c>
      <c r="J1224" s="246" t="s">
        <v>17</v>
      </c>
      <c r="K1224" s="138"/>
      <c r="L1224" s="138"/>
      <c r="M1224" s="138"/>
      <c r="N1224" s="138"/>
      <c r="O1224" s="138"/>
      <c r="P1224" s="138"/>
      <c r="Q1224" s="138"/>
      <c r="R1224" s="138"/>
    </row>
    <row r="1225" spans="1:18" s="134" customFormat="1" x14ac:dyDescent="0.25">
      <c r="A1225" s="241">
        <v>43368</v>
      </c>
      <c r="B1225" s="242">
        <v>180175697</v>
      </c>
      <c r="C1225" s="247">
        <v>28</v>
      </c>
      <c r="D1225" s="246">
        <v>3214663</v>
      </c>
      <c r="E1225" s="242">
        <v>180045436</v>
      </c>
      <c r="F1225" s="247">
        <v>4</v>
      </c>
      <c r="G1225" s="246">
        <v>402850</v>
      </c>
      <c r="H1225" s="245"/>
      <c r="I1225" s="245"/>
      <c r="J1225" s="246"/>
      <c r="K1225" s="138"/>
      <c r="L1225" s="138"/>
      <c r="M1225" s="138"/>
      <c r="N1225" s="138"/>
      <c r="O1225" s="138"/>
      <c r="P1225" s="138"/>
      <c r="Q1225" s="138"/>
      <c r="R1225" s="138"/>
    </row>
    <row r="1226" spans="1:18" s="134" customFormat="1" x14ac:dyDescent="0.25">
      <c r="A1226" s="241">
        <v>43368</v>
      </c>
      <c r="B1226" s="242">
        <v>180175706</v>
      </c>
      <c r="C1226" s="247">
        <v>4</v>
      </c>
      <c r="D1226" s="246">
        <v>559475</v>
      </c>
      <c r="E1226" s="242"/>
      <c r="F1226" s="247"/>
      <c r="G1226" s="246"/>
      <c r="H1226" s="245"/>
      <c r="I1226" s="245"/>
      <c r="J1226" s="246"/>
      <c r="K1226" s="138"/>
      <c r="L1226" s="138"/>
      <c r="M1226" s="138"/>
      <c r="N1226" s="138"/>
      <c r="O1226" s="138"/>
      <c r="P1226" s="138"/>
      <c r="Q1226" s="138"/>
      <c r="R1226" s="138"/>
    </row>
    <row r="1227" spans="1:18" s="134" customFormat="1" x14ac:dyDescent="0.25">
      <c r="A1227" s="241">
        <v>43368</v>
      </c>
      <c r="B1227" s="242">
        <v>180175718</v>
      </c>
      <c r="C1227" s="247">
        <v>1</v>
      </c>
      <c r="D1227" s="246">
        <v>107188</v>
      </c>
      <c r="E1227" s="242"/>
      <c r="F1227" s="247"/>
      <c r="G1227" s="246"/>
      <c r="H1227" s="245"/>
      <c r="I1227" s="245"/>
      <c r="J1227" s="246"/>
      <c r="K1227" s="138"/>
      <c r="L1227" s="138"/>
      <c r="M1227" s="138"/>
      <c r="N1227" s="138"/>
      <c r="O1227" s="138"/>
      <c r="P1227" s="138"/>
      <c r="Q1227" s="138"/>
      <c r="R1227" s="138"/>
    </row>
    <row r="1228" spans="1:18" s="134" customFormat="1" x14ac:dyDescent="0.25">
      <c r="A1228" s="241">
        <v>43368</v>
      </c>
      <c r="B1228" s="242">
        <v>180175736</v>
      </c>
      <c r="C1228" s="247">
        <v>10</v>
      </c>
      <c r="D1228" s="246">
        <v>1123500</v>
      </c>
      <c r="E1228" s="242"/>
      <c r="F1228" s="247"/>
      <c r="G1228" s="246"/>
      <c r="H1228" s="245"/>
      <c r="I1228" s="245"/>
      <c r="J1228" s="246"/>
      <c r="K1228" s="138"/>
      <c r="L1228" s="138"/>
      <c r="M1228" s="138"/>
      <c r="N1228" s="138"/>
      <c r="O1228" s="138"/>
      <c r="P1228" s="138"/>
      <c r="Q1228" s="138"/>
      <c r="R1228" s="138"/>
    </row>
    <row r="1229" spans="1:18" s="134" customFormat="1" x14ac:dyDescent="0.25">
      <c r="A1229" s="241">
        <v>43368</v>
      </c>
      <c r="B1229" s="242">
        <v>180175739</v>
      </c>
      <c r="C1229" s="247">
        <v>7</v>
      </c>
      <c r="D1229" s="246">
        <v>722838</v>
      </c>
      <c r="E1229" s="242"/>
      <c r="F1229" s="247"/>
      <c r="G1229" s="246"/>
      <c r="H1229" s="245"/>
      <c r="I1229" s="245"/>
      <c r="J1229" s="246"/>
      <c r="K1229" s="138"/>
      <c r="L1229" s="138"/>
      <c r="M1229" s="138"/>
      <c r="N1229" s="138"/>
      <c r="O1229" s="138"/>
      <c r="P1229" s="138"/>
      <c r="Q1229" s="138"/>
      <c r="R1229" s="138"/>
    </row>
    <row r="1230" spans="1:18" s="134" customFormat="1" x14ac:dyDescent="0.25">
      <c r="A1230" s="241">
        <v>43368</v>
      </c>
      <c r="B1230" s="242">
        <v>180175759</v>
      </c>
      <c r="C1230" s="247">
        <v>2</v>
      </c>
      <c r="D1230" s="246">
        <v>140088</v>
      </c>
      <c r="E1230" s="242"/>
      <c r="F1230" s="247"/>
      <c r="G1230" s="246"/>
      <c r="H1230" s="245"/>
      <c r="I1230" s="245"/>
      <c r="J1230" s="246"/>
      <c r="K1230" s="138"/>
      <c r="L1230" s="138"/>
      <c r="M1230" s="138"/>
      <c r="N1230" s="138"/>
      <c r="O1230" s="138"/>
      <c r="P1230" s="138"/>
      <c r="Q1230" s="138"/>
      <c r="R1230" s="138"/>
    </row>
    <row r="1231" spans="1:18" s="134" customFormat="1" x14ac:dyDescent="0.25">
      <c r="A1231" s="241">
        <v>43368</v>
      </c>
      <c r="B1231" s="242">
        <v>180175766</v>
      </c>
      <c r="C1231" s="247">
        <v>2</v>
      </c>
      <c r="D1231" s="246">
        <v>147525</v>
      </c>
      <c r="E1231" s="242"/>
      <c r="F1231" s="247"/>
      <c r="G1231" s="246"/>
      <c r="H1231" s="245"/>
      <c r="I1231" s="245">
        <v>5612427</v>
      </c>
      <c r="J1231" s="246" t="s">
        <v>17</v>
      </c>
      <c r="K1231" s="138"/>
      <c r="L1231" s="138"/>
      <c r="M1231" s="138"/>
      <c r="N1231" s="138"/>
      <c r="O1231" s="138"/>
      <c r="P1231" s="138"/>
      <c r="Q1231" s="138"/>
      <c r="R1231" s="138"/>
    </row>
    <row r="1232" spans="1:18" s="134" customFormat="1" x14ac:dyDescent="0.25">
      <c r="A1232" s="241">
        <v>43369</v>
      </c>
      <c r="B1232" s="242">
        <v>180175788</v>
      </c>
      <c r="C1232" s="247">
        <v>20</v>
      </c>
      <c r="D1232" s="246">
        <v>2213313</v>
      </c>
      <c r="E1232" s="242">
        <v>180045453</v>
      </c>
      <c r="F1232" s="247">
        <v>10</v>
      </c>
      <c r="G1232" s="246">
        <v>1076163</v>
      </c>
      <c r="H1232" s="245"/>
      <c r="I1232" s="245"/>
      <c r="J1232" s="246"/>
      <c r="K1232" s="138"/>
      <c r="L1232" s="138"/>
      <c r="M1232" s="138"/>
      <c r="N1232" s="138"/>
      <c r="O1232" s="138"/>
      <c r="P1232" s="138"/>
      <c r="Q1232" s="138"/>
      <c r="R1232" s="138"/>
    </row>
    <row r="1233" spans="1:18" s="134" customFormat="1" x14ac:dyDescent="0.25">
      <c r="A1233" s="241">
        <v>43369</v>
      </c>
      <c r="B1233" s="242">
        <v>180175793</v>
      </c>
      <c r="C1233" s="247">
        <v>4</v>
      </c>
      <c r="D1233" s="246">
        <v>368025</v>
      </c>
      <c r="E1233" s="242"/>
      <c r="F1233" s="247"/>
      <c r="G1233" s="246"/>
      <c r="H1233" s="245"/>
      <c r="I1233" s="245"/>
      <c r="J1233" s="246"/>
      <c r="K1233" s="138"/>
      <c r="L1233" s="138"/>
      <c r="M1233" s="138"/>
      <c r="N1233" s="138"/>
      <c r="O1233" s="138"/>
      <c r="P1233" s="138"/>
      <c r="Q1233" s="138"/>
      <c r="R1233" s="138"/>
    </row>
    <row r="1234" spans="1:18" s="134" customFormat="1" x14ac:dyDescent="0.25">
      <c r="A1234" s="241">
        <v>43369</v>
      </c>
      <c r="B1234" s="242">
        <v>180175802</v>
      </c>
      <c r="C1234" s="247">
        <v>3</v>
      </c>
      <c r="D1234" s="246">
        <v>211050</v>
      </c>
      <c r="E1234" s="242"/>
      <c r="F1234" s="247"/>
      <c r="G1234" s="246"/>
      <c r="H1234" s="245"/>
      <c r="I1234" s="245"/>
      <c r="J1234" s="246"/>
      <c r="K1234" s="138"/>
      <c r="L1234" s="138"/>
      <c r="M1234" s="138"/>
      <c r="N1234" s="138"/>
      <c r="O1234" s="138"/>
      <c r="P1234" s="138"/>
      <c r="Q1234" s="138"/>
      <c r="R1234" s="138"/>
    </row>
    <row r="1235" spans="1:18" s="134" customFormat="1" x14ac:dyDescent="0.25">
      <c r="A1235" s="241">
        <v>43369</v>
      </c>
      <c r="B1235" s="242">
        <v>180175822</v>
      </c>
      <c r="C1235" s="247">
        <v>8</v>
      </c>
      <c r="D1235" s="246">
        <v>1058488</v>
      </c>
      <c r="E1235" s="242"/>
      <c r="F1235" s="247"/>
      <c r="G1235" s="246"/>
      <c r="H1235" s="245"/>
      <c r="I1235" s="245"/>
      <c r="J1235" s="246"/>
      <c r="K1235" s="138"/>
      <c r="L1235" s="138"/>
      <c r="M1235" s="138"/>
      <c r="N1235" s="138"/>
      <c r="O1235" s="138"/>
      <c r="P1235" s="138"/>
      <c r="Q1235" s="138"/>
      <c r="R1235" s="138"/>
    </row>
    <row r="1236" spans="1:18" s="134" customFormat="1" x14ac:dyDescent="0.25">
      <c r="A1236" s="241">
        <v>43369</v>
      </c>
      <c r="B1236" s="242">
        <v>180175839</v>
      </c>
      <c r="C1236" s="247">
        <v>1</v>
      </c>
      <c r="D1236" s="246">
        <v>148575</v>
      </c>
      <c r="E1236" s="242"/>
      <c r="F1236" s="247"/>
      <c r="G1236" s="246"/>
      <c r="H1236" s="245"/>
      <c r="I1236" s="245"/>
      <c r="J1236" s="246"/>
      <c r="K1236" s="138"/>
      <c r="L1236" s="138"/>
      <c r="M1236" s="138"/>
      <c r="N1236" s="138"/>
      <c r="O1236" s="138"/>
      <c r="P1236" s="138"/>
      <c r="Q1236" s="138"/>
      <c r="R1236" s="138"/>
    </row>
    <row r="1237" spans="1:18" s="134" customFormat="1" x14ac:dyDescent="0.25">
      <c r="A1237" s="241">
        <v>43369</v>
      </c>
      <c r="B1237" s="242">
        <v>180175845</v>
      </c>
      <c r="C1237" s="247">
        <v>5</v>
      </c>
      <c r="D1237" s="246">
        <v>410725</v>
      </c>
      <c r="E1237" s="242"/>
      <c r="F1237" s="247"/>
      <c r="G1237" s="246"/>
      <c r="H1237" s="245"/>
      <c r="I1237" s="245"/>
      <c r="J1237" s="246"/>
      <c r="K1237" s="138"/>
      <c r="L1237" s="138"/>
      <c r="M1237" s="138"/>
      <c r="N1237" s="138"/>
      <c r="O1237" s="138"/>
      <c r="P1237" s="138"/>
      <c r="Q1237" s="138"/>
      <c r="R1237" s="138"/>
    </row>
    <row r="1238" spans="1:18" s="134" customFormat="1" x14ac:dyDescent="0.25">
      <c r="A1238" s="241">
        <v>43369</v>
      </c>
      <c r="B1238" s="242">
        <v>180175846</v>
      </c>
      <c r="C1238" s="247">
        <v>2</v>
      </c>
      <c r="D1238" s="246">
        <v>199588</v>
      </c>
      <c r="E1238" s="242"/>
      <c r="F1238" s="247"/>
      <c r="G1238" s="246"/>
      <c r="H1238" s="245"/>
      <c r="I1238" s="245">
        <v>3533601</v>
      </c>
      <c r="J1238" s="246" t="s">
        <v>17</v>
      </c>
      <c r="K1238" s="138"/>
      <c r="L1238" s="138"/>
      <c r="M1238" s="138"/>
      <c r="N1238" s="138"/>
      <c r="O1238" s="138"/>
      <c r="P1238" s="138"/>
      <c r="Q1238" s="138"/>
      <c r="R1238" s="138"/>
    </row>
    <row r="1239" spans="1:18" s="134" customFormat="1" x14ac:dyDescent="0.25">
      <c r="A1239" s="241">
        <v>43370</v>
      </c>
      <c r="B1239" s="242">
        <v>180175865</v>
      </c>
      <c r="C1239" s="247">
        <v>24</v>
      </c>
      <c r="D1239" s="246">
        <v>2438100</v>
      </c>
      <c r="E1239" s="242">
        <v>180045466</v>
      </c>
      <c r="F1239" s="247">
        <v>2</v>
      </c>
      <c r="G1239" s="246">
        <v>210613</v>
      </c>
      <c r="H1239" s="245"/>
      <c r="I1239" s="245"/>
      <c r="J1239" s="246"/>
      <c r="K1239" s="138"/>
      <c r="L1239" s="138"/>
      <c r="M1239" s="138"/>
      <c r="N1239" s="138"/>
      <c r="O1239" s="138"/>
      <c r="P1239" s="138"/>
      <c r="Q1239" s="138"/>
      <c r="R1239" s="138"/>
    </row>
    <row r="1240" spans="1:18" s="134" customFormat="1" x14ac:dyDescent="0.25">
      <c r="A1240" s="241">
        <v>43370</v>
      </c>
      <c r="B1240" s="242">
        <v>180175873</v>
      </c>
      <c r="C1240" s="247">
        <v>6</v>
      </c>
      <c r="D1240" s="246">
        <v>711550</v>
      </c>
      <c r="E1240" s="242"/>
      <c r="F1240" s="247"/>
      <c r="G1240" s="246"/>
      <c r="H1240" s="245"/>
      <c r="I1240" s="245"/>
      <c r="J1240" s="246"/>
      <c r="K1240" s="138"/>
      <c r="L1240" s="138"/>
      <c r="M1240" s="138"/>
      <c r="N1240" s="138"/>
      <c r="O1240" s="138"/>
      <c r="P1240" s="138"/>
      <c r="Q1240" s="138"/>
      <c r="R1240" s="138"/>
    </row>
    <row r="1241" spans="1:18" s="134" customFormat="1" x14ac:dyDescent="0.25">
      <c r="A1241" s="241">
        <v>43370</v>
      </c>
      <c r="B1241" s="242">
        <v>180175877</v>
      </c>
      <c r="C1241" s="247">
        <v>9</v>
      </c>
      <c r="D1241" s="246">
        <v>781288</v>
      </c>
      <c r="E1241" s="242"/>
      <c r="F1241" s="247"/>
      <c r="G1241" s="246"/>
      <c r="H1241" s="245"/>
      <c r="I1241" s="245"/>
      <c r="J1241" s="246"/>
      <c r="K1241" s="138"/>
      <c r="L1241" s="138"/>
      <c r="M1241" s="138"/>
      <c r="N1241" s="138"/>
      <c r="O1241" s="138"/>
      <c r="P1241" s="138"/>
      <c r="Q1241" s="138"/>
      <c r="R1241" s="138"/>
    </row>
    <row r="1242" spans="1:18" s="134" customFormat="1" x14ac:dyDescent="0.25">
      <c r="A1242" s="241">
        <v>43370</v>
      </c>
      <c r="B1242" s="242">
        <v>180175890</v>
      </c>
      <c r="C1242" s="247">
        <v>5</v>
      </c>
      <c r="D1242" s="246">
        <v>476613</v>
      </c>
      <c r="E1242" s="242"/>
      <c r="F1242" s="247"/>
      <c r="G1242" s="246"/>
      <c r="H1242" s="245"/>
      <c r="I1242" s="245"/>
      <c r="J1242" s="246"/>
      <c r="K1242" s="138"/>
      <c r="L1242" s="138"/>
      <c r="M1242" s="138"/>
      <c r="N1242" s="138"/>
      <c r="O1242" s="138"/>
      <c r="P1242" s="138"/>
      <c r="Q1242" s="138"/>
      <c r="R1242" s="138"/>
    </row>
    <row r="1243" spans="1:18" s="134" customFormat="1" x14ac:dyDescent="0.25">
      <c r="A1243" s="241">
        <v>43370</v>
      </c>
      <c r="B1243" s="242">
        <v>180175914</v>
      </c>
      <c r="C1243" s="247">
        <v>9</v>
      </c>
      <c r="D1243" s="246">
        <v>1088588</v>
      </c>
      <c r="E1243" s="242"/>
      <c r="F1243" s="247"/>
      <c r="G1243" s="246"/>
      <c r="H1243" s="245"/>
      <c r="I1243" s="245"/>
      <c r="J1243" s="246"/>
      <c r="K1243" s="138"/>
      <c r="L1243" s="138"/>
      <c r="M1243" s="138"/>
      <c r="N1243" s="138"/>
      <c r="O1243" s="138"/>
      <c r="P1243" s="138"/>
      <c r="Q1243" s="138"/>
      <c r="R1243" s="138"/>
    </row>
    <row r="1244" spans="1:18" s="134" customFormat="1" x14ac:dyDescent="0.25">
      <c r="A1244" s="241">
        <v>43370</v>
      </c>
      <c r="B1244" s="242">
        <v>180175916</v>
      </c>
      <c r="C1244" s="247">
        <v>3</v>
      </c>
      <c r="D1244" s="246">
        <v>352625</v>
      </c>
      <c r="E1244" s="242"/>
      <c r="F1244" s="247"/>
      <c r="G1244" s="246"/>
      <c r="H1244" s="245"/>
      <c r="I1244" s="245"/>
      <c r="J1244" s="246"/>
      <c r="K1244" s="138"/>
      <c r="L1244" s="138"/>
      <c r="M1244" s="138"/>
      <c r="N1244" s="138"/>
      <c r="O1244" s="138"/>
      <c r="P1244" s="138"/>
      <c r="Q1244" s="138"/>
      <c r="R1244" s="138"/>
    </row>
    <row r="1245" spans="1:18" s="134" customFormat="1" x14ac:dyDescent="0.25">
      <c r="A1245" s="241">
        <v>43370</v>
      </c>
      <c r="B1245" s="242">
        <v>180175927</v>
      </c>
      <c r="C1245" s="247">
        <v>1</v>
      </c>
      <c r="D1245" s="246">
        <v>101500</v>
      </c>
      <c r="E1245" s="242"/>
      <c r="F1245" s="247"/>
      <c r="G1245" s="246"/>
      <c r="H1245" s="245"/>
      <c r="I1245" s="245">
        <v>5739651</v>
      </c>
      <c r="J1245" s="246" t="s">
        <v>17</v>
      </c>
      <c r="K1245" s="138"/>
      <c r="L1245" s="138"/>
      <c r="M1245" s="138"/>
      <c r="N1245" s="138"/>
      <c r="O1245" s="138"/>
      <c r="P1245" s="138"/>
      <c r="Q1245" s="138"/>
      <c r="R1245" s="138"/>
    </row>
    <row r="1246" spans="1:18" s="134" customFormat="1" x14ac:dyDescent="0.25">
      <c r="A1246" s="241">
        <v>43371</v>
      </c>
      <c r="B1246" s="242">
        <v>180175944</v>
      </c>
      <c r="C1246" s="247">
        <v>20</v>
      </c>
      <c r="D1246" s="246">
        <v>2139463</v>
      </c>
      <c r="E1246" s="242">
        <v>180045479</v>
      </c>
      <c r="F1246" s="247">
        <v>2</v>
      </c>
      <c r="G1246" s="246">
        <v>230650</v>
      </c>
      <c r="H1246" s="245"/>
      <c r="I1246" s="245"/>
      <c r="J1246" s="246"/>
      <c r="K1246" s="138"/>
      <c r="L1246" s="138"/>
      <c r="M1246" s="138"/>
      <c r="N1246" s="138"/>
      <c r="O1246" s="138"/>
      <c r="P1246" s="138"/>
      <c r="Q1246" s="138"/>
      <c r="R1246" s="138"/>
    </row>
    <row r="1247" spans="1:18" s="134" customFormat="1" x14ac:dyDescent="0.25">
      <c r="A1247" s="241">
        <v>43371</v>
      </c>
      <c r="B1247" s="242">
        <v>180175946</v>
      </c>
      <c r="C1247" s="247">
        <v>6</v>
      </c>
      <c r="D1247" s="246">
        <v>711550</v>
      </c>
      <c r="E1247" s="242"/>
      <c r="F1247" s="247"/>
      <c r="G1247" s="246"/>
      <c r="H1247" s="245"/>
      <c r="I1247" s="245"/>
      <c r="J1247" s="246"/>
      <c r="K1247" s="138"/>
      <c r="L1247" s="138"/>
      <c r="M1247" s="138"/>
      <c r="N1247" s="138"/>
      <c r="O1247" s="138"/>
      <c r="P1247" s="138"/>
      <c r="Q1247" s="138"/>
      <c r="R1247" s="138"/>
    </row>
    <row r="1248" spans="1:18" s="134" customFormat="1" x14ac:dyDescent="0.25">
      <c r="A1248" s="241">
        <v>43371</v>
      </c>
      <c r="B1248" s="242">
        <v>180175953</v>
      </c>
      <c r="C1248" s="247">
        <v>9</v>
      </c>
      <c r="D1248" s="246">
        <v>897488</v>
      </c>
      <c r="E1248" s="242"/>
      <c r="F1248" s="247"/>
      <c r="G1248" s="246"/>
      <c r="H1248" s="245"/>
      <c r="I1248" s="245"/>
      <c r="J1248" s="246"/>
      <c r="K1248" s="138"/>
      <c r="L1248" s="138"/>
      <c r="M1248" s="138"/>
      <c r="N1248" s="138"/>
      <c r="O1248" s="138"/>
      <c r="P1248" s="138"/>
      <c r="Q1248" s="138"/>
      <c r="R1248" s="138"/>
    </row>
    <row r="1249" spans="1:18" s="134" customFormat="1" x14ac:dyDescent="0.25">
      <c r="A1249" s="241">
        <v>43371</v>
      </c>
      <c r="B1249" s="242">
        <v>180175969</v>
      </c>
      <c r="C1249" s="247">
        <v>10</v>
      </c>
      <c r="D1249" s="246">
        <v>1034775</v>
      </c>
      <c r="E1249" s="242"/>
      <c r="F1249" s="247"/>
      <c r="G1249" s="246"/>
      <c r="H1249" s="245"/>
      <c r="I1249" s="245"/>
      <c r="J1249" s="246"/>
      <c r="K1249" s="138"/>
      <c r="L1249" s="138"/>
      <c r="M1249" s="138"/>
      <c r="N1249" s="138"/>
      <c r="O1249" s="138"/>
      <c r="P1249" s="138"/>
      <c r="Q1249" s="138"/>
      <c r="R1249" s="138"/>
    </row>
    <row r="1250" spans="1:18" s="134" customFormat="1" x14ac:dyDescent="0.25">
      <c r="A1250" s="241">
        <v>43371</v>
      </c>
      <c r="B1250" s="242">
        <v>180175975</v>
      </c>
      <c r="C1250" s="247">
        <v>11</v>
      </c>
      <c r="D1250" s="246">
        <v>1171013</v>
      </c>
      <c r="E1250" s="242"/>
      <c r="F1250" s="247"/>
      <c r="G1250" s="246"/>
      <c r="H1250" s="245"/>
      <c r="I1250" s="245"/>
      <c r="J1250" s="246"/>
      <c r="K1250" s="138"/>
      <c r="L1250" s="138"/>
      <c r="M1250" s="138"/>
      <c r="N1250" s="138"/>
      <c r="O1250" s="138"/>
      <c r="P1250" s="138"/>
      <c r="Q1250" s="138"/>
      <c r="R1250" s="138"/>
    </row>
    <row r="1251" spans="1:18" s="134" customFormat="1" x14ac:dyDescent="0.25">
      <c r="A1251" s="241">
        <v>43371</v>
      </c>
      <c r="B1251" s="242">
        <v>180175988</v>
      </c>
      <c r="C1251" s="247">
        <v>4</v>
      </c>
      <c r="D1251" s="246">
        <v>397775</v>
      </c>
      <c r="E1251" s="242"/>
      <c r="F1251" s="247"/>
      <c r="G1251" s="246"/>
      <c r="H1251" s="245"/>
      <c r="I1251" s="245"/>
      <c r="J1251" s="246"/>
      <c r="K1251" s="138"/>
      <c r="L1251" s="138"/>
      <c r="M1251" s="138"/>
      <c r="N1251" s="138"/>
      <c r="O1251" s="138"/>
      <c r="P1251" s="138"/>
      <c r="Q1251" s="138"/>
      <c r="R1251" s="138"/>
    </row>
    <row r="1252" spans="1:18" s="134" customFormat="1" x14ac:dyDescent="0.25">
      <c r="A1252" s="241">
        <v>43371</v>
      </c>
      <c r="B1252" s="242">
        <v>180175999</v>
      </c>
      <c r="C1252" s="247">
        <v>6</v>
      </c>
      <c r="D1252" s="246">
        <v>616963</v>
      </c>
      <c r="E1252" s="242"/>
      <c r="F1252" s="247"/>
      <c r="G1252" s="246"/>
      <c r="H1252" s="245"/>
      <c r="I1252" s="245">
        <v>6738377</v>
      </c>
      <c r="J1252" s="246" t="s">
        <v>17</v>
      </c>
      <c r="K1252" s="138"/>
      <c r="L1252" s="138"/>
      <c r="M1252" s="138"/>
      <c r="N1252" s="138"/>
      <c r="O1252" s="138"/>
      <c r="P1252" s="138"/>
      <c r="Q1252" s="138"/>
      <c r="R1252" s="138"/>
    </row>
    <row r="1253" spans="1:18" s="134" customFormat="1" x14ac:dyDescent="0.25">
      <c r="A1253" s="241">
        <v>43372</v>
      </c>
      <c r="B1253" s="242">
        <v>180176029</v>
      </c>
      <c r="C1253" s="247">
        <v>25</v>
      </c>
      <c r="D1253" s="246">
        <v>2557888</v>
      </c>
      <c r="E1253" s="99">
        <v>180045489</v>
      </c>
      <c r="F1253" s="100">
        <v>8</v>
      </c>
      <c r="G1253" s="34">
        <v>842538</v>
      </c>
      <c r="H1253" s="245"/>
      <c r="I1253" s="245"/>
      <c r="J1253" s="246"/>
      <c r="K1253" s="138"/>
      <c r="L1253" s="138"/>
      <c r="M1253" s="138"/>
      <c r="N1253" s="138"/>
      <c r="O1253" s="138"/>
      <c r="P1253" s="138"/>
      <c r="Q1253" s="138"/>
      <c r="R1253" s="138"/>
    </row>
    <row r="1254" spans="1:18" s="134" customFormat="1" x14ac:dyDescent="0.25">
      <c r="A1254" s="241">
        <v>43372</v>
      </c>
      <c r="B1254" s="242">
        <v>180176037</v>
      </c>
      <c r="C1254" s="247">
        <v>5</v>
      </c>
      <c r="D1254" s="246">
        <v>573300</v>
      </c>
      <c r="E1254" s="242"/>
      <c r="F1254" s="247"/>
      <c r="G1254" s="246"/>
      <c r="H1254" s="245"/>
      <c r="I1254" s="245"/>
      <c r="J1254" s="246"/>
      <c r="K1254" s="138"/>
      <c r="L1254" s="138"/>
      <c r="M1254" s="138"/>
      <c r="N1254" s="138"/>
      <c r="O1254" s="138"/>
      <c r="P1254" s="138"/>
      <c r="Q1254" s="138"/>
      <c r="R1254" s="138"/>
    </row>
    <row r="1255" spans="1:18" s="134" customFormat="1" x14ac:dyDescent="0.25">
      <c r="A1255" s="241">
        <v>43372</v>
      </c>
      <c r="B1255" s="242">
        <v>180176041</v>
      </c>
      <c r="C1255" s="247">
        <v>1</v>
      </c>
      <c r="D1255" s="246">
        <v>108500</v>
      </c>
      <c r="E1255" s="242"/>
      <c r="F1255" s="247"/>
      <c r="G1255" s="246"/>
      <c r="H1255" s="245"/>
      <c r="I1255" s="245"/>
      <c r="J1255" s="246"/>
      <c r="K1255" s="138"/>
      <c r="L1255" s="138"/>
      <c r="M1255" s="138"/>
      <c r="N1255" s="138"/>
      <c r="O1255" s="138"/>
      <c r="P1255" s="138"/>
      <c r="Q1255" s="138"/>
      <c r="R1255" s="138"/>
    </row>
    <row r="1256" spans="1:18" s="134" customFormat="1" x14ac:dyDescent="0.25">
      <c r="A1256" s="241">
        <v>43372</v>
      </c>
      <c r="B1256" s="242">
        <v>180176051</v>
      </c>
      <c r="C1256" s="247">
        <v>6</v>
      </c>
      <c r="D1256" s="246">
        <v>620113</v>
      </c>
      <c r="E1256" s="242"/>
      <c r="F1256" s="247"/>
      <c r="G1256" s="246"/>
      <c r="H1256" s="245"/>
      <c r="I1256" s="245"/>
      <c r="J1256" s="246"/>
      <c r="K1256" s="138"/>
      <c r="L1256" s="138"/>
      <c r="M1256" s="138"/>
      <c r="N1256" s="138"/>
      <c r="O1256" s="138"/>
      <c r="P1256" s="138"/>
      <c r="Q1256" s="138"/>
      <c r="R1256" s="138"/>
    </row>
    <row r="1257" spans="1:18" s="134" customFormat="1" x14ac:dyDescent="0.25">
      <c r="A1257" s="241">
        <v>43372</v>
      </c>
      <c r="B1257" s="242">
        <v>180176066</v>
      </c>
      <c r="C1257" s="247">
        <v>6</v>
      </c>
      <c r="D1257" s="246">
        <v>611800</v>
      </c>
      <c r="E1257" s="242"/>
      <c r="F1257" s="247"/>
      <c r="G1257" s="246"/>
      <c r="H1257" s="245"/>
      <c r="I1257" s="245"/>
      <c r="J1257" s="246"/>
      <c r="K1257" s="138"/>
      <c r="L1257" s="138"/>
      <c r="M1257" s="138"/>
      <c r="N1257" s="138"/>
      <c r="O1257" s="138"/>
      <c r="P1257" s="138"/>
      <c r="Q1257" s="138"/>
      <c r="R1257" s="138"/>
    </row>
    <row r="1258" spans="1:18" s="134" customFormat="1" x14ac:dyDescent="0.25">
      <c r="A1258" s="241">
        <v>43372</v>
      </c>
      <c r="B1258" s="242">
        <v>180176072</v>
      </c>
      <c r="C1258" s="247">
        <v>2</v>
      </c>
      <c r="D1258" s="246">
        <v>230125</v>
      </c>
      <c r="E1258" s="242"/>
      <c r="F1258" s="247"/>
      <c r="G1258" s="246"/>
      <c r="H1258" s="245"/>
      <c r="I1258" s="245"/>
      <c r="J1258" s="246"/>
      <c r="K1258" s="138"/>
      <c r="L1258" s="138"/>
      <c r="M1258" s="138"/>
      <c r="N1258" s="138"/>
      <c r="O1258" s="138"/>
      <c r="P1258" s="138"/>
      <c r="Q1258" s="138"/>
      <c r="R1258" s="138"/>
    </row>
    <row r="1259" spans="1:18" s="134" customFormat="1" x14ac:dyDescent="0.25">
      <c r="A1259" s="241">
        <v>43372</v>
      </c>
      <c r="B1259" s="242">
        <v>180176080</v>
      </c>
      <c r="C1259" s="247">
        <v>5</v>
      </c>
      <c r="D1259" s="246">
        <v>313688</v>
      </c>
      <c r="E1259" s="242"/>
      <c r="F1259" s="247"/>
      <c r="G1259" s="246"/>
      <c r="H1259" s="245"/>
      <c r="I1259" s="245"/>
      <c r="J1259" s="246"/>
      <c r="K1259" s="138"/>
      <c r="L1259" s="138"/>
      <c r="M1259" s="138"/>
      <c r="N1259" s="138"/>
      <c r="O1259" s="138"/>
      <c r="P1259" s="138"/>
      <c r="Q1259" s="138"/>
      <c r="R1259" s="138"/>
    </row>
    <row r="1260" spans="1:18" s="134" customFormat="1" x14ac:dyDescent="0.25">
      <c r="A1260" s="241">
        <v>43372</v>
      </c>
      <c r="B1260" s="242">
        <v>180176100</v>
      </c>
      <c r="C1260" s="247">
        <v>7</v>
      </c>
      <c r="D1260" s="246">
        <v>713650</v>
      </c>
      <c r="E1260" s="242"/>
      <c r="F1260" s="247"/>
      <c r="G1260" s="246"/>
      <c r="H1260" s="245"/>
      <c r="I1260" s="245">
        <v>5729064</v>
      </c>
      <c r="J1260" s="246" t="s">
        <v>17</v>
      </c>
      <c r="K1260" s="138"/>
      <c r="L1260" s="138"/>
      <c r="M1260" s="138"/>
      <c r="N1260" s="138"/>
      <c r="O1260" s="138"/>
      <c r="P1260" s="138"/>
      <c r="Q1260" s="138"/>
      <c r="R1260" s="138"/>
    </row>
    <row r="1261" spans="1:18" s="134" customFormat="1" x14ac:dyDescent="0.25">
      <c r="A1261" s="241">
        <v>43374</v>
      </c>
      <c r="B1261" s="242">
        <v>180176177</v>
      </c>
      <c r="C1261" s="247">
        <v>36</v>
      </c>
      <c r="D1261" s="246">
        <v>3809225</v>
      </c>
      <c r="E1261" s="242"/>
      <c r="F1261" s="247"/>
      <c r="G1261" s="246"/>
      <c r="H1261" s="245"/>
      <c r="I1261" s="245"/>
      <c r="J1261" s="246"/>
      <c r="K1261" s="138"/>
      <c r="L1261" s="138"/>
      <c r="M1261" s="138"/>
      <c r="N1261" s="138"/>
      <c r="O1261" s="138"/>
      <c r="P1261" s="138"/>
      <c r="Q1261" s="138"/>
      <c r="R1261" s="138"/>
    </row>
    <row r="1262" spans="1:18" s="134" customFormat="1" x14ac:dyDescent="0.25">
      <c r="A1262" s="241">
        <v>43374</v>
      </c>
      <c r="B1262" s="242">
        <v>180176192</v>
      </c>
      <c r="C1262" s="247">
        <v>24</v>
      </c>
      <c r="D1262" s="246">
        <v>2822313</v>
      </c>
      <c r="E1262" s="242"/>
      <c r="F1262" s="247"/>
      <c r="G1262" s="246"/>
      <c r="H1262" s="245"/>
      <c r="I1262" s="245"/>
      <c r="J1262" s="246"/>
      <c r="K1262" s="138"/>
      <c r="L1262" s="138"/>
      <c r="M1262" s="138"/>
      <c r="N1262" s="138"/>
      <c r="O1262" s="138"/>
      <c r="P1262" s="138"/>
      <c r="Q1262" s="138"/>
      <c r="R1262" s="138"/>
    </row>
    <row r="1263" spans="1:18" s="134" customFormat="1" x14ac:dyDescent="0.25">
      <c r="A1263" s="241">
        <v>43374</v>
      </c>
      <c r="B1263" s="242">
        <v>180176218</v>
      </c>
      <c r="C1263" s="247">
        <v>9</v>
      </c>
      <c r="D1263" s="246">
        <v>1106263</v>
      </c>
      <c r="E1263" s="242"/>
      <c r="F1263" s="247"/>
      <c r="G1263" s="246"/>
      <c r="H1263" s="245"/>
      <c r="I1263" s="245"/>
      <c r="J1263" s="246"/>
      <c r="K1263" s="138"/>
      <c r="L1263" s="138"/>
      <c r="M1263" s="138"/>
      <c r="N1263" s="138"/>
      <c r="O1263" s="138"/>
      <c r="P1263" s="138"/>
      <c r="Q1263" s="138"/>
      <c r="R1263" s="138"/>
    </row>
    <row r="1264" spans="1:18" s="134" customFormat="1" x14ac:dyDescent="0.25">
      <c r="A1264" s="241">
        <v>43374</v>
      </c>
      <c r="B1264" s="242">
        <v>180176224</v>
      </c>
      <c r="C1264" s="247">
        <v>8</v>
      </c>
      <c r="D1264" s="246">
        <v>862750</v>
      </c>
      <c r="E1264" s="242"/>
      <c r="F1264" s="247"/>
      <c r="G1264" s="246"/>
      <c r="H1264" s="245"/>
      <c r="I1264" s="245"/>
      <c r="J1264" s="246"/>
      <c r="K1264" s="138"/>
      <c r="L1264" s="138"/>
      <c r="M1264" s="138"/>
      <c r="N1264" s="138"/>
      <c r="O1264" s="138"/>
      <c r="P1264" s="138"/>
      <c r="Q1264" s="138"/>
      <c r="R1264" s="138"/>
    </row>
    <row r="1265" spans="1:18" s="134" customFormat="1" x14ac:dyDescent="0.25">
      <c r="A1265" s="241">
        <v>43374</v>
      </c>
      <c r="B1265" s="242">
        <v>180176242</v>
      </c>
      <c r="C1265" s="247">
        <v>4</v>
      </c>
      <c r="D1265" s="246">
        <v>445463</v>
      </c>
      <c r="E1265" s="242"/>
      <c r="F1265" s="247"/>
      <c r="G1265" s="246"/>
      <c r="H1265" s="245"/>
      <c r="I1265" s="245"/>
      <c r="J1265" s="246"/>
      <c r="K1265" s="138"/>
      <c r="L1265" s="138"/>
      <c r="M1265" s="138"/>
      <c r="N1265" s="138"/>
      <c r="O1265" s="138"/>
      <c r="P1265" s="138"/>
      <c r="Q1265" s="138"/>
      <c r="R1265" s="138"/>
    </row>
    <row r="1266" spans="1:18" s="134" customFormat="1" x14ac:dyDescent="0.25">
      <c r="A1266" s="241">
        <v>43374</v>
      </c>
      <c r="B1266" s="242">
        <v>180176257</v>
      </c>
      <c r="C1266" s="247">
        <v>2</v>
      </c>
      <c r="D1266" s="246">
        <v>274663</v>
      </c>
      <c r="E1266" s="242"/>
      <c r="F1266" s="247"/>
      <c r="G1266" s="246"/>
      <c r="H1266" s="245"/>
      <c r="I1266" s="245">
        <v>9320677</v>
      </c>
      <c r="J1266" s="246" t="s">
        <v>17</v>
      </c>
      <c r="K1266" s="138"/>
      <c r="L1266" s="138"/>
      <c r="M1266" s="138"/>
      <c r="N1266" s="138"/>
      <c r="O1266" s="138"/>
      <c r="P1266" s="138"/>
      <c r="Q1266" s="138"/>
      <c r="R1266" s="138"/>
    </row>
    <row r="1267" spans="1:18" s="134" customFormat="1" x14ac:dyDescent="0.25">
      <c r="A1267" s="241">
        <v>43375</v>
      </c>
      <c r="B1267" s="242">
        <v>180176291</v>
      </c>
      <c r="C1267" s="247">
        <v>19</v>
      </c>
      <c r="D1267" s="246">
        <v>2316563</v>
      </c>
      <c r="E1267" s="242">
        <v>180045540</v>
      </c>
      <c r="F1267" s="247">
        <v>7</v>
      </c>
      <c r="G1267" s="246">
        <v>812875</v>
      </c>
      <c r="H1267" s="245"/>
      <c r="I1267" s="245"/>
      <c r="J1267" s="246"/>
      <c r="K1267" s="138"/>
      <c r="L1267" s="138"/>
      <c r="M1267" s="138"/>
      <c r="N1267" s="138"/>
      <c r="O1267" s="138"/>
      <c r="P1267" s="138"/>
      <c r="Q1267" s="138"/>
      <c r="R1267" s="138"/>
    </row>
    <row r="1268" spans="1:18" s="134" customFormat="1" x14ac:dyDescent="0.25">
      <c r="A1268" s="241">
        <v>43375</v>
      </c>
      <c r="B1268" s="242">
        <v>180176303</v>
      </c>
      <c r="C1268" s="247">
        <v>2</v>
      </c>
      <c r="D1268" s="246">
        <v>146475</v>
      </c>
      <c r="E1268" s="242"/>
      <c r="F1268" s="247"/>
      <c r="G1268" s="246"/>
      <c r="H1268" s="245"/>
      <c r="I1268" s="245"/>
      <c r="J1268" s="246"/>
      <c r="K1268" s="138"/>
      <c r="L1268" s="138"/>
      <c r="M1268" s="138"/>
      <c r="N1268" s="138"/>
      <c r="O1268" s="138"/>
      <c r="P1268" s="138"/>
      <c r="Q1268" s="138"/>
      <c r="R1268" s="138"/>
    </row>
    <row r="1269" spans="1:18" s="134" customFormat="1" x14ac:dyDescent="0.25">
      <c r="A1269" s="241">
        <v>43375</v>
      </c>
      <c r="B1269" s="242">
        <v>180176304</v>
      </c>
      <c r="C1269" s="247">
        <v>23</v>
      </c>
      <c r="D1269" s="246">
        <v>2102713</v>
      </c>
      <c r="E1269" s="242"/>
      <c r="F1269" s="247"/>
      <c r="G1269" s="246"/>
      <c r="H1269" s="245"/>
      <c r="I1269" s="245"/>
      <c r="J1269" s="246"/>
      <c r="K1269" s="138"/>
      <c r="L1269" s="138"/>
      <c r="M1269" s="138"/>
      <c r="N1269" s="138"/>
      <c r="O1269" s="138"/>
      <c r="P1269" s="138"/>
      <c r="Q1269" s="138"/>
      <c r="R1269" s="138"/>
    </row>
    <row r="1270" spans="1:18" s="134" customFormat="1" x14ac:dyDescent="0.25">
      <c r="A1270" s="241">
        <v>43375</v>
      </c>
      <c r="B1270" s="242">
        <v>180176323</v>
      </c>
      <c r="C1270" s="247">
        <v>4</v>
      </c>
      <c r="D1270" s="246">
        <v>358313</v>
      </c>
      <c r="E1270" s="242"/>
      <c r="F1270" s="247"/>
      <c r="G1270" s="246"/>
      <c r="H1270" s="245"/>
      <c r="I1270" s="245"/>
      <c r="J1270" s="246"/>
      <c r="K1270" s="138"/>
      <c r="L1270" s="138"/>
      <c r="M1270" s="138"/>
      <c r="N1270" s="138"/>
      <c r="O1270" s="138"/>
      <c r="P1270" s="138"/>
      <c r="Q1270" s="138"/>
      <c r="R1270" s="138"/>
    </row>
    <row r="1271" spans="1:18" s="134" customFormat="1" x14ac:dyDescent="0.25">
      <c r="A1271" s="241">
        <v>43375</v>
      </c>
      <c r="B1271" s="242">
        <v>180176330</v>
      </c>
      <c r="C1271" s="247">
        <v>9</v>
      </c>
      <c r="D1271" s="246">
        <v>1089988</v>
      </c>
      <c r="E1271" s="242"/>
      <c r="F1271" s="247"/>
      <c r="G1271" s="246"/>
      <c r="H1271" s="245"/>
      <c r="I1271" s="245"/>
      <c r="J1271" s="246"/>
      <c r="K1271" s="138"/>
      <c r="L1271" s="138"/>
      <c r="M1271" s="138"/>
      <c r="N1271" s="138"/>
      <c r="O1271" s="138"/>
      <c r="P1271" s="138"/>
      <c r="Q1271" s="138"/>
      <c r="R1271" s="138"/>
    </row>
    <row r="1272" spans="1:18" s="134" customFormat="1" x14ac:dyDescent="0.25">
      <c r="A1272" s="241">
        <v>43375</v>
      </c>
      <c r="B1272" s="242">
        <v>180176350</v>
      </c>
      <c r="C1272" s="247">
        <v>5</v>
      </c>
      <c r="D1272" s="246">
        <v>689588</v>
      </c>
      <c r="E1272" s="242"/>
      <c r="F1272" s="247"/>
      <c r="G1272" s="246"/>
      <c r="H1272" s="245"/>
      <c r="I1272" s="245">
        <v>5048227</v>
      </c>
      <c r="J1272" s="246" t="s">
        <v>17</v>
      </c>
      <c r="K1272" s="138"/>
      <c r="L1272" s="138"/>
      <c r="M1272" s="138"/>
      <c r="N1272" s="138"/>
      <c r="O1272" s="138"/>
      <c r="P1272" s="138"/>
      <c r="Q1272" s="138"/>
      <c r="R1272" s="138"/>
    </row>
    <row r="1273" spans="1:18" s="134" customFormat="1" x14ac:dyDescent="0.25">
      <c r="A1273" s="241">
        <v>43376</v>
      </c>
      <c r="B1273" s="242">
        <v>180176379</v>
      </c>
      <c r="C1273" s="247">
        <v>31</v>
      </c>
      <c r="D1273" s="246">
        <v>3251675</v>
      </c>
      <c r="E1273" s="242">
        <v>180045551</v>
      </c>
      <c r="F1273" s="247">
        <v>3</v>
      </c>
      <c r="G1273" s="246">
        <v>221900</v>
      </c>
      <c r="H1273" s="245"/>
      <c r="I1273" s="245"/>
      <c r="J1273" s="246"/>
      <c r="K1273" s="138"/>
      <c r="L1273" s="138"/>
      <c r="M1273" s="138"/>
      <c r="N1273" s="138"/>
      <c r="O1273" s="138"/>
      <c r="P1273" s="138"/>
      <c r="Q1273" s="138"/>
      <c r="R1273" s="138"/>
    </row>
    <row r="1274" spans="1:18" s="134" customFormat="1" x14ac:dyDescent="0.25">
      <c r="A1274" s="241">
        <v>43376</v>
      </c>
      <c r="B1274" s="242">
        <v>180176380</v>
      </c>
      <c r="C1274" s="247">
        <v>5</v>
      </c>
      <c r="D1274" s="246">
        <v>501550</v>
      </c>
      <c r="E1274" s="242"/>
      <c r="F1274" s="247"/>
      <c r="G1274" s="246"/>
      <c r="H1274" s="245"/>
      <c r="I1274" s="245"/>
      <c r="J1274" s="246"/>
      <c r="K1274" s="138"/>
      <c r="L1274" s="138"/>
      <c r="M1274" s="138"/>
      <c r="N1274" s="138"/>
      <c r="O1274" s="138"/>
      <c r="P1274" s="138"/>
      <c r="Q1274" s="138"/>
      <c r="R1274" s="138"/>
    </row>
    <row r="1275" spans="1:18" s="134" customFormat="1" x14ac:dyDescent="0.25">
      <c r="A1275" s="241">
        <v>43376</v>
      </c>
      <c r="B1275" s="242">
        <v>180176390</v>
      </c>
      <c r="C1275" s="247">
        <v>15</v>
      </c>
      <c r="D1275" s="246">
        <v>1513313</v>
      </c>
      <c r="E1275" s="242"/>
      <c r="F1275" s="247"/>
      <c r="G1275" s="246"/>
      <c r="H1275" s="245"/>
      <c r="I1275" s="245"/>
      <c r="J1275" s="246"/>
      <c r="K1275" s="138"/>
      <c r="L1275" s="138"/>
      <c r="M1275" s="138"/>
      <c r="N1275" s="138"/>
      <c r="O1275" s="138"/>
      <c r="P1275" s="138"/>
      <c r="Q1275" s="138"/>
      <c r="R1275" s="138"/>
    </row>
    <row r="1276" spans="1:18" s="134" customFormat="1" x14ac:dyDescent="0.25">
      <c r="A1276" s="241">
        <v>43376</v>
      </c>
      <c r="B1276" s="242">
        <v>180176393</v>
      </c>
      <c r="C1276" s="247">
        <v>5</v>
      </c>
      <c r="D1276" s="246">
        <v>331625</v>
      </c>
      <c r="E1276" s="242"/>
      <c r="F1276" s="247"/>
      <c r="G1276" s="246"/>
      <c r="H1276" s="245"/>
      <c r="I1276" s="245"/>
      <c r="J1276" s="246"/>
      <c r="K1276" s="138"/>
      <c r="L1276" s="138"/>
      <c r="M1276" s="138"/>
      <c r="N1276" s="138"/>
      <c r="O1276" s="138"/>
      <c r="P1276" s="138"/>
      <c r="Q1276" s="138"/>
      <c r="R1276" s="138"/>
    </row>
    <row r="1277" spans="1:18" s="134" customFormat="1" x14ac:dyDescent="0.25">
      <c r="A1277" s="241">
        <v>43376</v>
      </c>
      <c r="B1277" s="242">
        <v>180176410</v>
      </c>
      <c r="C1277" s="247">
        <v>15</v>
      </c>
      <c r="D1277" s="246">
        <v>1538513</v>
      </c>
      <c r="E1277" s="242"/>
      <c r="F1277" s="247"/>
      <c r="G1277" s="246"/>
      <c r="H1277" s="245"/>
      <c r="I1277" s="245"/>
      <c r="J1277" s="246"/>
      <c r="K1277" s="138"/>
      <c r="L1277" s="138"/>
      <c r="M1277" s="138"/>
      <c r="N1277" s="138"/>
      <c r="O1277" s="138"/>
      <c r="P1277" s="138"/>
      <c r="Q1277" s="138"/>
      <c r="R1277" s="138"/>
    </row>
    <row r="1278" spans="1:18" s="134" customFormat="1" x14ac:dyDescent="0.25">
      <c r="A1278" s="241">
        <v>43376</v>
      </c>
      <c r="B1278" s="242">
        <v>180176415</v>
      </c>
      <c r="C1278" s="247">
        <v>2</v>
      </c>
      <c r="D1278" s="246">
        <v>217875</v>
      </c>
      <c r="E1278" s="242"/>
      <c r="F1278" s="247"/>
      <c r="G1278" s="246"/>
      <c r="H1278" s="245"/>
      <c r="I1278" s="245">
        <v>7132651</v>
      </c>
      <c r="J1278" s="246" t="s">
        <v>17</v>
      </c>
      <c r="K1278" s="138"/>
      <c r="L1278" s="138"/>
      <c r="M1278" s="138"/>
      <c r="N1278" s="138"/>
      <c r="O1278" s="138"/>
      <c r="P1278" s="138"/>
      <c r="Q1278" s="138"/>
      <c r="R1278" s="138"/>
    </row>
    <row r="1279" spans="1:18" s="134" customFormat="1" x14ac:dyDescent="0.25">
      <c r="A1279" s="241">
        <v>43377</v>
      </c>
      <c r="B1279" s="242">
        <v>180176444</v>
      </c>
      <c r="C1279" s="247">
        <v>25</v>
      </c>
      <c r="D1279" s="246">
        <v>2699200</v>
      </c>
      <c r="E1279" s="242">
        <v>180045560</v>
      </c>
      <c r="F1279" s="247">
        <v>2</v>
      </c>
      <c r="G1279" s="246">
        <v>216475</v>
      </c>
      <c r="H1279" s="245"/>
      <c r="I1279" s="245"/>
      <c r="J1279" s="246"/>
      <c r="K1279" s="138"/>
      <c r="L1279" s="138"/>
      <c r="M1279" s="138"/>
      <c r="N1279" s="138"/>
      <c r="O1279" s="138"/>
      <c r="P1279" s="138"/>
      <c r="Q1279" s="138"/>
      <c r="R1279" s="138"/>
    </row>
    <row r="1280" spans="1:18" s="134" customFormat="1" x14ac:dyDescent="0.25">
      <c r="A1280" s="241">
        <v>43377</v>
      </c>
      <c r="B1280" s="242">
        <v>180176459</v>
      </c>
      <c r="C1280" s="247">
        <v>10</v>
      </c>
      <c r="D1280" s="246">
        <v>1069688</v>
      </c>
      <c r="E1280" s="242"/>
      <c r="F1280" s="247"/>
      <c r="G1280" s="246"/>
      <c r="H1280" s="245"/>
      <c r="I1280" s="245"/>
      <c r="J1280" s="246"/>
      <c r="K1280" s="138"/>
      <c r="L1280" s="138"/>
      <c r="M1280" s="138"/>
      <c r="N1280" s="138"/>
      <c r="O1280" s="138"/>
      <c r="P1280" s="138"/>
      <c r="Q1280" s="138"/>
      <c r="R1280" s="138"/>
    </row>
    <row r="1281" spans="1:18" s="134" customFormat="1" x14ac:dyDescent="0.25">
      <c r="A1281" s="241">
        <v>43377</v>
      </c>
      <c r="B1281" s="242">
        <v>180176470</v>
      </c>
      <c r="C1281" s="247">
        <v>3</v>
      </c>
      <c r="D1281" s="246">
        <v>215163</v>
      </c>
      <c r="E1281" s="242"/>
      <c r="F1281" s="247"/>
      <c r="G1281" s="246"/>
      <c r="H1281" s="245"/>
      <c r="I1281" s="245"/>
      <c r="J1281" s="246"/>
      <c r="K1281" s="138"/>
      <c r="L1281" s="138"/>
      <c r="M1281" s="138"/>
      <c r="N1281" s="138"/>
      <c r="O1281" s="138"/>
      <c r="P1281" s="138"/>
      <c r="Q1281" s="138"/>
      <c r="R1281" s="138"/>
    </row>
    <row r="1282" spans="1:18" s="134" customFormat="1" x14ac:dyDescent="0.25">
      <c r="A1282" s="241">
        <v>43377</v>
      </c>
      <c r="B1282" s="242">
        <v>180176481</v>
      </c>
      <c r="C1282" s="247">
        <v>6</v>
      </c>
      <c r="D1282" s="246">
        <v>740688</v>
      </c>
      <c r="E1282" s="242"/>
      <c r="F1282" s="247"/>
      <c r="G1282" s="246"/>
      <c r="H1282" s="245"/>
      <c r="I1282" s="245"/>
      <c r="J1282" s="246"/>
      <c r="K1282" s="138"/>
      <c r="L1282" s="138"/>
      <c r="M1282" s="138"/>
      <c r="N1282" s="138"/>
      <c r="O1282" s="138"/>
      <c r="P1282" s="138"/>
      <c r="Q1282" s="138"/>
      <c r="R1282" s="138"/>
    </row>
    <row r="1283" spans="1:18" s="134" customFormat="1" x14ac:dyDescent="0.25">
      <c r="A1283" s="241">
        <v>43377</v>
      </c>
      <c r="B1283" s="242">
        <v>180176493</v>
      </c>
      <c r="C1283" s="247">
        <v>6</v>
      </c>
      <c r="D1283" s="246">
        <v>710325</v>
      </c>
      <c r="E1283" s="242"/>
      <c r="F1283" s="247"/>
      <c r="G1283" s="246"/>
      <c r="H1283" s="245"/>
      <c r="I1283" s="245"/>
      <c r="J1283" s="246"/>
      <c r="K1283" s="138"/>
      <c r="L1283" s="138"/>
      <c r="M1283" s="138"/>
      <c r="N1283" s="138"/>
      <c r="O1283" s="138"/>
      <c r="P1283" s="138"/>
      <c r="Q1283" s="138"/>
      <c r="R1283" s="138"/>
    </row>
    <row r="1284" spans="1:18" s="134" customFormat="1" x14ac:dyDescent="0.25">
      <c r="A1284" s="241">
        <v>43377</v>
      </c>
      <c r="B1284" s="242">
        <v>180176519</v>
      </c>
      <c r="C1284" s="247">
        <v>6</v>
      </c>
      <c r="D1284" s="246">
        <v>469175</v>
      </c>
      <c r="E1284" s="242"/>
      <c r="F1284" s="247"/>
      <c r="G1284" s="246"/>
      <c r="H1284" s="245"/>
      <c r="I1284" s="245">
        <v>5687764</v>
      </c>
      <c r="J1284" s="246" t="s">
        <v>17</v>
      </c>
      <c r="K1284" s="138"/>
      <c r="L1284" s="138"/>
      <c r="M1284" s="138"/>
      <c r="N1284" s="138"/>
      <c r="O1284" s="138"/>
      <c r="P1284" s="138"/>
      <c r="Q1284" s="138"/>
      <c r="R1284" s="138"/>
    </row>
    <row r="1285" spans="1:18" s="134" customFormat="1" x14ac:dyDescent="0.25">
      <c r="A1285" s="241">
        <v>43378</v>
      </c>
      <c r="B1285" s="242">
        <v>180176537</v>
      </c>
      <c r="C1285" s="247">
        <v>21</v>
      </c>
      <c r="D1285" s="246">
        <v>2446850</v>
      </c>
      <c r="E1285" s="242">
        <v>180045576</v>
      </c>
      <c r="F1285" s="247">
        <v>2</v>
      </c>
      <c r="G1285" s="246">
        <v>207638</v>
      </c>
      <c r="H1285" s="245"/>
      <c r="I1285" s="245"/>
      <c r="J1285" s="246"/>
      <c r="K1285" s="138"/>
      <c r="L1285" s="138"/>
      <c r="M1285" s="138"/>
      <c r="N1285" s="138"/>
      <c r="O1285" s="138"/>
      <c r="P1285" s="138"/>
      <c r="Q1285" s="138"/>
      <c r="R1285" s="138"/>
    </row>
    <row r="1286" spans="1:18" s="134" customFormat="1" x14ac:dyDescent="0.25">
      <c r="A1286" s="241">
        <v>43378</v>
      </c>
      <c r="B1286" s="242">
        <v>180176538</v>
      </c>
      <c r="C1286" s="247">
        <v>6</v>
      </c>
      <c r="D1286" s="246">
        <v>740600</v>
      </c>
      <c r="E1286" s="242"/>
      <c r="F1286" s="247"/>
      <c r="G1286" s="246"/>
      <c r="H1286" s="245"/>
      <c r="I1286" s="245"/>
      <c r="J1286" s="246"/>
      <c r="K1286" s="138"/>
      <c r="L1286" s="138"/>
      <c r="M1286" s="138"/>
      <c r="N1286" s="138"/>
      <c r="O1286" s="138"/>
      <c r="P1286" s="138"/>
      <c r="Q1286" s="138"/>
      <c r="R1286" s="138"/>
    </row>
    <row r="1287" spans="1:18" s="134" customFormat="1" x14ac:dyDescent="0.25">
      <c r="A1287" s="241">
        <v>43378</v>
      </c>
      <c r="B1287" s="242">
        <v>180176550</v>
      </c>
      <c r="C1287" s="247">
        <v>1</v>
      </c>
      <c r="D1287" s="246">
        <v>96513</v>
      </c>
      <c r="E1287" s="242"/>
      <c r="F1287" s="247"/>
      <c r="G1287" s="246"/>
      <c r="H1287" s="245"/>
      <c r="I1287" s="245"/>
      <c r="J1287" s="246"/>
      <c r="K1287" s="138"/>
      <c r="L1287" s="138"/>
      <c r="M1287" s="138"/>
      <c r="N1287" s="138"/>
      <c r="O1287" s="138"/>
      <c r="P1287" s="138"/>
      <c r="Q1287" s="138"/>
      <c r="R1287" s="138"/>
    </row>
    <row r="1288" spans="1:18" s="134" customFormat="1" x14ac:dyDescent="0.25">
      <c r="A1288" s="241">
        <v>43378</v>
      </c>
      <c r="B1288" s="242">
        <v>180176563</v>
      </c>
      <c r="C1288" s="247">
        <v>11</v>
      </c>
      <c r="D1288" s="246">
        <v>1159900</v>
      </c>
      <c r="E1288" s="242"/>
      <c r="F1288" s="247"/>
      <c r="G1288" s="246"/>
      <c r="H1288" s="245"/>
      <c r="I1288" s="245"/>
      <c r="J1288" s="246"/>
      <c r="K1288" s="138"/>
      <c r="L1288" s="138"/>
      <c r="M1288" s="138"/>
      <c r="N1288" s="138"/>
      <c r="O1288" s="138"/>
      <c r="P1288" s="138"/>
      <c r="Q1288" s="138"/>
      <c r="R1288" s="138"/>
    </row>
    <row r="1289" spans="1:18" s="134" customFormat="1" x14ac:dyDescent="0.25">
      <c r="A1289" s="241">
        <v>43378</v>
      </c>
      <c r="B1289" s="242">
        <v>180176578</v>
      </c>
      <c r="C1289" s="247">
        <v>2</v>
      </c>
      <c r="D1289" s="246">
        <v>248325</v>
      </c>
      <c r="E1289" s="242"/>
      <c r="F1289" s="247"/>
      <c r="G1289" s="246"/>
      <c r="H1289" s="245"/>
      <c r="I1289" s="245"/>
      <c r="J1289" s="246"/>
      <c r="K1289" s="138"/>
      <c r="L1289" s="138"/>
      <c r="M1289" s="138"/>
      <c r="N1289" s="138"/>
      <c r="O1289" s="138"/>
      <c r="P1289" s="138"/>
      <c r="Q1289" s="138"/>
      <c r="R1289" s="138"/>
    </row>
    <row r="1290" spans="1:18" s="134" customFormat="1" x14ac:dyDescent="0.25">
      <c r="A1290" s="241">
        <v>43378</v>
      </c>
      <c r="B1290" s="242">
        <v>180176596</v>
      </c>
      <c r="C1290" s="247">
        <v>7</v>
      </c>
      <c r="D1290" s="246">
        <v>625188</v>
      </c>
      <c r="E1290" s="242"/>
      <c r="F1290" s="247"/>
      <c r="G1290" s="246"/>
      <c r="H1290" s="245"/>
      <c r="I1290" s="245">
        <v>5109738</v>
      </c>
      <c r="J1290" s="246" t="s">
        <v>17</v>
      </c>
      <c r="K1290" s="138"/>
      <c r="L1290" s="138"/>
      <c r="M1290" s="138"/>
      <c r="N1290" s="138"/>
      <c r="O1290" s="138"/>
      <c r="P1290" s="138"/>
      <c r="Q1290" s="138"/>
      <c r="R1290" s="138"/>
    </row>
    <row r="1291" spans="1:18" s="134" customFormat="1" x14ac:dyDescent="0.25">
      <c r="A1291" s="241">
        <v>43379</v>
      </c>
      <c r="B1291" s="242">
        <v>180176612</v>
      </c>
      <c r="C1291" s="247">
        <v>5</v>
      </c>
      <c r="D1291" s="246">
        <v>601913</v>
      </c>
      <c r="E1291" s="242">
        <v>180045591</v>
      </c>
      <c r="F1291" s="247">
        <v>9</v>
      </c>
      <c r="G1291" s="246">
        <v>854963</v>
      </c>
      <c r="H1291" s="245"/>
      <c r="I1291" s="245"/>
      <c r="J1291" s="246"/>
      <c r="K1291" s="138"/>
      <c r="L1291" s="138"/>
      <c r="M1291" s="138"/>
      <c r="N1291" s="138"/>
      <c r="O1291" s="138"/>
      <c r="P1291" s="138"/>
      <c r="Q1291" s="138"/>
      <c r="R1291" s="138"/>
    </row>
    <row r="1292" spans="1:18" s="134" customFormat="1" x14ac:dyDescent="0.25">
      <c r="A1292" s="241">
        <v>43379</v>
      </c>
      <c r="B1292" s="242">
        <v>180176617</v>
      </c>
      <c r="C1292" s="247">
        <v>14</v>
      </c>
      <c r="D1292" s="246">
        <v>1267088</v>
      </c>
      <c r="E1292" s="242"/>
      <c r="F1292" s="247"/>
      <c r="G1292" s="246"/>
      <c r="H1292" s="245"/>
      <c r="I1292" s="245"/>
      <c r="J1292" s="246"/>
      <c r="K1292" s="138"/>
      <c r="L1292" s="138"/>
      <c r="M1292" s="138"/>
      <c r="N1292" s="138"/>
      <c r="O1292" s="138"/>
      <c r="P1292" s="138"/>
      <c r="Q1292" s="138"/>
      <c r="R1292" s="138"/>
    </row>
    <row r="1293" spans="1:18" s="134" customFormat="1" x14ac:dyDescent="0.25">
      <c r="A1293" s="241">
        <v>43379</v>
      </c>
      <c r="B1293" s="242">
        <v>180176632</v>
      </c>
      <c r="C1293" s="247">
        <v>5</v>
      </c>
      <c r="D1293" s="246">
        <v>542063</v>
      </c>
      <c r="E1293" s="242"/>
      <c r="F1293" s="247"/>
      <c r="G1293" s="246"/>
      <c r="H1293" s="245"/>
      <c r="I1293" s="245"/>
      <c r="J1293" s="246"/>
      <c r="K1293" s="138"/>
      <c r="L1293" s="138"/>
      <c r="M1293" s="138"/>
      <c r="N1293" s="138"/>
      <c r="O1293" s="138"/>
      <c r="P1293" s="138"/>
      <c r="Q1293" s="138"/>
      <c r="R1293" s="138"/>
    </row>
    <row r="1294" spans="1:18" s="134" customFormat="1" x14ac:dyDescent="0.25">
      <c r="A1294" s="241">
        <v>43379</v>
      </c>
      <c r="B1294" s="242">
        <v>180176637</v>
      </c>
      <c r="C1294" s="247">
        <v>3</v>
      </c>
      <c r="D1294" s="246">
        <v>228638</v>
      </c>
      <c r="E1294" s="242"/>
      <c r="F1294" s="247"/>
      <c r="G1294" s="246"/>
      <c r="H1294" s="245"/>
      <c r="I1294" s="245"/>
      <c r="J1294" s="246"/>
      <c r="K1294" s="138"/>
      <c r="L1294" s="138"/>
      <c r="M1294" s="138"/>
      <c r="N1294" s="138"/>
      <c r="O1294" s="138"/>
      <c r="P1294" s="138"/>
      <c r="Q1294" s="138"/>
      <c r="R1294" s="138"/>
    </row>
    <row r="1295" spans="1:18" s="134" customFormat="1" x14ac:dyDescent="0.25">
      <c r="A1295" s="241">
        <v>43379</v>
      </c>
      <c r="B1295" s="242">
        <v>180176655</v>
      </c>
      <c r="C1295" s="247">
        <v>8</v>
      </c>
      <c r="D1295" s="246">
        <v>793275</v>
      </c>
      <c r="E1295" s="242"/>
      <c r="F1295" s="247"/>
      <c r="G1295" s="246"/>
      <c r="H1295" s="245"/>
      <c r="I1295" s="245"/>
      <c r="J1295" s="246"/>
      <c r="K1295" s="138"/>
      <c r="L1295" s="138"/>
      <c r="M1295" s="138"/>
      <c r="N1295" s="138"/>
      <c r="O1295" s="138"/>
      <c r="P1295" s="138"/>
      <c r="Q1295" s="138"/>
      <c r="R1295" s="138"/>
    </row>
    <row r="1296" spans="1:18" s="134" customFormat="1" x14ac:dyDescent="0.25">
      <c r="A1296" s="241">
        <v>43379</v>
      </c>
      <c r="B1296" s="242">
        <v>180176660</v>
      </c>
      <c r="C1296" s="247">
        <v>3</v>
      </c>
      <c r="D1296" s="246">
        <v>286650</v>
      </c>
      <c r="E1296" s="242"/>
      <c r="F1296" s="247"/>
      <c r="G1296" s="246"/>
      <c r="H1296" s="245"/>
      <c r="I1296" s="245">
        <v>2864664</v>
      </c>
      <c r="J1296" s="246" t="s">
        <v>17</v>
      </c>
      <c r="K1296" s="138"/>
      <c r="L1296" s="138"/>
      <c r="M1296" s="138"/>
      <c r="N1296" s="138"/>
      <c r="O1296" s="138"/>
      <c r="P1296" s="138"/>
      <c r="Q1296" s="138"/>
      <c r="R1296" s="138"/>
    </row>
    <row r="1297" spans="1:18" s="134" customFormat="1" x14ac:dyDescent="0.25">
      <c r="A1297" s="241">
        <v>43381</v>
      </c>
      <c r="B1297" s="242">
        <v>180176763</v>
      </c>
      <c r="C1297" s="247">
        <v>6</v>
      </c>
      <c r="D1297" s="246">
        <v>567438</v>
      </c>
      <c r="E1297" s="242"/>
      <c r="F1297" s="247"/>
      <c r="G1297" s="246"/>
      <c r="H1297" s="245"/>
      <c r="I1297" s="245"/>
      <c r="J1297" s="246"/>
      <c r="K1297" s="138"/>
      <c r="L1297" s="138"/>
      <c r="M1297" s="138"/>
      <c r="N1297" s="138"/>
      <c r="O1297" s="138"/>
      <c r="P1297" s="138"/>
      <c r="Q1297" s="138"/>
      <c r="R1297" s="138"/>
    </row>
    <row r="1298" spans="1:18" s="134" customFormat="1" x14ac:dyDescent="0.25">
      <c r="A1298" s="241">
        <v>43381</v>
      </c>
      <c r="B1298" s="242">
        <v>180176769</v>
      </c>
      <c r="C1298" s="247">
        <v>52</v>
      </c>
      <c r="D1298" s="246">
        <v>5453088</v>
      </c>
      <c r="E1298" s="242"/>
      <c r="F1298" s="247"/>
      <c r="G1298" s="246"/>
      <c r="H1298" s="245"/>
      <c r="I1298" s="245"/>
      <c r="J1298" s="246"/>
      <c r="K1298" s="138"/>
      <c r="L1298" s="138"/>
      <c r="M1298" s="138"/>
      <c r="N1298" s="138"/>
      <c r="O1298" s="138"/>
      <c r="P1298" s="138"/>
      <c r="Q1298" s="138"/>
      <c r="R1298" s="138"/>
    </row>
    <row r="1299" spans="1:18" s="134" customFormat="1" x14ac:dyDescent="0.25">
      <c r="A1299" s="241">
        <v>43381</v>
      </c>
      <c r="B1299" s="242">
        <v>180176795</v>
      </c>
      <c r="C1299" s="247">
        <v>20</v>
      </c>
      <c r="D1299" s="246">
        <v>2170613</v>
      </c>
      <c r="E1299" s="242"/>
      <c r="F1299" s="247"/>
      <c r="G1299" s="246"/>
      <c r="H1299" s="245"/>
      <c r="I1299" s="245"/>
      <c r="J1299" s="246"/>
      <c r="K1299" s="138"/>
      <c r="L1299" s="138"/>
      <c r="M1299" s="138"/>
      <c r="N1299" s="138"/>
      <c r="O1299" s="138"/>
      <c r="P1299" s="138"/>
      <c r="Q1299" s="138"/>
      <c r="R1299" s="138"/>
    </row>
    <row r="1300" spans="1:18" s="134" customFormat="1" x14ac:dyDescent="0.25">
      <c r="A1300" s="241">
        <v>43381</v>
      </c>
      <c r="B1300" s="242">
        <v>180176802</v>
      </c>
      <c r="C1300" s="247">
        <v>18</v>
      </c>
      <c r="D1300" s="246">
        <v>1952650</v>
      </c>
      <c r="E1300" s="242"/>
      <c r="F1300" s="247"/>
      <c r="G1300" s="246"/>
      <c r="H1300" s="245"/>
      <c r="I1300" s="245"/>
      <c r="J1300" s="246"/>
      <c r="K1300" s="138"/>
      <c r="L1300" s="138"/>
      <c r="M1300" s="138"/>
      <c r="N1300" s="138"/>
      <c r="O1300" s="138"/>
      <c r="P1300" s="138"/>
      <c r="Q1300" s="138"/>
      <c r="R1300" s="138"/>
    </row>
    <row r="1301" spans="1:18" s="134" customFormat="1" x14ac:dyDescent="0.25">
      <c r="A1301" s="241">
        <v>43381</v>
      </c>
      <c r="B1301" s="242">
        <v>180176817</v>
      </c>
      <c r="C1301" s="247">
        <v>2</v>
      </c>
      <c r="D1301" s="246">
        <v>263025</v>
      </c>
      <c r="E1301" s="242"/>
      <c r="F1301" s="247"/>
      <c r="G1301" s="246"/>
      <c r="H1301" s="245"/>
      <c r="I1301" s="245"/>
      <c r="J1301" s="246"/>
      <c r="K1301" s="138"/>
      <c r="L1301" s="138"/>
      <c r="M1301" s="138"/>
      <c r="N1301" s="138"/>
      <c r="O1301" s="138"/>
      <c r="P1301" s="138"/>
      <c r="Q1301" s="138"/>
      <c r="R1301" s="138"/>
    </row>
    <row r="1302" spans="1:18" s="134" customFormat="1" x14ac:dyDescent="0.25">
      <c r="A1302" s="241">
        <v>43381</v>
      </c>
      <c r="B1302" s="242">
        <v>180176819</v>
      </c>
      <c r="C1302" s="247">
        <v>5</v>
      </c>
      <c r="D1302" s="246">
        <v>660975</v>
      </c>
      <c r="E1302" s="242"/>
      <c r="F1302" s="247"/>
      <c r="G1302" s="246"/>
      <c r="H1302" s="245"/>
      <c r="I1302" s="245"/>
      <c r="J1302" s="246"/>
      <c r="K1302" s="138"/>
      <c r="L1302" s="138"/>
      <c r="M1302" s="138"/>
      <c r="N1302" s="138"/>
      <c r="O1302" s="138"/>
      <c r="P1302" s="138"/>
      <c r="Q1302" s="138"/>
      <c r="R1302" s="138"/>
    </row>
    <row r="1303" spans="1:18" s="134" customFormat="1" x14ac:dyDescent="0.25">
      <c r="A1303" s="241">
        <v>43381</v>
      </c>
      <c r="B1303" s="242">
        <v>180176824</v>
      </c>
      <c r="C1303" s="247">
        <v>2</v>
      </c>
      <c r="D1303" s="246">
        <v>142538</v>
      </c>
      <c r="E1303" s="242"/>
      <c r="F1303" s="247"/>
      <c r="G1303" s="246"/>
      <c r="H1303" s="245"/>
      <c r="I1303" s="245">
        <v>11210327</v>
      </c>
      <c r="J1303" s="246" t="s">
        <v>17</v>
      </c>
      <c r="K1303" s="138"/>
      <c r="L1303" s="138"/>
      <c r="M1303" s="138"/>
      <c r="N1303" s="138"/>
      <c r="O1303" s="138"/>
      <c r="P1303" s="138"/>
      <c r="Q1303" s="138"/>
      <c r="R1303" s="138"/>
    </row>
    <row r="1304" spans="1:18" s="134" customFormat="1" x14ac:dyDescent="0.25">
      <c r="A1304" s="241">
        <v>43382</v>
      </c>
      <c r="B1304" s="242">
        <v>180176843</v>
      </c>
      <c r="C1304" s="247">
        <v>17</v>
      </c>
      <c r="D1304" s="246">
        <v>1732325</v>
      </c>
      <c r="E1304" s="242">
        <v>180045641</v>
      </c>
      <c r="F1304" s="247">
        <v>3</v>
      </c>
      <c r="G1304" s="246">
        <v>366100</v>
      </c>
      <c r="H1304" s="245"/>
      <c r="I1304" s="245"/>
      <c r="J1304" s="246"/>
      <c r="K1304" s="138"/>
      <c r="L1304" s="138"/>
      <c r="M1304" s="138"/>
      <c r="N1304" s="138"/>
      <c r="O1304" s="138"/>
      <c r="P1304" s="138"/>
      <c r="Q1304" s="138"/>
      <c r="R1304" s="138"/>
    </row>
    <row r="1305" spans="1:18" s="134" customFormat="1" x14ac:dyDescent="0.25">
      <c r="A1305" s="241">
        <v>43382</v>
      </c>
      <c r="B1305" s="242">
        <v>180176855</v>
      </c>
      <c r="C1305" s="247">
        <v>2</v>
      </c>
      <c r="D1305" s="246">
        <v>249113</v>
      </c>
      <c r="E1305" s="242">
        <v>180045644</v>
      </c>
      <c r="F1305" s="247">
        <v>1</v>
      </c>
      <c r="G1305" s="246">
        <v>42875</v>
      </c>
      <c r="H1305" s="245"/>
      <c r="I1305" s="245"/>
      <c r="J1305" s="246"/>
      <c r="K1305" s="138"/>
      <c r="L1305" s="138"/>
      <c r="M1305" s="138"/>
      <c r="N1305" s="138"/>
      <c r="O1305" s="138"/>
      <c r="P1305" s="138"/>
      <c r="Q1305" s="138"/>
      <c r="R1305" s="138"/>
    </row>
    <row r="1306" spans="1:18" s="134" customFormat="1" x14ac:dyDescent="0.25">
      <c r="A1306" s="241">
        <v>43382</v>
      </c>
      <c r="B1306" s="242">
        <v>180176858</v>
      </c>
      <c r="C1306" s="247">
        <v>1</v>
      </c>
      <c r="D1306" s="246">
        <v>144288</v>
      </c>
      <c r="E1306" s="242">
        <v>180045646</v>
      </c>
      <c r="F1306" s="247">
        <v>1</v>
      </c>
      <c r="G1306" s="246">
        <v>89600</v>
      </c>
      <c r="H1306" s="245"/>
      <c r="I1306" s="245"/>
      <c r="J1306" s="246"/>
      <c r="K1306" s="138"/>
      <c r="L1306" s="138"/>
      <c r="M1306" s="138"/>
      <c r="N1306" s="138"/>
      <c r="O1306" s="138"/>
      <c r="P1306" s="138"/>
      <c r="Q1306" s="138"/>
      <c r="R1306" s="138"/>
    </row>
    <row r="1307" spans="1:18" s="134" customFormat="1" x14ac:dyDescent="0.25">
      <c r="A1307" s="241">
        <v>43382</v>
      </c>
      <c r="B1307" s="242">
        <v>180176861</v>
      </c>
      <c r="C1307" s="247">
        <v>1</v>
      </c>
      <c r="D1307" s="246">
        <v>87150</v>
      </c>
      <c r="E1307" s="242"/>
      <c r="F1307" s="247"/>
      <c r="G1307" s="246"/>
      <c r="H1307" s="245"/>
      <c r="I1307" s="245"/>
      <c r="J1307" s="246"/>
      <c r="K1307" s="138"/>
      <c r="L1307" s="138"/>
      <c r="M1307" s="138"/>
      <c r="N1307" s="138"/>
      <c r="O1307" s="138"/>
      <c r="P1307" s="138"/>
      <c r="Q1307" s="138"/>
      <c r="R1307" s="138"/>
    </row>
    <row r="1308" spans="1:18" s="134" customFormat="1" x14ac:dyDescent="0.25">
      <c r="A1308" s="241">
        <v>43382</v>
      </c>
      <c r="B1308" s="242">
        <v>180176876</v>
      </c>
      <c r="C1308" s="247">
        <v>4</v>
      </c>
      <c r="D1308" s="246">
        <v>430238</v>
      </c>
      <c r="E1308" s="242"/>
      <c r="F1308" s="247"/>
      <c r="G1308" s="246"/>
      <c r="H1308" s="245"/>
      <c r="I1308" s="245"/>
      <c r="J1308" s="246"/>
      <c r="K1308" s="138"/>
      <c r="L1308" s="138"/>
      <c r="M1308" s="138"/>
      <c r="N1308" s="138"/>
      <c r="O1308" s="138"/>
      <c r="P1308" s="138"/>
      <c r="Q1308" s="138"/>
      <c r="R1308" s="138"/>
    </row>
    <row r="1309" spans="1:18" s="134" customFormat="1" x14ac:dyDescent="0.25">
      <c r="A1309" s="241">
        <v>43382</v>
      </c>
      <c r="B1309" s="242">
        <v>180176899</v>
      </c>
      <c r="C1309" s="247">
        <v>3</v>
      </c>
      <c r="D1309" s="246">
        <v>367850</v>
      </c>
      <c r="E1309" s="242"/>
      <c r="F1309" s="247"/>
      <c r="G1309" s="246"/>
      <c r="H1309" s="245"/>
      <c r="I1309" s="245"/>
      <c r="J1309" s="246"/>
      <c r="K1309" s="138"/>
      <c r="L1309" s="138"/>
      <c r="M1309" s="138"/>
      <c r="N1309" s="138"/>
      <c r="O1309" s="138"/>
      <c r="P1309" s="138"/>
      <c r="Q1309" s="138"/>
      <c r="R1309" s="138"/>
    </row>
    <row r="1310" spans="1:18" s="134" customFormat="1" x14ac:dyDescent="0.25">
      <c r="A1310" s="241">
        <v>43382</v>
      </c>
      <c r="B1310" s="242">
        <v>180176903</v>
      </c>
      <c r="C1310" s="247">
        <v>5</v>
      </c>
      <c r="D1310" s="246">
        <v>589138</v>
      </c>
      <c r="E1310" s="242"/>
      <c r="F1310" s="247"/>
      <c r="G1310" s="246"/>
      <c r="H1310" s="245"/>
      <c r="I1310" s="245"/>
      <c r="J1310" s="246"/>
      <c r="K1310" s="138"/>
      <c r="L1310" s="138"/>
      <c r="M1310" s="138"/>
      <c r="N1310" s="138"/>
      <c r="O1310" s="138"/>
      <c r="P1310" s="138"/>
      <c r="Q1310" s="138"/>
      <c r="R1310" s="138"/>
    </row>
    <row r="1311" spans="1:18" s="134" customFormat="1" x14ac:dyDescent="0.25">
      <c r="A1311" s="241">
        <v>43382</v>
      </c>
      <c r="B1311" s="242">
        <v>180176910</v>
      </c>
      <c r="C1311" s="247">
        <v>5</v>
      </c>
      <c r="D1311" s="246">
        <v>438725</v>
      </c>
      <c r="E1311" s="242"/>
      <c r="F1311" s="247"/>
      <c r="G1311" s="246"/>
      <c r="H1311" s="245"/>
      <c r="I1311" s="245"/>
      <c r="J1311" s="246"/>
      <c r="K1311" s="138"/>
      <c r="L1311" s="138"/>
      <c r="M1311" s="138"/>
      <c r="N1311" s="138"/>
      <c r="O1311" s="138"/>
      <c r="P1311" s="138"/>
      <c r="Q1311" s="138"/>
      <c r="R1311" s="138"/>
    </row>
    <row r="1312" spans="1:18" s="134" customFormat="1" x14ac:dyDescent="0.25">
      <c r="A1312" s="241">
        <v>43382</v>
      </c>
      <c r="B1312" s="242">
        <v>180176925</v>
      </c>
      <c r="C1312" s="247">
        <v>4</v>
      </c>
      <c r="D1312" s="246">
        <v>396550</v>
      </c>
      <c r="E1312" s="242"/>
      <c r="F1312" s="247"/>
      <c r="G1312" s="246"/>
      <c r="H1312" s="245"/>
      <c r="I1312" s="245">
        <v>3936802</v>
      </c>
      <c r="J1312" s="246" t="s">
        <v>17</v>
      </c>
      <c r="K1312" s="138"/>
      <c r="L1312" s="138"/>
      <c r="M1312" s="138"/>
      <c r="N1312" s="138"/>
      <c r="O1312" s="138"/>
      <c r="P1312" s="138"/>
      <c r="Q1312" s="138"/>
      <c r="R1312" s="138"/>
    </row>
    <row r="1313" spans="1:18" s="134" customFormat="1" x14ac:dyDescent="0.25">
      <c r="A1313" s="241">
        <v>43383</v>
      </c>
      <c r="B1313" s="242">
        <v>180176943</v>
      </c>
      <c r="C1313" s="247">
        <v>23</v>
      </c>
      <c r="D1313" s="246">
        <v>2420775</v>
      </c>
      <c r="E1313" s="242">
        <v>180045661</v>
      </c>
      <c r="F1313" s="247">
        <v>1</v>
      </c>
      <c r="G1313" s="246">
        <v>46638</v>
      </c>
      <c r="H1313" s="245"/>
      <c r="I1313" s="245"/>
      <c r="J1313" s="246"/>
      <c r="K1313" s="138"/>
      <c r="L1313" s="138"/>
      <c r="M1313" s="138"/>
      <c r="N1313" s="138"/>
      <c r="O1313" s="138"/>
      <c r="P1313" s="138"/>
      <c r="Q1313" s="138"/>
      <c r="R1313" s="138"/>
    </row>
    <row r="1314" spans="1:18" s="134" customFormat="1" x14ac:dyDescent="0.25">
      <c r="A1314" s="241">
        <v>43383</v>
      </c>
      <c r="B1314" s="242">
        <v>180176976</v>
      </c>
      <c r="C1314" s="247">
        <v>2</v>
      </c>
      <c r="D1314" s="246">
        <v>258213</v>
      </c>
      <c r="E1314" s="242"/>
      <c r="F1314" s="247"/>
      <c r="G1314" s="246"/>
      <c r="H1314" s="245"/>
      <c r="I1314" s="245"/>
      <c r="J1314" s="246"/>
      <c r="K1314" s="138"/>
      <c r="L1314" s="138"/>
      <c r="M1314" s="138"/>
      <c r="N1314" s="138"/>
      <c r="O1314" s="138"/>
      <c r="P1314" s="138"/>
      <c r="Q1314" s="138"/>
      <c r="R1314" s="138"/>
    </row>
    <row r="1315" spans="1:18" s="134" customFormat="1" x14ac:dyDescent="0.25">
      <c r="A1315" s="241">
        <v>43383</v>
      </c>
      <c r="B1315" s="242">
        <v>180176969</v>
      </c>
      <c r="C1315" s="247">
        <v>14</v>
      </c>
      <c r="D1315" s="246">
        <v>1521713</v>
      </c>
      <c r="E1315" s="242"/>
      <c r="F1315" s="247"/>
      <c r="G1315" s="246"/>
      <c r="H1315" s="245"/>
      <c r="I1315" s="245"/>
      <c r="J1315" s="246"/>
      <c r="K1315" s="138"/>
      <c r="L1315" s="138"/>
      <c r="M1315" s="138"/>
      <c r="N1315" s="138"/>
      <c r="O1315" s="138"/>
      <c r="P1315" s="138"/>
      <c r="Q1315" s="138"/>
      <c r="R1315" s="138"/>
    </row>
    <row r="1316" spans="1:18" s="134" customFormat="1" x14ac:dyDescent="0.25">
      <c r="A1316" s="241">
        <v>43383</v>
      </c>
      <c r="B1316" s="242">
        <v>180176976</v>
      </c>
      <c r="C1316" s="247">
        <v>9</v>
      </c>
      <c r="D1316" s="246">
        <v>1075550</v>
      </c>
      <c r="E1316" s="242"/>
      <c r="F1316" s="247"/>
      <c r="G1316" s="246"/>
      <c r="H1316" s="245"/>
      <c r="I1316" s="245"/>
      <c r="J1316" s="246"/>
      <c r="K1316" s="138"/>
      <c r="L1316" s="138"/>
      <c r="M1316" s="138"/>
      <c r="N1316" s="138"/>
      <c r="O1316" s="138"/>
      <c r="P1316" s="138"/>
      <c r="Q1316" s="138"/>
      <c r="R1316" s="138"/>
    </row>
    <row r="1317" spans="1:18" s="134" customFormat="1" x14ac:dyDescent="0.25">
      <c r="A1317" s="241">
        <v>43383</v>
      </c>
      <c r="B1317" s="242">
        <v>180177006</v>
      </c>
      <c r="C1317" s="247">
        <v>2</v>
      </c>
      <c r="D1317" s="246">
        <v>156888</v>
      </c>
      <c r="E1317" s="242"/>
      <c r="F1317" s="247"/>
      <c r="G1317" s="246"/>
      <c r="H1317" s="245"/>
      <c r="I1317" s="245">
        <v>5386501</v>
      </c>
      <c r="J1317" s="246" t="s">
        <v>17</v>
      </c>
      <c r="K1317" s="138"/>
      <c r="L1317" s="138"/>
      <c r="M1317" s="138"/>
      <c r="N1317" s="138"/>
      <c r="O1317" s="138"/>
      <c r="P1317" s="138"/>
      <c r="Q1317" s="138"/>
      <c r="R1317" s="138"/>
    </row>
    <row r="1318" spans="1:18" s="134" customFormat="1" x14ac:dyDescent="0.25">
      <c r="A1318" s="241">
        <v>43384</v>
      </c>
      <c r="B1318" s="242">
        <v>180177030</v>
      </c>
      <c r="C1318" s="247">
        <v>26</v>
      </c>
      <c r="D1318" s="246">
        <v>3070463</v>
      </c>
      <c r="E1318" s="242"/>
      <c r="F1318" s="247"/>
      <c r="G1318" s="246"/>
      <c r="H1318" s="245"/>
      <c r="I1318" s="245"/>
      <c r="J1318" s="246"/>
      <c r="K1318" s="138"/>
      <c r="L1318" s="138"/>
      <c r="M1318" s="138"/>
      <c r="N1318" s="138"/>
      <c r="O1318" s="138"/>
      <c r="P1318" s="138"/>
      <c r="Q1318" s="138"/>
      <c r="R1318" s="138"/>
    </row>
    <row r="1319" spans="1:18" s="134" customFormat="1" x14ac:dyDescent="0.25">
      <c r="A1319" s="241">
        <v>43384</v>
      </c>
      <c r="B1319" s="242">
        <v>180177031</v>
      </c>
      <c r="C1319" s="247">
        <v>2</v>
      </c>
      <c r="D1319" s="246">
        <v>224875</v>
      </c>
      <c r="E1319" s="242"/>
      <c r="F1319" s="247"/>
      <c r="G1319" s="246"/>
      <c r="H1319" s="245"/>
      <c r="I1319" s="245"/>
      <c r="J1319" s="246"/>
      <c r="K1319" s="138"/>
      <c r="L1319" s="138"/>
      <c r="M1319" s="138"/>
      <c r="N1319" s="138"/>
      <c r="O1319" s="138"/>
      <c r="P1319" s="138"/>
      <c r="Q1319" s="138"/>
      <c r="R1319" s="138"/>
    </row>
    <row r="1320" spans="1:18" s="134" customFormat="1" x14ac:dyDescent="0.25">
      <c r="A1320" s="241">
        <v>43384</v>
      </c>
      <c r="B1320" s="242">
        <v>180177038</v>
      </c>
      <c r="C1320" s="247">
        <v>5</v>
      </c>
      <c r="D1320" s="246">
        <v>492713</v>
      </c>
      <c r="E1320" s="242"/>
      <c r="F1320" s="247"/>
      <c r="G1320" s="246"/>
      <c r="H1320" s="245"/>
      <c r="I1320" s="245"/>
      <c r="J1320" s="246"/>
      <c r="K1320" s="138"/>
      <c r="L1320" s="138"/>
      <c r="M1320" s="138"/>
      <c r="N1320" s="138"/>
      <c r="O1320" s="138"/>
      <c r="P1320" s="138"/>
      <c r="Q1320" s="138"/>
      <c r="R1320" s="138"/>
    </row>
    <row r="1321" spans="1:18" s="134" customFormat="1" x14ac:dyDescent="0.25">
      <c r="A1321" s="241">
        <v>43384</v>
      </c>
      <c r="B1321" s="242">
        <v>180177062</v>
      </c>
      <c r="C1321" s="247">
        <v>21</v>
      </c>
      <c r="D1321" s="246">
        <v>2220400</v>
      </c>
      <c r="E1321" s="242"/>
      <c r="F1321" s="247"/>
      <c r="G1321" s="246"/>
      <c r="H1321" s="245"/>
      <c r="I1321" s="245">
        <v>6008451</v>
      </c>
      <c r="J1321" s="246" t="s">
        <v>17</v>
      </c>
      <c r="K1321" s="138"/>
      <c r="L1321" s="138"/>
      <c r="M1321" s="138"/>
      <c r="N1321" s="138"/>
      <c r="O1321" s="138"/>
      <c r="P1321" s="138"/>
      <c r="Q1321" s="138"/>
      <c r="R1321" s="138"/>
    </row>
    <row r="1322" spans="1:18" s="134" customFormat="1" x14ac:dyDescent="0.25">
      <c r="A1322" s="241">
        <v>43385</v>
      </c>
      <c r="B1322" s="242">
        <v>180177110</v>
      </c>
      <c r="C1322" s="247">
        <v>6</v>
      </c>
      <c r="D1322" s="246">
        <v>644788</v>
      </c>
      <c r="E1322" s="242">
        <v>180045690</v>
      </c>
      <c r="F1322" s="247">
        <v>2</v>
      </c>
      <c r="G1322" s="246">
        <v>262063</v>
      </c>
      <c r="H1322" s="245"/>
      <c r="I1322" s="245"/>
      <c r="J1322" s="246"/>
      <c r="K1322" s="138"/>
      <c r="L1322" s="138"/>
      <c r="M1322" s="138"/>
      <c r="N1322" s="138"/>
      <c r="O1322" s="138"/>
      <c r="P1322" s="138"/>
      <c r="Q1322" s="138"/>
      <c r="R1322" s="138"/>
    </row>
    <row r="1323" spans="1:18" s="134" customFormat="1" x14ac:dyDescent="0.25">
      <c r="A1323" s="241">
        <v>43385</v>
      </c>
      <c r="B1323" s="242">
        <v>180177111</v>
      </c>
      <c r="C1323" s="247">
        <v>26</v>
      </c>
      <c r="D1323" s="246">
        <v>2909638</v>
      </c>
      <c r="E1323" s="242">
        <v>180045693</v>
      </c>
      <c r="F1323" s="247">
        <v>1</v>
      </c>
      <c r="G1323" s="246">
        <v>61863</v>
      </c>
      <c r="H1323" s="245"/>
      <c r="I1323" s="245"/>
      <c r="J1323" s="246"/>
      <c r="K1323" s="138"/>
      <c r="L1323" s="138"/>
      <c r="M1323" s="138"/>
      <c r="N1323" s="138"/>
      <c r="O1323" s="138"/>
      <c r="P1323" s="138"/>
      <c r="Q1323" s="138"/>
      <c r="R1323" s="138"/>
    </row>
    <row r="1324" spans="1:18" s="134" customFormat="1" x14ac:dyDescent="0.25">
      <c r="A1324" s="241">
        <v>43385</v>
      </c>
      <c r="B1324" s="242">
        <v>180177116</v>
      </c>
      <c r="C1324" s="247">
        <v>6</v>
      </c>
      <c r="D1324" s="246">
        <v>673838</v>
      </c>
      <c r="E1324" s="242"/>
      <c r="F1324" s="247"/>
      <c r="G1324" s="246"/>
      <c r="H1324" s="245"/>
      <c r="I1324" s="245"/>
      <c r="J1324" s="246"/>
      <c r="K1324" s="138"/>
      <c r="L1324" s="138"/>
      <c r="M1324" s="138"/>
      <c r="N1324" s="138"/>
      <c r="O1324" s="138"/>
      <c r="P1324" s="138"/>
      <c r="Q1324" s="138"/>
      <c r="R1324" s="138"/>
    </row>
    <row r="1325" spans="1:18" s="134" customFormat="1" x14ac:dyDescent="0.25">
      <c r="A1325" s="241">
        <v>43385</v>
      </c>
      <c r="B1325" s="242">
        <v>180177129</v>
      </c>
      <c r="C1325" s="247">
        <v>8</v>
      </c>
      <c r="D1325" s="246">
        <v>822500</v>
      </c>
      <c r="E1325" s="242"/>
      <c r="F1325" s="247"/>
      <c r="G1325" s="246"/>
      <c r="H1325" s="245"/>
      <c r="I1325" s="245"/>
      <c r="J1325" s="246"/>
      <c r="K1325" s="138"/>
      <c r="L1325" s="138"/>
      <c r="M1325" s="138"/>
      <c r="N1325" s="138"/>
      <c r="O1325" s="138"/>
      <c r="P1325" s="138"/>
      <c r="Q1325" s="138"/>
      <c r="R1325" s="138"/>
    </row>
    <row r="1326" spans="1:18" s="134" customFormat="1" x14ac:dyDescent="0.25">
      <c r="A1326" s="241">
        <v>43385</v>
      </c>
      <c r="B1326" s="242">
        <v>180177139</v>
      </c>
      <c r="C1326" s="247">
        <v>2</v>
      </c>
      <c r="D1326" s="246">
        <v>213238</v>
      </c>
      <c r="E1326" s="242"/>
      <c r="F1326" s="247"/>
      <c r="G1326" s="246"/>
      <c r="H1326" s="245"/>
      <c r="I1326" s="245"/>
      <c r="J1326" s="246"/>
      <c r="K1326" s="138"/>
      <c r="L1326" s="138"/>
      <c r="M1326" s="138"/>
      <c r="N1326" s="138"/>
      <c r="O1326" s="138"/>
      <c r="P1326" s="138"/>
      <c r="Q1326" s="138"/>
      <c r="R1326" s="138"/>
    </row>
    <row r="1327" spans="1:18" s="134" customFormat="1" x14ac:dyDescent="0.25">
      <c r="A1327" s="241">
        <v>43385</v>
      </c>
      <c r="B1327" s="242">
        <v>180177158</v>
      </c>
      <c r="C1327" s="247">
        <v>7</v>
      </c>
      <c r="D1327" s="246">
        <v>794150</v>
      </c>
      <c r="E1327" s="242"/>
      <c r="F1327" s="247"/>
      <c r="G1327" s="246"/>
      <c r="H1327" s="245"/>
      <c r="I1327" s="245"/>
      <c r="J1327" s="246"/>
      <c r="K1327" s="138"/>
      <c r="L1327" s="138"/>
      <c r="M1327" s="138"/>
      <c r="N1327" s="138"/>
      <c r="O1327" s="138"/>
      <c r="P1327" s="138"/>
      <c r="Q1327" s="138"/>
      <c r="R1327" s="138"/>
    </row>
    <row r="1328" spans="1:18" s="134" customFormat="1" x14ac:dyDescent="0.25">
      <c r="A1328" s="241">
        <v>43385</v>
      </c>
      <c r="B1328" s="242">
        <v>180177161</v>
      </c>
      <c r="C1328" s="247">
        <v>1</v>
      </c>
      <c r="D1328" s="246">
        <v>118650</v>
      </c>
      <c r="E1328" s="242"/>
      <c r="F1328" s="247"/>
      <c r="G1328" s="246"/>
      <c r="H1328" s="245"/>
      <c r="I1328" s="245">
        <v>5852876</v>
      </c>
      <c r="J1328" s="246" t="s">
        <v>17</v>
      </c>
      <c r="K1328" s="138"/>
      <c r="L1328" s="138"/>
      <c r="M1328" s="138"/>
      <c r="N1328" s="138"/>
      <c r="O1328" s="138"/>
      <c r="P1328" s="138"/>
      <c r="Q1328" s="138"/>
      <c r="R1328" s="138"/>
    </row>
    <row r="1329" spans="1:18" s="134" customFormat="1" x14ac:dyDescent="0.25">
      <c r="A1329" s="241">
        <v>43386</v>
      </c>
      <c r="B1329" s="242">
        <v>180177180</v>
      </c>
      <c r="C1329" s="247">
        <v>21</v>
      </c>
      <c r="D1329" s="246">
        <v>2396800</v>
      </c>
      <c r="E1329" s="242"/>
      <c r="F1329" s="247"/>
      <c r="G1329" s="246"/>
      <c r="H1329" s="245"/>
      <c r="I1329" s="245"/>
      <c r="J1329" s="246"/>
      <c r="K1329" s="138"/>
      <c r="L1329" s="138"/>
      <c r="M1329" s="138"/>
      <c r="N1329" s="138"/>
      <c r="O1329" s="138"/>
      <c r="P1329" s="138"/>
      <c r="Q1329" s="138"/>
      <c r="R1329" s="138"/>
    </row>
    <row r="1330" spans="1:18" s="134" customFormat="1" x14ac:dyDescent="0.25">
      <c r="A1330" s="241">
        <v>43386</v>
      </c>
      <c r="B1330" s="242">
        <v>180177195</v>
      </c>
      <c r="C1330" s="247">
        <v>7</v>
      </c>
      <c r="D1330" s="246">
        <v>703938</v>
      </c>
      <c r="E1330" s="242"/>
      <c r="F1330" s="247"/>
      <c r="G1330" s="246"/>
      <c r="H1330" s="245"/>
      <c r="I1330" s="245"/>
      <c r="J1330" s="246"/>
      <c r="K1330" s="138"/>
      <c r="L1330" s="138"/>
      <c r="M1330" s="138"/>
      <c r="N1330" s="138"/>
      <c r="O1330" s="138"/>
      <c r="P1330" s="138"/>
      <c r="Q1330" s="138"/>
      <c r="R1330" s="138"/>
    </row>
    <row r="1331" spans="1:18" s="134" customFormat="1" x14ac:dyDescent="0.25">
      <c r="A1331" s="241">
        <v>43386</v>
      </c>
      <c r="B1331" s="242">
        <v>180177201</v>
      </c>
      <c r="C1331" s="247">
        <v>1</v>
      </c>
      <c r="D1331" s="246">
        <v>110075</v>
      </c>
      <c r="E1331" s="242"/>
      <c r="F1331" s="247"/>
      <c r="G1331" s="246"/>
      <c r="H1331" s="245"/>
      <c r="I1331" s="245"/>
      <c r="J1331" s="246"/>
      <c r="K1331" s="138"/>
      <c r="L1331" s="138"/>
      <c r="M1331" s="138"/>
      <c r="N1331" s="138"/>
      <c r="O1331" s="138"/>
      <c r="P1331" s="138"/>
      <c r="Q1331" s="138"/>
      <c r="R1331" s="138"/>
    </row>
    <row r="1332" spans="1:18" s="134" customFormat="1" x14ac:dyDescent="0.25">
      <c r="A1332" s="241">
        <v>43386</v>
      </c>
      <c r="B1332" s="242">
        <v>180177203</v>
      </c>
      <c r="C1332" s="247">
        <v>1</v>
      </c>
      <c r="D1332" s="246">
        <v>75600</v>
      </c>
      <c r="E1332" s="242"/>
      <c r="F1332" s="247"/>
      <c r="G1332" s="246"/>
      <c r="H1332" s="245"/>
      <c r="I1332" s="245"/>
      <c r="J1332" s="246"/>
      <c r="K1332" s="138"/>
      <c r="L1332" s="138"/>
      <c r="M1332" s="138"/>
      <c r="N1332" s="138"/>
      <c r="O1332" s="138"/>
      <c r="P1332" s="138"/>
      <c r="Q1332" s="138"/>
      <c r="R1332" s="138"/>
    </row>
    <row r="1333" spans="1:18" s="134" customFormat="1" x14ac:dyDescent="0.25">
      <c r="A1333" s="241">
        <v>43386</v>
      </c>
      <c r="B1333" s="242">
        <v>180177223</v>
      </c>
      <c r="C1333" s="247">
        <v>3</v>
      </c>
      <c r="D1333" s="246">
        <v>326200</v>
      </c>
      <c r="E1333" s="242"/>
      <c r="F1333" s="247"/>
      <c r="G1333" s="246"/>
      <c r="H1333" s="245"/>
      <c r="I1333" s="245"/>
      <c r="J1333" s="246"/>
      <c r="K1333" s="138"/>
      <c r="L1333" s="138"/>
      <c r="M1333" s="138"/>
      <c r="N1333" s="138"/>
      <c r="O1333" s="138"/>
      <c r="P1333" s="138"/>
      <c r="Q1333" s="138"/>
      <c r="R1333" s="138"/>
    </row>
    <row r="1334" spans="1:18" s="134" customFormat="1" x14ac:dyDescent="0.25">
      <c r="A1334" s="241">
        <v>43386</v>
      </c>
      <c r="B1334" s="242">
        <v>180177230</v>
      </c>
      <c r="C1334" s="247">
        <v>1</v>
      </c>
      <c r="D1334" s="246">
        <v>123813</v>
      </c>
      <c r="E1334" s="242"/>
      <c r="F1334" s="247"/>
      <c r="G1334" s="246"/>
      <c r="H1334" s="245"/>
      <c r="I1334" s="245"/>
      <c r="J1334" s="246"/>
      <c r="K1334" s="138"/>
      <c r="L1334" s="138"/>
      <c r="M1334" s="138"/>
      <c r="N1334" s="138"/>
      <c r="O1334" s="138"/>
      <c r="P1334" s="138"/>
      <c r="Q1334" s="138"/>
      <c r="R1334" s="138"/>
    </row>
    <row r="1335" spans="1:18" s="134" customFormat="1" x14ac:dyDescent="0.25">
      <c r="A1335" s="241">
        <v>43386</v>
      </c>
      <c r="B1335" s="242">
        <v>180177238</v>
      </c>
      <c r="C1335" s="247">
        <v>7</v>
      </c>
      <c r="D1335" s="246">
        <v>841225</v>
      </c>
      <c r="E1335" s="242"/>
      <c r="F1335" s="247"/>
      <c r="G1335" s="246"/>
      <c r="H1335" s="245"/>
      <c r="I1335" s="245">
        <v>4577651</v>
      </c>
      <c r="J1335" s="246" t="s">
        <v>17</v>
      </c>
      <c r="K1335" s="138"/>
      <c r="L1335" s="138"/>
      <c r="M1335" s="138"/>
      <c r="N1335" s="138"/>
      <c r="O1335" s="138"/>
      <c r="P1335" s="138"/>
      <c r="Q1335" s="138"/>
      <c r="R1335" s="138"/>
    </row>
    <row r="1336" spans="1:18" s="134" customFormat="1" x14ac:dyDescent="0.25">
      <c r="A1336" s="241">
        <v>43388</v>
      </c>
      <c r="B1336" s="242">
        <v>180177310</v>
      </c>
      <c r="C1336" s="247">
        <v>52</v>
      </c>
      <c r="D1336" s="246">
        <v>6111438</v>
      </c>
      <c r="E1336" s="242"/>
      <c r="F1336" s="247"/>
      <c r="G1336" s="246"/>
      <c r="H1336" s="245"/>
      <c r="I1336" s="245"/>
      <c r="J1336" s="246"/>
      <c r="K1336" s="138"/>
      <c r="L1336" s="138"/>
      <c r="M1336" s="138"/>
      <c r="N1336" s="138"/>
      <c r="O1336" s="138"/>
      <c r="P1336" s="138"/>
      <c r="Q1336" s="138"/>
      <c r="R1336" s="138"/>
    </row>
    <row r="1337" spans="1:18" s="134" customFormat="1" x14ac:dyDescent="0.25">
      <c r="A1337" s="241">
        <v>43388</v>
      </c>
      <c r="B1337" s="242">
        <v>180177312</v>
      </c>
      <c r="C1337" s="247">
        <v>6</v>
      </c>
      <c r="D1337" s="246">
        <v>496038</v>
      </c>
      <c r="E1337" s="242"/>
      <c r="F1337" s="247"/>
      <c r="G1337" s="246"/>
      <c r="H1337" s="245"/>
      <c r="I1337" s="245"/>
      <c r="J1337" s="246"/>
      <c r="K1337" s="138"/>
      <c r="L1337" s="138"/>
      <c r="M1337" s="138"/>
      <c r="N1337" s="138"/>
      <c r="O1337" s="138"/>
      <c r="P1337" s="138"/>
      <c r="Q1337" s="138"/>
      <c r="R1337" s="138"/>
    </row>
    <row r="1338" spans="1:18" s="134" customFormat="1" x14ac:dyDescent="0.25">
      <c r="A1338" s="241">
        <v>43388</v>
      </c>
      <c r="B1338" s="242">
        <v>180177321</v>
      </c>
      <c r="C1338" s="247">
        <v>4</v>
      </c>
      <c r="D1338" s="246">
        <v>411163</v>
      </c>
      <c r="E1338" s="242"/>
      <c r="F1338" s="247"/>
      <c r="G1338" s="246"/>
      <c r="H1338" s="245"/>
      <c r="I1338" s="245"/>
      <c r="J1338" s="246"/>
      <c r="K1338" s="138"/>
      <c r="L1338" s="138"/>
      <c r="M1338" s="138"/>
      <c r="N1338" s="138"/>
      <c r="O1338" s="138"/>
      <c r="P1338" s="138"/>
      <c r="Q1338" s="138"/>
      <c r="R1338" s="138"/>
    </row>
    <row r="1339" spans="1:18" s="134" customFormat="1" x14ac:dyDescent="0.25">
      <c r="A1339" s="241">
        <v>43388</v>
      </c>
      <c r="B1339" s="242">
        <v>180177352</v>
      </c>
      <c r="C1339" s="247">
        <v>5</v>
      </c>
      <c r="D1339" s="246">
        <v>579250</v>
      </c>
      <c r="E1339" s="242"/>
      <c r="F1339" s="247"/>
      <c r="G1339" s="246"/>
      <c r="H1339" s="245"/>
      <c r="I1339" s="245"/>
      <c r="J1339" s="246"/>
      <c r="K1339" s="138"/>
      <c r="L1339" s="138"/>
      <c r="M1339" s="138"/>
      <c r="N1339" s="138"/>
      <c r="O1339" s="138"/>
      <c r="P1339" s="138"/>
      <c r="Q1339" s="138"/>
      <c r="R1339" s="138"/>
    </row>
    <row r="1340" spans="1:18" s="134" customFormat="1" x14ac:dyDescent="0.25">
      <c r="A1340" s="241">
        <v>43388</v>
      </c>
      <c r="B1340" s="242">
        <v>180177356</v>
      </c>
      <c r="C1340" s="247">
        <v>29</v>
      </c>
      <c r="D1340" s="246">
        <v>3075100</v>
      </c>
      <c r="E1340" s="242"/>
      <c r="F1340" s="247"/>
      <c r="G1340" s="246"/>
      <c r="H1340" s="245"/>
      <c r="I1340" s="245"/>
      <c r="J1340" s="246"/>
      <c r="K1340" s="138"/>
      <c r="L1340" s="138"/>
      <c r="M1340" s="138"/>
      <c r="N1340" s="138"/>
      <c r="O1340" s="138"/>
      <c r="P1340" s="138"/>
      <c r="Q1340" s="138"/>
      <c r="R1340" s="138"/>
    </row>
    <row r="1341" spans="1:18" s="134" customFormat="1" x14ac:dyDescent="0.25">
      <c r="A1341" s="241">
        <v>43388</v>
      </c>
      <c r="B1341" s="242">
        <v>180177357</v>
      </c>
      <c r="C1341" s="247">
        <v>2</v>
      </c>
      <c r="D1341" s="246">
        <v>256288</v>
      </c>
      <c r="E1341" s="242"/>
      <c r="F1341" s="247"/>
      <c r="G1341" s="246"/>
      <c r="H1341" s="245"/>
      <c r="I1341" s="245"/>
      <c r="J1341" s="246"/>
      <c r="K1341" s="138"/>
      <c r="L1341" s="138"/>
      <c r="M1341" s="138"/>
      <c r="N1341" s="138"/>
      <c r="O1341" s="138"/>
      <c r="P1341" s="138"/>
      <c r="Q1341" s="138"/>
      <c r="R1341" s="138"/>
    </row>
    <row r="1342" spans="1:18" s="134" customFormat="1" x14ac:dyDescent="0.25">
      <c r="A1342" s="241">
        <v>43388</v>
      </c>
      <c r="B1342" s="242">
        <v>180177362</v>
      </c>
      <c r="C1342" s="247">
        <v>4</v>
      </c>
      <c r="D1342" s="246">
        <v>391125</v>
      </c>
      <c r="E1342" s="242"/>
      <c r="F1342" s="247"/>
      <c r="G1342" s="246"/>
      <c r="H1342" s="245"/>
      <c r="I1342" s="245"/>
      <c r="J1342" s="246"/>
      <c r="K1342" s="138"/>
      <c r="L1342" s="138"/>
      <c r="M1342" s="138"/>
      <c r="N1342" s="138"/>
      <c r="O1342" s="138"/>
      <c r="P1342" s="138"/>
      <c r="Q1342" s="138"/>
      <c r="R1342" s="138"/>
    </row>
    <row r="1343" spans="1:18" s="134" customFormat="1" x14ac:dyDescent="0.25">
      <c r="A1343" s="241">
        <v>43388</v>
      </c>
      <c r="B1343" s="242">
        <v>180177369</v>
      </c>
      <c r="C1343" s="247">
        <v>5</v>
      </c>
      <c r="D1343" s="246">
        <v>502338</v>
      </c>
      <c r="E1343" s="242"/>
      <c r="F1343" s="247"/>
      <c r="G1343" s="246"/>
      <c r="H1343" s="245"/>
      <c r="I1343" s="245">
        <v>11822740</v>
      </c>
      <c r="J1343" s="246" t="s">
        <v>17</v>
      </c>
      <c r="K1343" s="138"/>
      <c r="L1343" s="138"/>
      <c r="M1343" s="138"/>
      <c r="N1343" s="138"/>
      <c r="O1343" s="138"/>
      <c r="P1343" s="138"/>
      <c r="Q1343" s="138"/>
      <c r="R1343" s="138"/>
    </row>
    <row r="1344" spans="1:18" s="134" customFormat="1" x14ac:dyDescent="0.25">
      <c r="A1344" s="241">
        <v>43389</v>
      </c>
      <c r="B1344" s="242">
        <v>180177392</v>
      </c>
      <c r="C1344" s="247">
        <v>22</v>
      </c>
      <c r="D1344" s="246">
        <v>2140688</v>
      </c>
      <c r="E1344" s="242">
        <v>180045747</v>
      </c>
      <c r="F1344" s="247">
        <v>7</v>
      </c>
      <c r="G1344" s="246">
        <v>791263</v>
      </c>
      <c r="H1344" s="245"/>
      <c r="I1344" s="245"/>
      <c r="J1344" s="246"/>
      <c r="K1344" s="138"/>
      <c r="L1344" s="138"/>
      <c r="M1344" s="138"/>
      <c r="N1344" s="138"/>
      <c r="O1344" s="138"/>
      <c r="P1344" s="138"/>
      <c r="Q1344" s="138"/>
      <c r="R1344" s="138"/>
    </row>
    <row r="1345" spans="1:18" s="134" customFormat="1" x14ac:dyDescent="0.25">
      <c r="A1345" s="241">
        <v>43389</v>
      </c>
      <c r="B1345" s="242">
        <v>180177396</v>
      </c>
      <c r="C1345" s="247">
        <v>7</v>
      </c>
      <c r="D1345" s="246">
        <v>675588</v>
      </c>
      <c r="E1345" s="242"/>
      <c r="F1345" s="247"/>
      <c r="G1345" s="246"/>
      <c r="H1345" s="245"/>
      <c r="I1345" s="245"/>
      <c r="J1345" s="246"/>
      <c r="K1345" s="138"/>
      <c r="L1345" s="138"/>
      <c r="M1345" s="138"/>
      <c r="N1345" s="138"/>
      <c r="O1345" s="138"/>
      <c r="P1345" s="138"/>
      <c r="Q1345" s="138"/>
      <c r="R1345" s="138"/>
    </row>
    <row r="1346" spans="1:18" s="134" customFormat="1" x14ac:dyDescent="0.25">
      <c r="A1346" s="241">
        <v>43389</v>
      </c>
      <c r="B1346" s="242">
        <v>180177409</v>
      </c>
      <c r="C1346" s="247">
        <v>2</v>
      </c>
      <c r="D1346" s="246">
        <v>222513</v>
      </c>
      <c r="E1346" s="242"/>
      <c r="F1346" s="247"/>
      <c r="G1346" s="246"/>
      <c r="H1346" s="245"/>
      <c r="I1346" s="245"/>
      <c r="J1346" s="246"/>
      <c r="K1346" s="138"/>
      <c r="L1346" s="138"/>
      <c r="M1346" s="138"/>
      <c r="N1346" s="138"/>
      <c r="O1346" s="138"/>
      <c r="P1346" s="138"/>
      <c r="Q1346" s="138"/>
      <c r="R1346" s="138"/>
    </row>
    <row r="1347" spans="1:18" s="134" customFormat="1" x14ac:dyDescent="0.25">
      <c r="A1347" s="241">
        <v>43389</v>
      </c>
      <c r="B1347" s="242">
        <v>180177419</v>
      </c>
      <c r="C1347" s="247">
        <v>8</v>
      </c>
      <c r="D1347" s="246">
        <v>877363</v>
      </c>
      <c r="E1347" s="242"/>
      <c r="F1347" s="247"/>
      <c r="G1347" s="246"/>
      <c r="H1347" s="245"/>
      <c r="I1347" s="245"/>
      <c r="J1347" s="246"/>
      <c r="K1347" s="138"/>
      <c r="L1347" s="138"/>
      <c r="M1347" s="138"/>
      <c r="N1347" s="138"/>
      <c r="O1347" s="138"/>
      <c r="P1347" s="138"/>
      <c r="Q1347" s="138"/>
      <c r="R1347" s="138"/>
    </row>
    <row r="1348" spans="1:18" s="134" customFormat="1" x14ac:dyDescent="0.25">
      <c r="A1348" s="241">
        <v>43389</v>
      </c>
      <c r="B1348" s="242">
        <v>180177424</v>
      </c>
      <c r="C1348" s="247">
        <v>3</v>
      </c>
      <c r="D1348" s="246">
        <v>344400</v>
      </c>
      <c r="E1348" s="242"/>
      <c r="F1348" s="247"/>
      <c r="G1348" s="246"/>
      <c r="H1348" s="245"/>
      <c r="I1348" s="245"/>
      <c r="J1348" s="246"/>
      <c r="K1348" s="138"/>
      <c r="L1348" s="138"/>
      <c r="M1348" s="138"/>
      <c r="N1348" s="138"/>
      <c r="O1348" s="138"/>
      <c r="P1348" s="138"/>
      <c r="Q1348" s="138"/>
      <c r="R1348" s="138"/>
    </row>
    <row r="1349" spans="1:18" s="134" customFormat="1" x14ac:dyDescent="0.25">
      <c r="A1349" s="241">
        <v>43389</v>
      </c>
      <c r="B1349" s="242">
        <v>180177435</v>
      </c>
      <c r="C1349" s="247">
        <v>4</v>
      </c>
      <c r="D1349" s="246">
        <v>469350</v>
      </c>
      <c r="E1349" s="242"/>
      <c r="F1349" s="247"/>
      <c r="G1349" s="246"/>
      <c r="H1349" s="245"/>
      <c r="I1349" s="245">
        <v>3938639</v>
      </c>
      <c r="J1349" s="246" t="s">
        <v>17</v>
      </c>
      <c r="K1349" s="138"/>
      <c r="L1349" s="138"/>
      <c r="M1349" s="138"/>
      <c r="N1349" s="138"/>
      <c r="O1349" s="138"/>
      <c r="P1349" s="138"/>
      <c r="Q1349" s="138"/>
      <c r="R1349" s="138"/>
    </row>
    <row r="1350" spans="1:18" s="134" customFormat="1" x14ac:dyDescent="0.25">
      <c r="A1350" s="241">
        <v>43390</v>
      </c>
      <c r="B1350" s="242">
        <v>180177456</v>
      </c>
      <c r="C1350" s="247">
        <v>24</v>
      </c>
      <c r="D1350" s="246">
        <v>2366175</v>
      </c>
      <c r="E1350" s="242">
        <v>180045758</v>
      </c>
      <c r="F1350" s="247">
        <v>1</v>
      </c>
      <c r="G1350" s="246">
        <v>94588</v>
      </c>
      <c r="H1350" s="245"/>
      <c r="I1350" s="245"/>
      <c r="J1350" s="246"/>
      <c r="K1350" s="138"/>
      <c r="L1350" s="138"/>
      <c r="M1350" s="138"/>
      <c r="N1350" s="138"/>
      <c r="O1350" s="138"/>
      <c r="P1350" s="138"/>
      <c r="Q1350" s="138"/>
      <c r="R1350" s="138"/>
    </row>
    <row r="1351" spans="1:18" s="134" customFormat="1" x14ac:dyDescent="0.25">
      <c r="A1351" s="241">
        <v>43390</v>
      </c>
      <c r="B1351" s="242">
        <v>180177464</v>
      </c>
      <c r="C1351" s="247">
        <v>5</v>
      </c>
      <c r="D1351" s="246">
        <v>359888</v>
      </c>
      <c r="E1351" s="242"/>
      <c r="F1351" s="247"/>
      <c r="G1351" s="246"/>
      <c r="H1351" s="245"/>
      <c r="I1351" s="245"/>
      <c r="J1351" s="246"/>
      <c r="K1351" s="138"/>
      <c r="L1351" s="138"/>
      <c r="M1351" s="138"/>
      <c r="N1351" s="138"/>
      <c r="O1351" s="138"/>
      <c r="P1351" s="138"/>
      <c r="Q1351" s="138"/>
      <c r="R1351" s="138"/>
    </row>
    <row r="1352" spans="1:18" s="134" customFormat="1" x14ac:dyDescent="0.25">
      <c r="A1352" s="241">
        <v>43390</v>
      </c>
      <c r="B1352" s="242">
        <v>180177473</v>
      </c>
      <c r="C1352" s="247">
        <v>3</v>
      </c>
      <c r="D1352" s="246">
        <v>334600</v>
      </c>
      <c r="E1352" s="242"/>
      <c r="F1352" s="247"/>
      <c r="G1352" s="246"/>
      <c r="H1352" s="245"/>
      <c r="I1352" s="245"/>
      <c r="J1352" s="246"/>
      <c r="K1352" s="138"/>
      <c r="L1352" s="138"/>
      <c r="M1352" s="138"/>
      <c r="N1352" s="138"/>
      <c r="O1352" s="138"/>
      <c r="P1352" s="138"/>
      <c r="Q1352" s="138"/>
      <c r="R1352" s="138"/>
    </row>
    <row r="1353" spans="1:18" s="134" customFormat="1" x14ac:dyDescent="0.25">
      <c r="A1353" s="241">
        <v>43390</v>
      </c>
      <c r="B1353" s="242">
        <v>180177489</v>
      </c>
      <c r="C1353" s="247">
        <v>16</v>
      </c>
      <c r="D1353" s="246">
        <v>1615425</v>
      </c>
      <c r="E1353" s="242"/>
      <c r="F1353" s="247"/>
      <c r="G1353" s="246"/>
      <c r="H1353" s="245"/>
      <c r="I1353" s="245"/>
      <c r="J1353" s="246"/>
      <c r="K1353" s="138"/>
      <c r="L1353" s="138"/>
      <c r="M1353" s="138"/>
      <c r="N1353" s="138"/>
      <c r="O1353" s="138"/>
      <c r="P1353" s="138"/>
      <c r="Q1353" s="138"/>
      <c r="R1353" s="138"/>
    </row>
    <row r="1354" spans="1:18" s="134" customFormat="1" x14ac:dyDescent="0.25">
      <c r="A1354" s="241">
        <v>43390</v>
      </c>
      <c r="B1354" s="242">
        <v>180177493</v>
      </c>
      <c r="C1354" s="247">
        <v>2</v>
      </c>
      <c r="D1354" s="246">
        <v>238963</v>
      </c>
      <c r="E1354" s="242"/>
      <c r="F1354" s="247"/>
      <c r="G1354" s="246"/>
      <c r="H1354" s="245"/>
      <c r="I1354" s="245"/>
      <c r="J1354" s="246"/>
      <c r="K1354" s="138"/>
      <c r="L1354" s="138"/>
      <c r="M1354" s="138"/>
      <c r="N1354" s="138"/>
      <c r="O1354" s="138"/>
      <c r="P1354" s="138"/>
      <c r="Q1354" s="138"/>
      <c r="R1354" s="138"/>
    </row>
    <row r="1355" spans="1:18" s="134" customFormat="1" x14ac:dyDescent="0.25">
      <c r="A1355" s="241">
        <v>43390</v>
      </c>
      <c r="B1355" s="242">
        <v>180177507</v>
      </c>
      <c r="C1355" s="247">
        <v>7</v>
      </c>
      <c r="D1355" s="246">
        <v>611013</v>
      </c>
      <c r="E1355" s="242"/>
      <c r="F1355" s="247"/>
      <c r="G1355" s="246"/>
      <c r="H1355" s="245"/>
      <c r="I1355" s="245">
        <v>5431476</v>
      </c>
      <c r="J1355" s="246" t="s">
        <v>17</v>
      </c>
      <c r="K1355" s="138"/>
      <c r="L1355" s="138"/>
      <c r="M1355" s="138"/>
      <c r="N1355" s="138"/>
      <c r="O1355" s="138"/>
      <c r="P1355" s="138"/>
      <c r="Q1355" s="138"/>
      <c r="R1355" s="138"/>
    </row>
    <row r="1356" spans="1:18" s="134" customFormat="1" x14ac:dyDescent="0.25">
      <c r="A1356" s="241">
        <v>43391</v>
      </c>
      <c r="B1356" s="242">
        <v>180177548</v>
      </c>
      <c r="C1356" s="247">
        <v>38</v>
      </c>
      <c r="D1356" s="246">
        <v>3783325</v>
      </c>
      <c r="E1356" s="242">
        <v>180045768</v>
      </c>
      <c r="F1356" s="247">
        <v>6</v>
      </c>
      <c r="G1356" s="246">
        <v>805963</v>
      </c>
      <c r="H1356" s="245"/>
      <c r="I1356" s="245"/>
      <c r="J1356" s="246"/>
      <c r="K1356" s="138"/>
      <c r="L1356" s="138"/>
      <c r="M1356" s="138"/>
      <c r="N1356" s="138"/>
      <c r="O1356" s="138"/>
      <c r="P1356" s="138"/>
      <c r="Q1356" s="138"/>
      <c r="R1356" s="138"/>
    </row>
    <row r="1357" spans="1:18" s="134" customFormat="1" x14ac:dyDescent="0.25">
      <c r="A1357" s="241">
        <v>43391</v>
      </c>
      <c r="B1357" s="242">
        <v>180177549</v>
      </c>
      <c r="C1357" s="247">
        <v>3</v>
      </c>
      <c r="D1357" s="246">
        <v>350788</v>
      </c>
      <c r="E1357" s="242"/>
      <c r="F1357" s="247"/>
      <c r="G1357" s="246"/>
      <c r="H1357" s="245"/>
      <c r="I1357" s="245"/>
      <c r="J1357" s="246"/>
      <c r="K1357" s="138"/>
      <c r="L1357" s="138"/>
      <c r="M1357" s="138"/>
      <c r="N1357" s="138"/>
      <c r="O1357" s="138"/>
      <c r="P1357" s="138"/>
      <c r="Q1357" s="138"/>
      <c r="R1357" s="138"/>
    </row>
    <row r="1358" spans="1:18" s="134" customFormat="1" x14ac:dyDescent="0.25">
      <c r="A1358" s="241">
        <v>43391</v>
      </c>
      <c r="B1358" s="242">
        <v>180177553</v>
      </c>
      <c r="C1358" s="247">
        <v>2</v>
      </c>
      <c r="D1358" s="246">
        <v>214288</v>
      </c>
      <c r="E1358" s="242"/>
      <c r="F1358" s="247"/>
      <c r="G1358" s="246"/>
      <c r="H1358" s="245"/>
      <c r="I1358" s="245"/>
      <c r="J1358" s="246"/>
      <c r="K1358" s="138"/>
      <c r="L1358" s="138"/>
      <c r="M1358" s="138"/>
      <c r="N1358" s="138"/>
      <c r="O1358" s="138"/>
      <c r="P1358" s="138"/>
      <c r="Q1358" s="138"/>
      <c r="R1358" s="138"/>
    </row>
    <row r="1359" spans="1:18" s="134" customFormat="1" x14ac:dyDescent="0.25">
      <c r="A1359" s="241">
        <v>43391</v>
      </c>
      <c r="B1359" s="242">
        <v>180177557</v>
      </c>
      <c r="C1359" s="247">
        <v>2</v>
      </c>
      <c r="D1359" s="246">
        <v>234063</v>
      </c>
      <c r="E1359" s="242"/>
      <c r="F1359" s="247"/>
      <c r="G1359" s="246"/>
      <c r="H1359" s="245"/>
      <c r="I1359" s="245"/>
      <c r="J1359" s="246"/>
      <c r="K1359" s="138"/>
      <c r="L1359" s="138"/>
      <c r="M1359" s="138"/>
      <c r="N1359" s="138"/>
      <c r="O1359" s="138"/>
      <c r="P1359" s="138"/>
      <c r="Q1359" s="138"/>
      <c r="R1359" s="138"/>
    </row>
    <row r="1360" spans="1:18" s="134" customFormat="1" x14ac:dyDescent="0.25">
      <c r="A1360" s="241">
        <v>43391</v>
      </c>
      <c r="B1360" s="242">
        <v>180177576</v>
      </c>
      <c r="C1360" s="247">
        <v>6</v>
      </c>
      <c r="D1360" s="246">
        <v>557463</v>
      </c>
      <c r="E1360" s="242"/>
      <c r="F1360" s="247"/>
      <c r="G1360" s="246"/>
      <c r="H1360" s="245"/>
      <c r="I1360" s="245"/>
      <c r="J1360" s="246"/>
      <c r="K1360" s="138"/>
      <c r="L1360" s="138"/>
      <c r="M1360" s="138"/>
      <c r="N1360" s="138"/>
      <c r="O1360" s="138"/>
      <c r="P1360" s="138"/>
      <c r="Q1360" s="138"/>
      <c r="R1360" s="138"/>
    </row>
    <row r="1361" spans="1:18" s="134" customFormat="1" x14ac:dyDescent="0.25">
      <c r="A1361" s="241">
        <v>43391</v>
      </c>
      <c r="B1361" s="242">
        <v>180177585</v>
      </c>
      <c r="C1361" s="247">
        <v>2</v>
      </c>
      <c r="D1361" s="246">
        <v>176225</v>
      </c>
      <c r="E1361" s="242"/>
      <c r="F1361" s="247"/>
      <c r="G1361" s="246"/>
      <c r="H1361" s="245"/>
      <c r="I1361" s="245"/>
      <c r="J1361" s="246"/>
      <c r="K1361" s="138"/>
      <c r="L1361" s="138"/>
      <c r="M1361" s="138"/>
      <c r="N1361" s="138"/>
      <c r="O1361" s="138"/>
      <c r="P1361" s="138"/>
      <c r="Q1361" s="138"/>
      <c r="R1361" s="138"/>
    </row>
    <row r="1362" spans="1:18" s="134" customFormat="1" x14ac:dyDescent="0.25">
      <c r="A1362" s="241">
        <v>43391</v>
      </c>
      <c r="B1362" s="242">
        <v>180177587</v>
      </c>
      <c r="C1362" s="247">
        <v>2</v>
      </c>
      <c r="D1362" s="246">
        <v>163013</v>
      </c>
      <c r="E1362" s="242"/>
      <c r="F1362" s="247"/>
      <c r="G1362" s="246"/>
      <c r="H1362" s="245"/>
      <c r="I1362" s="245">
        <v>4673202</v>
      </c>
      <c r="J1362" s="246" t="s">
        <v>17</v>
      </c>
      <c r="K1362" s="138"/>
      <c r="L1362" s="138"/>
      <c r="M1362" s="138"/>
      <c r="N1362" s="138"/>
      <c r="O1362" s="138"/>
      <c r="P1362" s="138"/>
      <c r="Q1362" s="138"/>
      <c r="R1362" s="138"/>
    </row>
    <row r="1363" spans="1:18" s="134" customFormat="1" x14ac:dyDescent="0.25">
      <c r="A1363" s="241">
        <v>43392</v>
      </c>
      <c r="B1363" s="242">
        <v>180177621</v>
      </c>
      <c r="C1363" s="247">
        <v>2</v>
      </c>
      <c r="D1363" s="246">
        <v>161525</v>
      </c>
      <c r="E1363" s="242">
        <v>180045785</v>
      </c>
      <c r="F1363" s="247">
        <v>2</v>
      </c>
      <c r="G1363" s="246">
        <v>243250</v>
      </c>
      <c r="H1363" s="245"/>
      <c r="I1363" s="245"/>
      <c r="J1363" s="246"/>
      <c r="K1363" s="138"/>
      <c r="L1363" s="138"/>
      <c r="M1363" s="138"/>
      <c r="N1363" s="138"/>
      <c r="O1363" s="138"/>
      <c r="P1363" s="138"/>
      <c r="Q1363" s="138"/>
      <c r="R1363" s="138"/>
    </row>
    <row r="1364" spans="1:18" s="134" customFormat="1" x14ac:dyDescent="0.25">
      <c r="A1364" s="241">
        <v>43392</v>
      </c>
      <c r="B1364" s="242">
        <v>180177628</v>
      </c>
      <c r="C1364" s="247">
        <v>34</v>
      </c>
      <c r="D1364" s="246">
        <v>3864525</v>
      </c>
      <c r="E1364" s="242">
        <v>180045795</v>
      </c>
      <c r="F1364" s="247">
        <v>2</v>
      </c>
      <c r="G1364" s="246">
        <v>289538</v>
      </c>
      <c r="H1364" s="245"/>
      <c r="I1364" s="245"/>
      <c r="J1364" s="246"/>
      <c r="K1364" s="138"/>
      <c r="L1364" s="138"/>
      <c r="M1364" s="138"/>
      <c r="N1364" s="138"/>
      <c r="O1364" s="138"/>
      <c r="P1364" s="138"/>
      <c r="Q1364" s="138"/>
      <c r="R1364" s="138"/>
    </row>
    <row r="1365" spans="1:18" s="134" customFormat="1" x14ac:dyDescent="0.25">
      <c r="A1365" s="241">
        <v>43392</v>
      </c>
      <c r="B1365" s="242">
        <v>180177631</v>
      </c>
      <c r="C1365" s="247">
        <v>1</v>
      </c>
      <c r="D1365" s="246">
        <v>75513</v>
      </c>
      <c r="E1365" s="242"/>
      <c r="F1365" s="247"/>
      <c r="G1365" s="246"/>
      <c r="H1365" s="245"/>
      <c r="I1365" s="245"/>
      <c r="J1365" s="246"/>
      <c r="K1365" s="138"/>
      <c r="L1365" s="138"/>
      <c r="M1365" s="138"/>
      <c r="N1365" s="138"/>
      <c r="O1365" s="138"/>
      <c r="P1365" s="138"/>
      <c r="Q1365" s="138"/>
      <c r="R1365" s="138"/>
    </row>
    <row r="1366" spans="1:18" s="134" customFormat="1" x14ac:dyDescent="0.25">
      <c r="A1366" s="241">
        <v>43392</v>
      </c>
      <c r="B1366" s="242">
        <v>180177632</v>
      </c>
      <c r="C1366" s="247">
        <v>3</v>
      </c>
      <c r="D1366" s="246">
        <v>396638</v>
      </c>
      <c r="E1366" s="242"/>
      <c r="F1366" s="247"/>
      <c r="G1366" s="246"/>
      <c r="H1366" s="245"/>
      <c r="I1366" s="245"/>
      <c r="J1366" s="246"/>
      <c r="K1366" s="138"/>
      <c r="L1366" s="138"/>
      <c r="M1366" s="138"/>
      <c r="N1366" s="138"/>
      <c r="O1366" s="138"/>
      <c r="P1366" s="138"/>
      <c r="Q1366" s="138"/>
      <c r="R1366" s="138"/>
    </row>
    <row r="1367" spans="1:18" s="134" customFormat="1" x14ac:dyDescent="0.25">
      <c r="A1367" s="241">
        <v>43392</v>
      </c>
      <c r="B1367" s="242">
        <v>180177644</v>
      </c>
      <c r="C1367" s="247">
        <v>8</v>
      </c>
      <c r="D1367" s="246">
        <v>995575</v>
      </c>
      <c r="E1367" s="242"/>
      <c r="F1367" s="247"/>
      <c r="G1367" s="246"/>
      <c r="H1367" s="245"/>
      <c r="I1367" s="245"/>
      <c r="J1367" s="246"/>
      <c r="K1367" s="138"/>
      <c r="L1367" s="138"/>
      <c r="M1367" s="138"/>
      <c r="N1367" s="138"/>
      <c r="O1367" s="138"/>
      <c r="P1367" s="138"/>
      <c r="Q1367" s="138"/>
      <c r="R1367" s="138"/>
    </row>
    <row r="1368" spans="1:18" s="134" customFormat="1" x14ac:dyDescent="0.25">
      <c r="A1368" s="241">
        <v>43392</v>
      </c>
      <c r="B1368" s="242">
        <v>180177660</v>
      </c>
      <c r="C1368" s="247">
        <v>2</v>
      </c>
      <c r="D1368" s="246">
        <v>104213</v>
      </c>
      <c r="E1368" s="242"/>
      <c r="F1368" s="247"/>
      <c r="G1368" s="246"/>
      <c r="H1368" s="245"/>
      <c r="I1368" s="245"/>
      <c r="J1368" s="246"/>
      <c r="K1368" s="138"/>
      <c r="L1368" s="138"/>
      <c r="M1368" s="138"/>
      <c r="N1368" s="138"/>
      <c r="O1368" s="138"/>
      <c r="P1368" s="138"/>
      <c r="Q1368" s="138"/>
      <c r="R1368" s="138"/>
    </row>
    <row r="1369" spans="1:18" s="134" customFormat="1" x14ac:dyDescent="0.25">
      <c r="A1369" s="241">
        <v>43392</v>
      </c>
      <c r="B1369" s="242">
        <v>180177668</v>
      </c>
      <c r="C1369" s="247">
        <v>2</v>
      </c>
      <c r="D1369" s="246">
        <v>261538</v>
      </c>
      <c r="E1369" s="242"/>
      <c r="F1369" s="247"/>
      <c r="G1369" s="246"/>
      <c r="H1369" s="245"/>
      <c r="I1369" s="245">
        <v>5326739</v>
      </c>
      <c r="J1369" s="246" t="s">
        <v>17</v>
      </c>
      <c r="K1369" s="138"/>
      <c r="L1369" s="138"/>
      <c r="M1369" s="138"/>
      <c r="N1369" s="138"/>
      <c r="O1369" s="138"/>
      <c r="P1369" s="138"/>
      <c r="Q1369" s="138"/>
      <c r="R1369" s="138"/>
    </row>
    <row r="1370" spans="1:18" s="134" customFormat="1" x14ac:dyDescent="0.25">
      <c r="A1370" s="241">
        <v>43393</v>
      </c>
      <c r="B1370" s="242">
        <v>180177701</v>
      </c>
      <c r="C1370" s="247">
        <v>22</v>
      </c>
      <c r="D1370" s="246">
        <v>2295825</v>
      </c>
      <c r="E1370" s="242">
        <v>180045806</v>
      </c>
      <c r="F1370" s="247">
        <v>4</v>
      </c>
      <c r="G1370" s="246">
        <v>434088</v>
      </c>
      <c r="H1370" s="245"/>
      <c r="I1370" s="245"/>
      <c r="J1370" s="246"/>
      <c r="K1370" s="138"/>
      <c r="L1370" s="138"/>
      <c r="M1370" s="138"/>
      <c r="N1370" s="138"/>
      <c r="O1370" s="138"/>
      <c r="P1370" s="138"/>
      <c r="Q1370" s="138"/>
      <c r="R1370" s="138"/>
    </row>
    <row r="1371" spans="1:18" s="134" customFormat="1" x14ac:dyDescent="0.25">
      <c r="A1371" s="241">
        <v>43393</v>
      </c>
      <c r="B1371" s="242">
        <v>180177710</v>
      </c>
      <c r="C1371" s="247">
        <v>3</v>
      </c>
      <c r="D1371" s="246">
        <v>290850</v>
      </c>
      <c r="E1371" s="242"/>
      <c r="F1371" s="247"/>
      <c r="G1371" s="246"/>
      <c r="H1371" s="245"/>
      <c r="I1371" s="245"/>
      <c r="J1371" s="246"/>
      <c r="K1371" s="138"/>
      <c r="L1371" s="138"/>
      <c r="M1371" s="138"/>
      <c r="N1371" s="138"/>
      <c r="O1371" s="138"/>
      <c r="P1371" s="138"/>
      <c r="Q1371" s="138"/>
      <c r="R1371" s="138"/>
    </row>
    <row r="1372" spans="1:18" s="134" customFormat="1" x14ac:dyDescent="0.25">
      <c r="A1372" s="241">
        <v>43393</v>
      </c>
      <c r="B1372" s="242">
        <v>180177733</v>
      </c>
      <c r="C1372" s="247">
        <v>9</v>
      </c>
      <c r="D1372" s="246">
        <v>1117463</v>
      </c>
      <c r="E1372" s="242"/>
      <c r="F1372" s="247"/>
      <c r="G1372" s="246"/>
      <c r="H1372" s="245"/>
      <c r="I1372" s="245"/>
      <c r="J1372" s="246"/>
      <c r="K1372" s="138"/>
      <c r="L1372" s="138"/>
      <c r="M1372" s="138"/>
      <c r="N1372" s="138"/>
      <c r="O1372" s="138"/>
      <c r="P1372" s="138"/>
      <c r="Q1372" s="138"/>
      <c r="R1372" s="138"/>
    </row>
    <row r="1373" spans="1:18" s="134" customFormat="1" x14ac:dyDescent="0.25">
      <c r="A1373" s="241">
        <v>43393</v>
      </c>
      <c r="B1373" s="242">
        <v>180177736</v>
      </c>
      <c r="C1373" s="247">
        <v>2</v>
      </c>
      <c r="D1373" s="246">
        <v>271863</v>
      </c>
      <c r="E1373" s="242"/>
      <c r="F1373" s="247"/>
      <c r="G1373" s="246"/>
      <c r="H1373" s="245"/>
      <c r="I1373" s="245">
        <v>3541913</v>
      </c>
      <c r="J1373" s="246" t="s">
        <v>17</v>
      </c>
      <c r="K1373" s="138"/>
      <c r="L1373" s="138"/>
      <c r="M1373" s="138"/>
      <c r="N1373" s="138"/>
      <c r="O1373" s="138"/>
      <c r="P1373" s="138"/>
      <c r="Q1373" s="138"/>
      <c r="R1373" s="138"/>
    </row>
    <row r="1374" spans="1:18" s="134" customFormat="1" x14ac:dyDescent="0.25">
      <c r="A1374" s="241">
        <v>43395</v>
      </c>
      <c r="B1374" s="242">
        <v>180177812</v>
      </c>
      <c r="C1374" s="247">
        <v>51</v>
      </c>
      <c r="D1374" s="246">
        <v>6430550</v>
      </c>
      <c r="E1374" s="242"/>
      <c r="F1374" s="247"/>
      <c r="G1374" s="246"/>
      <c r="H1374" s="245"/>
      <c r="I1374" s="245"/>
      <c r="J1374" s="246"/>
      <c r="K1374" s="138"/>
      <c r="L1374" s="138"/>
      <c r="M1374" s="138"/>
      <c r="N1374" s="138"/>
      <c r="O1374" s="138"/>
      <c r="P1374" s="138"/>
      <c r="Q1374" s="138"/>
      <c r="R1374" s="138"/>
    </row>
    <row r="1375" spans="1:18" s="134" customFormat="1" x14ac:dyDescent="0.25">
      <c r="A1375" s="241">
        <v>43395</v>
      </c>
      <c r="B1375" s="242">
        <v>180177813</v>
      </c>
      <c r="C1375" s="247">
        <v>3</v>
      </c>
      <c r="D1375" s="246">
        <v>263113</v>
      </c>
      <c r="E1375" s="242"/>
      <c r="F1375" s="247"/>
      <c r="G1375" s="246"/>
      <c r="H1375" s="245"/>
      <c r="I1375" s="245"/>
      <c r="J1375" s="246"/>
      <c r="K1375" s="138"/>
      <c r="L1375" s="138"/>
      <c r="M1375" s="138"/>
      <c r="N1375" s="138"/>
      <c r="O1375" s="138"/>
      <c r="P1375" s="138"/>
      <c r="Q1375" s="138"/>
      <c r="R1375" s="138"/>
    </row>
    <row r="1376" spans="1:18" s="134" customFormat="1" x14ac:dyDescent="0.25">
      <c r="A1376" s="241">
        <v>43395</v>
      </c>
      <c r="B1376" s="242">
        <v>180177834</v>
      </c>
      <c r="C1376" s="247">
        <v>22</v>
      </c>
      <c r="D1376" s="246">
        <v>1983713</v>
      </c>
      <c r="E1376" s="242"/>
      <c r="F1376" s="247"/>
      <c r="G1376" s="246"/>
      <c r="H1376" s="245"/>
      <c r="I1376" s="245"/>
      <c r="J1376" s="246"/>
      <c r="K1376" s="138"/>
      <c r="L1376" s="138"/>
      <c r="M1376" s="138"/>
      <c r="N1376" s="138"/>
      <c r="O1376" s="138"/>
      <c r="P1376" s="138"/>
      <c r="Q1376" s="138"/>
      <c r="R1376" s="138"/>
    </row>
    <row r="1377" spans="1:18" s="134" customFormat="1" x14ac:dyDescent="0.25">
      <c r="A1377" s="241">
        <v>43395</v>
      </c>
      <c r="B1377" s="242">
        <v>180177845</v>
      </c>
      <c r="C1377" s="247">
        <v>3</v>
      </c>
      <c r="D1377" s="246">
        <v>199413</v>
      </c>
      <c r="E1377" s="242"/>
      <c r="F1377" s="247"/>
      <c r="G1377" s="246"/>
      <c r="H1377" s="245"/>
      <c r="I1377" s="245"/>
      <c r="J1377" s="246"/>
      <c r="K1377" s="138"/>
      <c r="L1377" s="138"/>
      <c r="M1377" s="138"/>
      <c r="N1377" s="138"/>
      <c r="O1377" s="138"/>
      <c r="P1377" s="138"/>
      <c r="Q1377" s="138"/>
      <c r="R1377" s="138"/>
    </row>
    <row r="1378" spans="1:18" s="134" customFormat="1" x14ac:dyDescent="0.25">
      <c r="A1378" s="241">
        <v>43395</v>
      </c>
      <c r="B1378" s="242">
        <v>180177852</v>
      </c>
      <c r="C1378" s="247">
        <v>10</v>
      </c>
      <c r="D1378" s="246">
        <v>1313638</v>
      </c>
      <c r="E1378" s="242"/>
      <c r="F1378" s="247"/>
      <c r="G1378" s="246"/>
      <c r="H1378" s="245"/>
      <c r="I1378" s="245"/>
      <c r="J1378" s="246"/>
      <c r="K1378" s="138"/>
      <c r="L1378" s="138"/>
      <c r="M1378" s="138"/>
      <c r="N1378" s="138"/>
      <c r="O1378" s="138"/>
      <c r="P1378" s="138"/>
      <c r="Q1378" s="138"/>
      <c r="R1378" s="138"/>
    </row>
    <row r="1379" spans="1:18" s="134" customFormat="1" x14ac:dyDescent="0.25">
      <c r="A1379" s="241">
        <v>43395</v>
      </c>
      <c r="B1379" s="242">
        <v>180177857</v>
      </c>
      <c r="C1379" s="247">
        <v>1</v>
      </c>
      <c r="D1379" s="246">
        <v>92050</v>
      </c>
      <c r="E1379" s="242"/>
      <c r="F1379" s="247"/>
      <c r="G1379" s="246"/>
      <c r="H1379" s="245"/>
      <c r="I1379" s="245"/>
      <c r="J1379" s="246"/>
      <c r="K1379" s="138"/>
      <c r="L1379" s="138"/>
      <c r="M1379" s="138"/>
      <c r="N1379" s="138"/>
      <c r="O1379" s="138"/>
      <c r="P1379" s="138"/>
      <c r="Q1379" s="138"/>
      <c r="R1379" s="138"/>
    </row>
    <row r="1380" spans="1:18" s="134" customFormat="1" x14ac:dyDescent="0.25">
      <c r="A1380" s="241">
        <v>43395</v>
      </c>
      <c r="B1380" s="242">
        <v>180177868</v>
      </c>
      <c r="C1380" s="247">
        <v>5</v>
      </c>
      <c r="D1380" s="246">
        <v>629300</v>
      </c>
      <c r="E1380" s="242"/>
      <c r="F1380" s="247"/>
      <c r="G1380" s="246"/>
      <c r="H1380" s="245"/>
      <c r="I1380" s="245"/>
      <c r="J1380" s="246"/>
      <c r="K1380" s="138"/>
      <c r="L1380" s="138"/>
      <c r="M1380" s="138"/>
      <c r="N1380" s="138"/>
      <c r="O1380" s="138"/>
      <c r="P1380" s="138"/>
      <c r="Q1380" s="138"/>
      <c r="R1380" s="138"/>
    </row>
    <row r="1381" spans="1:18" s="134" customFormat="1" x14ac:dyDescent="0.25">
      <c r="A1381" s="241">
        <v>43395</v>
      </c>
      <c r="B1381" s="242">
        <v>180177880</v>
      </c>
      <c r="C1381" s="247">
        <v>2</v>
      </c>
      <c r="D1381" s="246">
        <v>194425</v>
      </c>
      <c r="E1381" s="242"/>
      <c r="F1381" s="247"/>
      <c r="G1381" s="246"/>
      <c r="H1381" s="245"/>
      <c r="I1381" s="245">
        <v>11106202</v>
      </c>
      <c r="J1381" s="246" t="s">
        <v>17</v>
      </c>
      <c r="K1381" s="138"/>
      <c r="L1381" s="138"/>
      <c r="M1381" s="138"/>
      <c r="N1381" s="138"/>
      <c r="O1381" s="138"/>
      <c r="P1381" s="138"/>
      <c r="Q1381" s="138"/>
      <c r="R1381" s="138"/>
    </row>
    <row r="1382" spans="1:18" s="134" customFormat="1" x14ac:dyDescent="0.25">
      <c r="A1382" s="241">
        <v>43396</v>
      </c>
      <c r="B1382" s="242">
        <v>180177897</v>
      </c>
      <c r="C1382" s="247">
        <v>24</v>
      </c>
      <c r="D1382" s="246">
        <v>2792125</v>
      </c>
      <c r="E1382" s="242"/>
      <c r="F1382" s="247"/>
      <c r="G1382" s="246"/>
      <c r="H1382" s="245"/>
      <c r="I1382" s="245"/>
      <c r="J1382" s="246"/>
      <c r="K1382" s="138"/>
      <c r="L1382" s="138"/>
      <c r="M1382" s="138"/>
      <c r="N1382" s="138"/>
      <c r="O1382" s="138"/>
      <c r="P1382" s="138"/>
      <c r="Q1382" s="138"/>
      <c r="R1382" s="138"/>
    </row>
    <row r="1383" spans="1:18" s="134" customFormat="1" x14ac:dyDescent="0.25">
      <c r="A1383" s="241">
        <v>43396</v>
      </c>
      <c r="B1383" s="242">
        <v>180177904</v>
      </c>
      <c r="C1383" s="247">
        <v>2</v>
      </c>
      <c r="D1383" s="246">
        <v>225138</v>
      </c>
      <c r="E1383" s="242"/>
      <c r="F1383" s="247"/>
      <c r="G1383" s="246"/>
      <c r="H1383" s="245"/>
      <c r="I1383" s="245"/>
      <c r="J1383" s="246"/>
      <c r="K1383" s="138"/>
      <c r="L1383" s="138"/>
      <c r="M1383" s="138"/>
      <c r="N1383" s="138"/>
      <c r="O1383" s="138"/>
      <c r="P1383" s="138"/>
      <c r="Q1383" s="138"/>
      <c r="R1383" s="138"/>
    </row>
    <row r="1384" spans="1:18" s="134" customFormat="1" x14ac:dyDescent="0.25">
      <c r="A1384" s="241">
        <v>43396</v>
      </c>
      <c r="B1384" s="242">
        <v>180177908</v>
      </c>
      <c r="C1384" s="247">
        <v>1</v>
      </c>
      <c r="D1384" s="246">
        <v>108588</v>
      </c>
      <c r="E1384" s="242"/>
      <c r="F1384" s="247"/>
      <c r="G1384" s="246"/>
      <c r="H1384" s="245"/>
      <c r="I1384" s="245"/>
      <c r="J1384" s="246"/>
      <c r="K1384" s="138"/>
      <c r="L1384" s="138"/>
      <c r="M1384" s="138"/>
      <c r="N1384" s="138"/>
      <c r="O1384" s="138"/>
      <c r="P1384" s="138"/>
      <c r="Q1384" s="138"/>
      <c r="R1384" s="138"/>
    </row>
    <row r="1385" spans="1:18" s="134" customFormat="1" x14ac:dyDescent="0.25">
      <c r="A1385" s="241">
        <v>43396</v>
      </c>
      <c r="B1385" s="242">
        <v>180177930</v>
      </c>
      <c r="C1385" s="247">
        <v>9</v>
      </c>
      <c r="D1385" s="246">
        <v>945613</v>
      </c>
      <c r="E1385" s="242"/>
      <c r="F1385" s="247"/>
      <c r="G1385" s="246"/>
      <c r="H1385" s="245"/>
      <c r="I1385" s="245"/>
      <c r="J1385" s="246"/>
      <c r="K1385" s="138"/>
      <c r="L1385" s="138"/>
      <c r="M1385" s="138"/>
      <c r="N1385" s="138"/>
      <c r="O1385" s="138"/>
      <c r="P1385" s="138"/>
      <c r="Q1385" s="138"/>
      <c r="R1385" s="138"/>
    </row>
    <row r="1386" spans="1:18" s="134" customFormat="1" x14ac:dyDescent="0.25">
      <c r="A1386" s="241">
        <v>43396</v>
      </c>
      <c r="B1386" s="242">
        <v>180177938</v>
      </c>
      <c r="C1386" s="247">
        <v>3</v>
      </c>
      <c r="D1386" s="246">
        <v>361550</v>
      </c>
      <c r="E1386" s="242"/>
      <c r="F1386" s="247"/>
      <c r="G1386" s="246"/>
      <c r="H1386" s="245"/>
      <c r="I1386" s="245"/>
      <c r="J1386" s="246"/>
      <c r="K1386" s="138"/>
      <c r="L1386" s="138"/>
      <c r="M1386" s="138"/>
      <c r="N1386" s="138"/>
      <c r="O1386" s="138"/>
      <c r="P1386" s="138"/>
      <c r="Q1386" s="138"/>
      <c r="R1386" s="138"/>
    </row>
    <row r="1387" spans="1:18" s="134" customFormat="1" x14ac:dyDescent="0.25">
      <c r="A1387" s="241">
        <v>43396</v>
      </c>
      <c r="B1387" s="242">
        <v>180177946</v>
      </c>
      <c r="C1387" s="247">
        <v>3</v>
      </c>
      <c r="D1387" s="246">
        <v>292338</v>
      </c>
      <c r="E1387" s="242"/>
      <c r="F1387" s="247"/>
      <c r="G1387" s="246"/>
      <c r="H1387" s="245"/>
      <c r="I1387" s="245">
        <v>4725352</v>
      </c>
      <c r="J1387" s="246" t="s">
        <v>17</v>
      </c>
      <c r="K1387" s="138"/>
      <c r="L1387" s="138"/>
      <c r="M1387" s="138"/>
      <c r="N1387" s="138"/>
      <c r="O1387" s="138"/>
      <c r="P1387" s="138"/>
      <c r="Q1387" s="138"/>
      <c r="R1387" s="138"/>
    </row>
    <row r="1388" spans="1:18" s="134" customFormat="1" x14ac:dyDescent="0.25">
      <c r="A1388" s="241">
        <v>43397</v>
      </c>
      <c r="B1388" s="242">
        <v>180177979</v>
      </c>
      <c r="C1388" s="247">
        <v>13</v>
      </c>
      <c r="D1388" s="246">
        <v>1651913</v>
      </c>
      <c r="E1388" s="242">
        <v>180045870</v>
      </c>
      <c r="F1388" s="247">
        <v>5</v>
      </c>
      <c r="G1388" s="246">
        <v>539175</v>
      </c>
      <c r="H1388" s="245"/>
      <c r="I1388" s="245"/>
      <c r="J1388" s="246"/>
      <c r="K1388" s="138"/>
      <c r="L1388" s="138"/>
      <c r="M1388" s="138"/>
      <c r="N1388" s="138"/>
      <c r="O1388" s="138"/>
      <c r="P1388" s="138"/>
      <c r="Q1388" s="138"/>
      <c r="R1388" s="138"/>
    </row>
    <row r="1389" spans="1:18" s="134" customFormat="1" x14ac:dyDescent="0.25">
      <c r="A1389" s="241">
        <v>43397</v>
      </c>
      <c r="B1389" s="242">
        <v>180177983</v>
      </c>
      <c r="C1389" s="247">
        <v>3</v>
      </c>
      <c r="D1389" s="246">
        <v>331188</v>
      </c>
      <c r="E1389" s="242"/>
      <c r="F1389" s="247"/>
      <c r="G1389" s="246"/>
      <c r="H1389" s="245"/>
      <c r="I1389" s="245"/>
      <c r="J1389" s="246"/>
      <c r="K1389" s="138"/>
      <c r="L1389" s="138"/>
      <c r="M1389" s="138"/>
      <c r="N1389" s="138"/>
      <c r="O1389" s="138"/>
      <c r="P1389" s="138"/>
      <c r="Q1389" s="138"/>
      <c r="R1389" s="138"/>
    </row>
    <row r="1390" spans="1:18" s="134" customFormat="1" x14ac:dyDescent="0.25">
      <c r="A1390" s="241">
        <v>43397</v>
      </c>
      <c r="B1390" s="242">
        <v>180177988</v>
      </c>
      <c r="C1390" s="247">
        <v>3</v>
      </c>
      <c r="D1390" s="246">
        <v>344838</v>
      </c>
      <c r="E1390" s="242"/>
      <c r="F1390" s="247"/>
      <c r="G1390" s="246"/>
      <c r="H1390" s="245"/>
      <c r="I1390" s="245"/>
      <c r="J1390" s="246"/>
      <c r="K1390" s="138"/>
      <c r="L1390" s="138"/>
      <c r="M1390" s="138"/>
      <c r="N1390" s="138"/>
      <c r="O1390" s="138"/>
      <c r="P1390" s="138"/>
      <c r="Q1390" s="138"/>
      <c r="R1390" s="138"/>
    </row>
    <row r="1391" spans="1:18" s="134" customFormat="1" x14ac:dyDescent="0.25">
      <c r="A1391" s="241">
        <v>43397</v>
      </c>
      <c r="B1391" s="242">
        <v>180177991</v>
      </c>
      <c r="C1391" s="247">
        <v>1</v>
      </c>
      <c r="D1391" s="246">
        <v>88200</v>
      </c>
      <c r="E1391" s="242"/>
      <c r="F1391" s="247"/>
      <c r="G1391" s="246"/>
      <c r="H1391" s="245"/>
      <c r="I1391" s="245"/>
      <c r="J1391" s="246"/>
      <c r="K1391" s="138"/>
      <c r="L1391" s="138"/>
      <c r="M1391" s="138"/>
      <c r="N1391" s="138"/>
      <c r="O1391" s="138"/>
      <c r="P1391" s="138"/>
      <c r="Q1391" s="138"/>
      <c r="R1391" s="138"/>
    </row>
    <row r="1392" spans="1:18" s="134" customFormat="1" x14ac:dyDescent="0.25">
      <c r="A1392" s="241">
        <v>43397</v>
      </c>
      <c r="B1392" s="242">
        <v>180178002</v>
      </c>
      <c r="C1392" s="247">
        <v>2</v>
      </c>
      <c r="D1392" s="246">
        <v>189000</v>
      </c>
      <c r="E1392" s="242"/>
      <c r="F1392" s="247"/>
      <c r="G1392" s="246"/>
      <c r="H1392" s="245"/>
      <c r="I1392" s="245"/>
      <c r="J1392" s="246"/>
      <c r="K1392" s="138"/>
      <c r="L1392" s="138"/>
      <c r="M1392" s="138"/>
      <c r="N1392" s="138"/>
      <c r="O1392" s="138"/>
      <c r="P1392" s="138"/>
      <c r="Q1392" s="138"/>
      <c r="R1392" s="138"/>
    </row>
    <row r="1393" spans="1:18" s="134" customFormat="1" x14ac:dyDescent="0.25">
      <c r="A1393" s="241">
        <v>43397</v>
      </c>
      <c r="B1393" s="242">
        <v>180178006</v>
      </c>
      <c r="C1393" s="247">
        <v>4</v>
      </c>
      <c r="D1393" s="246">
        <v>485100</v>
      </c>
      <c r="E1393" s="242"/>
      <c r="F1393" s="247"/>
      <c r="G1393" s="246"/>
      <c r="H1393" s="245"/>
      <c r="I1393" s="245"/>
      <c r="J1393" s="246"/>
      <c r="K1393" s="138"/>
      <c r="L1393" s="138"/>
      <c r="M1393" s="138"/>
      <c r="N1393" s="138"/>
      <c r="O1393" s="138"/>
      <c r="P1393" s="138"/>
      <c r="Q1393" s="138"/>
      <c r="R1393" s="138"/>
    </row>
    <row r="1394" spans="1:18" s="134" customFormat="1" x14ac:dyDescent="0.25">
      <c r="A1394" s="241">
        <v>43397</v>
      </c>
      <c r="B1394" s="242">
        <v>180178016</v>
      </c>
      <c r="C1394" s="247">
        <v>3</v>
      </c>
      <c r="D1394" s="246">
        <v>239663</v>
      </c>
      <c r="E1394" s="242"/>
      <c r="F1394" s="247"/>
      <c r="G1394" s="246"/>
      <c r="H1394" s="245"/>
      <c r="I1394" s="245"/>
      <c r="J1394" s="246"/>
      <c r="K1394" s="138"/>
      <c r="L1394" s="138"/>
      <c r="M1394" s="138"/>
      <c r="N1394" s="138"/>
      <c r="O1394" s="138"/>
      <c r="P1394" s="138"/>
      <c r="Q1394" s="138"/>
      <c r="R1394" s="138"/>
    </row>
    <row r="1395" spans="1:18" s="134" customFormat="1" x14ac:dyDescent="0.25">
      <c r="A1395" s="241">
        <v>43397</v>
      </c>
      <c r="B1395" s="242">
        <v>180178021</v>
      </c>
      <c r="C1395" s="247">
        <v>3</v>
      </c>
      <c r="D1395" s="246">
        <v>270463</v>
      </c>
      <c r="E1395" s="242"/>
      <c r="F1395" s="247"/>
      <c r="G1395" s="246"/>
      <c r="H1395" s="245"/>
      <c r="I1395" s="245"/>
      <c r="J1395" s="246"/>
      <c r="K1395" s="138"/>
      <c r="L1395" s="138"/>
      <c r="M1395" s="138"/>
      <c r="N1395" s="138"/>
      <c r="O1395" s="138"/>
      <c r="P1395" s="138"/>
      <c r="Q1395" s="138"/>
      <c r="R1395" s="138"/>
    </row>
    <row r="1396" spans="1:18" s="134" customFormat="1" x14ac:dyDescent="0.25">
      <c r="A1396" s="241">
        <v>43397</v>
      </c>
      <c r="B1396" s="242">
        <v>180178033</v>
      </c>
      <c r="C1396" s="247">
        <v>6</v>
      </c>
      <c r="D1396" s="246">
        <v>530250</v>
      </c>
      <c r="E1396" s="242"/>
      <c r="F1396" s="247"/>
      <c r="G1396" s="246"/>
      <c r="H1396" s="245"/>
      <c r="I1396" s="245">
        <v>3591440</v>
      </c>
      <c r="J1396" s="246" t="s">
        <v>17</v>
      </c>
      <c r="K1396" s="138"/>
      <c r="L1396" s="138"/>
      <c r="M1396" s="138"/>
      <c r="N1396" s="138"/>
      <c r="O1396" s="138"/>
      <c r="P1396" s="138"/>
      <c r="Q1396" s="138"/>
      <c r="R1396" s="138"/>
    </row>
    <row r="1397" spans="1:18" s="134" customFormat="1" x14ac:dyDescent="0.25">
      <c r="A1397" s="241">
        <v>43398</v>
      </c>
      <c r="B1397" s="242">
        <v>180178040</v>
      </c>
      <c r="C1397" s="247">
        <v>22</v>
      </c>
      <c r="D1397" s="246">
        <v>2569963</v>
      </c>
      <c r="E1397" s="242"/>
      <c r="F1397" s="247"/>
      <c r="G1397" s="246"/>
      <c r="H1397" s="245"/>
      <c r="I1397" s="245"/>
      <c r="J1397" s="246"/>
      <c r="K1397" s="138"/>
      <c r="L1397" s="138"/>
      <c r="M1397" s="138"/>
      <c r="N1397" s="138"/>
      <c r="O1397" s="138"/>
      <c r="P1397" s="138"/>
      <c r="Q1397" s="138"/>
      <c r="R1397" s="138"/>
    </row>
    <row r="1398" spans="1:18" s="134" customFormat="1" x14ac:dyDescent="0.25">
      <c r="A1398" s="241">
        <v>43398</v>
      </c>
      <c r="B1398" s="242">
        <v>180178046</v>
      </c>
      <c r="C1398" s="247">
        <v>12</v>
      </c>
      <c r="D1398" s="246">
        <v>1225875</v>
      </c>
      <c r="E1398" s="242"/>
      <c r="F1398" s="247"/>
      <c r="G1398" s="246"/>
      <c r="H1398" s="245"/>
      <c r="I1398" s="245"/>
      <c r="J1398" s="246"/>
      <c r="K1398" s="138"/>
      <c r="L1398" s="138"/>
      <c r="M1398" s="138"/>
      <c r="N1398" s="138"/>
      <c r="O1398" s="138"/>
      <c r="P1398" s="138"/>
      <c r="Q1398" s="138"/>
      <c r="R1398" s="138"/>
    </row>
    <row r="1399" spans="1:18" s="134" customFormat="1" x14ac:dyDescent="0.25">
      <c r="A1399" s="241">
        <v>43398</v>
      </c>
      <c r="B1399" s="242">
        <v>180178049</v>
      </c>
      <c r="C1399" s="247">
        <v>4</v>
      </c>
      <c r="D1399" s="246">
        <v>328388</v>
      </c>
      <c r="E1399" s="242"/>
      <c r="F1399" s="247"/>
      <c r="G1399" s="246"/>
      <c r="H1399" s="245"/>
      <c r="I1399" s="245"/>
      <c r="J1399" s="246"/>
      <c r="K1399" s="138"/>
      <c r="L1399" s="138"/>
      <c r="M1399" s="138"/>
      <c r="N1399" s="138"/>
      <c r="O1399" s="138"/>
      <c r="P1399" s="138"/>
      <c r="Q1399" s="138"/>
      <c r="R1399" s="138"/>
    </row>
    <row r="1400" spans="1:18" s="134" customFormat="1" x14ac:dyDescent="0.25">
      <c r="A1400" s="241">
        <v>43398</v>
      </c>
      <c r="B1400" s="242">
        <v>180178064</v>
      </c>
      <c r="C1400" s="247">
        <v>8</v>
      </c>
      <c r="D1400" s="246">
        <v>786975</v>
      </c>
      <c r="E1400" s="242"/>
      <c r="F1400" s="247"/>
      <c r="G1400" s="246"/>
      <c r="H1400" s="245"/>
      <c r="I1400" s="245"/>
      <c r="J1400" s="246"/>
      <c r="K1400" s="138"/>
      <c r="L1400" s="138"/>
      <c r="M1400" s="138"/>
      <c r="N1400" s="138"/>
      <c r="O1400" s="138"/>
      <c r="P1400" s="138"/>
      <c r="Q1400" s="138"/>
      <c r="R1400" s="138"/>
    </row>
    <row r="1401" spans="1:18" s="134" customFormat="1" x14ac:dyDescent="0.25">
      <c r="A1401" s="241">
        <v>43398</v>
      </c>
      <c r="B1401" s="242">
        <v>180178072</v>
      </c>
      <c r="C1401" s="247">
        <v>6</v>
      </c>
      <c r="D1401" s="246">
        <v>626675</v>
      </c>
      <c r="E1401" s="242"/>
      <c r="F1401" s="247"/>
      <c r="G1401" s="246"/>
      <c r="H1401" s="245"/>
      <c r="I1401" s="245"/>
      <c r="J1401" s="246"/>
      <c r="K1401" s="138"/>
      <c r="L1401" s="138"/>
      <c r="M1401" s="138"/>
      <c r="N1401" s="138"/>
      <c r="O1401" s="138"/>
      <c r="P1401" s="138"/>
      <c r="Q1401" s="138"/>
      <c r="R1401" s="138"/>
    </row>
    <row r="1402" spans="1:18" s="134" customFormat="1" x14ac:dyDescent="0.25">
      <c r="A1402" s="241">
        <v>43398</v>
      </c>
      <c r="B1402" s="242">
        <v>180178077</v>
      </c>
      <c r="C1402" s="247">
        <v>5</v>
      </c>
      <c r="D1402" s="246">
        <v>583713</v>
      </c>
      <c r="E1402" s="242"/>
      <c r="F1402" s="247"/>
      <c r="G1402" s="246"/>
      <c r="H1402" s="245"/>
      <c r="I1402" s="245"/>
      <c r="J1402" s="246"/>
      <c r="K1402" s="138"/>
      <c r="L1402" s="138"/>
      <c r="M1402" s="138"/>
      <c r="N1402" s="138"/>
      <c r="O1402" s="138"/>
      <c r="P1402" s="138"/>
      <c r="Q1402" s="138"/>
      <c r="R1402" s="138"/>
    </row>
    <row r="1403" spans="1:18" s="134" customFormat="1" x14ac:dyDescent="0.25">
      <c r="A1403" s="241">
        <v>43398</v>
      </c>
      <c r="B1403" s="242">
        <v>180178082</v>
      </c>
      <c r="C1403" s="247">
        <v>2</v>
      </c>
      <c r="D1403" s="246">
        <v>198800</v>
      </c>
      <c r="E1403" s="242"/>
      <c r="F1403" s="247"/>
      <c r="G1403" s="246"/>
      <c r="H1403" s="245"/>
      <c r="I1403" s="245"/>
      <c r="J1403" s="246"/>
      <c r="K1403" s="138"/>
      <c r="L1403" s="138"/>
      <c r="M1403" s="138"/>
      <c r="N1403" s="138"/>
      <c r="O1403" s="138"/>
      <c r="P1403" s="138"/>
      <c r="Q1403" s="138"/>
      <c r="R1403" s="138"/>
    </row>
    <row r="1404" spans="1:18" s="134" customFormat="1" x14ac:dyDescent="0.25">
      <c r="A1404" s="241">
        <v>43398</v>
      </c>
      <c r="B1404" s="242">
        <v>180178090</v>
      </c>
      <c r="C1404" s="247">
        <v>2</v>
      </c>
      <c r="D1404" s="246">
        <v>218138</v>
      </c>
      <c r="E1404" s="242"/>
      <c r="F1404" s="247"/>
      <c r="G1404" s="246"/>
      <c r="H1404" s="245"/>
      <c r="I1404" s="245">
        <v>6538527</v>
      </c>
      <c r="J1404" s="246" t="s">
        <v>17</v>
      </c>
      <c r="K1404" s="138"/>
      <c r="L1404" s="138"/>
      <c r="M1404" s="138"/>
      <c r="N1404" s="138"/>
      <c r="O1404" s="138"/>
      <c r="P1404" s="138"/>
      <c r="Q1404" s="138"/>
      <c r="R1404" s="138"/>
    </row>
    <row r="1405" spans="1:18" s="134" customFormat="1" x14ac:dyDescent="0.25">
      <c r="A1405" s="241">
        <v>43399</v>
      </c>
      <c r="B1405" s="242">
        <v>180178101</v>
      </c>
      <c r="C1405" s="247">
        <v>23</v>
      </c>
      <c r="D1405" s="246">
        <v>2680038</v>
      </c>
      <c r="E1405" s="242">
        <v>180045892</v>
      </c>
      <c r="F1405" s="247">
        <v>6</v>
      </c>
      <c r="G1405" s="246">
        <v>628775</v>
      </c>
      <c r="H1405" s="245"/>
      <c r="I1405" s="245"/>
      <c r="J1405" s="246"/>
      <c r="K1405" s="138"/>
      <c r="L1405" s="138"/>
      <c r="M1405" s="138"/>
      <c r="N1405" s="138"/>
      <c r="O1405" s="138"/>
      <c r="P1405" s="138"/>
      <c r="Q1405" s="138"/>
      <c r="R1405" s="138"/>
    </row>
    <row r="1406" spans="1:18" s="134" customFormat="1" x14ac:dyDescent="0.25">
      <c r="A1406" s="241">
        <v>43399</v>
      </c>
      <c r="B1406" s="242">
        <v>180178108</v>
      </c>
      <c r="C1406" s="247">
        <v>5</v>
      </c>
      <c r="D1406" s="246">
        <v>399263</v>
      </c>
      <c r="E1406" s="242">
        <v>180045895</v>
      </c>
      <c r="F1406" s="247">
        <v>1</v>
      </c>
      <c r="G1406" s="246">
        <v>202563</v>
      </c>
      <c r="H1406" s="245"/>
      <c r="I1406" s="245"/>
      <c r="J1406" s="246"/>
      <c r="K1406" s="138"/>
      <c r="L1406" s="138"/>
      <c r="M1406" s="138"/>
      <c r="N1406" s="138"/>
      <c r="O1406" s="138"/>
      <c r="P1406" s="138"/>
      <c r="Q1406" s="138"/>
      <c r="R1406" s="138"/>
    </row>
    <row r="1407" spans="1:18" s="134" customFormat="1" x14ac:dyDescent="0.25">
      <c r="A1407" s="241">
        <v>43399</v>
      </c>
      <c r="B1407" s="242">
        <v>180178111</v>
      </c>
      <c r="C1407" s="247">
        <v>3</v>
      </c>
      <c r="D1407" s="246">
        <v>389550</v>
      </c>
      <c r="E1407" s="242"/>
      <c r="F1407" s="247"/>
      <c r="G1407" s="246"/>
      <c r="H1407" s="245"/>
      <c r="I1407" s="245"/>
      <c r="J1407" s="246"/>
      <c r="K1407" s="138"/>
      <c r="L1407" s="138"/>
      <c r="M1407" s="138"/>
      <c r="N1407" s="138"/>
      <c r="O1407" s="138"/>
      <c r="P1407" s="138"/>
      <c r="Q1407" s="138"/>
      <c r="R1407" s="138"/>
    </row>
    <row r="1408" spans="1:18" s="134" customFormat="1" x14ac:dyDescent="0.25">
      <c r="A1408" s="241">
        <v>43399</v>
      </c>
      <c r="B1408" s="242">
        <v>180178122</v>
      </c>
      <c r="C1408" s="247">
        <v>6</v>
      </c>
      <c r="D1408" s="246">
        <v>645225</v>
      </c>
      <c r="E1408" s="242"/>
      <c r="F1408" s="247"/>
      <c r="G1408" s="246"/>
      <c r="H1408" s="245"/>
      <c r="I1408" s="245"/>
      <c r="J1408" s="246"/>
      <c r="K1408" s="138"/>
      <c r="L1408" s="138"/>
      <c r="M1408" s="138"/>
      <c r="N1408" s="138"/>
      <c r="O1408" s="138"/>
      <c r="P1408" s="138"/>
      <c r="Q1408" s="138"/>
      <c r="R1408" s="138"/>
    </row>
    <row r="1409" spans="1:18" s="134" customFormat="1" x14ac:dyDescent="0.25">
      <c r="A1409" s="241">
        <v>43399</v>
      </c>
      <c r="B1409" s="242">
        <v>180178133</v>
      </c>
      <c r="C1409" s="247">
        <v>2</v>
      </c>
      <c r="D1409" s="246">
        <v>148838</v>
      </c>
      <c r="E1409" s="242"/>
      <c r="F1409" s="247"/>
      <c r="G1409" s="246"/>
      <c r="H1409" s="245"/>
      <c r="I1409" s="245"/>
      <c r="J1409" s="246"/>
      <c r="K1409" s="138"/>
      <c r="L1409" s="138"/>
      <c r="M1409" s="138"/>
      <c r="N1409" s="138"/>
      <c r="O1409" s="138"/>
      <c r="P1409" s="138"/>
      <c r="Q1409" s="138"/>
      <c r="R1409" s="138"/>
    </row>
    <row r="1410" spans="1:18" s="134" customFormat="1" x14ac:dyDescent="0.25">
      <c r="A1410" s="241">
        <v>43399</v>
      </c>
      <c r="B1410" s="242">
        <v>180178134</v>
      </c>
      <c r="C1410" s="247">
        <v>6</v>
      </c>
      <c r="D1410" s="246">
        <v>580913</v>
      </c>
      <c r="E1410" s="242"/>
      <c r="F1410" s="247"/>
      <c r="G1410" s="246"/>
      <c r="H1410" s="245"/>
      <c r="I1410" s="245"/>
      <c r="J1410" s="246"/>
      <c r="K1410" s="138"/>
      <c r="L1410" s="138"/>
      <c r="M1410" s="138"/>
      <c r="N1410" s="138"/>
      <c r="O1410" s="138"/>
      <c r="P1410" s="138"/>
      <c r="Q1410" s="138"/>
      <c r="R1410" s="138"/>
    </row>
    <row r="1411" spans="1:18" s="134" customFormat="1" x14ac:dyDescent="0.25">
      <c r="A1411" s="241">
        <v>43399</v>
      </c>
      <c r="B1411" s="242">
        <v>180178151</v>
      </c>
      <c r="C1411" s="247">
        <v>5</v>
      </c>
      <c r="D1411" s="246">
        <v>524650</v>
      </c>
      <c r="E1411" s="242"/>
      <c r="F1411" s="247"/>
      <c r="G1411" s="246"/>
      <c r="H1411" s="245"/>
      <c r="I1411" s="245">
        <v>4537139</v>
      </c>
      <c r="J1411" s="246" t="s">
        <v>17</v>
      </c>
      <c r="K1411" s="138"/>
      <c r="L1411" s="138"/>
      <c r="M1411" s="138"/>
      <c r="N1411" s="138"/>
      <c r="O1411" s="138"/>
      <c r="P1411" s="138"/>
      <c r="Q1411" s="138"/>
      <c r="R1411" s="138"/>
    </row>
    <row r="1412" spans="1:18" s="134" customFormat="1" x14ac:dyDescent="0.25">
      <c r="A1412" s="241">
        <v>43400</v>
      </c>
      <c r="B1412" s="242">
        <v>180178168</v>
      </c>
      <c r="C1412" s="247">
        <v>17</v>
      </c>
      <c r="D1412" s="246">
        <v>1743175</v>
      </c>
      <c r="E1412" s="242">
        <v>180045906</v>
      </c>
      <c r="F1412" s="247">
        <v>7</v>
      </c>
      <c r="G1412" s="246">
        <v>970288</v>
      </c>
      <c r="H1412" s="245"/>
      <c r="I1412" s="245"/>
      <c r="J1412" s="246"/>
      <c r="K1412" s="138"/>
      <c r="L1412" s="138"/>
      <c r="M1412" s="138"/>
      <c r="N1412" s="138"/>
      <c r="O1412" s="138"/>
      <c r="P1412" s="138"/>
      <c r="Q1412" s="138"/>
      <c r="R1412" s="138"/>
    </row>
    <row r="1413" spans="1:18" s="134" customFormat="1" x14ac:dyDescent="0.25">
      <c r="A1413" s="241">
        <v>43400</v>
      </c>
      <c r="B1413" s="242">
        <v>180178176</v>
      </c>
      <c r="C1413" s="247">
        <v>7</v>
      </c>
      <c r="D1413" s="246">
        <v>855138</v>
      </c>
      <c r="E1413" s="242">
        <v>180045913</v>
      </c>
      <c r="F1413" s="247">
        <v>1</v>
      </c>
      <c r="G1413" s="246">
        <v>42875</v>
      </c>
      <c r="H1413" s="245"/>
      <c r="I1413" s="245"/>
      <c r="J1413" s="246"/>
      <c r="K1413" s="138"/>
      <c r="L1413" s="138"/>
      <c r="M1413" s="138"/>
      <c r="N1413" s="138"/>
      <c r="O1413" s="138"/>
      <c r="P1413" s="138"/>
      <c r="Q1413" s="138"/>
      <c r="R1413" s="138"/>
    </row>
    <row r="1414" spans="1:18" s="134" customFormat="1" x14ac:dyDescent="0.25">
      <c r="A1414" s="241">
        <v>43400</v>
      </c>
      <c r="B1414" s="242">
        <v>180178180</v>
      </c>
      <c r="C1414" s="247">
        <v>6</v>
      </c>
      <c r="D1414" s="246">
        <v>624575</v>
      </c>
      <c r="E1414" s="242"/>
      <c r="F1414" s="247"/>
      <c r="G1414" s="246"/>
      <c r="H1414" s="245"/>
      <c r="I1414" s="245"/>
      <c r="J1414" s="246"/>
      <c r="K1414" s="138"/>
      <c r="L1414" s="138"/>
      <c r="M1414" s="138"/>
      <c r="N1414" s="138"/>
      <c r="O1414" s="138"/>
      <c r="P1414" s="138"/>
      <c r="Q1414" s="138"/>
      <c r="R1414" s="138"/>
    </row>
    <row r="1415" spans="1:18" s="134" customFormat="1" x14ac:dyDescent="0.25">
      <c r="A1415" s="241">
        <v>43400</v>
      </c>
      <c r="B1415" s="242">
        <v>180178024</v>
      </c>
      <c r="C1415" s="247">
        <v>8</v>
      </c>
      <c r="D1415" s="246">
        <v>830638</v>
      </c>
      <c r="E1415" s="242"/>
      <c r="F1415" s="247"/>
      <c r="G1415" s="246"/>
      <c r="H1415" s="245"/>
      <c r="I1415" s="245"/>
      <c r="J1415" s="246"/>
      <c r="K1415" s="138"/>
      <c r="L1415" s="138"/>
      <c r="M1415" s="138"/>
      <c r="N1415" s="138"/>
      <c r="O1415" s="138"/>
      <c r="P1415" s="138"/>
      <c r="Q1415" s="138"/>
      <c r="R1415" s="138"/>
    </row>
    <row r="1416" spans="1:18" s="134" customFormat="1" x14ac:dyDescent="0.25">
      <c r="A1416" s="241">
        <v>43400</v>
      </c>
      <c r="B1416" s="242">
        <v>180178206</v>
      </c>
      <c r="C1416" s="247">
        <v>2</v>
      </c>
      <c r="D1416" s="246">
        <v>222075</v>
      </c>
      <c r="E1416" s="242"/>
      <c r="F1416" s="247"/>
      <c r="G1416" s="246"/>
      <c r="H1416" s="245"/>
      <c r="I1416" s="245"/>
      <c r="J1416" s="246"/>
      <c r="K1416" s="138"/>
      <c r="L1416" s="138"/>
      <c r="M1416" s="138"/>
      <c r="N1416" s="138"/>
      <c r="O1416" s="138"/>
      <c r="P1416" s="138"/>
      <c r="Q1416" s="138"/>
      <c r="R1416" s="138"/>
    </row>
    <row r="1417" spans="1:18" s="134" customFormat="1" x14ac:dyDescent="0.25">
      <c r="A1417" s="241">
        <v>43400</v>
      </c>
      <c r="B1417" s="242">
        <v>180178222</v>
      </c>
      <c r="C1417" s="247">
        <v>2</v>
      </c>
      <c r="D1417" s="246">
        <v>276500</v>
      </c>
      <c r="E1417" s="242"/>
      <c r="F1417" s="247"/>
      <c r="G1417" s="246"/>
      <c r="H1417" s="245"/>
      <c r="I1417" s="245">
        <v>3538938</v>
      </c>
      <c r="J1417" s="246" t="s">
        <v>17</v>
      </c>
      <c r="K1417" s="138"/>
      <c r="L1417" s="138"/>
      <c r="M1417" s="138"/>
      <c r="N1417" s="138"/>
      <c r="O1417" s="138"/>
      <c r="P1417" s="138"/>
      <c r="Q1417" s="138"/>
      <c r="R1417" s="138"/>
    </row>
    <row r="1418" spans="1:18" s="134" customFormat="1" x14ac:dyDescent="0.25">
      <c r="A1418" s="241">
        <v>43402</v>
      </c>
      <c r="B1418" s="242">
        <v>180178299</v>
      </c>
      <c r="C1418" s="247">
        <v>46</v>
      </c>
      <c r="D1418" s="246">
        <v>5240725</v>
      </c>
      <c r="E1418" s="242"/>
      <c r="F1418" s="247"/>
      <c r="G1418" s="246"/>
      <c r="H1418" s="245"/>
      <c r="I1418" s="245"/>
      <c r="J1418" s="246"/>
      <c r="K1418" s="138"/>
      <c r="L1418" s="138"/>
      <c r="M1418" s="138"/>
      <c r="N1418" s="138"/>
      <c r="O1418" s="138"/>
      <c r="P1418" s="138"/>
      <c r="Q1418" s="138"/>
      <c r="R1418" s="138"/>
    </row>
    <row r="1419" spans="1:18" s="134" customFormat="1" x14ac:dyDescent="0.25">
      <c r="A1419" s="241">
        <v>43402</v>
      </c>
      <c r="B1419" s="242">
        <v>180178309</v>
      </c>
      <c r="C1419" s="247">
        <v>9</v>
      </c>
      <c r="D1419" s="246">
        <v>839563</v>
      </c>
      <c r="E1419" s="242"/>
      <c r="F1419" s="247"/>
      <c r="G1419" s="246"/>
      <c r="H1419" s="245"/>
      <c r="I1419" s="245"/>
      <c r="J1419" s="246"/>
      <c r="K1419" s="138"/>
      <c r="L1419" s="138"/>
      <c r="M1419" s="138"/>
      <c r="N1419" s="138"/>
      <c r="O1419" s="138"/>
      <c r="P1419" s="138"/>
      <c r="Q1419" s="138"/>
      <c r="R1419" s="138"/>
    </row>
    <row r="1420" spans="1:18" s="134" customFormat="1" x14ac:dyDescent="0.25">
      <c r="A1420" s="241">
        <v>43402</v>
      </c>
      <c r="B1420" s="242">
        <v>180178321</v>
      </c>
      <c r="C1420" s="247">
        <v>22</v>
      </c>
      <c r="D1420" s="246">
        <v>2232475</v>
      </c>
      <c r="E1420" s="242"/>
      <c r="F1420" s="247"/>
      <c r="G1420" s="246"/>
      <c r="H1420" s="245"/>
      <c r="I1420" s="245"/>
      <c r="J1420" s="246"/>
      <c r="K1420" s="138"/>
      <c r="L1420" s="138"/>
      <c r="M1420" s="138"/>
      <c r="N1420" s="138"/>
      <c r="O1420" s="138"/>
      <c r="P1420" s="138"/>
      <c r="Q1420" s="138"/>
      <c r="R1420" s="138"/>
    </row>
    <row r="1421" spans="1:18" s="134" customFormat="1" x14ac:dyDescent="0.25">
      <c r="A1421" s="241">
        <v>43402</v>
      </c>
      <c r="B1421" s="242">
        <v>180178329</v>
      </c>
      <c r="C1421" s="247">
        <v>3</v>
      </c>
      <c r="D1421" s="246">
        <v>362600</v>
      </c>
      <c r="E1421" s="242"/>
      <c r="F1421" s="247"/>
      <c r="G1421" s="246"/>
      <c r="H1421" s="245"/>
      <c r="I1421" s="245"/>
      <c r="J1421" s="246"/>
      <c r="K1421" s="138"/>
      <c r="L1421" s="138"/>
      <c r="M1421" s="138"/>
      <c r="N1421" s="138"/>
      <c r="O1421" s="138"/>
      <c r="P1421" s="138"/>
      <c r="Q1421" s="138"/>
      <c r="R1421" s="138"/>
    </row>
    <row r="1422" spans="1:18" s="134" customFormat="1" x14ac:dyDescent="0.25">
      <c r="A1422" s="241">
        <v>43402</v>
      </c>
      <c r="B1422" s="242">
        <v>180178339</v>
      </c>
      <c r="C1422" s="247">
        <v>3</v>
      </c>
      <c r="D1422" s="246">
        <v>378000</v>
      </c>
      <c r="E1422" s="242"/>
      <c r="F1422" s="247"/>
      <c r="G1422" s="246"/>
      <c r="H1422" s="245"/>
      <c r="I1422" s="245"/>
      <c r="J1422" s="246"/>
      <c r="K1422" s="138"/>
      <c r="L1422" s="138"/>
      <c r="M1422" s="138"/>
      <c r="N1422" s="138"/>
      <c r="O1422" s="138"/>
      <c r="P1422" s="138"/>
      <c r="Q1422" s="138"/>
      <c r="R1422" s="138"/>
    </row>
    <row r="1423" spans="1:18" s="134" customFormat="1" x14ac:dyDescent="0.25">
      <c r="A1423" s="241">
        <v>43402</v>
      </c>
      <c r="B1423" s="242">
        <v>180178351</v>
      </c>
      <c r="C1423" s="247">
        <v>4</v>
      </c>
      <c r="D1423" s="246">
        <v>497963</v>
      </c>
      <c r="E1423" s="242"/>
      <c r="F1423" s="247"/>
      <c r="G1423" s="246"/>
      <c r="H1423" s="245"/>
      <c r="I1423" s="245">
        <v>9551326</v>
      </c>
      <c r="J1423" s="246" t="s">
        <v>17</v>
      </c>
      <c r="K1423" s="138"/>
      <c r="L1423" s="138"/>
      <c r="M1423" s="138"/>
      <c r="N1423" s="138"/>
      <c r="O1423" s="138"/>
      <c r="P1423" s="138"/>
      <c r="Q1423" s="138"/>
      <c r="R1423" s="138"/>
    </row>
    <row r="1424" spans="1:18" s="134" customFormat="1" x14ac:dyDescent="0.25">
      <c r="A1424" s="241">
        <v>43403</v>
      </c>
      <c r="B1424" s="242">
        <v>180178366</v>
      </c>
      <c r="C1424" s="247">
        <v>42</v>
      </c>
      <c r="D1424" s="246">
        <v>5384663</v>
      </c>
      <c r="E1424" s="242">
        <v>180045943</v>
      </c>
      <c r="F1424" s="247">
        <v>2</v>
      </c>
      <c r="G1424" s="246">
        <v>252088</v>
      </c>
      <c r="H1424" s="245"/>
      <c r="I1424" s="245"/>
      <c r="J1424" s="246"/>
      <c r="K1424" s="138"/>
      <c r="L1424" s="138"/>
      <c r="M1424" s="138"/>
      <c r="N1424" s="138"/>
      <c r="O1424" s="138"/>
      <c r="P1424" s="138"/>
      <c r="Q1424" s="138"/>
      <c r="R1424" s="138"/>
    </row>
    <row r="1425" spans="1:18" s="134" customFormat="1" x14ac:dyDescent="0.25">
      <c r="A1425" s="241">
        <v>43403</v>
      </c>
      <c r="B1425" s="242">
        <v>180178371</v>
      </c>
      <c r="C1425" s="247">
        <v>8</v>
      </c>
      <c r="D1425" s="246">
        <v>844725</v>
      </c>
      <c r="E1425" s="242"/>
      <c r="F1425" s="247"/>
      <c r="G1425" s="246"/>
      <c r="H1425" s="245"/>
      <c r="I1425" s="245"/>
      <c r="J1425" s="246"/>
      <c r="K1425" s="138"/>
      <c r="L1425" s="138"/>
      <c r="M1425" s="138"/>
      <c r="N1425" s="138"/>
      <c r="O1425" s="138"/>
      <c r="P1425" s="138"/>
      <c r="Q1425" s="138"/>
      <c r="R1425" s="138"/>
    </row>
    <row r="1426" spans="1:18" s="134" customFormat="1" x14ac:dyDescent="0.25">
      <c r="A1426" s="241">
        <v>43403</v>
      </c>
      <c r="B1426" s="242">
        <v>180178400</v>
      </c>
      <c r="C1426" s="247">
        <v>20</v>
      </c>
      <c r="D1426" s="246">
        <v>2126600</v>
      </c>
      <c r="E1426" s="242"/>
      <c r="F1426" s="247"/>
      <c r="G1426" s="246"/>
      <c r="H1426" s="245"/>
      <c r="I1426" s="245"/>
      <c r="J1426" s="246"/>
      <c r="K1426" s="138"/>
      <c r="L1426" s="138"/>
      <c r="M1426" s="138"/>
      <c r="N1426" s="138"/>
      <c r="O1426" s="138"/>
      <c r="P1426" s="138"/>
      <c r="Q1426" s="138"/>
      <c r="R1426" s="138"/>
    </row>
    <row r="1427" spans="1:18" s="134" customFormat="1" x14ac:dyDescent="0.25">
      <c r="A1427" s="241">
        <v>43403</v>
      </c>
      <c r="B1427" s="242">
        <v>180178045</v>
      </c>
      <c r="C1427" s="247">
        <v>9</v>
      </c>
      <c r="D1427" s="246">
        <v>863713</v>
      </c>
      <c r="E1427" s="242"/>
      <c r="F1427" s="247"/>
      <c r="G1427" s="246"/>
      <c r="H1427" s="245"/>
      <c r="I1427" s="245"/>
      <c r="J1427" s="246"/>
      <c r="K1427" s="138"/>
      <c r="L1427" s="138"/>
      <c r="M1427" s="138"/>
      <c r="N1427" s="138"/>
      <c r="O1427" s="138"/>
      <c r="P1427" s="138"/>
      <c r="Q1427" s="138"/>
      <c r="R1427" s="138"/>
    </row>
    <row r="1428" spans="1:18" s="134" customFormat="1" x14ac:dyDescent="0.25">
      <c r="A1428" s="241">
        <v>43403</v>
      </c>
      <c r="B1428" s="242">
        <v>180178416</v>
      </c>
      <c r="C1428" s="247">
        <v>4</v>
      </c>
      <c r="D1428" s="246">
        <v>414750</v>
      </c>
      <c r="E1428" s="242"/>
      <c r="F1428" s="247"/>
      <c r="G1428" s="246"/>
      <c r="H1428" s="245"/>
      <c r="I1428" s="245"/>
      <c r="J1428" s="246"/>
      <c r="K1428" s="138"/>
      <c r="L1428" s="138"/>
      <c r="M1428" s="138"/>
      <c r="N1428" s="138"/>
      <c r="O1428" s="138"/>
      <c r="P1428" s="138"/>
      <c r="Q1428" s="138"/>
      <c r="R1428" s="138"/>
    </row>
    <row r="1429" spans="1:18" s="134" customFormat="1" x14ac:dyDescent="0.25">
      <c r="A1429" s="241">
        <v>43403</v>
      </c>
      <c r="B1429" s="242">
        <v>180178421</v>
      </c>
      <c r="C1429" s="247">
        <v>2</v>
      </c>
      <c r="D1429" s="246">
        <v>220150</v>
      </c>
      <c r="E1429" s="242"/>
      <c r="F1429" s="247"/>
      <c r="G1429" s="246"/>
      <c r="H1429" s="245"/>
      <c r="I1429" s="245"/>
      <c r="J1429" s="246"/>
      <c r="K1429" s="138"/>
      <c r="L1429" s="138"/>
      <c r="M1429" s="138"/>
      <c r="N1429" s="138"/>
      <c r="O1429" s="138"/>
      <c r="P1429" s="138"/>
      <c r="Q1429" s="138"/>
      <c r="R1429" s="138"/>
    </row>
    <row r="1430" spans="1:18" s="134" customFormat="1" x14ac:dyDescent="0.25">
      <c r="A1430" s="241">
        <v>43403</v>
      </c>
      <c r="B1430" s="242">
        <v>180178432</v>
      </c>
      <c r="C1430" s="247">
        <v>4</v>
      </c>
      <c r="D1430" s="246">
        <v>481600</v>
      </c>
      <c r="E1430" s="242"/>
      <c r="F1430" s="247"/>
      <c r="G1430" s="246"/>
      <c r="H1430" s="245"/>
      <c r="I1430" s="245">
        <v>10084113</v>
      </c>
      <c r="J1430" s="246" t="s">
        <v>17</v>
      </c>
      <c r="K1430" s="138"/>
      <c r="L1430" s="138"/>
      <c r="M1430" s="138"/>
      <c r="N1430" s="138"/>
      <c r="O1430" s="138"/>
      <c r="P1430" s="138"/>
      <c r="Q1430" s="138"/>
      <c r="R1430" s="138"/>
    </row>
    <row r="1431" spans="1:18" s="134" customFormat="1" x14ac:dyDescent="0.25">
      <c r="A1431" s="241">
        <v>43404</v>
      </c>
      <c r="B1431" s="242">
        <v>180178445</v>
      </c>
      <c r="C1431" s="247">
        <v>29</v>
      </c>
      <c r="D1431" s="246">
        <v>3278800</v>
      </c>
      <c r="E1431" s="242">
        <v>180045960</v>
      </c>
      <c r="F1431" s="247">
        <v>1</v>
      </c>
      <c r="G1431" s="246">
        <v>103600</v>
      </c>
      <c r="H1431" s="245"/>
      <c r="I1431" s="245"/>
      <c r="J1431" s="246"/>
      <c r="K1431" s="138"/>
      <c r="L1431" s="138"/>
      <c r="M1431" s="138"/>
      <c r="N1431" s="138"/>
      <c r="O1431" s="138"/>
      <c r="P1431" s="138"/>
      <c r="Q1431" s="138"/>
      <c r="R1431" s="138"/>
    </row>
    <row r="1432" spans="1:18" s="134" customFormat="1" x14ac:dyDescent="0.25">
      <c r="A1432" s="241">
        <v>43404</v>
      </c>
      <c r="B1432" s="242">
        <v>180178451</v>
      </c>
      <c r="C1432" s="247">
        <v>6</v>
      </c>
      <c r="D1432" s="246">
        <v>499713</v>
      </c>
      <c r="E1432" s="242">
        <v>180045962</v>
      </c>
      <c r="F1432" s="247">
        <v>1</v>
      </c>
      <c r="G1432" s="246">
        <v>47513</v>
      </c>
      <c r="H1432" s="245"/>
      <c r="I1432" s="245"/>
      <c r="J1432" s="246"/>
      <c r="K1432" s="138"/>
      <c r="L1432" s="138"/>
      <c r="M1432" s="138"/>
      <c r="N1432" s="138"/>
      <c r="O1432" s="138"/>
      <c r="P1432" s="138"/>
      <c r="Q1432" s="138"/>
      <c r="R1432" s="138"/>
    </row>
    <row r="1433" spans="1:18" s="134" customFormat="1" x14ac:dyDescent="0.25">
      <c r="A1433" s="241">
        <v>43404</v>
      </c>
      <c r="B1433" s="242">
        <v>180178456</v>
      </c>
      <c r="C1433" s="247">
        <v>9</v>
      </c>
      <c r="D1433" s="246">
        <v>925050</v>
      </c>
      <c r="E1433" s="242"/>
      <c r="F1433" s="247"/>
      <c r="G1433" s="246"/>
      <c r="H1433" s="245"/>
      <c r="I1433" s="245"/>
      <c r="J1433" s="246"/>
      <c r="K1433" s="138"/>
      <c r="L1433" s="138"/>
      <c r="M1433" s="138"/>
      <c r="N1433" s="138"/>
      <c r="O1433" s="138"/>
      <c r="P1433" s="138"/>
      <c r="Q1433" s="138"/>
      <c r="R1433" s="138"/>
    </row>
    <row r="1434" spans="1:18" s="134" customFormat="1" x14ac:dyDescent="0.25">
      <c r="A1434" s="241">
        <v>43404</v>
      </c>
      <c r="B1434" s="242">
        <v>180178470</v>
      </c>
      <c r="C1434" s="247">
        <v>10</v>
      </c>
      <c r="D1434" s="246">
        <v>974138</v>
      </c>
      <c r="E1434" s="242"/>
      <c r="F1434" s="247"/>
      <c r="G1434" s="246"/>
      <c r="H1434" s="245"/>
      <c r="I1434" s="245"/>
      <c r="J1434" s="246"/>
      <c r="K1434" s="138"/>
      <c r="L1434" s="138"/>
      <c r="M1434" s="138"/>
      <c r="N1434" s="138"/>
      <c r="O1434" s="138"/>
      <c r="P1434" s="138"/>
      <c r="Q1434" s="138"/>
      <c r="R1434" s="138"/>
    </row>
    <row r="1435" spans="1:18" s="134" customFormat="1" x14ac:dyDescent="0.25">
      <c r="A1435" s="241">
        <v>43404</v>
      </c>
      <c r="B1435" s="242">
        <v>180178478</v>
      </c>
      <c r="C1435" s="247">
        <v>11</v>
      </c>
      <c r="D1435" s="246">
        <v>1130675</v>
      </c>
      <c r="E1435" s="242"/>
      <c r="F1435" s="247"/>
      <c r="G1435" s="246"/>
      <c r="H1435" s="245"/>
      <c r="I1435" s="245"/>
      <c r="J1435" s="246"/>
      <c r="K1435" s="138"/>
      <c r="L1435" s="138"/>
      <c r="M1435" s="138"/>
      <c r="N1435" s="138"/>
      <c r="O1435" s="138"/>
      <c r="P1435" s="138"/>
      <c r="Q1435" s="138"/>
      <c r="R1435" s="138"/>
    </row>
    <row r="1436" spans="1:18" s="134" customFormat="1" x14ac:dyDescent="0.25">
      <c r="A1436" s="241">
        <v>43404</v>
      </c>
      <c r="B1436" s="242">
        <v>180178496</v>
      </c>
      <c r="C1436" s="247">
        <v>8</v>
      </c>
      <c r="D1436" s="246">
        <v>759675</v>
      </c>
      <c r="E1436" s="242"/>
      <c r="F1436" s="247"/>
      <c r="G1436" s="246"/>
      <c r="H1436" s="245"/>
      <c r="I1436" s="245"/>
      <c r="J1436" s="246"/>
      <c r="K1436" s="138"/>
      <c r="L1436" s="138"/>
      <c r="M1436" s="138"/>
      <c r="N1436" s="138"/>
      <c r="O1436" s="138"/>
      <c r="P1436" s="138"/>
      <c r="Q1436" s="138"/>
      <c r="R1436" s="138"/>
    </row>
    <row r="1437" spans="1:18" s="134" customFormat="1" x14ac:dyDescent="0.25">
      <c r="A1437" s="241">
        <v>43404</v>
      </c>
      <c r="B1437" s="242">
        <v>180178506</v>
      </c>
      <c r="C1437" s="247">
        <v>3</v>
      </c>
      <c r="D1437" s="246">
        <v>319200</v>
      </c>
      <c r="E1437" s="242"/>
      <c r="F1437" s="247"/>
      <c r="G1437" s="246"/>
      <c r="H1437" s="245"/>
      <c r="I1437" s="245">
        <v>7736138</v>
      </c>
      <c r="J1437" s="246" t="s">
        <v>17</v>
      </c>
      <c r="K1437" s="138"/>
      <c r="L1437" s="138"/>
      <c r="M1437" s="138"/>
      <c r="N1437" s="138"/>
      <c r="O1437" s="138"/>
      <c r="P1437" s="138"/>
      <c r="Q1437" s="138"/>
      <c r="R1437" s="138"/>
    </row>
    <row r="1438" spans="1:18" s="134" customFormat="1" x14ac:dyDescent="0.25">
      <c r="A1438" s="241">
        <v>43405</v>
      </c>
      <c r="B1438" s="242">
        <v>180178518</v>
      </c>
      <c r="C1438" s="247">
        <v>23</v>
      </c>
      <c r="D1438" s="246">
        <v>2560775</v>
      </c>
      <c r="E1438" s="242"/>
      <c r="F1438" s="247"/>
      <c r="G1438" s="246"/>
      <c r="H1438" s="245"/>
      <c r="I1438" s="245"/>
      <c r="J1438" s="246"/>
      <c r="K1438" s="138"/>
      <c r="L1438" s="138"/>
      <c r="M1438" s="138"/>
      <c r="N1438" s="138"/>
      <c r="O1438" s="138"/>
      <c r="P1438" s="138"/>
      <c r="Q1438" s="138"/>
      <c r="R1438" s="138"/>
    </row>
    <row r="1439" spans="1:18" s="134" customFormat="1" x14ac:dyDescent="0.25">
      <c r="A1439" s="241">
        <v>43405</v>
      </c>
      <c r="B1439" s="242">
        <v>180178521</v>
      </c>
      <c r="C1439" s="247">
        <v>2</v>
      </c>
      <c r="D1439" s="246">
        <v>256900</v>
      </c>
      <c r="E1439" s="242"/>
      <c r="F1439" s="247"/>
      <c r="G1439" s="246"/>
      <c r="H1439" s="245"/>
      <c r="I1439" s="245"/>
      <c r="J1439" s="246"/>
      <c r="K1439" s="138"/>
      <c r="L1439" s="138"/>
      <c r="M1439" s="138"/>
      <c r="N1439" s="138"/>
      <c r="O1439" s="138"/>
      <c r="P1439" s="138"/>
      <c r="Q1439" s="138"/>
      <c r="R1439" s="138"/>
    </row>
    <row r="1440" spans="1:18" s="134" customFormat="1" x14ac:dyDescent="0.25">
      <c r="A1440" s="241">
        <v>43405</v>
      </c>
      <c r="B1440" s="242">
        <v>180178544</v>
      </c>
      <c r="C1440" s="247">
        <v>2</v>
      </c>
      <c r="D1440" s="246">
        <v>215425</v>
      </c>
      <c r="E1440" s="242"/>
      <c r="F1440" s="247"/>
      <c r="G1440" s="246"/>
      <c r="H1440" s="245"/>
      <c r="I1440" s="245"/>
      <c r="J1440" s="246"/>
      <c r="K1440" s="138"/>
      <c r="L1440" s="138"/>
      <c r="M1440" s="138"/>
      <c r="N1440" s="138"/>
      <c r="O1440" s="138"/>
      <c r="P1440" s="138"/>
      <c r="Q1440" s="138"/>
      <c r="R1440" s="138"/>
    </row>
    <row r="1441" spans="1:18" s="134" customFormat="1" x14ac:dyDescent="0.25">
      <c r="A1441" s="241">
        <v>43405</v>
      </c>
      <c r="B1441" s="242">
        <v>180178546</v>
      </c>
      <c r="C1441" s="247">
        <v>2</v>
      </c>
      <c r="D1441" s="246">
        <v>260488</v>
      </c>
      <c r="E1441" s="242"/>
      <c r="F1441" s="247"/>
      <c r="G1441" s="246"/>
      <c r="H1441" s="245"/>
      <c r="I1441" s="245"/>
      <c r="J1441" s="246"/>
      <c r="K1441" s="138"/>
      <c r="L1441" s="138"/>
      <c r="M1441" s="138"/>
      <c r="N1441" s="138"/>
      <c r="O1441" s="138"/>
      <c r="P1441" s="138"/>
      <c r="Q1441" s="138"/>
      <c r="R1441" s="138"/>
    </row>
    <row r="1442" spans="1:18" s="134" customFormat="1" x14ac:dyDescent="0.25">
      <c r="A1442" s="241">
        <v>43405</v>
      </c>
      <c r="B1442" s="242">
        <v>180178549</v>
      </c>
      <c r="C1442" s="247">
        <v>18</v>
      </c>
      <c r="D1442" s="246">
        <v>2016875</v>
      </c>
      <c r="E1442" s="242"/>
      <c r="F1442" s="247"/>
      <c r="G1442" s="246"/>
      <c r="H1442" s="245"/>
      <c r="I1442" s="245"/>
      <c r="J1442" s="246"/>
      <c r="K1442" s="138"/>
      <c r="L1442" s="138"/>
      <c r="M1442" s="138"/>
      <c r="N1442" s="138"/>
      <c r="O1442" s="138"/>
      <c r="P1442" s="138"/>
      <c r="Q1442" s="138"/>
      <c r="R1442" s="138"/>
    </row>
    <row r="1443" spans="1:18" s="134" customFormat="1" x14ac:dyDescent="0.25">
      <c r="A1443" s="241">
        <v>43405</v>
      </c>
      <c r="B1443" s="242">
        <v>180178554</v>
      </c>
      <c r="C1443" s="247">
        <v>6</v>
      </c>
      <c r="D1443" s="246">
        <v>700963</v>
      </c>
      <c r="E1443" s="242"/>
      <c r="F1443" s="247"/>
      <c r="G1443" s="246"/>
      <c r="H1443" s="245"/>
      <c r="I1443" s="245"/>
      <c r="J1443" s="246"/>
      <c r="K1443" s="138"/>
      <c r="L1443" s="138"/>
      <c r="M1443" s="138"/>
      <c r="N1443" s="138"/>
      <c r="O1443" s="138"/>
      <c r="P1443" s="138"/>
      <c r="Q1443" s="138"/>
      <c r="R1443" s="138"/>
    </row>
    <row r="1444" spans="1:18" s="134" customFormat="1" x14ac:dyDescent="0.25">
      <c r="A1444" s="241">
        <v>43405</v>
      </c>
      <c r="B1444" s="242">
        <v>180178571</v>
      </c>
      <c r="C1444" s="247">
        <v>2</v>
      </c>
      <c r="D1444" s="246">
        <v>218663</v>
      </c>
      <c r="E1444" s="242"/>
      <c r="F1444" s="247"/>
      <c r="G1444" s="246"/>
      <c r="H1444" s="245"/>
      <c r="I1444" s="245"/>
      <c r="J1444" s="246"/>
      <c r="K1444" s="138"/>
      <c r="L1444" s="138"/>
      <c r="M1444" s="138"/>
      <c r="N1444" s="138"/>
      <c r="O1444" s="138"/>
      <c r="P1444" s="138"/>
      <c r="Q1444" s="138"/>
      <c r="R1444" s="138"/>
    </row>
    <row r="1445" spans="1:18" s="134" customFormat="1" x14ac:dyDescent="0.25">
      <c r="A1445" s="241">
        <v>43405</v>
      </c>
      <c r="B1445" s="242">
        <v>180178575</v>
      </c>
      <c r="C1445" s="247">
        <v>5</v>
      </c>
      <c r="D1445" s="246">
        <v>559300</v>
      </c>
      <c r="E1445" s="242"/>
      <c r="F1445" s="247"/>
      <c r="G1445" s="246"/>
      <c r="H1445" s="245"/>
      <c r="I1445" s="245">
        <v>6789389</v>
      </c>
      <c r="J1445" s="246" t="s">
        <v>17</v>
      </c>
      <c r="K1445" s="138"/>
      <c r="L1445" s="138"/>
      <c r="M1445" s="138"/>
      <c r="N1445" s="138"/>
      <c r="O1445" s="138"/>
      <c r="P1445" s="138"/>
      <c r="Q1445" s="138"/>
      <c r="R1445" s="138"/>
    </row>
    <row r="1446" spans="1:18" s="134" customFormat="1" x14ac:dyDescent="0.25">
      <c r="A1446" s="241">
        <v>43406</v>
      </c>
      <c r="B1446" s="242">
        <v>180178583</v>
      </c>
      <c r="C1446" s="247">
        <v>8</v>
      </c>
      <c r="D1446" s="246">
        <v>788200</v>
      </c>
      <c r="E1446" s="242">
        <v>180045982</v>
      </c>
      <c r="F1446" s="247">
        <v>1</v>
      </c>
      <c r="G1446" s="246">
        <v>115063</v>
      </c>
      <c r="H1446" s="245"/>
      <c r="I1446" s="245"/>
      <c r="J1446" s="246"/>
      <c r="K1446" s="138"/>
      <c r="L1446" s="138"/>
      <c r="M1446" s="138"/>
      <c r="N1446" s="138"/>
      <c r="O1446" s="138"/>
      <c r="P1446" s="138"/>
      <c r="Q1446" s="138"/>
      <c r="R1446" s="138"/>
    </row>
    <row r="1447" spans="1:18" s="134" customFormat="1" x14ac:dyDescent="0.25">
      <c r="A1447" s="241">
        <v>43406</v>
      </c>
      <c r="B1447" s="242">
        <v>180178587</v>
      </c>
      <c r="C1447" s="247">
        <v>1</v>
      </c>
      <c r="D1447" s="246">
        <v>111650</v>
      </c>
      <c r="E1447" s="242">
        <v>180045984</v>
      </c>
      <c r="F1447" s="247">
        <v>1</v>
      </c>
      <c r="G1447" s="246">
        <v>76650</v>
      </c>
      <c r="H1447" s="245"/>
      <c r="I1447" s="245"/>
      <c r="J1447" s="246"/>
      <c r="K1447" s="138"/>
      <c r="L1447" s="138"/>
      <c r="M1447" s="138"/>
      <c r="N1447" s="138"/>
      <c r="O1447" s="138"/>
      <c r="P1447" s="138"/>
      <c r="Q1447" s="138"/>
      <c r="R1447" s="138"/>
    </row>
    <row r="1448" spans="1:18" s="134" customFormat="1" x14ac:dyDescent="0.25">
      <c r="A1448" s="241">
        <v>43406</v>
      </c>
      <c r="B1448" s="242">
        <v>180178614</v>
      </c>
      <c r="C1448" s="247">
        <v>15</v>
      </c>
      <c r="D1448" s="246">
        <v>1744225</v>
      </c>
      <c r="E1448" s="242"/>
      <c r="F1448" s="247"/>
      <c r="G1448" s="246"/>
      <c r="H1448" s="245"/>
      <c r="I1448" s="245"/>
      <c r="J1448" s="246"/>
      <c r="K1448" s="138"/>
      <c r="L1448" s="138"/>
      <c r="M1448" s="138"/>
      <c r="N1448" s="138"/>
      <c r="O1448" s="138"/>
      <c r="P1448" s="138"/>
      <c r="Q1448" s="138"/>
      <c r="R1448" s="138"/>
    </row>
    <row r="1449" spans="1:18" s="134" customFormat="1" x14ac:dyDescent="0.25">
      <c r="A1449" s="241">
        <v>43406</v>
      </c>
      <c r="B1449" s="242">
        <v>180178621</v>
      </c>
      <c r="C1449" s="247">
        <v>4</v>
      </c>
      <c r="D1449" s="246">
        <v>461213</v>
      </c>
      <c r="E1449" s="242"/>
      <c r="F1449" s="247"/>
      <c r="G1449" s="246"/>
      <c r="H1449" s="245"/>
      <c r="I1449" s="245">
        <v>2913575</v>
      </c>
      <c r="J1449" s="246" t="s">
        <v>17</v>
      </c>
      <c r="K1449" s="138"/>
      <c r="L1449" s="138"/>
      <c r="M1449" s="138"/>
      <c r="N1449" s="138"/>
      <c r="O1449" s="138"/>
      <c r="P1449" s="138"/>
      <c r="Q1449" s="138"/>
      <c r="R1449" s="138"/>
    </row>
    <row r="1450" spans="1:18" s="134" customFormat="1" x14ac:dyDescent="0.25">
      <c r="A1450" s="241">
        <v>43407</v>
      </c>
      <c r="B1450" s="242">
        <v>180178656</v>
      </c>
      <c r="C1450" s="247">
        <v>5</v>
      </c>
      <c r="D1450" s="246">
        <v>362950</v>
      </c>
      <c r="E1450" s="242">
        <v>180045994</v>
      </c>
      <c r="F1450" s="247">
        <v>4</v>
      </c>
      <c r="G1450" s="246">
        <v>366100</v>
      </c>
      <c r="H1450" s="245"/>
      <c r="I1450" s="245"/>
      <c r="J1450" s="246"/>
      <c r="K1450" s="138"/>
      <c r="L1450" s="138"/>
      <c r="M1450" s="138"/>
      <c r="N1450" s="138"/>
      <c r="O1450" s="138"/>
      <c r="P1450" s="138"/>
      <c r="Q1450" s="138"/>
      <c r="R1450" s="138"/>
    </row>
    <row r="1451" spans="1:18" s="134" customFormat="1" x14ac:dyDescent="0.25">
      <c r="A1451" s="241">
        <v>43407</v>
      </c>
      <c r="B1451" s="242">
        <v>180178658</v>
      </c>
      <c r="C1451" s="247">
        <v>33</v>
      </c>
      <c r="D1451" s="246">
        <v>3444875</v>
      </c>
      <c r="E1451" s="242">
        <v>180045995</v>
      </c>
      <c r="F1451" s="247">
        <v>1</v>
      </c>
      <c r="G1451" s="246">
        <v>105788</v>
      </c>
      <c r="H1451" s="245"/>
      <c r="I1451" s="245"/>
      <c r="J1451" s="246"/>
      <c r="K1451" s="138"/>
      <c r="L1451" s="138"/>
      <c r="M1451" s="138"/>
      <c r="N1451" s="138"/>
      <c r="O1451" s="138"/>
      <c r="P1451" s="138"/>
      <c r="Q1451" s="138"/>
      <c r="R1451" s="138"/>
    </row>
    <row r="1452" spans="1:18" s="134" customFormat="1" x14ac:dyDescent="0.25">
      <c r="A1452" s="241">
        <v>43407</v>
      </c>
      <c r="B1452" s="242">
        <v>180178666</v>
      </c>
      <c r="C1452" s="247">
        <v>5</v>
      </c>
      <c r="D1452" s="246">
        <v>630350</v>
      </c>
      <c r="E1452" s="242"/>
      <c r="F1452" s="247"/>
      <c r="G1452" s="246"/>
      <c r="H1452" s="245"/>
      <c r="I1452" s="245"/>
      <c r="J1452" s="246"/>
      <c r="K1452" s="138"/>
      <c r="L1452" s="138"/>
      <c r="M1452" s="138"/>
      <c r="N1452" s="138"/>
      <c r="O1452" s="138"/>
      <c r="P1452" s="138"/>
      <c r="Q1452" s="138"/>
      <c r="R1452" s="138"/>
    </row>
    <row r="1453" spans="1:18" s="134" customFormat="1" x14ac:dyDescent="0.25">
      <c r="A1453" s="241">
        <v>43407</v>
      </c>
      <c r="B1453" s="242">
        <v>180178683</v>
      </c>
      <c r="C1453" s="247">
        <v>8</v>
      </c>
      <c r="D1453" s="246">
        <v>831425</v>
      </c>
      <c r="E1453" s="242"/>
      <c r="F1453" s="247"/>
      <c r="G1453" s="246"/>
      <c r="H1453" s="245"/>
      <c r="I1453" s="245">
        <v>4797712</v>
      </c>
      <c r="J1453" s="246" t="s">
        <v>17</v>
      </c>
      <c r="K1453" s="138"/>
      <c r="L1453" s="138"/>
      <c r="M1453" s="138"/>
      <c r="N1453" s="138"/>
      <c r="O1453" s="138"/>
      <c r="P1453" s="138"/>
      <c r="Q1453" s="138"/>
      <c r="R1453" s="138"/>
    </row>
    <row r="1454" spans="1:18" s="134" customFormat="1" x14ac:dyDescent="0.25">
      <c r="A1454" s="241">
        <v>43409</v>
      </c>
      <c r="B1454" s="242">
        <v>180178783</v>
      </c>
      <c r="C1454" s="247">
        <v>55</v>
      </c>
      <c r="D1454" s="246">
        <v>6111700</v>
      </c>
      <c r="E1454" s="242"/>
      <c r="F1454" s="247"/>
      <c r="G1454" s="246"/>
      <c r="H1454" s="245"/>
      <c r="I1454" s="245"/>
      <c r="J1454" s="246"/>
      <c r="K1454" s="138"/>
      <c r="L1454" s="138"/>
      <c r="M1454" s="138"/>
      <c r="N1454" s="138"/>
      <c r="O1454" s="138"/>
      <c r="P1454" s="138"/>
      <c r="Q1454" s="138"/>
      <c r="R1454" s="138"/>
    </row>
    <row r="1455" spans="1:18" s="134" customFormat="1" x14ac:dyDescent="0.25">
      <c r="A1455" s="241">
        <v>43409</v>
      </c>
      <c r="B1455" s="242">
        <v>180178788</v>
      </c>
      <c r="C1455" s="247">
        <v>5</v>
      </c>
      <c r="D1455" s="246">
        <v>568663</v>
      </c>
      <c r="E1455" s="242"/>
      <c r="F1455" s="247"/>
      <c r="G1455" s="246"/>
      <c r="H1455" s="245"/>
      <c r="I1455" s="245"/>
      <c r="J1455" s="246"/>
      <c r="K1455" s="138"/>
      <c r="L1455" s="138"/>
      <c r="M1455" s="138"/>
      <c r="N1455" s="138"/>
      <c r="O1455" s="138"/>
      <c r="P1455" s="138"/>
      <c r="Q1455" s="138"/>
      <c r="R1455" s="138"/>
    </row>
    <row r="1456" spans="1:18" s="134" customFormat="1" x14ac:dyDescent="0.25">
      <c r="A1456" s="241">
        <v>43409</v>
      </c>
      <c r="B1456" s="242">
        <v>180178801</v>
      </c>
      <c r="C1456" s="247">
        <v>5</v>
      </c>
      <c r="D1456" s="246">
        <v>705250</v>
      </c>
      <c r="E1456" s="242"/>
      <c r="F1456" s="247"/>
      <c r="G1456" s="246"/>
      <c r="H1456" s="245"/>
      <c r="I1456" s="245"/>
      <c r="J1456" s="246"/>
      <c r="K1456" s="138"/>
      <c r="L1456" s="138"/>
      <c r="M1456" s="138"/>
      <c r="N1456" s="138"/>
      <c r="O1456" s="138"/>
      <c r="P1456" s="138"/>
      <c r="Q1456" s="138"/>
      <c r="R1456" s="138"/>
    </row>
    <row r="1457" spans="1:18" s="134" customFormat="1" x14ac:dyDescent="0.25">
      <c r="A1457" s="241">
        <v>43409</v>
      </c>
      <c r="B1457" s="242">
        <v>180178816</v>
      </c>
      <c r="C1457" s="247">
        <v>4</v>
      </c>
      <c r="D1457" s="246">
        <v>407575</v>
      </c>
      <c r="E1457" s="242"/>
      <c r="F1457" s="247"/>
      <c r="G1457" s="246"/>
      <c r="H1457" s="245"/>
      <c r="I1457" s="245"/>
      <c r="J1457" s="246"/>
      <c r="K1457" s="138"/>
      <c r="L1457" s="138"/>
      <c r="M1457" s="138"/>
      <c r="N1457" s="138"/>
      <c r="O1457" s="138"/>
      <c r="P1457" s="138"/>
      <c r="Q1457" s="138"/>
      <c r="R1457" s="138"/>
    </row>
    <row r="1458" spans="1:18" s="134" customFormat="1" x14ac:dyDescent="0.25">
      <c r="A1458" s="241">
        <v>43409</v>
      </c>
      <c r="B1458" s="242">
        <v>180178827</v>
      </c>
      <c r="C1458" s="247">
        <v>6</v>
      </c>
      <c r="D1458" s="246">
        <v>734125</v>
      </c>
      <c r="E1458" s="242"/>
      <c r="F1458" s="247"/>
      <c r="G1458" s="246"/>
      <c r="H1458" s="245"/>
      <c r="I1458" s="245"/>
      <c r="J1458" s="246"/>
      <c r="K1458" s="138"/>
      <c r="L1458" s="138"/>
      <c r="M1458" s="138"/>
      <c r="N1458" s="138"/>
      <c r="O1458" s="138"/>
      <c r="P1458" s="138"/>
      <c r="Q1458" s="138"/>
      <c r="R1458" s="138"/>
    </row>
    <row r="1459" spans="1:18" s="134" customFormat="1" x14ac:dyDescent="0.25">
      <c r="A1459" s="241">
        <v>43409</v>
      </c>
      <c r="B1459" s="242">
        <v>180178841</v>
      </c>
      <c r="C1459" s="247">
        <v>5</v>
      </c>
      <c r="D1459" s="246">
        <v>596313</v>
      </c>
      <c r="E1459" s="242"/>
      <c r="F1459" s="247"/>
      <c r="G1459" s="246"/>
      <c r="H1459" s="245"/>
      <c r="I1459" s="245"/>
      <c r="J1459" s="246"/>
      <c r="K1459" s="138"/>
      <c r="L1459" s="138"/>
      <c r="M1459" s="138"/>
      <c r="N1459" s="138"/>
      <c r="O1459" s="138"/>
      <c r="P1459" s="138"/>
      <c r="Q1459" s="138"/>
      <c r="R1459" s="138"/>
    </row>
    <row r="1460" spans="1:18" s="134" customFormat="1" x14ac:dyDescent="0.25">
      <c r="A1460" s="241">
        <v>43409</v>
      </c>
      <c r="B1460" s="242">
        <v>180178852</v>
      </c>
      <c r="C1460" s="247">
        <v>4</v>
      </c>
      <c r="D1460" s="246">
        <v>499713</v>
      </c>
      <c r="E1460" s="242"/>
      <c r="F1460" s="247"/>
      <c r="G1460" s="246"/>
      <c r="H1460" s="245"/>
      <c r="I1460" s="245">
        <v>9623339</v>
      </c>
      <c r="J1460" s="246" t="s">
        <v>17</v>
      </c>
      <c r="K1460" s="138"/>
      <c r="L1460" s="138"/>
      <c r="M1460" s="138"/>
      <c r="N1460" s="138"/>
      <c r="O1460" s="138"/>
      <c r="P1460" s="138"/>
      <c r="Q1460" s="138"/>
      <c r="R1460" s="138"/>
    </row>
    <row r="1461" spans="1:18" s="134" customFormat="1" x14ac:dyDescent="0.25">
      <c r="A1461" s="241">
        <v>43410</v>
      </c>
      <c r="B1461" s="242">
        <v>180178871</v>
      </c>
      <c r="C1461" s="247">
        <v>26</v>
      </c>
      <c r="D1461" s="246">
        <v>2805250</v>
      </c>
      <c r="E1461" s="242">
        <v>180046030</v>
      </c>
      <c r="F1461" s="247">
        <v>7</v>
      </c>
      <c r="G1461" s="246">
        <v>767200</v>
      </c>
      <c r="H1461" s="245"/>
      <c r="I1461" s="245"/>
      <c r="J1461" s="246"/>
      <c r="K1461" s="138"/>
      <c r="L1461" s="138"/>
      <c r="M1461" s="138"/>
      <c r="N1461" s="138"/>
      <c r="O1461" s="138"/>
      <c r="P1461" s="138"/>
      <c r="Q1461" s="138"/>
      <c r="R1461" s="138"/>
    </row>
    <row r="1462" spans="1:18" s="134" customFormat="1" x14ac:dyDescent="0.25">
      <c r="A1462" s="241">
        <v>43410</v>
      </c>
      <c r="B1462" s="242">
        <v>180178883</v>
      </c>
      <c r="C1462" s="247">
        <v>4</v>
      </c>
      <c r="D1462" s="246">
        <v>459900</v>
      </c>
      <c r="E1462" s="242"/>
      <c r="F1462" s="247"/>
      <c r="G1462" s="246"/>
      <c r="H1462" s="245"/>
      <c r="I1462" s="245"/>
      <c r="J1462" s="246"/>
      <c r="K1462" s="138"/>
      <c r="L1462" s="138"/>
      <c r="M1462" s="138"/>
      <c r="N1462" s="138"/>
      <c r="O1462" s="138"/>
      <c r="P1462" s="138"/>
      <c r="Q1462" s="138"/>
      <c r="R1462" s="138"/>
    </row>
    <row r="1463" spans="1:18" s="134" customFormat="1" x14ac:dyDescent="0.25">
      <c r="A1463" s="241">
        <v>43410</v>
      </c>
      <c r="B1463" s="242">
        <v>180178891</v>
      </c>
      <c r="C1463" s="247">
        <v>5</v>
      </c>
      <c r="D1463" s="246">
        <v>462438</v>
      </c>
      <c r="E1463" s="242"/>
      <c r="F1463" s="247"/>
      <c r="G1463" s="246"/>
      <c r="H1463" s="245"/>
      <c r="I1463" s="245"/>
      <c r="J1463" s="246"/>
      <c r="K1463" s="138"/>
      <c r="L1463" s="138"/>
      <c r="M1463" s="138"/>
      <c r="N1463" s="138"/>
      <c r="O1463" s="138"/>
      <c r="P1463" s="138"/>
      <c r="Q1463" s="138"/>
      <c r="R1463" s="138"/>
    </row>
    <row r="1464" spans="1:18" s="134" customFormat="1" x14ac:dyDescent="0.25">
      <c r="A1464" s="241">
        <v>43410</v>
      </c>
      <c r="B1464" s="242">
        <v>180178925</v>
      </c>
      <c r="C1464" s="247">
        <v>24</v>
      </c>
      <c r="D1464" s="246">
        <v>2732625</v>
      </c>
      <c r="E1464" s="242"/>
      <c r="F1464" s="247"/>
      <c r="G1464" s="246"/>
      <c r="H1464" s="245"/>
      <c r="I1464" s="245"/>
      <c r="J1464" s="246"/>
      <c r="K1464" s="138"/>
      <c r="L1464" s="138"/>
      <c r="M1464" s="138"/>
      <c r="N1464" s="138"/>
      <c r="O1464" s="138"/>
      <c r="P1464" s="138"/>
      <c r="Q1464" s="138"/>
      <c r="R1464" s="138"/>
    </row>
    <row r="1465" spans="1:18" s="134" customFormat="1" x14ac:dyDescent="0.25">
      <c r="A1465" s="241">
        <v>43410</v>
      </c>
      <c r="B1465" s="242">
        <v>180178942</v>
      </c>
      <c r="C1465" s="247">
        <v>5</v>
      </c>
      <c r="D1465" s="246">
        <v>526838</v>
      </c>
      <c r="E1465" s="242"/>
      <c r="F1465" s="247"/>
      <c r="G1465" s="246"/>
      <c r="H1465" s="245"/>
      <c r="I1465" s="245"/>
      <c r="J1465" s="246"/>
      <c r="K1465" s="138"/>
      <c r="L1465" s="138"/>
      <c r="M1465" s="138"/>
      <c r="N1465" s="138"/>
      <c r="O1465" s="138"/>
      <c r="P1465" s="138"/>
      <c r="Q1465" s="138"/>
      <c r="R1465" s="138"/>
    </row>
    <row r="1466" spans="1:18" s="134" customFormat="1" x14ac:dyDescent="0.25">
      <c r="A1466" s="241">
        <v>43410</v>
      </c>
      <c r="B1466" s="242">
        <v>180178950</v>
      </c>
      <c r="C1466" s="247">
        <v>4</v>
      </c>
      <c r="D1466" s="246">
        <v>308700</v>
      </c>
      <c r="E1466" s="242"/>
      <c r="F1466" s="247"/>
      <c r="G1466" s="246"/>
      <c r="H1466" s="245"/>
      <c r="I1466" s="245"/>
      <c r="J1466" s="246"/>
      <c r="K1466" s="138"/>
      <c r="L1466" s="138"/>
      <c r="M1466" s="138"/>
      <c r="N1466" s="138"/>
      <c r="O1466" s="138"/>
      <c r="P1466" s="138"/>
      <c r="Q1466" s="138"/>
      <c r="R1466" s="138"/>
    </row>
    <row r="1467" spans="1:18" s="134" customFormat="1" x14ac:dyDescent="0.25">
      <c r="A1467" s="241">
        <v>43410</v>
      </c>
      <c r="B1467" s="242">
        <v>180178953</v>
      </c>
      <c r="C1467" s="247">
        <v>5</v>
      </c>
      <c r="D1467" s="246">
        <v>581875</v>
      </c>
      <c r="E1467" s="242"/>
      <c r="F1467" s="247"/>
      <c r="G1467" s="246"/>
      <c r="H1467" s="245"/>
      <c r="I1467" s="245">
        <v>7110426</v>
      </c>
      <c r="J1467" s="246" t="s">
        <v>17</v>
      </c>
      <c r="K1467" s="138"/>
      <c r="L1467" s="138"/>
      <c r="M1467" s="138"/>
      <c r="N1467" s="138"/>
      <c r="O1467" s="138"/>
      <c r="P1467" s="138"/>
      <c r="Q1467" s="138"/>
      <c r="R1467" s="138"/>
    </row>
    <row r="1468" spans="1:18" s="134" customFormat="1" x14ac:dyDescent="0.25">
      <c r="A1468" s="241">
        <v>43411</v>
      </c>
      <c r="B1468" s="242">
        <v>180178961</v>
      </c>
      <c r="C1468" s="247">
        <v>8</v>
      </c>
      <c r="D1468" s="246">
        <v>863363</v>
      </c>
      <c r="E1468" s="242">
        <v>180046046</v>
      </c>
      <c r="F1468" s="247">
        <v>1</v>
      </c>
      <c r="G1468" s="246">
        <v>108500</v>
      </c>
      <c r="H1468" s="245"/>
      <c r="I1468" s="245"/>
      <c r="J1468" s="246"/>
      <c r="K1468" s="138"/>
      <c r="L1468" s="138"/>
      <c r="M1468" s="138"/>
      <c r="N1468" s="138"/>
      <c r="O1468" s="138"/>
      <c r="P1468" s="138"/>
      <c r="Q1468" s="138"/>
      <c r="R1468" s="138"/>
    </row>
    <row r="1469" spans="1:18" s="134" customFormat="1" x14ac:dyDescent="0.25">
      <c r="A1469" s="241">
        <v>43411</v>
      </c>
      <c r="B1469" s="242">
        <v>180178977</v>
      </c>
      <c r="C1469" s="247">
        <v>11</v>
      </c>
      <c r="D1469" s="246">
        <v>1087538</v>
      </c>
      <c r="E1469" s="242">
        <v>180046048</v>
      </c>
      <c r="F1469" s="247">
        <v>3</v>
      </c>
      <c r="G1469" s="246">
        <v>336175</v>
      </c>
      <c r="H1469" s="245"/>
      <c r="I1469" s="245"/>
      <c r="J1469" s="246"/>
      <c r="K1469" s="138"/>
      <c r="L1469" s="138"/>
      <c r="M1469" s="138"/>
      <c r="N1469" s="138"/>
      <c r="O1469" s="138"/>
      <c r="P1469" s="138"/>
      <c r="Q1469" s="138"/>
      <c r="R1469" s="138"/>
    </row>
    <row r="1470" spans="1:18" s="134" customFormat="1" x14ac:dyDescent="0.25">
      <c r="A1470" s="241">
        <v>43411</v>
      </c>
      <c r="B1470" s="242">
        <v>180178984</v>
      </c>
      <c r="C1470" s="247">
        <v>2</v>
      </c>
      <c r="D1470" s="246">
        <v>188300</v>
      </c>
      <c r="E1470" s="242"/>
      <c r="F1470" s="247"/>
      <c r="G1470" s="246"/>
      <c r="H1470" s="245"/>
      <c r="I1470" s="245"/>
      <c r="J1470" s="246"/>
      <c r="K1470" s="138"/>
      <c r="L1470" s="138"/>
      <c r="M1470" s="138"/>
      <c r="N1470" s="138"/>
      <c r="O1470" s="138"/>
      <c r="P1470" s="138"/>
      <c r="Q1470" s="138"/>
      <c r="R1470" s="138"/>
    </row>
    <row r="1471" spans="1:18" s="134" customFormat="1" x14ac:dyDescent="0.25">
      <c r="A1471" s="241">
        <v>43411</v>
      </c>
      <c r="B1471" s="242">
        <v>180178995</v>
      </c>
      <c r="C1471" s="247">
        <v>1</v>
      </c>
      <c r="D1471" s="246">
        <v>145775</v>
      </c>
      <c r="E1471" s="242"/>
      <c r="F1471" s="247"/>
      <c r="G1471" s="246"/>
      <c r="H1471" s="245"/>
      <c r="I1471" s="245"/>
      <c r="J1471" s="246"/>
      <c r="K1471" s="138"/>
      <c r="L1471" s="138"/>
      <c r="M1471" s="138"/>
      <c r="N1471" s="138"/>
      <c r="O1471" s="138"/>
      <c r="P1471" s="138"/>
      <c r="Q1471" s="138"/>
      <c r="R1471" s="138"/>
    </row>
    <row r="1472" spans="1:18" s="134" customFormat="1" x14ac:dyDescent="0.25">
      <c r="A1472" s="241">
        <v>43411</v>
      </c>
      <c r="B1472" s="242">
        <v>180179010</v>
      </c>
      <c r="C1472" s="247">
        <v>2</v>
      </c>
      <c r="D1472" s="246">
        <v>228900</v>
      </c>
      <c r="E1472" s="242"/>
      <c r="F1472" s="247"/>
      <c r="G1472" s="246"/>
      <c r="H1472" s="245"/>
      <c r="I1472" s="245"/>
      <c r="J1472" s="246"/>
      <c r="K1472" s="138"/>
      <c r="L1472" s="138"/>
      <c r="M1472" s="138"/>
      <c r="N1472" s="138"/>
      <c r="O1472" s="138"/>
      <c r="P1472" s="138"/>
      <c r="Q1472" s="138"/>
      <c r="R1472" s="138"/>
    </row>
    <row r="1473" spans="1:18" s="134" customFormat="1" x14ac:dyDescent="0.25">
      <c r="A1473" s="241">
        <v>43411</v>
      </c>
      <c r="B1473" s="242">
        <v>180179017</v>
      </c>
      <c r="C1473" s="247">
        <v>7</v>
      </c>
      <c r="D1473" s="246">
        <v>800363</v>
      </c>
      <c r="E1473" s="242"/>
      <c r="F1473" s="247"/>
      <c r="G1473" s="246"/>
      <c r="H1473" s="245"/>
      <c r="I1473" s="245"/>
      <c r="J1473" s="246"/>
      <c r="K1473" s="138"/>
      <c r="L1473" s="138"/>
      <c r="M1473" s="138"/>
      <c r="N1473" s="138"/>
      <c r="O1473" s="138"/>
      <c r="P1473" s="138"/>
      <c r="Q1473" s="138"/>
      <c r="R1473" s="138"/>
    </row>
    <row r="1474" spans="1:18" s="134" customFormat="1" x14ac:dyDescent="0.25">
      <c r="A1474" s="241">
        <v>43411</v>
      </c>
      <c r="B1474" s="242">
        <v>180179026</v>
      </c>
      <c r="C1474" s="247">
        <v>5</v>
      </c>
      <c r="D1474" s="246">
        <v>549850</v>
      </c>
      <c r="E1474" s="242"/>
      <c r="F1474" s="247"/>
      <c r="G1474" s="246"/>
      <c r="H1474" s="245"/>
      <c r="I1474" s="245"/>
      <c r="J1474" s="246"/>
      <c r="K1474" s="138"/>
      <c r="L1474" s="138"/>
      <c r="M1474" s="138"/>
      <c r="N1474" s="138"/>
      <c r="O1474" s="138"/>
      <c r="P1474" s="138"/>
      <c r="Q1474" s="138"/>
      <c r="R1474" s="138"/>
    </row>
    <row r="1475" spans="1:18" s="134" customFormat="1" x14ac:dyDescent="0.25">
      <c r="A1475" s="241">
        <v>43411</v>
      </c>
      <c r="B1475" s="242">
        <v>180179044</v>
      </c>
      <c r="C1475" s="247">
        <v>3</v>
      </c>
      <c r="D1475" s="246">
        <v>351050</v>
      </c>
      <c r="E1475" s="242"/>
      <c r="F1475" s="247"/>
      <c r="G1475" s="246"/>
      <c r="H1475" s="245"/>
      <c r="I1475" s="245">
        <v>3770464</v>
      </c>
      <c r="J1475" s="246" t="s">
        <v>17</v>
      </c>
      <c r="K1475" s="138"/>
      <c r="L1475" s="138"/>
      <c r="M1475" s="138"/>
      <c r="N1475" s="138"/>
      <c r="O1475" s="138"/>
      <c r="P1475" s="138"/>
      <c r="Q1475" s="138"/>
      <c r="R1475" s="138"/>
    </row>
    <row r="1476" spans="1:18" s="134" customFormat="1" x14ac:dyDescent="0.25">
      <c r="A1476" s="241">
        <v>43412</v>
      </c>
      <c r="B1476" s="242">
        <v>180179060</v>
      </c>
      <c r="C1476" s="247">
        <v>22</v>
      </c>
      <c r="D1476" s="246">
        <v>2440288</v>
      </c>
      <c r="E1476" s="242"/>
      <c r="F1476" s="247"/>
      <c r="G1476" s="246"/>
      <c r="H1476" s="245"/>
      <c r="I1476" s="245"/>
      <c r="J1476" s="246"/>
      <c r="K1476" s="138"/>
      <c r="L1476" s="138"/>
      <c r="M1476" s="138"/>
      <c r="N1476" s="138"/>
      <c r="O1476" s="138"/>
      <c r="P1476" s="138"/>
      <c r="Q1476" s="138"/>
      <c r="R1476" s="138"/>
    </row>
    <row r="1477" spans="1:18" s="134" customFormat="1" x14ac:dyDescent="0.25">
      <c r="A1477" s="241">
        <v>43412</v>
      </c>
      <c r="B1477" s="242">
        <v>180179064</v>
      </c>
      <c r="C1477" s="247">
        <v>2</v>
      </c>
      <c r="D1477" s="246">
        <v>247275</v>
      </c>
      <c r="E1477" s="242"/>
      <c r="F1477" s="247"/>
      <c r="G1477" s="246"/>
      <c r="H1477" s="245"/>
      <c r="I1477" s="245"/>
      <c r="J1477" s="246"/>
      <c r="K1477" s="138"/>
      <c r="L1477" s="138"/>
      <c r="M1477" s="138"/>
      <c r="N1477" s="138"/>
      <c r="O1477" s="138"/>
      <c r="P1477" s="138"/>
      <c r="Q1477" s="138"/>
      <c r="R1477" s="138"/>
    </row>
    <row r="1478" spans="1:18" s="134" customFormat="1" x14ac:dyDescent="0.25">
      <c r="A1478" s="241">
        <v>43412</v>
      </c>
      <c r="B1478" s="242">
        <v>180179075</v>
      </c>
      <c r="C1478" s="247">
        <v>5</v>
      </c>
      <c r="D1478" s="246">
        <v>583013</v>
      </c>
      <c r="E1478" s="242"/>
      <c r="F1478" s="247"/>
      <c r="G1478" s="246"/>
      <c r="H1478" s="245"/>
      <c r="I1478" s="245"/>
      <c r="J1478" s="246"/>
      <c r="K1478" s="138"/>
      <c r="L1478" s="138"/>
      <c r="M1478" s="138"/>
      <c r="N1478" s="138"/>
      <c r="O1478" s="138"/>
      <c r="P1478" s="138"/>
      <c r="Q1478" s="138"/>
      <c r="R1478" s="138"/>
    </row>
    <row r="1479" spans="1:18" s="134" customFormat="1" x14ac:dyDescent="0.25">
      <c r="A1479" s="241">
        <v>43412</v>
      </c>
      <c r="B1479" s="242">
        <v>180179078</v>
      </c>
      <c r="C1479" s="247">
        <v>7</v>
      </c>
      <c r="D1479" s="246">
        <v>806925</v>
      </c>
      <c r="E1479" s="242"/>
      <c r="F1479" s="247"/>
      <c r="G1479" s="246"/>
      <c r="H1479" s="245"/>
      <c r="I1479" s="245"/>
      <c r="J1479" s="246"/>
      <c r="K1479" s="138"/>
      <c r="L1479" s="138"/>
      <c r="M1479" s="138"/>
      <c r="N1479" s="138"/>
      <c r="O1479" s="138"/>
      <c r="P1479" s="138"/>
      <c r="Q1479" s="138"/>
      <c r="R1479" s="138"/>
    </row>
    <row r="1480" spans="1:18" s="134" customFormat="1" x14ac:dyDescent="0.25">
      <c r="A1480" s="241">
        <v>43412</v>
      </c>
      <c r="B1480" s="242">
        <v>180179102</v>
      </c>
      <c r="C1480" s="247">
        <v>7</v>
      </c>
      <c r="D1480" s="246">
        <v>750575</v>
      </c>
      <c r="E1480" s="242"/>
      <c r="F1480" s="247"/>
      <c r="G1480" s="246"/>
      <c r="H1480" s="245"/>
      <c r="I1480" s="245"/>
      <c r="J1480" s="246"/>
      <c r="K1480" s="138"/>
      <c r="L1480" s="138"/>
      <c r="M1480" s="138"/>
      <c r="N1480" s="138"/>
      <c r="O1480" s="138"/>
      <c r="P1480" s="138"/>
      <c r="Q1480" s="138"/>
      <c r="R1480" s="138"/>
    </row>
    <row r="1481" spans="1:18" s="134" customFormat="1" x14ac:dyDescent="0.25">
      <c r="A1481" s="241">
        <v>43412</v>
      </c>
      <c r="B1481" s="242">
        <v>180179108</v>
      </c>
      <c r="C1481" s="247">
        <v>2</v>
      </c>
      <c r="D1481" s="246">
        <v>180513</v>
      </c>
      <c r="E1481" s="242"/>
      <c r="F1481" s="247"/>
      <c r="G1481" s="246"/>
      <c r="H1481" s="245"/>
      <c r="I1481" s="245"/>
      <c r="J1481" s="246"/>
      <c r="K1481" s="138"/>
      <c r="L1481" s="138"/>
      <c r="M1481" s="138"/>
      <c r="N1481" s="138"/>
      <c r="O1481" s="138"/>
      <c r="P1481" s="138"/>
      <c r="Q1481" s="138"/>
      <c r="R1481" s="138"/>
    </row>
    <row r="1482" spans="1:18" s="134" customFormat="1" x14ac:dyDescent="0.25">
      <c r="A1482" s="241">
        <v>43412</v>
      </c>
      <c r="B1482" s="242">
        <v>180179115</v>
      </c>
      <c r="C1482" s="247">
        <v>1</v>
      </c>
      <c r="D1482" s="246">
        <v>88200</v>
      </c>
      <c r="E1482" s="242"/>
      <c r="F1482" s="247"/>
      <c r="G1482" s="246"/>
      <c r="H1482" s="245"/>
      <c r="I1482" s="245">
        <v>5096789</v>
      </c>
      <c r="J1482" s="246" t="s">
        <v>17</v>
      </c>
      <c r="K1482" s="138"/>
      <c r="L1482" s="138"/>
      <c r="M1482" s="138"/>
      <c r="N1482" s="138"/>
      <c r="O1482" s="138"/>
      <c r="P1482" s="138"/>
      <c r="Q1482" s="138"/>
      <c r="R1482" s="138"/>
    </row>
    <row r="1483" spans="1:18" s="134" customFormat="1" x14ac:dyDescent="0.25">
      <c r="A1483" s="241">
        <v>43413</v>
      </c>
      <c r="B1483" s="242">
        <v>180179149</v>
      </c>
      <c r="C1483" s="247">
        <v>22</v>
      </c>
      <c r="D1483" s="246">
        <v>2614763</v>
      </c>
      <c r="E1483" s="242">
        <v>180046074</v>
      </c>
      <c r="F1483" s="247">
        <v>5</v>
      </c>
      <c r="G1483" s="246">
        <v>562800</v>
      </c>
      <c r="H1483" s="245"/>
      <c r="I1483" s="245"/>
      <c r="J1483" s="246"/>
      <c r="K1483" s="138"/>
      <c r="L1483" s="138"/>
      <c r="M1483" s="138"/>
      <c r="N1483" s="138"/>
      <c r="O1483" s="138"/>
      <c r="P1483" s="138"/>
      <c r="Q1483" s="138"/>
      <c r="R1483" s="138"/>
    </row>
    <row r="1484" spans="1:18" s="134" customFormat="1" x14ac:dyDescent="0.25">
      <c r="A1484" s="241">
        <v>43413</v>
      </c>
      <c r="B1484" s="242">
        <v>180179155</v>
      </c>
      <c r="C1484" s="247">
        <v>6</v>
      </c>
      <c r="D1484" s="246">
        <v>566738</v>
      </c>
      <c r="E1484" s="242"/>
      <c r="F1484" s="247"/>
      <c r="G1484" s="246"/>
      <c r="H1484" s="245"/>
      <c r="I1484" s="245"/>
      <c r="J1484" s="246"/>
      <c r="K1484" s="138"/>
      <c r="L1484" s="138"/>
      <c r="M1484" s="138"/>
      <c r="N1484" s="138"/>
      <c r="O1484" s="138"/>
      <c r="P1484" s="138"/>
      <c r="Q1484" s="138"/>
      <c r="R1484" s="138"/>
    </row>
    <row r="1485" spans="1:18" s="134" customFormat="1" x14ac:dyDescent="0.25">
      <c r="A1485" s="241">
        <v>43413</v>
      </c>
      <c r="B1485" s="242">
        <v>180179179</v>
      </c>
      <c r="C1485" s="247">
        <v>14</v>
      </c>
      <c r="D1485" s="246">
        <v>1563625</v>
      </c>
      <c r="E1485" s="242"/>
      <c r="F1485" s="247"/>
      <c r="G1485" s="246"/>
      <c r="H1485" s="245"/>
      <c r="I1485" s="245"/>
      <c r="J1485" s="246"/>
      <c r="K1485" s="138"/>
      <c r="L1485" s="138"/>
      <c r="M1485" s="138"/>
      <c r="N1485" s="138"/>
      <c r="O1485" s="138"/>
      <c r="P1485" s="138"/>
      <c r="Q1485" s="138"/>
      <c r="R1485" s="138"/>
    </row>
    <row r="1486" spans="1:18" s="134" customFormat="1" x14ac:dyDescent="0.25">
      <c r="A1486" s="241">
        <v>43413</v>
      </c>
      <c r="B1486" s="242">
        <v>180179194</v>
      </c>
      <c r="C1486" s="247">
        <v>1</v>
      </c>
      <c r="D1486" s="246">
        <v>141838</v>
      </c>
      <c r="E1486" s="242"/>
      <c r="F1486" s="247"/>
      <c r="G1486" s="246"/>
      <c r="H1486" s="245"/>
      <c r="I1486" s="245">
        <v>4324164</v>
      </c>
      <c r="J1486" s="246" t="s">
        <v>226</v>
      </c>
      <c r="K1486" s="138"/>
      <c r="L1486" s="138"/>
      <c r="M1486" s="138"/>
      <c r="N1486" s="138"/>
      <c r="O1486" s="138"/>
      <c r="P1486" s="138"/>
      <c r="Q1486" s="138"/>
      <c r="R1486" s="138"/>
    </row>
    <row r="1487" spans="1:18" s="134" customFormat="1" x14ac:dyDescent="0.25">
      <c r="A1487" s="241">
        <v>43414</v>
      </c>
      <c r="B1487" s="242">
        <v>180179218</v>
      </c>
      <c r="C1487" s="247">
        <v>25</v>
      </c>
      <c r="D1487" s="246">
        <v>2713463</v>
      </c>
      <c r="E1487" s="242"/>
      <c r="F1487" s="247"/>
      <c r="G1487" s="246"/>
      <c r="H1487" s="245"/>
      <c r="I1487" s="245"/>
      <c r="J1487" s="246"/>
      <c r="K1487" s="138"/>
      <c r="L1487" s="138"/>
      <c r="M1487" s="138"/>
      <c r="N1487" s="138"/>
      <c r="O1487" s="138"/>
      <c r="P1487" s="138"/>
      <c r="Q1487" s="138"/>
      <c r="R1487" s="138"/>
    </row>
    <row r="1488" spans="1:18" s="134" customFormat="1" x14ac:dyDescent="0.25">
      <c r="A1488" s="241">
        <v>43414</v>
      </c>
      <c r="B1488" s="242">
        <v>180179222</v>
      </c>
      <c r="C1488" s="247">
        <v>3</v>
      </c>
      <c r="D1488" s="246">
        <v>386575</v>
      </c>
      <c r="E1488" s="242"/>
      <c r="F1488" s="247"/>
      <c r="G1488" s="246"/>
      <c r="H1488" s="245"/>
      <c r="I1488" s="245"/>
      <c r="J1488" s="246"/>
      <c r="K1488" s="138"/>
      <c r="L1488" s="138"/>
      <c r="M1488" s="138"/>
      <c r="N1488" s="138"/>
      <c r="O1488" s="138"/>
      <c r="P1488" s="138"/>
      <c r="Q1488" s="138"/>
      <c r="R1488" s="138"/>
    </row>
    <row r="1489" spans="1:18" s="134" customFormat="1" x14ac:dyDescent="0.25">
      <c r="A1489" s="241">
        <v>43414</v>
      </c>
      <c r="B1489" s="242">
        <v>180179253</v>
      </c>
      <c r="C1489" s="247">
        <v>15</v>
      </c>
      <c r="D1489" s="246">
        <v>1452588</v>
      </c>
      <c r="E1489" s="242"/>
      <c r="F1489" s="247"/>
      <c r="G1489" s="246"/>
      <c r="H1489" s="245"/>
      <c r="I1489" s="245">
        <v>4552626</v>
      </c>
      <c r="J1489" s="246" t="s">
        <v>17</v>
      </c>
      <c r="K1489" s="138"/>
      <c r="L1489" s="138"/>
      <c r="M1489" s="138"/>
      <c r="N1489" s="138"/>
      <c r="O1489" s="138"/>
      <c r="P1489" s="138"/>
      <c r="Q1489" s="138"/>
      <c r="R1489" s="138"/>
    </row>
    <row r="1490" spans="1:18" s="134" customFormat="1" x14ac:dyDescent="0.25">
      <c r="A1490" s="241">
        <v>43416</v>
      </c>
      <c r="B1490" s="242">
        <v>180179362</v>
      </c>
      <c r="C1490" s="247">
        <v>81</v>
      </c>
      <c r="D1490" s="246">
        <v>8438413</v>
      </c>
      <c r="E1490" s="242"/>
      <c r="F1490" s="247"/>
      <c r="G1490" s="246"/>
      <c r="H1490" s="245"/>
      <c r="I1490" s="245"/>
      <c r="J1490" s="246"/>
      <c r="K1490" s="138"/>
      <c r="L1490" s="138"/>
      <c r="M1490" s="138"/>
      <c r="N1490" s="138"/>
      <c r="O1490" s="138"/>
      <c r="P1490" s="138"/>
      <c r="Q1490" s="138"/>
      <c r="R1490" s="138"/>
    </row>
    <row r="1491" spans="1:18" s="134" customFormat="1" x14ac:dyDescent="0.25">
      <c r="A1491" s="241">
        <v>43416</v>
      </c>
      <c r="B1491" s="242">
        <v>180179379</v>
      </c>
      <c r="C1491" s="247">
        <v>40</v>
      </c>
      <c r="D1491" s="246">
        <v>4624988</v>
      </c>
      <c r="E1491" s="242"/>
      <c r="F1491" s="247"/>
      <c r="G1491" s="246"/>
      <c r="H1491" s="245"/>
      <c r="I1491" s="245"/>
      <c r="J1491" s="246"/>
      <c r="K1491" s="138"/>
      <c r="L1491" s="138"/>
      <c r="M1491" s="138"/>
      <c r="N1491" s="138"/>
      <c r="O1491" s="138"/>
      <c r="P1491" s="138"/>
      <c r="Q1491" s="138"/>
      <c r="R1491" s="138"/>
    </row>
    <row r="1492" spans="1:18" s="134" customFormat="1" x14ac:dyDescent="0.25">
      <c r="A1492" s="241">
        <v>43416</v>
      </c>
      <c r="B1492" s="242">
        <v>180179407</v>
      </c>
      <c r="C1492" s="247">
        <v>19</v>
      </c>
      <c r="D1492" s="246">
        <v>2497250</v>
      </c>
      <c r="E1492" s="242"/>
      <c r="F1492" s="247"/>
      <c r="G1492" s="246"/>
      <c r="H1492" s="245"/>
      <c r="I1492" s="245"/>
      <c r="J1492" s="246"/>
      <c r="K1492" s="138"/>
      <c r="L1492" s="138"/>
      <c r="M1492" s="138"/>
      <c r="N1492" s="138"/>
      <c r="O1492" s="138"/>
      <c r="P1492" s="138"/>
      <c r="Q1492" s="138"/>
      <c r="R1492" s="138"/>
    </row>
    <row r="1493" spans="1:18" s="134" customFormat="1" x14ac:dyDescent="0.25">
      <c r="A1493" s="241">
        <v>43416</v>
      </c>
      <c r="B1493" s="242">
        <v>180179409</v>
      </c>
      <c r="C1493" s="247">
        <v>11</v>
      </c>
      <c r="D1493" s="246">
        <v>952613</v>
      </c>
      <c r="E1493" s="242"/>
      <c r="F1493" s="247"/>
      <c r="G1493" s="246"/>
      <c r="H1493" s="245"/>
      <c r="I1493" s="245">
        <v>16513264</v>
      </c>
      <c r="J1493" s="246" t="s">
        <v>17</v>
      </c>
      <c r="K1493" s="138"/>
      <c r="L1493" s="138"/>
      <c r="M1493" s="138"/>
      <c r="N1493" s="138"/>
      <c r="O1493" s="138"/>
      <c r="P1493" s="138"/>
      <c r="Q1493" s="138"/>
      <c r="R1493" s="138"/>
    </row>
    <row r="1494" spans="1:18" s="134" customFormat="1" x14ac:dyDescent="0.25">
      <c r="A1494" s="241">
        <v>43417</v>
      </c>
      <c r="B1494" s="242">
        <v>180179452</v>
      </c>
      <c r="C1494" s="247">
        <v>45</v>
      </c>
      <c r="D1494" s="246">
        <v>4946638</v>
      </c>
      <c r="E1494" s="242">
        <v>180046127</v>
      </c>
      <c r="F1494" s="247">
        <v>16</v>
      </c>
      <c r="G1494" s="246">
        <v>1871363</v>
      </c>
      <c r="H1494" s="245"/>
      <c r="I1494" s="245"/>
      <c r="J1494" s="246"/>
      <c r="K1494" s="138"/>
      <c r="L1494" s="138"/>
      <c r="M1494" s="138"/>
      <c r="N1494" s="138"/>
      <c r="O1494" s="138"/>
      <c r="P1494" s="138"/>
      <c r="Q1494" s="138"/>
      <c r="R1494" s="138"/>
    </row>
    <row r="1495" spans="1:18" s="134" customFormat="1" x14ac:dyDescent="0.25">
      <c r="A1495" s="241">
        <v>43417</v>
      </c>
      <c r="B1495" s="242">
        <v>180179457</v>
      </c>
      <c r="C1495" s="247">
        <v>5</v>
      </c>
      <c r="D1495" s="246">
        <v>597800</v>
      </c>
      <c r="E1495" s="242"/>
      <c r="F1495" s="247"/>
      <c r="G1495" s="246"/>
      <c r="H1495" s="245"/>
      <c r="I1495" s="245"/>
      <c r="J1495" s="246"/>
      <c r="K1495" s="138"/>
      <c r="L1495" s="138"/>
      <c r="M1495" s="138"/>
      <c r="N1495" s="138"/>
      <c r="O1495" s="138"/>
      <c r="P1495" s="138"/>
      <c r="Q1495" s="138"/>
      <c r="R1495" s="138"/>
    </row>
    <row r="1496" spans="1:18" s="134" customFormat="1" x14ac:dyDescent="0.25">
      <c r="A1496" s="241">
        <v>43417</v>
      </c>
      <c r="B1496" s="242">
        <v>180179645</v>
      </c>
      <c r="C1496" s="247">
        <v>5</v>
      </c>
      <c r="D1496" s="246">
        <v>527100</v>
      </c>
      <c r="E1496" s="242"/>
      <c r="F1496" s="247"/>
      <c r="G1496" s="246"/>
      <c r="H1496" s="245"/>
      <c r="I1496" s="245"/>
      <c r="J1496" s="246"/>
      <c r="K1496" s="138"/>
      <c r="L1496" s="138"/>
      <c r="M1496" s="138"/>
      <c r="N1496" s="138"/>
      <c r="O1496" s="138"/>
      <c r="P1496" s="138"/>
      <c r="Q1496" s="138"/>
      <c r="R1496" s="138"/>
    </row>
    <row r="1497" spans="1:18" s="134" customFormat="1" x14ac:dyDescent="0.25">
      <c r="A1497" s="241">
        <v>43417</v>
      </c>
      <c r="B1497" s="242">
        <v>180179493</v>
      </c>
      <c r="C1497" s="247">
        <v>7</v>
      </c>
      <c r="D1497" s="246">
        <v>676638</v>
      </c>
      <c r="E1497" s="242"/>
      <c r="F1497" s="247"/>
      <c r="G1497" s="246"/>
      <c r="H1497" s="245"/>
      <c r="I1497" s="245"/>
      <c r="J1497" s="246"/>
      <c r="K1497" s="138"/>
      <c r="L1497" s="138"/>
      <c r="M1497" s="138"/>
      <c r="N1497" s="138"/>
      <c r="O1497" s="138"/>
      <c r="P1497" s="138"/>
      <c r="Q1497" s="138"/>
      <c r="R1497" s="138"/>
    </row>
    <row r="1498" spans="1:18" s="134" customFormat="1" x14ac:dyDescent="0.25">
      <c r="A1498" s="241">
        <v>43417</v>
      </c>
      <c r="B1498" s="242">
        <v>180179499</v>
      </c>
      <c r="C1498" s="247">
        <v>9</v>
      </c>
      <c r="D1498" s="246">
        <v>844375</v>
      </c>
      <c r="E1498" s="242"/>
      <c r="F1498" s="247"/>
      <c r="G1498" s="246"/>
      <c r="H1498" s="245"/>
      <c r="I1498" s="245"/>
      <c r="J1498" s="246"/>
      <c r="K1498" s="138"/>
      <c r="L1498" s="138"/>
      <c r="M1498" s="138"/>
      <c r="N1498" s="138"/>
      <c r="O1498" s="138"/>
      <c r="P1498" s="138"/>
      <c r="Q1498" s="138"/>
      <c r="R1498" s="138"/>
    </row>
    <row r="1499" spans="1:18" s="134" customFormat="1" x14ac:dyDescent="0.25">
      <c r="A1499" s="241">
        <v>43417</v>
      </c>
      <c r="B1499" s="242">
        <v>180179513</v>
      </c>
      <c r="C1499" s="247">
        <v>8</v>
      </c>
      <c r="D1499" s="246">
        <v>838425</v>
      </c>
      <c r="E1499" s="242"/>
      <c r="F1499" s="247"/>
      <c r="G1499" s="246"/>
      <c r="H1499" s="245"/>
      <c r="I1499" s="245">
        <v>6559613</v>
      </c>
      <c r="J1499" s="246" t="s">
        <v>17</v>
      </c>
      <c r="K1499" s="138"/>
      <c r="L1499" s="138"/>
      <c r="M1499" s="138"/>
      <c r="N1499" s="138"/>
      <c r="O1499" s="138"/>
      <c r="P1499" s="138"/>
      <c r="Q1499" s="138"/>
      <c r="R1499" s="138"/>
    </row>
    <row r="1500" spans="1:18" s="134" customFormat="1" x14ac:dyDescent="0.25">
      <c r="A1500" s="241">
        <v>43418</v>
      </c>
      <c r="B1500" s="242">
        <v>180179530</v>
      </c>
      <c r="C1500" s="247">
        <v>27</v>
      </c>
      <c r="D1500" s="246">
        <v>3309338</v>
      </c>
      <c r="E1500" s="242">
        <v>180046142</v>
      </c>
      <c r="F1500" s="247">
        <v>5</v>
      </c>
      <c r="G1500" s="246">
        <v>433388</v>
      </c>
      <c r="H1500" s="245"/>
      <c r="I1500" s="245"/>
      <c r="J1500" s="246"/>
      <c r="K1500" s="138"/>
      <c r="L1500" s="138"/>
      <c r="M1500" s="138"/>
      <c r="N1500" s="138"/>
      <c r="O1500" s="138"/>
      <c r="P1500" s="138"/>
      <c r="Q1500" s="138"/>
      <c r="R1500" s="138"/>
    </row>
    <row r="1501" spans="1:18" s="134" customFormat="1" x14ac:dyDescent="0.25">
      <c r="A1501" s="241">
        <v>43418</v>
      </c>
      <c r="B1501" s="242">
        <v>180179544</v>
      </c>
      <c r="C1501" s="247">
        <v>3</v>
      </c>
      <c r="D1501" s="246">
        <v>222600</v>
      </c>
      <c r="E1501" s="242"/>
      <c r="F1501" s="247"/>
      <c r="G1501" s="246"/>
      <c r="H1501" s="245"/>
      <c r="I1501" s="245"/>
      <c r="J1501" s="246"/>
      <c r="K1501" s="138"/>
      <c r="L1501" s="138"/>
      <c r="M1501" s="138"/>
      <c r="N1501" s="138"/>
      <c r="O1501" s="138"/>
      <c r="P1501" s="138"/>
      <c r="Q1501" s="138"/>
      <c r="R1501" s="138"/>
    </row>
    <row r="1502" spans="1:18" s="134" customFormat="1" x14ac:dyDescent="0.25">
      <c r="A1502" s="241">
        <v>43418</v>
      </c>
      <c r="B1502" s="242">
        <v>180179546</v>
      </c>
      <c r="C1502" s="247">
        <v>6</v>
      </c>
      <c r="D1502" s="246">
        <v>522638</v>
      </c>
      <c r="E1502" s="242"/>
      <c r="F1502" s="247"/>
      <c r="G1502" s="246"/>
      <c r="H1502" s="245"/>
      <c r="I1502" s="245"/>
      <c r="J1502" s="246"/>
      <c r="K1502" s="138"/>
      <c r="L1502" s="138"/>
      <c r="M1502" s="138"/>
      <c r="N1502" s="138"/>
      <c r="O1502" s="138"/>
      <c r="P1502" s="138"/>
      <c r="Q1502" s="138"/>
      <c r="R1502" s="138"/>
    </row>
    <row r="1503" spans="1:18" s="134" customFormat="1" x14ac:dyDescent="0.25">
      <c r="A1503" s="241">
        <v>43418</v>
      </c>
      <c r="B1503" s="242">
        <v>180179651</v>
      </c>
      <c r="C1503" s="247">
        <v>8</v>
      </c>
      <c r="D1503" s="246">
        <v>905975</v>
      </c>
      <c r="E1503" s="242"/>
      <c r="F1503" s="247"/>
      <c r="G1503" s="246"/>
      <c r="H1503" s="245"/>
      <c r="I1503" s="245"/>
      <c r="J1503" s="246"/>
      <c r="K1503" s="138"/>
      <c r="L1503" s="138"/>
      <c r="M1503" s="138"/>
      <c r="N1503" s="138"/>
      <c r="O1503" s="138"/>
      <c r="P1503" s="138"/>
      <c r="Q1503" s="138"/>
      <c r="R1503" s="138"/>
    </row>
    <row r="1504" spans="1:18" s="134" customFormat="1" x14ac:dyDescent="0.25">
      <c r="A1504" s="241">
        <v>43418</v>
      </c>
      <c r="B1504" s="242">
        <v>180179574</v>
      </c>
      <c r="C1504" s="247">
        <v>8</v>
      </c>
      <c r="D1504" s="246">
        <v>764400</v>
      </c>
      <c r="E1504" s="242"/>
      <c r="F1504" s="247"/>
      <c r="G1504" s="246"/>
      <c r="H1504" s="245"/>
      <c r="I1504" s="245"/>
      <c r="J1504" s="246"/>
      <c r="K1504" s="138"/>
      <c r="L1504" s="138"/>
      <c r="M1504" s="138"/>
      <c r="N1504" s="138"/>
      <c r="O1504" s="138"/>
      <c r="P1504" s="138"/>
      <c r="Q1504" s="138"/>
      <c r="R1504" s="138"/>
    </row>
    <row r="1505" spans="1:18" s="134" customFormat="1" x14ac:dyDescent="0.25">
      <c r="A1505" s="241">
        <v>43418</v>
      </c>
      <c r="B1505" s="242">
        <v>180179579</v>
      </c>
      <c r="C1505" s="247">
        <v>7</v>
      </c>
      <c r="D1505" s="246">
        <v>706913</v>
      </c>
      <c r="E1505" s="242"/>
      <c r="F1505" s="247"/>
      <c r="G1505" s="246"/>
      <c r="H1505" s="245"/>
      <c r="I1505" s="245"/>
      <c r="J1505" s="246"/>
      <c r="K1505" s="138"/>
      <c r="L1505" s="138"/>
      <c r="M1505" s="138"/>
      <c r="N1505" s="138"/>
      <c r="O1505" s="138"/>
      <c r="P1505" s="138"/>
      <c r="Q1505" s="138"/>
      <c r="R1505" s="138"/>
    </row>
    <row r="1506" spans="1:18" s="134" customFormat="1" x14ac:dyDescent="0.25">
      <c r="A1506" s="241">
        <v>43418</v>
      </c>
      <c r="B1506" s="242">
        <v>180179591</v>
      </c>
      <c r="C1506" s="247">
        <v>4</v>
      </c>
      <c r="D1506" s="246">
        <v>443013</v>
      </c>
      <c r="E1506" s="242"/>
      <c r="F1506" s="247"/>
      <c r="G1506" s="246"/>
      <c r="H1506" s="245"/>
      <c r="I1506" s="245">
        <v>6441489</v>
      </c>
      <c r="J1506" s="246" t="s">
        <v>17</v>
      </c>
      <c r="K1506" s="138"/>
      <c r="L1506" s="138"/>
      <c r="M1506" s="138"/>
      <c r="N1506" s="138"/>
      <c r="O1506" s="138"/>
      <c r="P1506" s="138"/>
      <c r="Q1506" s="138"/>
      <c r="R1506" s="138"/>
    </row>
    <row r="1507" spans="1:18" s="134" customFormat="1" x14ac:dyDescent="0.25">
      <c r="A1507" s="241">
        <v>43419</v>
      </c>
      <c r="B1507" s="242">
        <v>180179610</v>
      </c>
      <c r="C1507" s="247">
        <v>17</v>
      </c>
      <c r="D1507" s="246">
        <v>1743175</v>
      </c>
      <c r="E1507" s="242"/>
      <c r="F1507" s="247"/>
      <c r="G1507" s="246"/>
      <c r="H1507" s="245"/>
      <c r="I1507" s="245"/>
      <c r="J1507" s="246"/>
      <c r="K1507" s="138"/>
      <c r="L1507" s="138"/>
      <c r="M1507" s="138"/>
      <c r="N1507" s="138"/>
      <c r="O1507" s="138"/>
      <c r="P1507" s="138"/>
      <c r="Q1507" s="138"/>
      <c r="R1507" s="138"/>
    </row>
    <row r="1508" spans="1:18" s="134" customFormat="1" x14ac:dyDescent="0.25">
      <c r="A1508" s="241">
        <v>43419</v>
      </c>
      <c r="B1508" s="242">
        <v>180179616</v>
      </c>
      <c r="C1508" s="247">
        <v>9</v>
      </c>
      <c r="D1508" s="246">
        <v>844375</v>
      </c>
      <c r="E1508" s="242"/>
      <c r="F1508" s="247"/>
      <c r="G1508" s="246"/>
      <c r="H1508" s="245"/>
      <c r="I1508" s="245"/>
      <c r="J1508" s="246"/>
      <c r="K1508" s="138"/>
      <c r="L1508" s="138"/>
      <c r="M1508" s="138"/>
      <c r="N1508" s="138"/>
      <c r="O1508" s="138"/>
      <c r="P1508" s="138"/>
      <c r="Q1508" s="138"/>
      <c r="R1508" s="138"/>
    </row>
    <row r="1509" spans="1:18" s="134" customFormat="1" x14ac:dyDescent="0.25">
      <c r="A1509" s="241">
        <v>43419</v>
      </c>
      <c r="B1509" s="242">
        <v>180179633</v>
      </c>
      <c r="C1509" s="247">
        <v>30</v>
      </c>
      <c r="D1509" s="246">
        <v>2769813</v>
      </c>
      <c r="E1509" s="242"/>
      <c r="F1509" s="247"/>
      <c r="G1509" s="246"/>
      <c r="H1509" s="245"/>
      <c r="I1509" s="245"/>
      <c r="J1509" s="246"/>
      <c r="K1509" s="138"/>
      <c r="L1509" s="138"/>
      <c r="M1509" s="138"/>
      <c r="N1509" s="138"/>
      <c r="O1509" s="138"/>
      <c r="P1509" s="138"/>
      <c r="Q1509" s="138"/>
      <c r="R1509" s="138"/>
    </row>
    <row r="1510" spans="1:18" s="134" customFormat="1" x14ac:dyDescent="0.25">
      <c r="A1510" s="241">
        <v>43419</v>
      </c>
      <c r="B1510" s="242">
        <v>180179644</v>
      </c>
      <c r="C1510" s="247">
        <v>10</v>
      </c>
      <c r="D1510" s="246">
        <v>1073800</v>
      </c>
      <c r="E1510" s="242"/>
      <c r="F1510" s="247"/>
      <c r="G1510" s="246"/>
      <c r="H1510" s="245"/>
      <c r="I1510" s="245"/>
      <c r="J1510" s="246"/>
      <c r="K1510" s="138"/>
      <c r="L1510" s="138"/>
      <c r="M1510" s="138"/>
      <c r="N1510" s="138"/>
      <c r="O1510" s="138"/>
      <c r="P1510" s="138"/>
      <c r="Q1510" s="138"/>
      <c r="R1510" s="138"/>
    </row>
    <row r="1511" spans="1:18" s="134" customFormat="1" x14ac:dyDescent="0.25">
      <c r="A1511" s="241">
        <v>43419</v>
      </c>
      <c r="B1511" s="242">
        <v>180179656</v>
      </c>
      <c r="C1511" s="247">
        <v>6</v>
      </c>
      <c r="D1511" s="246">
        <v>778925</v>
      </c>
      <c r="E1511" s="242"/>
      <c r="F1511" s="247"/>
      <c r="G1511" s="246"/>
      <c r="H1511" s="245"/>
      <c r="I1511" s="245"/>
      <c r="J1511" s="246"/>
      <c r="K1511" s="138"/>
      <c r="L1511" s="138"/>
      <c r="M1511" s="138"/>
      <c r="N1511" s="138"/>
      <c r="O1511" s="138"/>
      <c r="P1511" s="138"/>
      <c r="Q1511" s="138"/>
      <c r="R1511" s="138"/>
    </row>
    <row r="1512" spans="1:18" s="134" customFormat="1" x14ac:dyDescent="0.25">
      <c r="A1512" s="241">
        <v>43419</v>
      </c>
      <c r="B1512" s="242">
        <v>180179666</v>
      </c>
      <c r="C1512" s="247">
        <v>1</v>
      </c>
      <c r="D1512" s="246">
        <v>90038</v>
      </c>
      <c r="E1512" s="242"/>
      <c r="F1512" s="247"/>
      <c r="G1512" s="246"/>
      <c r="H1512" s="245"/>
      <c r="I1512" s="245"/>
      <c r="J1512" s="246"/>
      <c r="K1512" s="138"/>
      <c r="L1512" s="138"/>
      <c r="M1512" s="138"/>
      <c r="N1512" s="138"/>
      <c r="O1512" s="138"/>
      <c r="P1512" s="138"/>
      <c r="Q1512" s="138"/>
      <c r="R1512" s="138"/>
    </row>
    <row r="1513" spans="1:18" s="134" customFormat="1" x14ac:dyDescent="0.25">
      <c r="A1513" s="241">
        <v>43419</v>
      </c>
      <c r="B1513" s="242">
        <v>180179681</v>
      </c>
      <c r="C1513" s="247">
        <v>7</v>
      </c>
      <c r="D1513" s="246">
        <v>458938</v>
      </c>
      <c r="E1513" s="242"/>
      <c r="F1513" s="247"/>
      <c r="G1513" s="246"/>
      <c r="H1513" s="245"/>
      <c r="I1513" s="245">
        <v>7759064</v>
      </c>
      <c r="J1513" s="246" t="s">
        <v>17</v>
      </c>
      <c r="K1513" s="138"/>
      <c r="L1513" s="138"/>
      <c r="M1513" s="138"/>
      <c r="N1513" s="138"/>
      <c r="O1513" s="138"/>
      <c r="P1513" s="138"/>
      <c r="Q1513" s="138"/>
      <c r="R1513" s="138"/>
    </row>
    <row r="1514" spans="1:18" s="134" customFormat="1" x14ac:dyDescent="0.25">
      <c r="A1514" s="241">
        <v>43420</v>
      </c>
      <c r="B1514" s="242">
        <v>180179694</v>
      </c>
      <c r="C1514" s="247">
        <v>22</v>
      </c>
      <c r="D1514" s="246">
        <v>2201150</v>
      </c>
      <c r="E1514" s="242">
        <v>180046169</v>
      </c>
      <c r="F1514" s="247">
        <v>15</v>
      </c>
      <c r="G1514" s="246">
        <v>1277150</v>
      </c>
      <c r="H1514" s="245"/>
      <c r="I1514" s="245"/>
      <c r="J1514" s="246"/>
      <c r="K1514" s="138"/>
      <c r="L1514" s="138"/>
      <c r="M1514" s="138"/>
      <c r="N1514" s="138"/>
      <c r="O1514" s="138"/>
      <c r="P1514" s="138"/>
      <c r="Q1514" s="138"/>
      <c r="R1514" s="138"/>
    </row>
    <row r="1515" spans="1:18" s="134" customFormat="1" x14ac:dyDescent="0.25">
      <c r="A1515" s="241">
        <v>43420</v>
      </c>
      <c r="B1515" s="242">
        <v>180179702</v>
      </c>
      <c r="C1515" s="247">
        <v>7</v>
      </c>
      <c r="D1515" s="246">
        <v>612150</v>
      </c>
      <c r="E1515" s="242"/>
      <c r="F1515" s="247"/>
      <c r="G1515" s="246"/>
      <c r="H1515" s="245"/>
      <c r="I1515" s="245"/>
      <c r="J1515" s="246"/>
      <c r="K1515" s="138"/>
      <c r="L1515" s="138"/>
      <c r="M1515" s="138"/>
      <c r="N1515" s="138"/>
      <c r="O1515" s="138"/>
      <c r="P1515" s="138"/>
      <c r="Q1515" s="138"/>
      <c r="R1515" s="138"/>
    </row>
    <row r="1516" spans="1:18" s="134" customFormat="1" x14ac:dyDescent="0.25">
      <c r="A1516" s="241">
        <v>43420</v>
      </c>
      <c r="B1516" s="242">
        <v>180179723</v>
      </c>
      <c r="C1516" s="247">
        <v>22</v>
      </c>
      <c r="D1516" s="246">
        <v>2355850</v>
      </c>
      <c r="E1516" s="242"/>
      <c r="F1516" s="247"/>
      <c r="G1516" s="246"/>
      <c r="H1516" s="245"/>
      <c r="I1516" s="245"/>
      <c r="J1516" s="246"/>
      <c r="K1516" s="138"/>
      <c r="L1516" s="138"/>
      <c r="M1516" s="138"/>
      <c r="N1516" s="138"/>
      <c r="O1516" s="138"/>
      <c r="P1516" s="138"/>
      <c r="Q1516" s="138"/>
      <c r="R1516" s="138"/>
    </row>
    <row r="1517" spans="1:18" s="134" customFormat="1" x14ac:dyDescent="0.25">
      <c r="A1517" s="241">
        <v>43420</v>
      </c>
      <c r="B1517" s="242">
        <v>180179729</v>
      </c>
      <c r="C1517" s="247">
        <v>2</v>
      </c>
      <c r="D1517" s="246">
        <v>188300</v>
      </c>
      <c r="E1517" s="242"/>
      <c r="F1517" s="247"/>
      <c r="G1517" s="246"/>
      <c r="H1517" s="245"/>
      <c r="I1517" s="245"/>
      <c r="J1517" s="246"/>
      <c r="K1517" s="138"/>
      <c r="L1517" s="138"/>
      <c r="M1517" s="138"/>
      <c r="N1517" s="138"/>
      <c r="O1517" s="138"/>
      <c r="P1517" s="138"/>
      <c r="Q1517" s="138"/>
      <c r="R1517" s="138"/>
    </row>
    <row r="1518" spans="1:18" s="134" customFormat="1" x14ac:dyDescent="0.25">
      <c r="A1518" s="241">
        <v>43420</v>
      </c>
      <c r="B1518" s="242">
        <v>180179741</v>
      </c>
      <c r="C1518" s="247">
        <v>3</v>
      </c>
      <c r="D1518" s="246">
        <v>333988</v>
      </c>
      <c r="E1518" s="242"/>
      <c r="F1518" s="247"/>
      <c r="G1518" s="246"/>
      <c r="H1518" s="245"/>
      <c r="I1518" s="245">
        <v>4414288</v>
      </c>
      <c r="J1518" s="246" t="s">
        <v>17</v>
      </c>
      <c r="K1518" s="138"/>
      <c r="L1518" s="138"/>
      <c r="M1518" s="138"/>
      <c r="N1518" s="138"/>
      <c r="O1518" s="138"/>
      <c r="P1518" s="138"/>
      <c r="Q1518" s="138"/>
      <c r="R1518" s="138"/>
    </row>
    <row r="1519" spans="1:18" s="134" customFormat="1" x14ac:dyDescent="0.25">
      <c r="A1519" s="241">
        <v>43421</v>
      </c>
      <c r="B1519" s="242">
        <v>180179760</v>
      </c>
      <c r="C1519" s="247">
        <v>22</v>
      </c>
      <c r="D1519" s="246">
        <v>2633138</v>
      </c>
      <c r="E1519" s="242">
        <v>180046183</v>
      </c>
      <c r="F1519" s="247">
        <v>3</v>
      </c>
      <c r="G1519" s="246">
        <v>353675</v>
      </c>
      <c r="H1519" s="245"/>
      <c r="I1519" s="245"/>
      <c r="J1519" s="246"/>
      <c r="K1519" s="138"/>
      <c r="L1519" s="138"/>
      <c r="M1519" s="138"/>
      <c r="N1519" s="138"/>
      <c r="O1519" s="138"/>
      <c r="P1519" s="138"/>
      <c r="Q1519" s="138"/>
      <c r="R1519" s="138"/>
    </row>
    <row r="1520" spans="1:18" s="134" customFormat="1" x14ac:dyDescent="0.25">
      <c r="A1520" s="241">
        <v>43421</v>
      </c>
      <c r="B1520" s="242">
        <v>180179761</v>
      </c>
      <c r="C1520" s="247">
        <v>2</v>
      </c>
      <c r="D1520" s="246">
        <v>265475</v>
      </c>
      <c r="E1520" s="242"/>
      <c r="F1520" s="247"/>
      <c r="G1520" s="246"/>
      <c r="H1520" s="245"/>
      <c r="I1520" s="245"/>
      <c r="J1520" s="246"/>
      <c r="K1520" s="138"/>
      <c r="L1520" s="138"/>
      <c r="M1520" s="138"/>
      <c r="N1520" s="138"/>
      <c r="O1520" s="138"/>
      <c r="P1520" s="138"/>
      <c r="Q1520" s="138"/>
      <c r="R1520" s="138"/>
    </row>
    <row r="1521" spans="1:18" s="134" customFormat="1" x14ac:dyDescent="0.25">
      <c r="A1521" s="241">
        <v>43421</v>
      </c>
      <c r="B1521" s="242">
        <v>180179767</v>
      </c>
      <c r="C1521" s="247">
        <v>4</v>
      </c>
      <c r="D1521" s="246">
        <v>465938</v>
      </c>
      <c r="E1521" s="242"/>
      <c r="F1521" s="247"/>
      <c r="G1521" s="246"/>
      <c r="H1521" s="245"/>
      <c r="I1521" s="245"/>
      <c r="J1521" s="246"/>
      <c r="K1521" s="138"/>
      <c r="L1521" s="138"/>
      <c r="M1521" s="138"/>
      <c r="N1521" s="138"/>
      <c r="O1521" s="138"/>
      <c r="P1521" s="138"/>
      <c r="Q1521" s="138"/>
      <c r="R1521" s="138"/>
    </row>
    <row r="1522" spans="1:18" s="134" customFormat="1" x14ac:dyDescent="0.25">
      <c r="A1522" s="241">
        <v>43421</v>
      </c>
      <c r="B1522" s="242">
        <v>180179794</v>
      </c>
      <c r="C1522" s="247">
        <v>7</v>
      </c>
      <c r="D1522" s="246">
        <v>763700</v>
      </c>
      <c r="E1522" s="242"/>
      <c r="F1522" s="247"/>
      <c r="G1522" s="246"/>
      <c r="H1522" s="245"/>
      <c r="I1522" s="245">
        <v>3774576</v>
      </c>
      <c r="J1522" s="246" t="s">
        <v>17</v>
      </c>
      <c r="K1522" s="138"/>
      <c r="L1522" s="138"/>
      <c r="M1522" s="138"/>
      <c r="N1522" s="138"/>
      <c r="O1522" s="138"/>
      <c r="P1522" s="138"/>
      <c r="Q1522" s="138"/>
      <c r="R1522" s="138"/>
    </row>
    <row r="1523" spans="1:18" s="134" customFormat="1" x14ac:dyDescent="0.25">
      <c r="A1523" s="241">
        <v>43423</v>
      </c>
      <c r="B1523" s="242">
        <v>180179890</v>
      </c>
      <c r="C1523" s="106">
        <v>5</v>
      </c>
      <c r="D1523" s="246">
        <v>459200</v>
      </c>
      <c r="E1523" s="242">
        <v>180046029</v>
      </c>
      <c r="F1523" s="247">
        <v>5</v>
      </c>
      <c r="G1523" s="246">
        <v>577325</v>
      </c>
      <c r="H1523" s="245"/>
      <c r="I1523" s="245"/>
      <c r="J1523" s="246"/>
      <c r="K1523" s="138"/>
      <c r="L1523" s="138"/>
      <c r="M1523" s="138"/>
      <c r="N1523" s="138"/>
      <c r="O1523" s="138"/>
      <c r="P1523" s="138"/>
      <c r="Q1523" s="138"/>
      <c r="R1523" s="138"/>
    </row>
    <row r="1524" spans="1:18" s="134" customFormat="1" x14ac:dyDescent="0.25">
      <c r="A1524" s="241">
        <v>43788</v>
      </c>
      <c r="B1524" s="242">
        <v>180179891</v>
      </c>
      <c r="C1524" s="106">
        <v>51</v>
      </c>
      <c r="D1524" s="246">
        <v>5432350</v>
      </c>
      <c r="E1524" s="242"/>
      <c r="F1524" s="247"/>
      <c r="G1524" s="246"/>
      <c r="H1524" s="245"/>
      <c r="I1524" s="245"/>
      <c r="J1524" s="246"/>
      <c r="K1524" s="138"/>
      <c r="L1524" s="138"/>
      <c r="M1524" s="138"/>
      <c r="N1524" s="138"/>
      <c r="O1524" s="138"/>
      <c r="P1524" s="138"/>
      <c r="Q1524" s="138"/>
      <c r="R1524" s="138"/>
    </row>
    <row r="1525" spans="1:18" s="134" customFormat="1" x14ac:dyDescent="0.25">
      <c r="A1525" s="241">
        <v>43423</v>
      </c>
      <c r="B1525" s="242">
        <v>180179892</v>
      </c>
      <c r="C1525" s="106">
        <v>1</v>
      </c>
      <c r="D1525" s="246">
        <v>102813</v>
      </c>
      <c r="E1525" s="242"/>
      <c r="F1525" s="247"/>
      <c r="G1525" s="246"/>
      <c r="H1525" s="245"/>
      <c r="I1525" s="245"/>
      <c r="J1525" s="246"/>
      <c r="K1525" s="138"/>
      <c r="L1525" s="138"/>
      <c r="M1525" s="138"/>
      <c r="N1525" s="138"/>
      <c r="O1525" s="138"/>
      <c r="P1525" s="138"/>
      <c r="Q1525" s="138"/>
      <c r="R1525" s="138"/>
    </row>
    <row r="1526" spans="1:18" s="134" customFormat="1" x14ac:dyDescent="0.25">
      <c r="A1526" s="241">
        <v>43423</v>
      </c>
      <c r="B1526" s="242">
        <v>180179896</v>
      </c>
      <c r="C1526" s="106">
        <v>6</v>
      </c>
      <c r="D1526" s="246">
        <v>552650</v>
      </c>
      <c r="E1526" s="242"/>
      <c r="F1526" s="247"/>
      <c r="G1526" s="246"/>
      <c r="H1526" s="245"/>
      <c r="I1526" s="245"/>
      <c r="J1526" s="246"/>
      <c r="K1526" s="138"/>
      <c r="L1526" s="138"/>
      <c r="M1526" s="138"/>
      <c r="N1526" s="138"/>
      <c r="O1526" s="138"/>
      <c r="P1526" s="138"/>
      <c r="Q1526" s="138"/>
      <c r="R1526" s="138"/>
    </row>
    <row r="1527" spans="1:18" s="134" customFormat="1" x14ac:dyDescent="0.25">
      <c r="A1527" s="241">
        <v>43423</v>
      </c>
      <c r="B1527" s="242">
        <v>180179941</v>
      </c>
      <c r="C1527" s="106">
        <v>28</v>
      </c>
      <c r="D1527" s="246">
        <v>2946825</v>
      </c>
      <c r="E1527" s="242"/>
      <c r="F1527" s="247"/>
      <c r="G1527" s="246"/>
      <c r="H1527" s="245"/>
      <c r="I1527" s="245">
        <v>8916513</v>
      </c>
      <c r="J1527" s="246" t="s">
        <v>17</v>
      </c>
      <c r="K1527" s="138"/>
      <c r="L1527" s="138"/>
      <c r="M1527" s="138"/>
      <c r="N1527" s="138"/>
      <c r="O1527" s="138"/>
      <c r="P1527" s="138"/>
      <c r="Q1527" s="138"/>
      <c r="R1527" s="138"/>
    </row>
    <row r="1528" spans="1:18" s="134" customFormat="1" x14ac:dyDescent="0.25">
      <c r="A1528" s="241">
        <v>43424</v>
      </c>
      <c r="B1528" s="242">
        <v>180179958</v>
      </c>
      <c r="C1528" s="106">
        <v>11</v>
      </c>
      <c r="D1528" s="246">
        <v>982713</v>
      </c>
      <c r="E1528" s="242">
        <v>180046231</v>
      </c>
      <c r="F1528" s="247">
        <v>3</v>
      </c>
      <c r="G1528" s="246">
        <v>260575</v>
      </c>
      <c r="H1528" s="245"/>
      <c r="I1528" s="245"/>
      <c r="J1528" s="246"/>
      <c r="K1528" s="138"/>
      <c r="L1528" s="138"/>
      <c r="M1528" s="138"/>
      <c r="N1528" s="138"/>
      <c r="O1528" s="138"/>
      <c r="P1528" s="138"/>
      <c r="Q1528" s="138"/>
      <c r="R1528" s="138"/>
    </row>
    <row r="1529" spans="1:18" s="134" customFormat="1" x14ac:dyDescent="0.25">
      <c r="A1529" s="241">
        <v>43424</v>
      </c>
      <c r="B1529" s="242">
        <v>180179959</v>
      </c>
      <c r="C1529" s="106">
        <v>1</v>
      </c>
      <c r="D1529" s="246">
        <v>155838</v>
      </c>
      <c r="E1529" s="242"/>
      <c r="F1529" s="247"/>
      <c r="G1529" s="246"/>
      <c r="H1529" s="245"/>
      <c r="I1529" s="245"/>
      <c r="J1529" s="246"/>
      <c r="K1529" s="138"/>
      <c r="L1529" s="138"/>
      <c r="M1529" s="138"/>
      <c r="N1529" s="138"/>
      <c r="O1529" s="138"/>
      <c r="P1529" s="138"/>
      <c r="Q1529" s="138"/>
      <c r="R1529" s="138"/>
    </row>
    <row r="1530" spans="1:18" s="134" customFormat="1" x14ac:dyDescent="0.25">
      <c r="A1530" s="241">
        <v>43424</v>
      </c>
      <c r="B1530" s="242">
        <v>180179965</v>
      </c>
      <c r="C1530" s="106">
        <v>9</v>
      </c>
      <c r="D1530" s="246">
        <v>696850</v>
      </c>
      <c r="E1530" s="242"/>
      <c r="F1530" s="247"/>
      <c r="G1530" s="246"/>
      <c r="H1530" s="245"/>
      <c r="I1530" s="245"/>
      <c r="J1530" s="246"/>
      <c r="K1530" s="138"/>
      <c r="L1530" s="138"/>
      <c r="M1530" s="138"/>
      <c r="N1530" s="138"/>
      <c r="O1530" s="138"/>
      <c r="P1530" s="138"/>
      <c r="Q1530" s="138"/>
      <c r="R1530" s="138"/>
    </row>
    <row r="1531" spans="1:18" s="134" customFormat="1" x14ac:dyDescent="0.25">
      <c r="A1531" s="241">
        <v>43424</v>
      </c>
      <c r="B1531" s="242">
        <v>180179970</v>
      </c>
      <c r="C1531" s="106">
        <v>1</v>
      </c>
      <c r="D1531" s="246">
        <v>92575</v>
      </c>
      <c r="E1531" s="242"/>
      <c r="F1531" s="247"/>
      <c r="G1531" s="246"/>
      <c r="H1531" s="245"/>
      <c r="I1531" s="245"/>
      <c r="J1531" s="246"/>
      <c r="K1531" s="138"/>
      <c r="L1531" s="138"/>
      <c r="M1531" s="138"/>
      <c r="N1531" s="138"/>
      <c r="O1531" s="138"/>
      <c r="P1531" s="138"/>
      <c r="Q1531" s="138"/>
      <c r="R1531" s="138"/>
    </row>
    <row r="1532" spans="1:18" s="134" customFormat="1" x14ac:dyDescent="0.25">
      <c r="A1532" s="241">
        <v>43424</v>
      </c>
      <c r="B1532" s="242">
        <v>180179979</v>
      </c>
      <c r="C1532" s="106">
        <v>4</v>
      </c>
      <c r="D1532" s="246">
        <v>517825</v>
      </c>
      <c r="E1532" s="242"/>
      <c r="F1532" s="247"/>
      <c r="G1532" s="246"/>
      <c r="H1532" s="245"/>
      <c r="I1532" s="245"/>
      <c r="J1532" s="246"/>
      <c r="K1532" s="138"/>
      <c r="L1532" s="138"/>
      <c r="M1532" s="138"/>
      <c r="N1532" s="138"/>
      <c r="O1532" s="138"/>
      <c r="P1532" s="138"/>
      <c r="Q1532" s="138"/>
      <c r="R1532" s="138"/>
    </row>
    <row r="1533" spans="1:18" s="134" customFormat="1" x14ac:dyDescent="0.25">
      <c r="A1533" s="241">
        <v>43424</v>
      </c>
      <c r="B1533" s="242">
        <v>180179985</v>
      </c>
      <c r="C1533" s="106">
        <v>2</v>
      </c>
      <c r="D1533" s="246">
        <v>231438</v>
      </c>
      <c r="E1533" s="242"/>
      <c r="F1533" s="247"/>
      <c r="G1533" s="246"/>
      <c r="H1533" s="245"/>
      <c r="I1533" s="245"/>
      <c r="J1533" s="246"/>
      <c r="K1533" s="138"/>
      <c r="L1533" s="138"/>
      <c r="M1533" s="138"/>
      <c r="N1533" s="138"/>
      <c r="O1533" s="138"/>
      <c r="P1533" s="138"/>
      <c r="Q1533" s="138"/>
      <c r="R1533" s="138"/>
    </row>
    <row r="1534" spans="1:18" s="134" customFormat="1" x14ac:dyDescent="0.25">
      <c r="A1534" s="241">
        <v>43424</v>
      </c>
      <c r="B1534" s="242">
        <v>180179988</v>
      </c>
      <c r="C1534" s="106">
        <v>1</v>
      </c>
      <c r="D1534" s="246">
        <v>144288</v>
      </c>
      <c r="E1534" s="242"/>
      <c r="F1534" s="247"/>
      <c r="G1534" s="246"/>
      <c r="H1534" s="245"/>
      <c r="I1534" s="245"/>
      <c r="J1534" s="246"/>
      <c r="K1534" s="138"/>
      <c r="L1534" s="138"/>
      <c r="M1534" s="138"/>
      <c r="N1534" s="138"/>
      <c r="O1534" s="138"/>
      <c r="P1534" s="138"/>
      <c r="Q1534" s="138"/>
      <c r="R1534" s="138"/>
    </row>
    <row r="1535" spans="1:18" s="134" customFormat="1" x14ac:dyDescent="0.25">
      <c r="A1535" s="241">
        <v>43424</v>
      </c>
      <c r="B1535" s="242">
        <v>180179996</v>
      </c>
      <c r="C1535" s="106">
        <v>4</v>
      </c>
      <c r="D1535" s="246">
        <v>535763</v>
      </c>
      <c r="E1535" s="242"/>
      <c r="F1535" s="247"/>
      <c r="G1535" s="246"/>
      <c r="H1535" s="245"/>
      <c r="I1535" s="245"/>
      <c r="J1535" s="246"/>
      <c r="K1535" s="138"/>
      <c r="L1535" s="138"/>
      <c r="M1535" s="138"/>
      <c r="N1535" s="138"/>
      <c r="O1535" s="138"/>
      <c r="P1535" s="138"/>
      <c r="Q1535" s="138"/>
      <c r="R1535" s="138"/>
    </row>
    <row r="1536" spans="1:18" s="134" customFormat="1" x14ac:dyDescent="0.25">
      <c r="A1536" s="241">
        <v>43424</v>
      </c>
      <c r="B1536" s="242">
        <v>180179998</v>
      </c>
      <c r="C1536" s="106">
        <v>2</v>
      </c>
      <c r="D1536" s="246">
        <v>294350</v>
      </c>
      <c r="E1536" s="242"/>
      <c r="F1536" s="247"/>
      <c r="G1536" s="246"/>
      <c r="H1536" s="245"/>
      <c r="I1536" s="245">
        <v>3391065</v>
      </c>
      <c r="J1536" s="246" t="s">
        <v>17</v>
      </c>
      <c r="K1536" s="138"/>
      <c r="L1536" s="138"/>
      <c r="M1536" s="138"/>
      <c r="N1536" s="138"/>
      <c r="O1536" s="138"/>
      <c r="P1536" s="138"/>
      <c r="Q1536" s="138"/>
      <c r="R1536" s="138"/>
    </row>
    <row r="1537" spans="1:18" s="134" customFormat="1" x14ac:dyDescent="0.25">
      <c r="A1537" s="241">
        <v>43425</v>
      </c>
      <c r="B1537" s="242">
        <v>180180009</v>
      </c>
      <c r="C1537" s="106">
        <v>26</v>
      </c>
      <c r="D1537" s="246">
        <v>3159975</v>
      </c>
      <c r="E1537" s="242">
        <v>180046238</v>
      </c>
      <c r="F1537" s="247">
        <v>10</v>
      </c>
      <c r="G1537" s="246">
        <v>1221938</v>
      </c>
      <c r="H1537" s="245"/>
      <c r="I1537" s="245"/>
      <c r="J1537" s="246"/>
      <c r="K1537" s="138"/>
      <c r="L1537" s="138"/>
      <c r="M1537" s="138"/>
      <c r="N1537" s="138"/>
      <c r="O1537" s="138"/>
      <c r="P1537" s="138"/>
      <c r="Q1537" s="138"/>
      <c r="R1537" s="138"/>
    </row>
    <row r="1538" spans="1:18" s="134" customFormat="1" x14ac:dyDescent="0.25">
      <c r="A1538" s="241">
        <v>43425</v>
      </c>
      <c r="B1538" s="242">
        <v>180180019</v>
      </c>
      <c r="C1538" s="106">
        <v>6</v>
      </c>
      <c r="D1538" s="246">
        <v>397950</v>
      </c>
      <c r="E1538" s="242"/>
      <c r="F1538" s="247"/>
      <c r="G1538" s="246"/>
      <c r="H1538" s="245"/>
      <c r="I1538" s="245"/>
      <c r="J1538" s="246"/>
      <c r="K1538" s="138"/>
      <c r="L1538" s="138"/>
      <c r="M1538" s="138"/>
      <c r="N1538" s="138"/>
      <c r="O1538" s="138"/>
      <c r="P1538" s="138"/>
      <c r="Q1538" s="138"/>
      <c r="R1538" s="138"/>
    </row>
    <row r="1539" spans="1:18" s="134" customFormat="1" x14ac:dyDescent="0.25">
      <c r="A1539" s="241">
        <v>39773</v>
      </c>
      <c r="B1539" s="242">
        <v>180180038</v>
      </c>
      <c r="C1539" s="106">
        <v>10</v>
      </c>
      <c r="D1539" s="246">
        <v>1116588</v>
      </c>
      <c r="E1539" s="242"/>
      <c r="F1539" s="247"/>
      <c r="G1539" s="246"/>
      <c r="H1539" s="245"/>
      <c r="I1539" s="245"/>
      <c r="J1539" s="246"/>
      <c r="K1539" s="138"/>
      <c r="L1539" s="138"/>
      <c r="M1539" s="138"/>
      <c r="N1539" s="138"/>
      <c r="O1539" s="138"/>
      <c r="P1539" s="138"/>
      <c r="Q1539" s="138"/>
      <c r="R1539" s="138"/>
    </row>
    <row r="1540" spans="1:18" s="134" customFormat="1" x14ac:dyDescent="0.25">
      <c r="A1540" s="241">
        <v>43425</v>
      </c>
      <c r="B1540" s="242">
        <v>180180045</v>
      </c>
      <c r="C1540" s="106">
        <v>3</v>
      </c>
      <c r="D1540" s="246">
        <v>296538</v>
      </c>
      <c r="E1540" s="242"/>
      <c r="F1540" s="247"/>
      <c r="G1540" s="246"/>
      <c r="H1540" s="245"/>
      <c r="I1540" s="245"/>
      <c r="J1540" s="246"/>
      <c r="K1540" s="138"/>
      <c r="L1540" s="138"/>
      <c r="M1540" s="138"/>
      <c r="N1540" s="138"/>
      <c r="O1540" s="138"/>
      <c r="P1540" s="138"/>
      <c r="Q1540" s="138"/>
      <c r="R1540" s="138"/>
    </row>
    <row r="1541" spans="1:18" s="134" customFormat="1" x14ac:dyDescent="0.25">
      <c r="A1541" s="241">
        <v>43425</v>
      </c>
      <c r="B1541" s="242">
        <v>180180058</v>
      </c>
      <c r="C1541" s="106">
        <v>1</v>
      </c>
      <c r="D1541" s="246">
        <v>44363</v>
      </c>
      <c r="E1541" s="242"/>
      <c r="F1541" s="247"/>
      <c r="G1541" s="246"/>
      <c r="H1541" s="245"/>
      <c r="I1541" s="245"/>
      <c r="J1541" s="246"/>
      <c r="K1541" s="138"/>
      <c r="L1541" s="138"/>
      <c r="M1541" s="138"/>
      <c r="N1541" s="138"/>
      <c r="O1541" s="138"/>
      <c r="P1541" s="138"/>
      <c r="Q1541" s="138"/>
      <c r="R1541" s="138"/>
    </row>
    <row r="1542" spans="1:18" s="134" customFormat="1" x14ac:dyDescent="0.25">
      <c r="A1542" s="241">
        <v>43425</v>
      </c>
      <c r="B1542" s="242">
        <v>180180062</v>
      </c>
      <c r="C1542" s="247">
        <v>1</v>
      </c>
      <c r="D1542" s="246">
        <v>141838</v>
      </c>
      <c r="E1542" s="242"/>
      <c r="F1542" s="247"/>
      <c r="G1542" s="246"/>
      <c r="H1542" s="245"/>
      <c r="I1542" s="245"/>
      <c r="J1542" s="246"/>
      <c r="K1542" s="138"/>
      <c r="L1542" s="138"/>
      <c r="M1542" s="138"/>
      <c r="N1542" s="138"/>
      <c r="O1542" s="138"/>
      <c r="P1542" s="138"/>
      <c r="Q1542" s="138"/>
      <c r="R1542" s="138"/>
    </row>
    <row r="1543" spans="1:18" s="134" customFormat="1" x14ac:dyDescent="0.25">
      <c r="A1543" s="241">
        <v>43425</v>
      </c>
      <c r="B1543" s="242">
        <v>180180070</v>
      </c>
      <c r="C1543" s="247">
        <v>1</v>
      </c>
      <c r="D1543" s="246">
        <v>101063</v>
      </c>
      <c r="E1543" s="242"/>
      <c r="F1543" s="247"/>
      <c r="G1543" s="246"/>
      <c r="H1543" s="245"/>
      <c r="I1543" s="245">
        <v>4036377</v>
      </c>
      <c r="J1543" s="246" t="s">
        <v>17</v>
      </c>
      <c r="K1543" s="138"/>
      <c r="L1543" s="138"/>
      <c r="M1543" s="138"/>
      <c r="N1543" s="138"/>
      <c r="O1543" s="138"/>
      <c r="P1543" s="138"/>
      <c r="Q1543" s="138"/>
      <c r="R1543" s="138"/>
    </row>
    <row r="1544" spans="1:18" s="134" customFormat="1" x14ac:dyDescent="0.25">
      <c r="A1544" s="241">
        <v>43426</v>
      </c>
      <c r="B1544" s="242">
        <v>180180088</v>
      </c>
      <c r="C1544" s="247">
        <v>7</v>
      </c>
      <c r="D1544" s="246">
        <v>754688</v>
      </c>
      <c r="E1544" s="242">
        <v>180046245</v>
      </c>
      <c r="F1544" s="247">
        <v>2</v>
      </c>
      <c r="G1544" s="246">
        <v>256988</v>
      </c>
      <c r="H1544" s="245"/>
      <c r="I1544" s="245"/>
      <c r="J1544" s="246"/>
      <c r="K1544" s="138"/>
      <c r="L1544" s="138"/>
      <c r="M1544" s="138"/>
      <c r="N1544" s="138"/>
      <c r="O1544" s="138"/>
      <c r="P1544" s="138"/>
      <c r="Q1544" s="138"/>
      <c r="R1544" s="138"/>
    </row>
    <row r="1545" spans="1:18" s="134" customFormat="1" x14ac:dyDescent="0.25">
      <c r="A1545" s="241">
        <v>43426</v>
      </c>
      <c r="B1545" s="242">
        <v>180180099</v>
      </c>
      <c r="C1545" s="247">
        <v>8</v>
      </c>
      <c r="D1545" s="246">
        <v>950513</v>
      </c>
      <c r="E1545" s="242"/>
      <c r="F1545" s="247"/>
      <c r="G1545" s="246"/>
      <c r="H1545" s="245"/>
      <c r="I1545" s="245"/>
      <c r="J1545" s="246"/>
      <c r="K1545" s="138"/>
      <c r="L1545" s="138"/>
      <c r="M1545" s="138"/>
      <c r="N1545" s="138"/>
      <c r="O1545" s="138"/>
      <c r="P1545" s="138"/>
      <c r="Q1545" s="138"/>
      <c r="R1545" s="138"/>
    </row>
    <row r="1546" spans="1:18" s="134" customFormat="1" x14ac:dyDescent="0.25">
      <c r="A1546" s="241">
        <v>43426</v>
      </c>
      <c r="B1546" s="242">
        <v>180180107</v>
      </c>
      <c r="C1546" s="247">
        <v>8</v>
      </c>
      <c r="D1546" s="246">
        <v>797038</v>
      </c>
      <c r="E1546" s="242"/>
      <c r="F1546" s="247"/>
      <c r="G1546" s="246"/>
      <c r="H1546" s="245"/>
      <c r="I1546" s="245"/>
      <c r="J1546" s="246"/>
      <c r="K1546" s="138"/>
      <c r="L1546" s="138"/>
      <c r="M1546" s="138"/>
      <c r="N1546" s="138"/>
      <c r="O1546" s="138"/>
      <c r="P1546" s="138"/>
      <c r="Q1546" s="138"/>
      <c r="R1546" s="138"/>
    </row>
    <row r="1547" spans="1:18" s="134" customFormat="1" x14ac:dyDescent="0.25">
      <c r="A1547" s="241">
        <v>43426</v>
      </c>
      <c r="B1547" s="242">
        <v>180180124</v>
      </c>
      <c r="C1547" s="247">
        <v>11</v>
      </c>
      <c r="D1547" s="246">
        <v>1299725</v>
      </c>
      <c r="E1547" s="242"/>
      <c r="F1547" s="247"/>
      <c r="G1547" s="246"/>
      <c r="H1547" s="245"/>
      <c r="I1547" s="245"/>
      <c r="J1547" s="246"/>
      <c r="K1547" s="138"/>
      <c r="L1547" s="138"/>
      <c r="M1547" s="138"/>
      <c r="N1547" s="138"/>
      <c r="O1547" s="138"/>
      <c r="P1547" s="138"/>
      <c r="Q1547" s="138"/>
      <c r="R1547" s="138"/>
    </row>
    <row r="1548" spans="1:18" s="134" customFormat="1" x14ac:dyDescent="0.25">
      <c r="A1548" s="241">
        <v>43426</v>
      </c>
      <c r="B1548" s="242">
        <v>180180135</v>
      </c>
      <c r="C1548" s="247">
        <v>2</v>
      </c>
      <c r="D1548" s="246">
        <v>292075</v>
      </c>
      <c r="E1548" s="242"/>
      <c r="F1548" s="247"/>
      <c r="G1548" s="246"/>
      <c r="H1548" s="245"/>
      <c r="I1548" s="245"/>
      <c r="J1548" s="246"/>
      <c r="K1548" s="138"/>
      <c r="L1548" s="138"/>
      <c r="M1548" s="138"/>
      <c r="N1548" s="138"/>
      <c r="O1548" s="138"/>
      <c r="P1548" s="138"/>
      <c r="Q1548" s="138"/>
      <c r="R1548" s="138"/>
    </row>
    <row r="1549" spans="1:18" s="134" customFormat="1" x14ac:dyDescent="0.25">
      <c r="A1549" s="241">
        <v>43426</v>
      </c>
      <c r="B1549" s="242">
        <v>180180144</v>
      </c>
      <c r="C1549" s="247">
        <v>1</v>
      </c>
      <c r="D1549" s="246">
        <v>87150</v>
      </c>
      <c r="E1549" s="242"/>
      <c r="F1549" s="247"/>
      <c r="G1549" s="246"/>
      <c r="H1549" s="245"/>
      <c r="I1549" s="245"/>
      <c r="J1549" s="246"/>
      <c r="K1549" s="138"/>
      <c r="L1549" s="138"/>
      <c r="M1549" s="138"/>
      <c r="N1549" s="138"/>
      <c r="O1549" s="138"/>
      <c r="P1549" s="138"/>
      <c r="Q1549" s="138"/>
      <c r="R1549" s="138"/>
    </row>
    <row r="1550" spans="1:18" s="134" customFormat="1" x14ac:dyDescent="0.25">
      <c r="A1550" s="241">
        <v>43426</v>
      </c>
      <c r="B1550" s="242">
        <v>180180151</v>
      </c>
      <c r="C1550" s="247">
        <v>1</v>
      </c>
      <c r="D1550" s="246">
        <v>80500</v>
      </c>
      <c r="E1550" s="242"/>
      <c r="F1550" s="247"/>
      <c r="G1550" s="246"/>
      <c r="H1550" s="245"/>
      <c r="I1550" s="245">
        <v>4004701</v>
      </c>
      <c r="J1550" s="246" t="s">
        <v>17</v>
      </c>
      <c r="K1550" s="138"/>
      <c r="L1550" s="138"/>
      <c r="M1550" s="138"/>
      <c r="N1550" s="138"/>
      <c r="O1550" s="138"/>
      <c r="P1550" s="138"/>
      <c r="Q1550" s="138"/>
      <c r="R1550" s="138"/>
    </row>
    <row r="1551" spans="1:18" s="134" customFormat="1" x14ac:dyDescent="0.25">
      <c r="A1551" s="241">
        <v>43427</v>
      </c>
      <c r="B1551" s="242">
        <v>180180182</v>
      </c>
      <c r="C1551" s="247">
        <v>28</v>
      </c>
      <c r="D1551" s="246">
        <v>3154638</v>
      </c>
      <c r="E1551" s="242">
        <v>180046261</v>
      </c>
      <c r="F1551" s="247">
        <v>1</v>
      </c>
      <c r="G1551" s="246">
        <v>115063</v>
      </c>
      <c r="H1551" s="245"/>
      <c r="I1551" s="245"/>
      <c r="J1551" s="246"/>
      <c r="K1551" s="138"/>
      <c r="L1551" s="138"/>
      <c r="M1551" s="138"/>
      <c r="N1551" s="138"/>
      <c r="O1551" s="138"/>
      <c r="P1551" s="138"/>
      <c r="Q1551" s="138"/>
      <c r="R1551" s="138"/>
    </row>
    <row r="1552" spans="1:18" s="134" customFormat="1" x14ac:dyDescent="0.25">
      <c r="A1552" s="241">
        <v>43792</v>
      </c>
      <c r="B1552" s="242">
        <v>180180183</v>
      </c>
      <c r="C1552" s="247">
        <v>7</v>
      </c>
      <c r="D1552" s="246">
        <v>661063</v>
      </c>
      <c r="E1552" s="242"/>
      <c r="F1552" s="247"/>
      <c r="G1552" s="246"/>
      <c r="H1552" s="245"/>
      <c r="I1552" s="245"/>
      <c r="J1552" s="246"/>
      <c r="K1552" s="138"/>
      <c r="L1552" s="138"/>
      <c r="M1552" s="138"/>
      <c r="N1552" s="138"/>
      <c r="O1552" s="138"/>
      <c r="P1552" s="138"/>
      <c r="Q1552" s="138"/>
      <c r="R1552" s="138"/>
    </row>
    <row r="1553" spans="1:18" s="134" customFormat="1" x14ac:dyDescent="0.25">
      <c r="A1553" s="241">
        <v>43427</v>
      </c>
      <c r="B1553" s="242">
        <v>180180197</v>
      </c>
      <c r="C1553" s="247">
        <v>14</v>
      </c>
      <c r="D1553" s="246">
        <v>1483388</v>
      </c>
      <c r="E1553" s="242"/>
      <c r="F1553" s="247"/>
      <c r="G1553" s="246"/>
      <c r="H1553" s="245"/>
      <c r="I1553" s="245"/>
      <c r="J1553" s="246"/>
      <c r="K1553" s="138"/>
      <c r="L1553" s="138"/>
      <c r="M1553" s="138"/>
      <c r="N1553" s="138"/>
      <c r="O1553" s="138"/>
      <c r="P1553" s="138"/>
      <c r="Q1553" s="138"/>
      <c r="R1553" s="138"/>
    </row>
    <row r="1554" spans="1:18" s="134" customFormat="1" x14ac:dyDescent="0.25">
      <c r="A1554" s="241">
        <v>43427</v>
      </c>
      <c r="B1554" s="242">
        <v>180180206</v>
      </c>
      <c r="C1554" s="247">
        <v>6</v>
      </c>
      <c r="D1554" s="246">
        <v>700175</v>
      </c>
      <c r="E1554" s="242"/>
      <c r="F1554" s="247"/>
      <c r="G1554" s="246"/>
      <c r="H1554" s="245"/>
      <c r="I1554" s="245"/>
      <c r="J1554" s="246"/>
      <c r="K1554" s="138"/>
      <c r="L1554" s="138"/>
      <c r="M1554" s="138"/>
      <c r="N1554" s="138"/>
      <c r="O1554" s="138"/>
      <c r="P1554" s="138"/>
      <c r="Q1554" s="138"/>
      <c r="R1554" s="138"/>
    </row>
    <row r="1555" spans="1:18" s="134" customFormat="1" x14ac:dyDescent="0.25">
      <c r="A1555" s="241">
        <v>43427</v>
      </c>
      <c r="B1555" s="242">
        <v>180180214</v>
      </c>
      <c r="C1555" s="247">
        <v>5</v>
      </c>
      <c r="D1555" s="246">
        <v>555013</v>
      </c>
      <c r="E1555" s="242"/>
      <c r="F1555" s="247"/>
      <c r="G1555" s="246"/>
      <c r="H1555" s="245"/>
      <c r="I1555" s="245"/>
      <c r="J1555" s="246"/>
      <c r="K1555" s="138"/>
      <c r="L1555" s="138"/>
      <c r="M1555" s="138"/>
      <c r="N1555" s="138"/>
      <c r="O1555" s="138"/>
      <c r="P1555" s="138"/>
      <c r="Q1555" s="138"/>
      <c r="R1555" s="138"/>
    </row>
    <row r="1556" spans="1:18" s="134" customFormat="1" x14ac:dyDescent="0.25">
      <c r="A1556" s="241">
        <v>43427</v>
      </c>
      <c r="B1556" s="242">
        <v>180180217</v>
      </c>
      <c r="C1556" s="247">
        <v>2</v>
      </c>
      <c r="D1556" s="246">
        <v>240800</v>
      </c>
      <c r="E1556" s="242"/>
      <c r="F1556" s="247"/>
      <c r="G1556" s="246"/>
      <c r="H1556" s="245"/>
      <c r="I1556" s="245">
        <v>6680014</v>
      </c>
      <c r="J1556" s="246" t="s">
        <v>17</v>
      </c>
      <c r="K1556" s="138"/>
      <c r="L1556" s="138"/>
      <c r="M1556" s="138"/>
      <c r="N1556" s="138"/>
      <c r="O1556" s="138"/>
      <c r="P1556" s="138"/>
      <c r="Q1556" s="138"/>
      <c r="R1556" s="138"/>
    </row>
    <row r="1557" spans="1:18" s="134" customFormat="1" x14ac:dyDescent="0.25">
      <c r="A1557" s="241">
        <v>43428</v>
      </c>
      <c r="B1557" s="242">
        <v>180180239</v>
      </c>
      <c r="C1557" s="247">
        <v>15</v>
      </c>
      <c r="D1557" s="246">
        <v>1572463</v>
      </c>
      <c r="E1557" s="242">
        <v>180046275</v>
      </c>
      <c r="F1557" s="247">
        <v>4</v>
      </c>
      <c r="G1557" s="246">
        <v>485275</v>
      </c>
      <c r="H1557" s="245"/>
      <c r="I1557" s="245"/>
      <c r="J1557" s="246"/>
      <c r="K1557" s="138"/>
      <c r="L1557" s="138"/>
      <c r="M1557" s="138"/>
      <c r="N1557" s="138"/>
      <c r="O1557" s="138"/>
      <c r="P1557" s="138"/>
      <c r="Q1557" s="138"/>
      <c r="R1557" s="138"/>
    </row>
    <row r="1558" spans="1:18" s="134" customFormat="1" x14ac:dyDescent="0.25">
      <c r="A1558" s="241">
        <v>43428</v>
      </c>
      <c r="B1558" s="242">
        <v>180180253</v>
      </c>
      <c r="C1558" s="247">
        <v>8</v>
      </c>
      <c r="D1558" s="246">
        <v>868525</v>
      </c>
      <c r="E1558" s="242"/>
      <c r="F1558" s="247"/>
      <c r="G1558" s="246"/>
      <c r="H1558" s="245"/>
      <c r="I1558" s="245"/>
      <c r="J1558" s="246"/>
      <c r="K1558" s="138"/>
      <c r="L1558" s="138"/>
      <c r="M1558" s="138"/>
      <c r="N1558" s="138"/>
      <c r="O1558" s="138"/>
      <c r="P1558" s="138"/>
      <c r="Q1558" s="138"/>
      <c r="R1558" s="138"/>
    </row>
    <row r="1559" spans="1:18" s="134" customFormat="1" x14ac:dyDescent="0.25">
      <c r="A1559" s="241">
        <v>43428</v>
      </c>
      <c r="B1559" s="242">
        <v>180180269</v>
      </c>
      <c r="C1559" s="247">
        <v>11</v>
      </c>
      <c r="D1559" s="246">
        <v>1153775</v>
      </c>
      <c r="E1559" s="242"/>
      <c r="F1559" s="247"/>
      <c r="G1559" s="246"/>
      <c r="H1559" s="245"/>
      <c r="I1559" s="245"/>
      <c r="J1559" s="246"/>
      <c r="K1559" s="138"/>
      <c r="L1559" s="138"/>
      <c r="M1559" s="138"/>
      <c r="N1559" s="138"/>
      <c r="O1559" s="138"/>
      <c r="P1559" s="138"/>
      <c r="Q1559" s="138"/>
      <c r="R1559" s="138"/>
    </row>
    <row r="1560" spans="1:18" s="134" customFormat="1" x14ac:dyDescent="0.25">
      <c r="A1560" s="241">
        <v>43428</v>
      </c>
      <c r="B1560" s="242">
        <v>180180276</v>
      </c>
      <c r="C1560" s="247">
        <v>3</v>
      </c>
      <c r="D1560" s="246">
        <v>376075</v>
      </c>
      <c r="E1560" s="242"/>
      <c r="F1560" s="247"/>
      <c r="G1560" s="246"/>
      <c r="H1560" s="245"/>
      <c r="I1560" s="245">
        <v>3485563</v>
      </c>
      <c r="J1560" s="246" t="s">
        <v>17</v>
      </c>
      <c r="K1560" s="138"/>
      <c r="L1560" s="138"/>
      <c r="M1560" s="138"/>
      <c r="N1560" s="138"/>
      <c r="O1560" s="138"/>
      <c r="P1560" s="138"/>
      <c r="Q1560" s="138"/>
      <c r="R1560" s="138"/>
    </row>
    <row r="1561" spans="1:18" s="134" customFormat="1" x14ac:dyDescent="0.25">
      <c r="A1561" s="241">
        <v>43430</v>
      </c>
      <c r="B1561" s="242">
        <v>180180360</v>
      </c>
      <c r="C1561" s="247">
        <v>54</v>
      </c>
      <c r="D1561" s="246">
        <v>5725038</v>
      </c>
      <c r="E1561" s="242"/>
      <c r="F1561" s="247"/>
      <c r="G1561" s="246"/>
      <c r="H1561" s="245"/>
      <c r="I1561" s="245"/>
      <c r="J1561" s="246"/>
      <c r="K1561" s="138"/>
      <c r="L1561" s="138"/>
      <c r="M1561" s="138"/>
      <c r="N1561" s="138"/>
      <c r="O1561" s="138"/>
      <c r="P1561" s="138"/>
      <c r="Q1561" s="138"/>
      <c r="R1561" s="138"/>
    </row>
    <row r="1562" spans="1:18" s="134" customFormat="1" x14ac:dyDescent="0.25">
      <c r="A1562" s="241">
        <v>43430</v>
      </c>
      <c r="B1562" s="242">
        <v>180180383</v>
      </c>
      <c r="C1562" s="247">
        <v>25</v>
      </c>
      <c r="D1562" s="246">
        <v>2470738</v>
      </c>
      <c r="E1562" s="242"/>
      <c r="F1562" s="247"/>
      <c r="G1562" s="246"/>
      <c r="H1562" s="245"/>
      <c r="I1562" s="245"/>
      <c r="J1562" s="246"/>
      <c r="K1562" s="138"/>
      <c r="L1562" s="138"/>
      <c r="M1562" s="138"/>
      <c r="N1562" s="138"/>
      <c r="O1562" s="138"/>
      <c r="P1562" s="138"/>
      <c r="Q1562" s="138"/>
      <c r="R1562" s="138"/>
    </row>
    <row r="1563" spans="1:18" s="134" customFormat="1" x14ac:dyDescent="0.25">
      <c r="A1563" s="241">
        <v>43430</v>
      </c>
      <c r="B1563" s="242">
        <v>180180404</v>
      </c>
      <c r="C1563" s="247">
        <v>10</v>
      </c>
      <c r="D1563" s="246">
        <v>1003450</v>
      </c>
      <c r="E1563" s="242"/>
      <c r="F1563" s="247"/>
      <c r="G1563" s="246"/>
      <c r="H1563" s="245"/>
      <c r="I1563" s="245"/>
      <c r="J1563" s="246"/>
      <c r="K1563" s="138"/>
      <c r="L1563" s="138"/>
      <c r="M1563" s="138"/>
      <c r="N1563" s="138"/>
      <c r="O1563" s="138"/>
      <c r="P1563" s="138"/>
      <c r="Q1563" s="138"/>
      <c r="R1563" s="138"/>
    </row>
    <row r="1564" spans="1:18" s="134" customFormat="1" x14ac:dyDescent="0.25">
      <c r="A1564" s="241">
        <v>43430</v>
      </c>
      <c r="B1564" s="242">
        <v>180180408</v>
      </c>
      <c r="C1564" s="247">
        <v>23</v>
      </c>
      <c r="D1564" s="246">
        <v>2229325</v>
      </c>
      <c r="E1564" s="242"/>
      <c r="F1564" s="247"/>
      <c r="G1564" s="246"/>
      <c r="H1564" s="245"/>
      <c r="I1564" s="245">
        <v>11428551</v>
      </c>
      <c r="J1564" s="246" t="s">
        <v>17</v>
      </c>
      <c r="K1564" s="138"/>
      <c r="L1564" s="138"/>
      <c r="M1564" s="138"/>
      <c r="N1564" s="138"/>
      <c r="O1564" s="138"/>
      <c r="P1564" s="138"/>
      <c r="Q1564" s="138"/>
      <c r="R1564" s="138"/>
    </row>
    <row r="1565" spans="1:18" s="134" customFormat="1" x14ac:dyDescent="0.25">
      <c r="A1565" s="241">
        <v>43431</v>
      </c>
      <c r="B1565" s="242">
        <v>180180444</v>
      </c>
      <c r="C1565" s="247">
        <v>24</v>
      </c>
      <c r="D1565" s="246">
        <v>2681875</v>
      </c>
      <c r="E1565" s="242">
        <v>180046319</v>
      </c>
      <c r="F1565" s="247">
        <v>12</v>
      </c>
      <c r="G1565" s="246">
        <v>1268925</v>
      </c>
      <c r="H1565" s="245"/>
      <c r="I1565" s="245"/>
      <c r="J1565" s="246"/>
      <c r="K1565" s="138"/>
      <c r="L1565" s="138"/>
      <c r="M1565" s="138"/>
      <c r="N1565" s="138"/>
      <c r="O1565" s="138"/>
      <c r="P1565" s="138"/>
      <c r="Q1565" s="138"/>
      <c r="R1565" s="138"/>
    </row>
    <row r="1566" spans="1:18" s="134" customFormat="1" x14ac:dyDescent="0.25">
      <c r="A1566" s="241">
        <v>43431</v>
      </c>
      <c r="B1566" s="242">
        <v>180180450</v>
      </c>
      <c r="C1566" s="247">
        <v>6</v>
      </c>
      <c r="D1566" s="246">
        <v>498313</v>
      </c>
      <c r="E1566" s="242"/>
      <c r="F1566" s="247"/>
      <c r="G1566" s="246"/>
      <c r="H1566" s="245"/>
      <c r="I1566" s="245"/>
      <c r="J1566" s="246"/>
      <c r="K1566" s="138"/>
      <c r="L1566" s="138"/>
      <c r="M1566" s="138"/>
      <c r="N1566" s="138"/>
      <c r="O1566" s="138"/>
      <c r="P1566" s="138"/>
      <c r="Q1566" s="138"/>
      <c r="R1566" s="138"/>
    </row>
    <row r="1567" spans="1:18" s="134" customFormat="1" x14ac:dyDescent="0.25">
      <c r="A1567" s="241">
        <v>43431</v>
      </c>
      <c r="B1567" s="242">
        <v>180180456</v>
      </c>
      <c r="C1567" s="247">
        <v>9</v>
      </c>
      <c r="D1567" s="246">
        <v>1048513</v>
      </c>
      <c r="E1567" s="242"/>
      <c r="F1567" s="247"/>
      <c r="G1567" s="246"/>
      <c r="H1567" s="245"/>
      <c r="I1567" s="245"/>
      <c r="J1567" s="246"/>
      <c r="K1567" s="138"/>
      <c r="L1567" s="138"/>
      <c r="M1567" s="138"/>
      <c r="N1567" s="138"/>
      <c r="O1567" s="138"/>
      <c r="P1567" s="138"/>
      <c r="Q1567" s="138"/>
      <c r="R1567" s="138"/>
    </row>
    <row r="1568" spans="1:18" s="134" customFormat="1" x14ac:dyDescent="0.25">
      <c r="A1568" s="241">
        <v>43431</v>
      </c>
      <c r="B1568" s="242">
        <v>180180467</v>
      </c>
      <c r="C1568" s="247">
        <v>8</v>
      </c>
      <c r="D1568" s="246">
        <v>749613</v>
      </c>
      <c r="E1568" s="242"/>
      <c r="F1568" s="247"/>
      <c r="G1568" s="246"/>
      <c r="H1568" s="245"/>
      <c r="I1568" s="245"/>
      <c r="J1568" s="246"/>
      <c r="K1568" s="138"/>
      <c r="L1568" s="138"/>
      <c r="M1568" s="138"/>
      <c r="N1568" s="138"/>
      <c r="O1568" s="138"/>
      <c r="P1568" s="138"/>
      <c r="Q1568" s="138"/>
      <c r="R1568" s="138"/>
    </row>
    <row r="1569" spans="1:18" s="134" customFormat="1" x14ac:dyDescent="0.25">
      <c r="A1569" s="241">
        <v>43431</v>
      </c>
      <c r="B1569" s="242">
        <v>180180475</v>
      </c>
      <c r="C1569" s="247">
        <v>12</v>
      </c>
      <c r="D1569" s="246">
        <v>1251250</v>
      </c>
      <c r="E1569" s="242"/>
      <c r="F1569" s="247"/>
      <c r="G1569" s="246"/>
      <c r="H1569" s="245"/>
      <c r="I1569" s="245"/>
      <c r="J1569" s="246"/>
      <c r="K1569" s="138"/>
      <c r="L1569" s="138"/>
      <c r="M1569" s="138"/>
      <c r="N1569" s="138"/>
      <c r="O1569" s="138"/>
      <c r="P1569" s="138"/>
      <c r="Q1569" s="138"/>
      <c r="R1569" s="138"/>
    </row>
    <row r="1570" spans="1:18" s="134" customFormat="1" x14ac:dyDescent="0.25">
      <c r="A1570" s="241">
        <v>43431</v>
      </c>
      <c r="B1570" s="242">
        <v>180180481</v>
      </c>
      <c r="C1570" s="247">
        <v>5</v>
      </c>
      <c r="D1570" s="246">
        <v>370475</v>
      </c>
      <c r="E1570" s="242"/>
      <c r="F1570" s="247"/>
      <c r="G1570" s="246"/>
      <c r="H1570" s="245"/>
      <c r="I1570" s="245"/>
      <c r="J1570" s="246"/>
      <c r="K1570" s="138"/>
      <c r="L1570" s="138"/>
      <c r="M1570" s="138"/>
      <c r="N1570" s="138"/>
      <c r="O1570" s="138"/>
      <c r="P1570" s="138"/>
      <c r="Q1570" s="138"/>
      <c r="R1570" s="138"/>
    </row>
    <row r="1571" spans="1:18" s="134" customFormat="1" x14ac:dyDescent="0.25">
      <c r="A1571" s="241">
        <v>43431</v>
      </c>
      <c r="B1571" s="242">
        <v>180180492</v>
      </c>
      <c r="C1571" s="247">
        <v>1</v>
      </c>
      <c r="D1571" s="246">
        <v>131513</v>
      </c>
      <c r="E1571" s="242"/>
      <c r="F1571" s="247"/>
      <c r="G1571" s="246"/>
      <c r="H1571" s="245"/>
      <c r="I1571" s="245"/>
      <c r="J1571" s="246"/>
      <c r="K1571" s="138"/>
      <c r="L1571" s="138"/>
      <c r="M1571" s="138"/>
      <c r="N1571" s="138"/>
      <c r="O1571" s="138"/>
      <c r="P1571" s="138"/>
      <c r="Q1571" s="138"/>
      <c r="R1571" s="138"/>
    </row>
    <row r="1572" spans="1:18" s="134" customFormat="1" x14ac:dyDescent="0.25">
      <c r="A1572" s="241">
        <v>43431</v>
      </c>
      <c r="B1572" s="242">
        <v>180180502</v>
      </c>
      <c r="C1572" s="247">
        <v>1</v>
      </c>
      <c r="D1572" s="246">
        <v>101500</v>
      </c>
      <c r="E1572" s="242"/>
      <c r="F1572" s="247"/>
      <c r="G1572" s="246"/>
      <c r="H1572" s="245"/>
      <c r="I1572" s="245"/>
      <c r="J1572" s="246"/>
      <c r="K1572" s="138"/>
      <c r="L1572" s="138"/>
      <c r="M1572" s="138"/>
      <c r="N1572" s="138"/>
      <c r="O1572" s="138"/>
      <c r="P1572" s="138"/>
      <c r="Q1572" s="138"/>
      <c r="R1572" s="138"/>
    </row>
    <row r="1573" spans="1:18" s="134" customFormat="1" x14ac:dyDescent="0.25">
      <c r="A1573" s="241">
        <v>43431</v>
      </c>
      <c r="B1573" s="242">
        <v>180180505</v>
      </c>
      <c r="C1573" s="247">
        <v>3</v>
      </c>
      <c r="D1573" s="246">
        <v>343788</v>
      </c>
      <c r="E1573" s="242"/>
      <c r="F1573" s="247"/>
      <c r="G1573" s="246"/>
      <c r="H1573" s="245"/>
      <c r="I1573" s="245">
        <v>5907915</v>
      </c>
      <c r="J1573" s="246" t="s">
        <v>17</v>
      </c>
      <c r="K1573" s="138"/>
      <c r="L1573" s="138"/>
      <c r="M1573" s="138"/>
      <c r="N1573" s="138"/>
      <c r="O1573" s="138"/>
      <c r="P1573" s="138"/>
      <c r="Q1573" s="138"/>
      <c r="R1573" s="138"/>
    </row>
    <row r="1574" spans="1:18" s="134" customFormat="1" x14ac:dyDescent="0.25">
      <c r="A1574" s="241">
        <v>43432</v>
      </c>
      <c r="B1574" s="242">
        <v>180180519</v>
      </c>
      <c r="C1574" s="247">
        <v>24</v>
      </c>
      <c r="D1574" s="246">
        <v>2391900</v>
      </c>
      <c r="E1574" s="242">
        <v>180046333</v>
      </c>
      <c r="F1574" s="247">
        <v>8</v>
      </c>
      <c r="G1574" s="246">
        <v>898625</v>
      </c>
      <c r="H1574" s="245"/>
      <c r="I1574" s="245"/>
      <c r="J1574" s="246"/>
      <c r="K1574" s="138"/>
      <c r="L1574" s="138"/>
      <c r="M1574" s="138"/>
      <c r="N1574" s="138"/>
      <c r="O1574" s="138"/>
      <c r="P1574" s="138"/>
      <c r="Q1574" s="138"/>
      <c r="R1574" s="138"/>
    </row>
    <row r="1575" spans="1:18" s="134" customFormat="1" x14ac:dyDescent="0.25">
      <c r="A1575" s="241">
        <v>43432</v>
      </c>
      <c r="B1575" s="242">
        <v>180180522</v>
      </c>
      <c r="C1575" s="247">
        <v>7</v>
      </c>
      <c r="D1575" s="246">
        <v>695100</v>
      </c>
      <c r="E1575" s="242"/>
      <c r="F1575" s="247"/>
      <c r="G1575" s="246"/>
      <c r="H1575" s="245"/>
      <c r="I1575" s="245"/>
      <c r="J1575" s="246"/>
      <c r="K1575" s="138"/>
      <c r="L1575" s="138"/>
      <c r="M1575" s="138"/>
      <c r="N1575" s="138"/>
      <c r="O1575" s="138"/>
      <c r="P1575" s="138"/>
      <c r="Q1575" s="138"/>
      <c r="R1575" s="138"/>
    </row>
    <row r="1576" spans="1:18" s="134" customFormat="1" x14ac:dyDescent="0.25">
      <c r="A1576" s="241">
        <v>43432</v>
      </c>
      <c r="B1576" s="242">
        <v>180180528</v>
      </c>
      <c r="C1576" s="247">
        <v>3</v>
      </c>
      <c r="D1576" s="246">
        <v>318850</v>
      </c>
      <c r="E1576" s="242"/>
      <c r="F1576" s="247"/>
      <c r="G1576" s="246"/>
      <c r="H1576" s="245"/>
      <c r="I1576" s="245"/>
      <c r="J1576" s="246"/>
      <c r="K1576" s="138"/>
      <c r="L1576" s="138"/>
      <c r="M1576" s="138"/>
      <c r="N1576" s="138"/>
      <c r="O1576" s="138"/>
      <c r="P1576" s="138"/>
      <c r="Q1576" s="138"/>
      <c r="R1576" s="138"/>
    </row>
    <row r="1577" spans="1:18" s="134" customFormat="1" x14ac:dyDescent="0.25">
      <c r="A1577" s="241">
        <v>43432</v>
      </c>
      <c r="B1577" s="242">
        <v>180180546</v>
      </c>
      <c r="C1577" s="247">
        <v>12</v>
      </c>
      <c r="D1577" s="246">
        <v>1206100</v>
      </c>
      <c r="E1577" s="242"/>
      <c r="F1577" s="247"/>
      <c r="G1577" s="246"/>
      <c r="H1577" s="245"/>
      <c r="I1577" s="245"/>
      <c r="J1577" s="246"/>
      <c r="K1577" s="138"/>
      <c r="L1577" s="138"/>
      <c r="M1577" s="138"/>
      <c r="N1577" s="138"/>
      <c r="O1577" s="138"/>
      <c r="P1577" s="138"/>
      <c r="Q1577" s="138"/>
      <c r="R1577" s="138"/>
    </row>
    <row r="1578" spans="1:18" s="134" customFormat="1" x14ac:dyDescent="0.25">
      <c r="A1578" s="241">
        <v>43432</v>
      </c>
      <c r="B1578" s="242">
        <v>180180556</v>
      </c>
      <c r="C1578" s="247">
        <v>7</v>
      </c>
      <c r="D1578" s="246">
        <v>734475</v>
      </c>
      <c r="E1578" s="242"/>
      <c r="F1578" s="247"/>
      <c r="G1578" s="246"/>
      <c r="H1578" s="245"/>
      <c r="I1578" s="245"/>
      <c r="J1578" s="246"/>
      <c r="K1578" s="138"/>
      <c r="L1578" s="138"/>
      <c r="M1578" s="138"/>
      <c r="N1578" s="138"/>
      <c r="O1578" s="138"/>
      <c r="P1578" s="138"/>
      <c r="Q1578" s="138"/>
      <c r="R1578" s="138"/>
    </row>
    <row r="1579" spans="1:18" s="134" customFormat="1" x14ac:dyDescent="0.25">
      <c r="A1579" s="241">
        <v>43432</v>
      </c>
      <c r="B1579" s="242">
        <v>180180564</v>
      </c>
      <c r="C1579" s="247">
        <v>3</v>
      </c>
      <c r="D1579" s="246">
        <v>309050</v>
      </c>
      <c r="E1579" s="242"/>
      <c r="F1579" s="247"/>
      <c r="G1579" s="246"/>
      <c r="H1579" s="245"/>
      <c r="I1579" s="245"/>
      <c r="J1579" s="246"/>
      <c r="K1579" s="138"/>
      <c r="L1579" s="138"/>
      <c r="M1579" s="138"/>
      <c r="N1579" s="138"/>
      <c r="O1579" s="138"/>
      <c r="P1579" s="138"/>
      <c r="Q1579" s="138"/>
      <c r="R1579" s="138"/>
    </row>
    <row r="1580" spans="1:18" s="134" customFormat="1" x14ac:dyDescent="0.25">
      <c r="A1580" s="241">
        <v>43432</v>
      </c>
      <c r="B1580" s="242">
        <v>180180575</v>
      </c>
      <c r="C1580" s="247">
        <v>1</v>
      </c>
      <c r="D1580" s="246">
        <v>76738</v>
      </c>
      <c r="E1580" s="242"/>
      <c r="F1580" s="247"/>
      <c r="G1580" s="246"/>
      <c r="H1580" s="245"/>
      <c r="I1580" s="245">
        <v>4833588</v>
      </c>
      <c r="J1580" s="246" t="s">
        <v>17</v>
      </c>
      <c r="K1580" s="138"/>
      <c r="L1580" s="138"/>
      <c r="M1580" s="138"/>
      <c r="N1580" s="138"/>
      <c r="O1580" s="138"/>
      <c r="P1580" s="138"/>
      <c r="Q1580" s="138"/>
      <c r="R1580" s="138"/>
    </row>
    <row r="1581" spans="1:18" s="134" customFormat="1" x14ac:dyDescent="0.25">
      <c r="A1581" s="241">
        <v>43433</v>
      </c>
      <c r="B1581" s="242">
        <v>180180592</v>
      </c>
      <c r="C1581" s="247">
        <v>21</v>
      </c>
      <c r="D1581" s="246">
        <v>2697538</v>
      </c>
      <c r="E1581" s="242">
        <v>180046351</v>
      </c>
      <c r="F1581" s="247">
        <v>1</v>
      </c>
      <c r="G1581" s="246">
        <v>148575</v>
      </c>
      <c r="H1581" s="245"/>
      <c r="I1581" s="245"/>
      <c r="J1581" s="246"/>
      <c r="K1581" s="138"/>
      <c r="L1581" s="138"/>
      <c r="M1581" s="138"/>
      <c r="N1581" s="138"/>
      <c r="O1581" s="138"/>
      <c r="P1581" s="138"/>
      <c r="Q1581" s="138"/>
      <c r="R1581" s="138"/>
    </row>
    <row r="1582" spans="1:18" s="134" customFormat="1" x14ac:dyDescent="0.25">
      <c r="A1582" s="241">
        <v>43433</v>
      </c>
      <c r="B1582" s="242">
        <v>180180593</v>
      </c>
      <c r="C1582" s="247">
        <v>7</v>
      </c>
      <c r="D1582" s="246">
        <v>653188</v>
      </c>
      <c r="E1582" s="242"/>
      <c r="F1582" s="247"/>
      <c r="G1582" s="246"/>
      <c r="H1582" s="245"/>
      <c r="I1582" s="245"/>
      <c r="J1582" s="246"/>
      <c r="K1582" s="138"/>
      <c r="L1582" s="138"/>
      <c r="M1582" s="138"/>
      <c r="N1582" s="138"/>
      <c r="O1582" s="138"/>
      <c r="P1582" s="138"/>
      <c r="Q1582" s="138"/>
      <c r="R1582" s="138"/>
    </row>
    <row r="1583" spans="1:18" s="134" customFormat="1" x14ac:dyDescent="0.25">
      <c r="A1583" s="241">
        <v>43433</v>
      </c>
      <c r="B1583" s="242">
        <v>180180600</v>
      </c>
      <c r="C1583" s="247">
        <v>11</v>
      </c>
      <c r="D1583" s="246">
        <v>1315125</v>
      </c>
      <c r="E1583" s="242"/>
      <c r="F1583" s="247"/>
      <c r="G1583" s="246"/>
      <c r="H1583" s="245"/>
      <c r="I1583" s="245"/>
      <c r="J1583" s="246"/>
      <c r="K1583" s="138"/>
      <c r="L1583" s="138"/>
      <c r="M1583" s="138"/>
      <c r="N1583" s="138"/>
      <c r="O1583" s="138"/>
      <c r="P1583" s="138"/>
      <c r="Q1583" s="138"/>
      <c r="R1583" s="138"/>
    </row>
    <row r="1584" spans="1:18" s="134" customFormat="1" x14ac:dyDescent="0.25">
      <c r="A1584" s="241">
        <v>43433</v>
      </c>
      <c r="B1584" s="242">
        <v>180180604</v>
      </c>
      <c r="C1584" s="247">
        <v>5</v>
      </c>
      <c r="D1584" s="246">
        <v>504350</v>
      </c>
      <c r="E1584" s="242"/>
      <c r="F1584" s="247"/>
      <c r="G1584" s="246"/>
      <c r="H1584" s="245"/>
      <c r="I1584" s="245"/>
      <c r="J1584" s="246"/>
      <c r="K1584" s="138"/>
      <c r="L1584" s="138"/>
      <c r="M1584" s="138"/>
      <c r="N1584" s="138"/>
      <c r="O1584" s="138"/>
      <c r="P1584" s="138"/>
      <c r="Q1584" s="138"/>
      <c r="R1584" s="138"/>
    </row>
    <row r="1585" spans="1:18" s="134" customFormat="1" x14ac:dyDescent="0.25">
      <c r="A1585" s="241">
        <v>43433</v>
      </c>
      <c r="B1585" s="242">
        <v>180180618</v>
      </c>
      <c r="C1585" s="247">
        <v>9</v>
      </c>
      <c r="D1585" s="246">
        <v>807450</v>
      </c>
      <c r="E1585" s="242"/>
      <c r="F1585" s="247"/>
      <c r="G1585" s="246"/>
      <c r="H1585" s="245"/>
      <c r="I1585" s="245"/>
      <c r="J1585" s="246"/>
      <c r="K1585" s="138"/>
      <c r="L1585" s="138"/>
      <c r="M1585" s="138"/>
      <c r="N1585" s="138"/>
      <c r="O1585" s="138"/>
      <c r="P1585" s="138"/>
      <c r="Q1585" s="138"/>
      <c r="R1585" s="138"/>
    </row>
    <row r="1586" spans="1:18" s="134" customFormat="1" x14ac:dyDescent="0.25">
      <c r="A1586" s="241">
        <v>43433</v>
      </c>
      <c r="B1586" s="242">
        <v>180180626</v>
      </c>
      <c r="C1586" s="247">
        <v>11</v>
      </c>
      <c r="D1586" s="246">
        <v>1217563</v>
      </c>
      <c r="E1586" s="242"/>
      <c r="F1586" s="247"/>
      <c r="G1586" s="246"/>
      <c r="H1586" s="245"/>
      <c r="I1586" s="245"/>
      <c r="J1586" s="246"/>
      <c r="K1586" s="138"/>
      <c r="L1586" s="138"/>
      <c r="M1586" s="138"/>
      <c r="N1586" s="138"/>
      <c r="O1586" s="138"/>
      <c r="P1586" s="138"/>
      <c r="Q1586" s="138"/>
      <c r="R1586" s="138"/>
    </row>
    <row r="1587" spans="1:18" s="134" customFormat="1" x14ac:dyDescent="0.25">
      <c r="A1587" s="241">
        <v>43433</v>
      </c>
      <c r="B1587" s="242">
        <v>180180636</v>
      </c>
      <c r="C1587" s="247">
        <v>6</v>
      </c>
      <c r="D1587" s="246">
        <v>730363</v>
      </c>
      <c r="E1587" s="242"/>
      <c r="F1587" s="247"/>
      <c r="G1587" s="246"/>
      <c r="H1587" s="245"/>
      <c r="I1587" s="245"/>
      <c r="J1587" s="246"/>
      <c r="K1587" s="138"/>
      <c r="L1587" s="138"/>
      <c r="M1587" s="138"/>
      <c r="N1587" s="138"/>
      <c r="O1587" s="138"/>
      <c r="P1587" s="138"/>
      <c r="Q1587" s="138"/>
      <c r="R1587" s="138"/>
    </row>
    <row r="1588" spans="1:18" s="134" customFormat="1" x14ac:dyDescent="0.25">
      <c r="A1588" s="241">
        <v>43433</v>
      </c>
      <c r="B1588" s="242">
        <v>180180637</v>
      </c>
      <c r="C1588" s="247">
        <v>3</v>
      </c>
      <c r="D1588" s="246">
        <v>344313</v>
      </c>
      <c r="E1588" s="242"/>
      <c r="F1588" s="247"/>
      <c r="G1588" s="246"/>
      <c r="H1588" s="245"/>
      <c r="I1588" s="245">
        <v>8121315</v>
      </c>
      <c r="J1588" s="246" t="s">
        <v>17</v>
      </c>
      <c r="K1588" s="138"/>
      <c r="L1588" s="138"/>
      <c r="M1588" s="138"/>
      <c r="N1588" s="138"/>
      <c r="O1588" s="138"/>
      <c r="P1588" s="138"/>
      <c r="Q1588" s="138"/>
      <c r="R1588" s="138"/>
    </row>
    <row r="1589" spans="1:18" s="134" customFormat="1" x14ac:dyDescent="0.25">
      <c r="A1589" s="241">
        <v>43434</v>
      </c>
      <c r="B1589" s="242">
        <v>180180665</v>
      </c>
      <c r="C1589" s="247">
        <v>22</v>
      </c>
      <c r="D1589" s="246">
        <v>1776338</v>
      </c>
      <c r="E1589" s="242"/>
      <c r="F1589" s="247"/>
      <c r="G1589" s="246"/>
      <c r="H1589" s="245"/>
      <c r="I1589" s="245"/>
      <c r="J1589" s="246"/>
      <c r="K1589" s="138"/>
      <c r="L1589" s="138"/>
      <c r="M1589" s="138"/>
      <c r="N1589" s="138"/>
      <c r="O1589" s="138"/>
      <c r="P1589" s="138"/>
      <c r="Q1589" s="138"/>
      <c r="R1589" s="138"/>
    </row>
    <row r="1590" spans="1:18" s="134" customFormat="1" x14ac:dyDescent="0.25">
      <c r="A1590" s="241">
        <v>43434</v>
      </c>
      <c r="B1590" s="242">
        <v>180180680</v>
      </c>
      <c r="C1590" s="247">
        <v>13</v>
      </c>
      <c r="D1590" s="246">
        <v>1498263</v>
      </c>
      <c r="E1590" s="242"/>
      <c r="F1590" s="247"/>
      <c r="G1590" s="246"/>
      <c r="H1590" s="245"/>
      <c r="I1590" s="245"/>
      <c r="J1590" s="246"/>
      <c r="K1590" s="138"/>
      <c r="L1590" s="138"/>
      <c r="M1590" s="138"/>
      <c r="N1590" s="138"/>
      <c r="O1590" s="138"/>
      <c r="P1590" s="138"/>
      <c r="Q1590" s="138"/>
      <c r="R1590" s="138"/>
    </row>
    <row r="1591" spans="1:18" s="134" customFormat="1" x14ac:dyDescent="0.25">
      <c r="A1591" s="241">
        <v>43434</v>
      </c>
      <c r="B1591" s="242">
        <v>180180682</v>
      </c>
      <c r="C1591" s="247">
        <v>2</v>
      </c>
      <c r="D1591" s="246">
        <v>188213</v>
      </c>
      <c r="E1591" s="242"/>
      <c r="F1591" s="247"/>
      <c r="G1591" s="246"/>
      <c r="H1591" s="293"/>
      <c r="I1591" s="245"/>
      <c r="J1591" s="246"/>
      <c r="K1591" s="138"/>
      <c r="L1591" s="138"/>
      <c r="M1591" s="138"/>
      <c r="N1591" s="138"/>
      <c r="O1591" s="138"/>
      <c r="P1591" s="138"/>
      <c r="Q1591" s="138"/>
      <c r="R1591" s="138"/>
    </row>
    <row r="1592" spans="1:18" s="134" customFormat="1" x14ac:dyDescent="0.25">
      <c r="A1592" s="241">
        <v>43434</v>
      </c>
      <c r="B1592" s="242">
        <v>180180697</v>
      </c>
      <c r="C1592" s="247">
        <v>4</v>
      </c>
      <c r="D1592" s="246">
        <v>453863</v>
      </c>
      <c r="E1592" s="242"/>
      <c r="F1592" s="247"/>
      <c r="G1592" s="246"/>
      <c r="H1592" s="245"/>
      <c r="I1592" s="245"/>
      <c r="J1592" s="246"/>
      <c r="K1592" s="138"/>
      <c r="L1592" s="138"/>
      <c r="M1592" s="138"/>
      <c r="N1592" s="138"/>
      <c r="O1592" s="138"/>
      <c r="P1592" s="138"/>
      <c r="Q1592" s="138"/>
      <c r="R1592" s="138"/>
    </row>
    <row r="1593" spans="1:18" s="134" customFormat="1" x14ac:dyDescent="0.25">
      <c r="A1593" s="241">
        <v>43434</v>
      </c>
      <c r="B1593" s="242">
        <v>180180710</v>
      </c>
      <c r="C1593" s="247">
        <v>16</v>
      </c>
      <c r="D1593" s="246">
        <v>1913888</v>
      </c>
      <c r="E1593" s="242"/>
      <c r="F1593" s="247"/>
      <c r="G1593" s="246"/>
      <c r="H1593" s="245"/>
      <c r="I1593" s="245"/>
      <c r="J1593" s="246"/>
      <c r="K1593" s="138"/>
      <c r="L1593" s="138"/>
      <c r="M1593" s="138"/>
      <c r="N1593" s="138"/>
      <c r="O1593" s="138"/>
      <c r="P1593" s="138"/>
      <c r="Q1593" s="138"/>
      <c r="R1593" s="138"/>
    </row>
    <row r="1594" spans="1:18" s="134" customFormat="1" x14ac:dyDescent="0.25">
      <c r="A1594" s="241">
        <v>43434</v>
      </c>
      <c r="B1594" s="242">
        <v>180180712</v>
      </c>
      <c r="C1594" s="247">
        <v>1</v>
      </c>
      <c r="D1594" s="246">
        <v>109375</v>
      </c>
      <c r="E1594" s="242"/>
      <c r="F1594" s="247"/>
      <c r="G1594" s="246"/>
      <c r="H1594" s="245"/>
      <c r="I1594" s="245">
        <v>5939940</v>
      </c>
      <c r="J1594" s="246" t="s">
        <v>17</v>
      </c>
      <c r="K1594" s="138"/>
      <c r="L1594" s="138"/>
      <c r="M1594" s="138"/>
      <c r="N1594" s="138"/>
      <c r="O1594" s="138"/>
      <c r="P1594" s="138"/>
      <c r="Q1594" s="138"/>
      <c r="R1594" s="138"/>
    </row>
    <row r="1595" spans="1:18" s="134" customFormat="1" x14ac:dyDescent="0.25">
      <c r="A1595" s="241">
        <v>43435</v>
      </c>
      <c r="B1595" s="242">
        <v>180180724</v>
      </c>
      <c r="C1595" s="247">
        <v>31</v>
      </c>
      <c r="D1595" s="246">
        <v>3747450</v>
      </c>
      <c r="E1595" s="242">
        <v>180046369</v>
      </c>
      <c r="F1595" s="247">
        <v>3</v>
      </c>
      <c r="G1595" s="246">
        <v>326113</v>
      </c>
      <c r="H1595" s="245"/>
      <c r="I1595" s="245"/>
      <c r="J1595" s="246"/>
      <c r="K1595" s="138"/>
      <c r="L1595" s="138"/>
      <c r="M1595" s="138"/>
      <c r="N1595" s="138"/>
      <c r="O1595" s="138"/>
      <c r="P1595" s="138"/>
      <c r="Q1595" s="138"/>
      <c r="R1595" s="138"/>
    </row>
    <row r="1596" spans="1:18" s="134" customFormat="1" x14ac:dyDescent="0.25">
      <c r="A1596" s="241">
        <v>43435</v>
      </c>
      <c r="B1596" s="242">
        <v>180180732</v>
      </c>
      <c r="C1596" s="247">
        <v>6</v>
      </c>
      <c r="D1596" s="246">
        <v>661413</v>
      </c>
      <c r="E1596" s="242"/>
      <c r="F1596" s="247"/>
      <c r="G1596" s="246"/>
      <c r="H1596" s="245"/>
      <c r="I1596" s="245"/>
      <c r="J1596" s="246"/>
      <c r="K1596" s="138"/>
      <c r="L1596" s="138"/>
      <c r="M1596" s="138"/>
      <c r="N1596" s="138"/>
      <c r="O1596" s="138"/>
      <c r="P1596" s="138"/>
      <c r="Q1596" s="138"/>
      <c r="R1596" s="138"/>
    </row>
    <row r="1597" spans="1:18" s="134" customFormat="1" x14ac:dyDescent="0.25">
      <c r="A1597" s="241">
        <v>43435</v>
      </c>
      <c r="B1597" s="242">
        <v>180180735</v>
      </c>
      <c r="C1597" s="247">
        <v>5</v>
      </c>
      <c r="D1597" s="246">
        <v>468038</v>
      </c>
      <c r="E1597" s="242"/>
      <c r="F1597" s="247"/>
      <c r="G1597" s="246"/>
      <c r="H1597" s="245"/>
      <c r="I1597" s="245"/>
      <c r="J1597" s="246"/>
      <c r="K1597" s="138"/>
      <c r="L1597" s="138"/>
      <c r="M1597" s="138"/>
      <c r="N1597" s="138"/>
      <c r="O1597" s="138"/>
      <c r="P1597" s="138"/>
      <c r="Q1597" s="138"/>
      <c r="R1597" s="138"/>
    </row>
    <row r="1598" spans="1:18" s="134" customFormat="1" x14ac:dyDescent="0.25">
      <c r="A1598" s="241">
        <v>43435</v>
      </c>
      <c r="B1598" s="242">
        <v>180180741</v>
      </c>
      <c r="C1598" s="247">
        <v>6</v>
      </c>
      <c r="D1598" s="246">
        <v>675413</v>
      </c>
      <c r="E1598" s="242"/>
      <c r="F1598" s="247"/>
      <c r="G1598" s="246"/>
      <c r="H1598" s="245"/>
      <c r="I1598" s="245"/>
      <c r="J1598" s="246"/>
      <c r="K1598" s="138"/>
      <c r="L1598" s="138"/>
      <c r="M1598" s="138"/>
      <c r="N1598" s="138"/>
      <c r="O1598" s="138"/>
      <c r="P1598" s="138"/>
      <c r="Q1598" s="138"/>
      <c r="R1598" s="138"/>
    </row>
    <row r="1599" spans="1:18" s="134" customFormat="1" x14ac:dyDescent="0.25">
      <c r="A1599" s="241">
        <v>43435</v>
      </c>
      <c r="B1599" s="242">
        <v>180180750</v>
      </c>
      <c r="C1599" s="247">
        <v>1</v>
      </c>
      <c r="D1599" s="246">
        <v>88200</v>
      </c>
      <c r="E1599" s="242"/>
      <c r="F1599" s="247"/>
      <c r="G1599" s="246"/>
      <c r="H1599" s="245"/>
      <c r="I1599" s="245"/>
      <c r="J1599" s="246"/>
      <c r="K1599" s="138"/>
      <c r="L1599" s="138"/>
      <c r="M1599" s="138"/>
      <c r="N1599" s="138"/>
      <c r="O1599" s="138"/>
      <c r="P1599" s="138"/>
      <c r="Q1599" s="138"/>
      <c r="R1599" s="138"/>
    </row>
    <row r="1600" spans="1:18" s="134" customFormat="1" x14ac:dyDescent="0.25">
      <c r="A1600" s="241">
        <v>43435</v>
      </c>
      <c r="B1600" s="242">
        <v>180180758</v>
      </c>
      <c r="C1600" s="247">
        <v>8</v>
      </c>
      <c r="D1600" s="246">
        <v>1057088</v>
      </c>
      <c r="E1600" s="242"/>
      <c r="F1600" s="247"/>
      <c r="G1600" s="246"/>
      <c r="H1600" s="245"/>
      <c r="I1600" s="245">
        <v>6371489</v>
      </c>
      <c r="J1600" s="246" t="s">
        <v>17</v>
      </c>
      <c r="K1600" s="138"/>
      <c r="L1600" s="138"/>
      <c r="M1600" s="138"/>
      <c r="N1600" s="138"/>
      <c r="O1600" s="138"/>
      <c r="P1600" s="138"/>
      <c r="Q1600" s="138"/>
      <c r="R1600" s="138"/>
    </row>
    <row r="1601" spans="1:18" s="134" customFormat="1" x14ac:dyDescent="0.25">
      <c r="A1601" s="241">
        <v>43437</v>
      </c>
      <c r="B1601" s="242">
        <v>180180839</v>
      </c>
      <c r="C1601" s="247">
        <v>51</v>
      </c>
      <c r="D1601" s="246">
        <v>5953763</v>
      </c>
      <c r="E1601" s="242"/>
      <c r="F1601" s="247"/>
      <c r="G1601" s="246"/>
      <c r="H1601" s="245"/>
      <c r="I1601" s="245"/>
      <c r="J1601" s="246"/>
      <c r="K1601" s="138"/>
      <c r="L1601" s="138"/>
      <c r="M1601" s="138"/>
      <c r="N1601" s="138"/>
      <c r="O1601" s="138"/>
      <c r="P1601" s="138"/>
      <c r="Q1601" s="138"/>
      <c r="R1601" s="138"/>
    </row>
    <row r="1602" spans="1:18" s="134" customFormat="1" x14ac:dyDescent="0.25">
      <c r="A1602" s="241">
        <v>43437</v>
      </c>
      <c r="B1602" s="242">
        <v>180180869</v>
      </c>
      <c r="C1602" s="247">
        <v>47</v>
      </c>
      <c r="D1602" s="246">
        <v>4641175</v>
      </c>
      <c r="E1602" s="242"/>
      <c r="F1602" s="247"/>
      <c r="G1602" s="246"/>
      <c r="H1602" s="245"/>
      <c r="I1602" s="245"/>
      <c r="J1602" s="246"/>
      <c r="K1602" s="138"/>
      <c r="L1602" s="138"/>
      <c r="M1602" s="138"/>
      <c r="N1602" s="138"/>
      <c r="O1602" s="138"/>
      <c r="P1602" s="138"/>
      <c r="Q1602" s="138"/>
      <c r="R1602" s="138"/>
    </row>
    <row r="1603" spans="1:18" s="134" customFormat="1" x14ac:dyDescent="0.25">
      <c r="A1603" s="241">
        <v>43437</v>
      </c>
      <c r="B1603" s="242">
        <v>180180875</v>
      </c>
      <c r="C1603" s="247">
        <v>3</v>
      </c>
      <c r="D1603" s="246">
        <v>361813</v>
      </c>
      <c r="E1603" s="242"/>
      <c r="F1603" s="247"/>
      <c r="G1603" s="246"/>
      <c r="H1603" s="245"/>
      <c r="I1603" s="245">
        <v>10956751</v>
      </c>
      <c r="J1603" s="246" t="s">
        <v>17</v>
      </c>
      <c r="K1603" s="138"/>
      <c r="L1603" s="138"/>
      <c r="M1603" s="138"/>
      <c r="N1603" s="138"/>
      <c r="O1603" s="138"/>
      <c r="P1603" s="138"/>
      <c r="Q1603" s="138"/>
      <c r="R1603" s="138"/>
    </row>
    <row r="1604" spans="1:18" s="134" customFormat="1" x14ac:dyDescent="0.25">
      <c r="A1604" s="241">
        <v>43438</v>
      </c>
      <c r="B1604" s="242">
        <v>180180915</v>
      </c>
      <c r="C1604" s="247">
        <v>31</v>
      </c>
      <c r="D1604" s="246">
        <v>3396575</v>
      </c>
      <c r="E1604" s="242">
        <v>180046400</v>
      </c>
      <c r="F1604" s="247">
        <v>7</v>
      </c>
      <c r="G1604" s="246">
        <v>743663</v>
      </c>
      <c r="H1604" s="245"/>
      <c r="I1604" s="245"/>
      <c r="J1604" s="246"/>
      <c r="K1604" s="138"/>
      <c r="L1604" s="138"/>
      <c r="M1604" s="138"/>
      <c r="N1604" s="138"/>
      <c r="O1604" s="138"/>
      <c r="P1604" s="138"/>
      <c r="Q1604" s="138"/>
      <c r="R1604" s="138"/>
    </row>
    <row r="1605" spans="1:18" s="134" customFormat="1" x14ac:dyDescent="0.25">
      <c r="A1605" s="241">
        <v>43438</v>
      </c>
      <c r="B1605" s="242">
        <v>180180921</v>
      </c>
      <c r="C1605" s="247">
        <v>4</v>
      </c>
      <c r="D1605" s="246">
        <v>505838</v>
      </c>
      <c r="E1605" s="242"/>
      <c r="F1605" s="247"/>
      <c r="G1605" s="246"/>
      <c r="H1605" s="245"/>
      <c r="I1605" s="245"/>
      <c r="J1605" s="246"/>
      <c r="K1605" s="138"/>
      <c r="L1605" s="138"/>
      <c r="M1605" s="138"/>
      <c r="N1605" s="138"/>
      <c r="O1605" s="138"/>
      <c r="P1605" s="138"/>
      <c r="Q1605" s="138"/>
      <c r="R1605" s="138"/>
    </row>
    <row r="1606" spans="1:18" s="134" customFormat="1" x14ac:dyDescent="0.25">
      <c r="A1606" s="241">
        <v>43438</v>
      </c>
      <c r="B1606" s="242">
        <v>180180926</v>
      </c>
      <c r="C1606" s="247">
        <v>4</v>
      </c>
      <c r="D1606" s="246">
        <v>483088</v>
      </c>
      <c r="E1606" s="242"/>
      <c r="F1606" s="247"/>
      <c r="G1606" s="246"/>
      <c r="H1606" s="245"/>
      <c r="I1606" s="245"/>
      <c r="J1606" s="246"/>
      <c r="K1606" s="138"/>
      <c r="L1606" s="138"/>
      <c r="M1606" s="138"/>
      <c r="N1606" s="138"/>
      <c r="O1606" s="138"/>
      <c r="P1606" s="138"/>
      <c r="Q1606" s="138"/>
      <c r="R1606" s="138"/>
    </row>
    <row r="1607" spans="1:18" s="134" customFormat="1" x14ac:dyDescent="0.25">
      <c r="A1607" s="241">
        <v>43438</v>
      </c>
      <c r="B1607" s="242">
        <v>180180944</v>
      </c>
      <c r="C1607" s="247">
        <v>6</v>
      </c>
      <c r="D1607" s="246">
        <v>735350</v>
      </c>
      <c r="E1607" s="242"/>
      <c r="F1607" s="247"/>
      <c r="G1607" s="246"/>
      <c r="H1607" s="245"/>
      <c r="I1607" s="245"/>
      <c r="J1607" s="246"/>
      <c r="K1607" s="138"/>
      <c r="L1607" s="138"/>
      <c r="M1607" s="138"/>
      <c r="N1607" s="138"/>
      <c r="O1607" s="138"/>
      <c r="P1607" s="138"/>
      <c r="Q1607" s="138"/>
      <c r="R1607" s="138"/>
    </row>
    <row r="1608" spans="1:18" s="134" customFormat="1" x14ac:dyDescent="0.25">
      <c r="A1608" s="241">
        <v>43438</v>
      </c>
      <c r="B1608" s="242">
        <v>180180953</v>
      </c>
      <c r="C1608" s="247">
        <v>6</v>
      </c>
      <c r="D1608" s="246">
        <v>632975</v>
      </c>
      <c r="E1608" s="242"/>
      <c r="F1608" s="247"/>
      <c r="G1608" s="246"/>
      <c r="H1608" s="245"/>
      <c r="I1608" s="245">
        <v>5010163</v>
      </c>
      <c r="J1608" s="246" t="s">
        <v>17</v>
      </c>
      <c r="K1608" s="138"/>
      <c r="L1608" s="138"/>
      <c r="M1608" s="138"/>
      <c r="N1608" s="138"/>
      <c r="O1608" s="138"/>
      <c r="P1608" s="138"/>
      <c r="Q1608" s="138"/>
      <c r="R1608" s="138"/>
    </row>
    <row r="1609" spans="1:18" s="134" customFormat="1" x14ac:dyDescent="0.25">
      <c r="A1609" s="241">
        <v>43439</v>
      </c>
      <c r="B1609" s="242">
        <v>180180989</v>
      </c>
      <c r="C1609" s="247">
        <v>49</v>
      </c>
      <c r="D1609" s="246">
        <v>5047438</v>
      </c>
      <c r="E1609" s="242">
        <v>180046412</v>
      </c>
      <c r="F1609" s="247">
        <v>3</v>
      </c>
      <c r="G1609" s="246">
        <v>197138</v>
      </c>
      <c r="H1609" s="245"/>
      <c r="I1609" s="245"/>
      <c r="J1609" s="246"/>
      <c r="K1609" s="138"/>
      <c r="L1609" s="138"/>
      <c r="M1609" s="138"/>
      <c r="N1609" s="138"/>
      <c r="O1609" s="138"/>
      <c r="P1609" s="138"/>
      <c r="Q1609" s="138"/>
      <c r="R1609" s="138"/>
    </row>
    <row r="1610" spans="1:18" s="134" customFormat="1" x14ac:dyDescent="0.25">
      <c r="A1610" s="241">
        <v>43439</v>
      </c>
      <c r="B1610" s="242">
        <v>180180996</v>
      </c>
      <c r="C1610" s="247">
        <v>5</v>
      </c>
      <c r="D1610" s="246">
        <v>514938</v>
      </c>
      <c r="E1610" s="242"/>
      <c r="F1610" s="247"/>
      <c r="G1610" s="246"/>
      <c r="H1610" s="245"/>
      <c r="I1610" s="245"/>
      <c r="J1610" s="246"/>
      <c r="K1610" s="138"/>
      <c r="L1610" s="138"/>
      <c r="M1610" s="138"/>
      <c r="N1610" s="138"/>
      <c r="O1610" s="138"/>
      <c r="P1610" s="138"/>
      <c r="Q1610" s="138"/>
      <c r="R1610" s="138"/>
    </row>
    <row r="1611" spans="1:18" s="134" customFormat="1" x14ac:dyDescent="0.25">
      <c r="A1611" s="241">
        <v>43439</v>
      </c>
      <c r="B1611" s="242">
        <v>180180017</v>
      </c>
      <c r="C1611" s="247">
        <v>43</v>
      </c>
      <c r="D1611" s="246">
        <v>4186875</v>
      </c>
      <c r="E1611" s="242"/>
      <c r="F1611" s="247"/>
      <c r="G1611" s="246"/>
      <c r="H1611" s="245"/>
      <c r="I1611" s="245"/>
      <c r="J1611" s="246"/>
      <c r="K1611" s="138"/>
      <c r="L1611" s="138"/>
      <c r="M1611" s="138"/>
      <c r="N1611" s="138"/>
      <c r="O1611" s="138"/>
      <c r="P1611" s="138"/>
      <c r="Q1611" s="138"/>
      <c r="R1611" s="138"/>
    </row>
    <row r="1612" spans="1:18" s="134" customFormat="1" x14ac:dyDescent="0.25">
      <c r="A1612" s="241">
        <v>43439</v>
      </c>
      <c r="B1612" s="242">
        <v>180181023</v>
      </c>
      <c r="C1612" s="247">
        <v>25</v>
      </c>
      <c r="D1612" s="246">
        <v>2192750</v>
      </c>
      <c r="E1612" s="242"/>
      <c r="F1612" s="247"/>
      <c r="G1612" s="246"/>
      <c r="H1612" s="245"/>
      <c r="I1612" s="245">
        <v>11744863</v>
      </c>
      <c r="J1612" s="246" t="s">
        <v>17</v>
      </c>
      <c r="K1612" s="138"/>
      <c r="L1612" s="138"/>
      <c r="M1612" s="138"/>
      <c r="N1612" s="138"/>
      <c r="O1612" s="138"/>
      <c r="P1612" s="138"/>
      <c r="Q1612" s="138"/>
      <c r="R1612" s="138"/>
    </row>
    <row r="1613" spans="1:18" s="134" customFormat="1" x14ac:dyDescent="0.25">
      <c r="A1613" s="241">
        <v>43440</v>
      </c>
      <c r="B1613" s="242">
        <v>180181051</v>
      </c>
      <c r="C1613" s="247">
        <v>48</v>
      </c>
      <c r="D1613" s="246">
        <v>4803050</v>
      </c>
      <c r="E1613" s="242"/>
      <c r="F1613" s="247"/>
      <c r="G1613" s="246"/>
      <c r="H1613" s="245"/>
      <c r="I1613" s="245"/>
      <c r="J1613" s="246"/>
      <c r="K1613" s="138"/>
      <c r="L1613" s="138"/>
      <c r="M1613" s="138"/>
      <c r="N1613" s="138"/>
      <c r="O1613" s="138"/>
      <c r="P1613" s="138"/>
      <c r="Q1613" s="138"/>
      <c r="R1613" s="138"/>
    </row>
    <row r="1614" spans="1:18" s="134" customFormat="1" x14ac:dyDescent="0.25">
      <c r="A1614" s="241">
        <v>43440</v>
      </c>
      <c r="B1614" s="242">
        <v>180181054</v>
      </c>
      <c r="C1614" s="247">
        <v>7</v>
      </c>
      <c r="D1614" s="246">
        <v>721000</v>
      </c>
      <c r="E1614" s="242"/>
      <c r="F1614" s="247"/>
      <c r="G1614" s="246"/>
      <c r="H1614" s="245"/>
      <c r="I1614" s="245"/>
      <c r="J1614" s="246"/>
      <c r="K1614" s="138"/>
      <c r="L1614" s="138"/>
      <c r="M1614" s="138"/>
      <c r="N1614" s="138"/>
      <c r="O1614" s="138"/>
      <c r="P1614" s="138"/>
      <c r="Q1614" s="138"/>
      <c r="R1614" s="138"/>
    </row>
    <row r="1615" spans="1:18" s="134" customFormat="1" x14ac:dyDescent="0.25">
      <c r="A1615" s="241">
        <v>43440</v>
      </c>
      <c r="B1615" s="242">
        <v>180181061</v>
      </c>
      <c r="C1615" s="247">
        <v>2</v>
      </c>
      <c r="D1615" s="246">
        <v>243338</v>
      </c>
      <c r="E1615" s="242"/>
      <c r="F1615" s="247"/>
      <c r="G1615" s="246"/>
      <c r="H1615" s="245"/>
      <c r="I1615" s="245"/>
      <c r="J1615" s="246"/>
      <c r="K1615" s="138"/>
      <c r="L1615" s="138"/>
      <c r="M1615" s="138"/>
      <c r="N1615" s="138"/>
      <c r="O1615" s="138"/>
      <c r="P1615" s="138"/>
      <c r="Q1615" s="138"/>
      <c r="R1615" s="138"/>
    </row>
    <row r="1616" spans="1:18" s="134" customFormat="1" x14ac:dyDescent="0.25">
      <c r="A1616" s="241">
        <v>43440</v>
      </c>
      <c r="B1616" s="242">
        <v>180181083</v>
      </c>
      <c r="C1616" s="247">
        <v>19</v>
      </c>
      <c r="D1616" s="246">
        <v>2207188</v>
      </c>
      <c r="E1616" s="242"/>
      <c r="F1616" s="247"/>
      <c r="G1616" s="246"/>
      <c r="H1616" s="245"/>
      <c r="I1616" s="245"/>
      <c r="J1616" s="246"/>
      <c r="K1616" s="138"/>
      <c r="L1616" s="138"/>
      <c r="M1616" s="138"/>
      <c r="N1616" s="138"/>
      <c r="O1616" s="138"/>
      <c r="P1616" s="138"/>
      <c r="Q1616" s="138"/>
      <c r="R1616" s="138"/>
    </row>
    <row r="1617" spans="1:18" s="134" customFormat="1" x14ac:dyDescent="0.25">
      <c r="A1617" s="241">
        <v>43440</v>
      </c>
      <c r="B1617" s="242">
        <v>180181084</v>
      </c>
      <c r="C1617" s="247">
        <v>3</v>
      </c>
      <c r="D1617" s="246">
        <v>382900</v>
      </c>
      <c r="E1617" s="242"/>
      <c r="F1617" s="247"/>
      <c r="G1617" s="246"/>
      <c r="H1617" s="245"/>
      <c r="I1617" s="245">
        <v>8357476</v>
      </c>
      <c r="J1617" s="246" t="s">
        <v>17</v>
      </c>
      <c r="K1617" s="138"/>
      <c r="L1617" s="138"/>
      <c r="M1617" s="138"/>
      <c r="N1617" s="138"/>
      <c r="O1617" s="138"/>
      <c r="P1617" s="138"/>
      <c r="Q1617" s="138"/>
      <c r="R1617" s="138"/>
    </row>
    <row r="1618" spans="1:18" s="134" customFormat="1" x14ac:dyDescent="0.25">
      <c r="A1618" s="241">
        <v>43441</v>
      </c>
      <c r="B1618" s="242">
        <v>180181111</v>
      </c>
      <c r="C1618" s="247">
        <v>41</v>
      </c>
      <c r="D1618" s="246">
        <v>4368963</v>
      </c>
      <c r="E1618" s="242">
        <v>180046436</v>
      </c>
      <c r="F1618" s="247">
        <v>15</v>
      </c>
      <c r="G1618" s="246">
        <v>1457400</v>
      </c>
      <c r="H1618" s="245"/>
      <c r="I1618" s="245"/>
      <c r="J1618" s="246"/>
      <c r="K1618" s="138"/>
      <c r="L1618" s="138"/>
      <c r="M1618" s="138"/>
      <c r="N1618" s="138"/>
      <c r="O1618" s="138"/>
      <c r="P1618" s="138"/>
      <c r="Q1618" s="138"/>
      <c r="R1618" s="138"/>
    </row>
    <row r="1619" spans="1:18" s="134" customFormat="1" x14ac:dyDescent="0.25">
      <c r="A1619" s="241">
        <v>43441</v>
      </c>
      <c r="B1619" s="242">
        <v>180181114</v>
      </c>
      <c r="C1619" s="247">
        <v>6</v>
      </c>
      <c r="D1619" s="246">
        <v>486938</v>
      </c>
      <c r="E1619" s="242"/>
      <c r="F1619" s="247"/>
      <c r="G1619" s="246"/>
      <c r="H1619" s="245"/>
      <c r="I1619" s="245"/>
      <c r="J1619" s="246"/>
      <c r="K1619" s="138"/>
      <c r="L1619" s="138"/>
      <c r="M1619" s="138"/>
      <c r="N1619" s="138"/>
      <c r="O1619" s="138"/>
      <c r="P1619" s="138"/>
      <c r="Q1619" s="138"/>
      <c r="R1619" s="138"/>
    </row>
    <row r="1620" spans="1:18" s="134" customFormat="1" x14ac:dyDescent="0.25">
      <c r="A1620" s="241">
        <v>43441</v>
      </c>
      <c r="B1620" s="242">
        <v>180181127</v>
      </c>
      <c r="C1620" s="247">
        <v>17</v>
      </c>
      <c r="D1620" s="246">
        <v>1823150</v>
      </c>
      <c r="E1620" s="242"/>
      <c r="F1620" s="247"/>
      <c r="G1620" s="246"/>
      <c r="H1620" s="245"/>
      <c r="I1620" s="245"/>
      <c r="J1620" s="246"/>
      <c r="K1620" s="138"/>
      <c r="L1620" s="138"/>
      <c r="M1620" s="138"/>
      <c r="N1620" s="138"/>
      <c r="O1620" s="138"/>
      <c r="P1620" s="138"/>
      <c r="Q1620" s="138"/>
      <c r="R1620" s="138"/>
    </row>
    <row r="1621" spans="1:18" s="134" customFormat="1" x14ac:dyDescent="0.25">
      <c r="A1621" s="241">
        <v>43441</v>
      </c>
      <c r="B1621" s="242">
        <v>180181129</v>
      </c>
      <c r="C1621" s="247">
        <v>3</v>
      </c>
      <c r="D1621" s="246">
        <v>280000</v>
      </c>
      <c r="E1621" s="242"/>
      <c r="F1621" s="247"/>
      <c r="G1621" s="246"/>
      <c r="H1621" s="245"/>
      <c r="I1621" s="245"/>
      <c r="J1621" s="246"/>
      <c r="K1621" s="138"/>
      <c r="L1621" s="138"/>
      <c r="M1621" s="138"/>
      <c r="N1621" s="138"/>
      <c r="O1621" s="138"/>
      <c r="P1621" s="138"/>
      <c r="Q1621" s="138"/>
      <c r="R1621" s="138"/>
    </row>
    <row r="1622" spans="1:18" s="134" customFormat="1" x14ac:dyDescent="0.25">
      <c r="A1622" s="241">
        <v>43441</v>
      </c>
      <c r="B1622" s="242">
        <v>180181139</v>
      </c>
      <c r="C1622" s="247">
        <v>6</v>
      </c>
      <c r="D1622" s="246">
        <v>533400</v>
      </c>
      <c r="E1622" s="242"/>
      <c r="F1622" s="247"/>
      <c r="G1622" s="246"/>
      <c r="H1622" s="245"/>
      <c r="I1622" s="245">
        <v>6035051</v>
      </c>
      <c r="J1622" s="246" t="s">
        <v>17</v>
      </c>
      <c r="K1622" s="138"/>
      <c r="L1622" s="138"/>
      <c r="M1622" s="138"/>
      <c r="N1622" s="138"/>
      <c r="O1622" s="138"/>
      <c r="P1622" s="138"/>
      <c r="Q1622" s="138"/>
      <c r="R1622" s="138"/>
    </row>
    <row r="1623" spans="1:18" s="134" customFormat="1" x14ac:dyDescent="0.25">
      <c r="A1623" s="241">
        <v>43442</v>
      </c>
      <c r="B1623" s="242">
        <v>180181173</v>
      </c>
      <c r="C1623" s="247">
        <v>46</v>
      </c>
      <c r="D1623" s="246">
        <v>5012788</v>
      </c>
      <c r="E1623" s="242"/>
      <c r="F1623" s="247"/>
      <c r="G1623" s="246"/>
      <c r="H1623" s="245"/>
      <c r="I1623" s="245"/>
      <c r="J1623" s="246"/>
      <c r="K1623" s="138"/>
      <c r="L1623" s="138"/>
      <c r="M1623" s="138"/>
      <c r="N1623" s="138"/>
      <c r="O1623" s="138"/>
      <c r="P1623" s="138"/>
      <c r="Q1623" s="138"/>
      <c r="R1623" s="138"/>
    </row>
    <row r="1624" spans="1:18" s="134" customFormat="1" x14ac:dyDescent="0.25">
      <c r="A1624" s="241">
        <v>43442</v>
      </c>
      <c r="B1624" s="242">
        <v>180181179</v>
      </c>
      <c r="C1624" s="247">
        <v>6</v>
      </c>
      <c r="D1624" s="246">
        <v>750225</v>
      </c>
      <c r="E1624" s="242"/>
      <c r="F1624" s="247"/>
      <c r="G1624" s="246"/>
      <c r="H1624" s="245"/>
      <c r="I1624" s="245"/>
      <c r="J1624" s="246"/>
      <c r="K1624" s="138"/>
      <c r="L1624" s="138"/>
      <c r="M1624" s="138"/>
      <c r="N1624" s="138"/>
      <c r="O1624" s="138"/>
      <c r="P1624" s="138"/>
      <c r="Q1624" s="138"/>
      <c r="R1624" s="138"/>
    </row>
    <row r="1625" spans="1:18" s="134" customFormat="1" x14ac:dyDescent="0.25">
      <c r="A1625" s="241">
        <v>43442</v>
      </c>
      <c r="B1625" s="242">
        <v>180181190</v>
      </c>
      <c r="C1625" s="247">
        <v>5</v>
      </c>
      <c r="D1625" s="246">
        <v>446600</v>
      </c>
      <c r="E1625" s="242"/>
      <c r="F1625" s="247"/>
      <c r="G1625" s="246"/>
      <c r="H1625" s="245"/>
      <c r="I1625" s="245"/>
      <c r="J1625" s="246"/>
      <c r="K1625" s="138"/>
      <c r="L1625" s="138"/>
      <c r="M1625" s="138"/>
      <c r="N1625" s="138"/>
      <c r="O1625" s="138"/>
      <c r="P1625" s="138"/>
      <c r="Q1625" s="138"/>
      <c r="R1625" s="138"/>
    </row>
    <row r="1626" spans="1:18" s="134" customFormat="1" x14ac:dyDescent="0.25">
      <c r="A1626" s="241">
        <v>43442</v>
      </c>
      <c r="B1626" s="242">
        <v>180181206</v>
      </c>
      <c r="C1626" s="247">
        <v>7</v>
      </c>
      <c r="D1626" s="246">
        <v>813225</v>
      </c>
      <c r="E1626" s="242"/>
      <c r="F1626" s="247"/>
      <c r="G1626" s="246"/>
      <c r="H1626" s="245"/>
      <c r="I1626" s="245"/>
      <c r="J1626" s="246"/>
      <c r="K1626" s="138"/>
      <c r="L1626" s="138"/>
      <c r="M1626" s="138"/>
      <c r="N1626" s="138"/>
      <c r="O1626" s="138"/>
      <c r="P1626" s="138"/>
      <c r="Q1626" s="138"/>
      <c r="R1626" s="138"/>
    </row>
    <row r="1627" spans="1:18" s="134" customFormat="1" x14ac:dyDescent="0.25">
      <c r="A1627" s="241">
        <v>43442</v>
      </c>
      <c r="B1627" s="242">
        <v>180181218</v>
      </c>
      <c r="C1627" s="247">
        <v>2</v>
      </c>
      <c r="D1627" s="246">
        <v>214375</v>
      </c>
      <c r="E1627" s="242"/>
      <c r="F1627" s="247"/>
      <c r="G1627" s="246"/>
      <c r="H1627" s="245"/>
      <c r="I1627" s="245">
        <v>7237213</v>
      </c>
      <c r="J1627" s="246" t="s">
        <v>17</v>
      </c>
      <c r="K1627" s="138"/>
      <c r="L1627" s="138"/>
      <c r="M1627" s="138"/>
      <c r="N1627" s="138"/>
      <c r="O1627" s="138"/>
      <c r="P1627" s="138"/>
      <c r="Q1627" s="138"/>
      <c r="R1627" s="138"/>
    </row>
    <row r="1628" spans="1:18" s="134" customFormat="1" x14ac:dyDescent="0.25">
      <c r="A1628" s="241">
        <v>43444</v>
      </c>
      <c r="B1628" s="242">
        <v>180181298</v>
      </c>
      <c r="C1628" s="247">
        <v>60</v>
      </c>
      <c r="D1628" s="246">
        <v>6815900</v>
      </c>
      <c r="E1628" s="242">
        <v>180046474</v>
      </c>
      <c r="F1628" s="247">
        <v>11</v>
      </c>
      <c r="G1628" s="246">
        <v>1203475</v>
      </c>
      <c r="H1628" s="245"/>
      <c r="I1628" s="245"/>
      <c r="J1628" s="246"/>
      <c r="K1628" s="138"/>
      <c r="L1628" s="138"/>
      <c r="M1628" s="138"/>
      <c r="N1628" s="138"/>
      <c r="O1628" s="138"/>
      <c r="P1628" s="138"/>
      <c r="Q1628" s="138"/>
      <c r="R1628" s="138"/>
    </row>
    <row r="1629" spans="1:18" s="134" customFormat="1" x14ac:dyDescent="0.25">
      <c r="A1629" s="241">
        <v>43444</v>
      </c>
      <c r="B1629" s="242">
        <v>180181305</v>
      </c>
      <c r="C1629" s="247">
        <v>9</v>
      </c>
      <c r="D1629" s="246">
        <v>902388</v>
      </c>
      <c r="E1629" s="242"/>
      <c r="F1629" s="247"/>
      <c r="G1629" s="246"/>
      <c r="H1629" s="245"/>
      <c r="I1629" s="245"/>
      <c r="J1629" s="246"/>
      <c r="K1629" s="138"/>
      <c r="L1629" s="138"/>
      <c r="M1629" s="138"/>
      <c r="N1629" s="138"/>
      <c r="O1629" s="138"/>
      <c r="P1629" s="138"/>
      <c r="Q1629" s="138"/>
      <c r="R1629" s="138"/>
    </row>
    <row r="1630" spans="1:18" s="134" customFormat="1" x14ac:dyDescent="0.25">
      <c r="A1630" s="241">
        <v>43444</v>
      </c>
      <c r="B1630" s="242">
        <v>180181331</v>
      </c>
      <c r="C1630" s="247">
        <v>19</v>
      </c>
      <c r="D1630" s="246">
        <v>1997625</v>
      </c>
      <c r="E1630" s="242"/>
      <c r="F1630" s="247"/>
      <c r="G1630" s="246"/>
      <c r="H1630" s="245"/>
      <c r="I1630" s="245"/>
      <c r="J1630" s="246"/>
      <c r="K1630" s="138"/>
      <c r="L1630" s="138"/>
      <c r="M1630" s="138"/>
      <c r="N1630" s="138"/>
      <c r="O1630" s="138"/>
      <c r="P1630" s="138"/>
      <c r="Q1630" s="138"/>
      <c r="R1630" s="138"/>
    </row>
    <row r="1631" spans="1:18" s="134" customFormat="1" x14ac:dyDescent="0.25">
      <c r="A1631" s="241">
        <v>43444</v>
      </c>
      <c r="B1631" s="242">
        <v>180181334</v>
      </c>
      <c r="C1631" s="247">
        <v>2</v>
      </c>
      <c r="D1631" s="246">
        <v>223125</v>
      </c>
      <c r="E1631" s="242"/>
      <c r="F1631" s="247"/>
      <c r="G1631" s="246"/>
      <c r="H1631" s="245"/>
      <c r="I1631" s="245">
        <v>8735563</v>
      </c>
      <c r="J1631" s="246" t="s">
        <v>17</v>
      </c>
      <c r="K1631" s="138"/>
      <c r="L1631" s="138"/>
      <c r="M1631" s="138"/>
      <c r="N1631" s="138"/>
      <c r="O1631" s="138"/>
      <c r="P1631" s="138"/>
      <c r="Q1631" s="138"/>
      <c r="R1631" s="138"/>
    </row>
    <row r="1632" spans="1:18" s="134" customFormat="1" x14ac:dyDescent="0.25">
      <c r="A1632" s="241">
        <v>43445</v>
      </c>
      <c r="B1632" s="242">
        <v>180181369</v>
      </c>
      <c r="C1632" s="247">
        <v>47</v>
      </c>
      <c r="D1632" s="246">
        <v>5008675</v>
      </c>
      <c r="E1632" s="242">
        <v>180046488</v>
      </c>
      <c r="F1632" s="247">
        <v>3</v>
      </c>
      <c r="G1632" s="246">
        <v>405125</v>
      </c>
      <c r="H1632" s="245"/>
      <c r="I1632" s="245"/>
      <c r="J1632" s="246"/>
      <c r="K1632" s="138"/>
      <c r="L1632" s="138"/>
      <c r="M1632" s="138"/>
      <c r="N1632" s="138"/>
      <c r="O1632" s="138"/>
      <c r="P1632" s="138"/>
      <c r="Q1632" s="138"/>
      <c r="R1632" s="138"/>
    </row>
    <row r="1633" spans="1:18" s="134" customFormat="1" x14ac:dyDescent="0.25">
      <c r="A1633" s="241">
        <v>43445</v>
      </c>
      <c r="B1633" s="242">
        <v>180181372</v>
      </c>
      <c r="C1633" s="247">
        <v>10</v>
      </c>
      <c r="D1633" s="246">
        <v>1364650</v>
      </c>
      <c r="E1633" s="242"/>
      <c r="F1633" s="247"/>
      <c r="G1633" s="246"/>
      <c r="H1633" s="245"/>
      <c r="I1633" s="245"/>
      <c r="J1633" s="246"/>
      <c r="K1633" s="138"/>
      <c r="L1633" s="138"/>
      <c r="M1633" s="138"/>
      <c r="N1633" s="138"/>
      <c r="O1633" s="138"/>
      <c r="P1633" s="138"/>
      <c r="Q1633" s="138"/>
      <c r="R1633" s="138"/>
    </row>
    <row r="1634" spans="1:18" s="134" customFormat="1" x14ac:dyDescent="0.25">
      <c r="A1634" s="241">
        <v>43445</v>
      </c>
      <c r="B1634" s="242">
        <v>180181374</v>
      </c>
      <c r="C1634" s="247">
        <v>8</v>
      </c>
      <c r="D1634" s="246">
        <v>512925</v>
      </c>
      <c r="E1634" s="242"/>
      <c r="F1634" s="247"/>
      <c r="G1634" s="246"/>
      <c r="H1634" s="245"/>
      <c r="I1634" s="245"/>
      <c r="J1634" s="246"/>
      <c r="K1634" s="138"/>
      <c r="L1634" s="138"/>
      <c r="M1634" s="138"/>
      <c r="N1634" s="138"/>
      <c r="O1634" s="138"/>
      <c r="P1634" s="138"/>
      <c r="Q1634" s="138"/>
      <c r="R1634" s="138"/>
    </row>
    <row r="1635" spans="1:18" s="134" customFormat="1" x14ac:dyDescent="0.25">
      <c r="A1635" s="241">
        <v>43445</v>
      </c>
      <c r="B1635" s="242">
        <v>180181376</v>
      </c>
      <c r="C1635" s="247">
        <v>8</v>
      </c>
      <c r="D1635" s="246">
        <v>733425</v>
      </c>
      <c r="E1635" s="242"/>
      <c r="F1635" s="247"/>
      <c r="G1635" s="246"/>
      <c r="H1635" s="245"/>
      <c r="I1635" s="245"/>
      <c r="J1635" s="246"/>
      <c r="K1635" s="138"/>
      <c r="L1635" s="138"/>
      <c r="M1635" s="138"/>
      <c r="N1635" s="138"/>
      <c r="O1635" s="138"/>
      <c r="P1635" s="138"/>
      <c r="Q1635" s="138"/>
      <c r="R1635" s="138"/>
    </row>
    <row r="1636" spans="1:18" s="134" customFormat="1" x14ac:dyDescent="0.25">
      <c r="A1636" s="241">
        <v>43445</v>
      </c>
      <c r="B1636" s="242">
        <v>180181397</v>
      </c>
      <c r="C1636" s="247">
        <v>25</v>
      </c>
      <c r="D1636" s="246">
        <v>2244813</v>
      </c>
      <c r="E1636" s="242"/>
      <c r="F1636" s="247"/>
      <c r="G1636" s="246"/>
      <c r="H1636" s="245"/>
      <c r="I1636" s="245"/>
      <c r="J1636" s="246"/>
      <c r="K1636" s="138"/>
      <c r="L1636" s="138"/>
      <c r="M1636" s="138"/>
      <c r="N1636" s="138"/>
      <c r="O1636" s="138"/>
      <c r="P1636" s="138"/>
      <c r="Q1636" s="138"/>
      <c r="R1636" s="138"/>
    </row>
    <row r="1637" spans="1:18" s="134" customFormat="1" x14ac:dyDescent="0.25">
      <c r="A1637" s="241">
        <v>43445</v>
      </c>
      <c r="B1637" s="242">
        <v>180181406</v>
      </c>
      <c r="C1637" s="247">
        <v>5</v>
      </c>
      <c r="D1637" s="246">
        <v>571113</v>
      </c>
      <c r="E1637" s="242"/>
      <c r="F1637" s="247"/>
      <c r="G1637" s="246"/>
      <c r="H1637" s="245"/>
      <c r="I1637" s="245">
        <v>10030476</v>
      </c>
      <c r="J1637" s="246" t="s">
        <v>17</v>
      </c>
      <c r="K1637" s="138"/>
      <c r="L1637" s="138"/>
      <c r="M1637" s="138"/>
      <c r="N1637" s="138"/>
      <c r="O1637" s="138"/>
      <c r="P1637" s="138"/>
      <c r="Q1637" s="138"/>
      <c r="R1637" s="138"/>
    </row>
    <row r="1638" spans="1:18" s="134" customFormat="1" x14ac:dyDescent="0.25">
      <c r="A1638" s="241">
        <v>43446</v>
      </c>
      <c r="B1638" s="242">
        <v>180181438</v>
      </c>
      <c r="C1638" s="247">
        <v>48</v>
      </c>
      <c r="D1638" s="246">
        <v>5349225</v>
      </c>
      <c r="E1638" s="242"/>
      <c r="F1638" s="247"/>
      <c r="G1638" s="246"/>
      <c r="H1638" s="245"/>
      <c r="I1638" s="245"/>
      <c r="J1638" s="246"/>
      <c r="K1638" s="138"/>
      <c r="L1638" s="138"/>
      <c r="M1638" s="138"/>
      <c r="N1638" s="138"/>
      <c r="O1638" s="138"/>
      <c r="P1638" s="138"/>
      <c r="Q1638" s="138"/>
      <c r="R1638" s="138"/>
    </row>
    <row r="1639" spans="1:18" s="134" customFormat="1" x14ac:dyDescent="0.25">
      <c r="A1639" s="241">
        <v>43446</v>
      </c>
      <c r="B1639" s="242">
        <v>180181452</v>
      </c>
      <c r="C1639" s="247">
        <v>20</v>
      </c>
      <c r="D1639" s="246">
        <v>2360750</v>
      </c>
      <c r="E1639" s="242"/>
      <c r="F1639" s="247"/>
      <c r="G1639" s="246"/>
      <c r="H1639" s="245"/>
      <c r="I1639" s="245"/>
      <c r="J1639" s="246"/>
      <c r="K1639" s="138"/>
      <c r="L1639" s="138"/>
      <c r="M1639" s="138"/>
      <c r="N1639" s="138"/>
      <c r="O1639" s="138"/>
      <c r="P1639" s="138"/>
      <c r="Q1639" s="138"/>
      <c r="R1639" s="138"/>
    </row>
    <row r="1640" spans="1:18" s="134" customFormat="1" x14ac:dyDescent="0.25">
      <c r="A1640" s="241">
        <v>43446</v>
      </c>
      <c r="B1640" s="242">
        <v>180181473</v>
      </c>
      <c r="C1640" s="247">
        <v>13</v>
      </c>
      <c r="D1640" s="246">
        <v>1250550</v>
      </c>
      <c r="E1640" s="242"/>
      <c r="F1640" s="247"/>
      <c r="G1640" s="246"/>
      <c r="H1640" s="245"/>
      <c r="I1640" s="245"/>
      <c r="J1640" s="246"/>
      <c r="K1640" s="138"/>
      <c r="L1640" s="138"/>
      <c r="M1640" s="138"/>
      <c r="N1640" s="138"/>
      <c r="O1640" s="138"/>
      <c r="P1640" s="138"/>
      <c r="Q1640" s="138"/>
      <c r="R1640" s="138"/>
    </row>
    <row r="1641" spans="1:18" s="134" customFormat="1" x14ac:dyDescent="0.25">
      <c r="A1641" s="241">
        <v>43446</v>
      </c>
      <c r="B1641" s="242">
        <v>180181482</v>
      </c>
      <c r="C1641" s="247">
        <v>3</v>
      </c>
      <c r="D1641" s="246">
        <v>339500</v>
      </c>
      <c r="E1641" s="242"/>
      <c r="F1641" s="247"/>
      <c r="G1641" s="246"/>
      <c r="H1641" s="245"/>
      <c r="I1641" s="245">
        <v>9300025</v>
      </c>
      <c r="J1641" s="246" t="s">
        <v>17</v>
      </c>
      <c r="K1641" s="138"/>
      <c r="L1641" s="138"/>
      <c r="M1641" s="138"/>
      <c r="N1641" s="138"/>
      <c r="O1641" s="138"/>
      <c r="P1641" s="138"/>
      <c r="Q1641" s="138"/>
      <c r="R1641" s="138"/>
    </row>
    <row r="1642" spans="1:18" s="134" customFormat="1" x14ac:dyDescent="0.25">
      <c r="A1642" s="241">
        <v>43447</v>
      </c>
      <c r="B1642" s="242">
        <v>180181519</v>
      </c>
      <c r="C1642" s="247">
        <v>65</v>
      </c>
      <c r="D1642" s="246">
        <v>6953450</v>
      </c>
      <c r="E1642" s="242"/>
      <c r="F1642" s="247"/>
      <c r="G1642" s="246"/>
      <c r="H1642" s="245"/>
      <c r="I1642" s="245"/>
      <c r="J1642" s="246"/>
      <c r="K1642" s="138"/>
      <c r="L1642" s="138"/>
      <c r="M1642" s="138"/>
      <c r="N1642" s="138"/>
      <c r="O1642" s="138"/>
      <c r="P1642" s="138"/>
      <c r="Q1642" s="138"/>
      <c r="R1642" s="138"/>
    </row>
    <row r="1643" spans="1:18" s="134" customFormat="1" x14ac:dyDescent="0.25">
      <c r="A1643" s="241">
        <v>43447</v>
      </c>
      <c r="B1643" s="242">
        <v>180181528</v>
      </c>
      <c r="C1643" s="247">
        <v>47</v>
      </c>
      <c r="D1643" s="246">
        <v>4637763</v>
      </c>
      <c r="E1643" s="242"/>
      <c r="F1643" s="247"/>
      <c r="G1643" s="246"/>
      <c r="H1643" s="245"/>
      <c r="I1643" s="245"/>
      <c r="J1643" s="246"/>
      <c r="K1643" s="138"/>
      <c r="L1643" s="138"/>
      <c r="M1643" s="138"/>
      <c r="N1643" s="138"/>
      <c r="O1643" s="138"/>
      <c r="P1643" s="138"/>
      <c r="Q1643" s="138"/>
      <c r="R1643" s="138"/>
    </row>
    <row r="1644" spans="1:18" s="134" customFormat="1" x14ac:dyDescent="0.25">
      <c r="A1644" s="241">
        <v>43447</v>
      </c>
      <c r="B1644" s="242">
        <v>180181536</v>
      </c>
      <c r="C1644" s="247">
        <v>29</v>
      </c>
      <c r="D1644" s="246">
        <v>3230938</v>
      </c>
      <c r="E1644" s="242"/>
      <c r="F1644" s="247"/>
      <c r="G1644" s="246"/>
      <c r="H1644" s="245"/>
      <c r="I1644" s="245"/>
      <c r="J1644" s="246"/>
      <c r="K1644" s="138"/>
      <c r="L1644" s="138"/>
      <c r="M1644" s="138"/>
      <c r="N1644" s="138"/>
      <c r="O1644" s="138"/>
      <c r="P1644" s="138"/>
      <c r="Q1644" s="138"/>
      <c r="R1644" s="138"/>
    </row>
    <row r="1645" spans="1:18" s="134" customFormat="1" x14ac:dyDescent="0.25">
      <c r="A1645" s="241">
        <v>43447</v>
      </c>
      <c r="B1645" s="242">
        <v>180181546</v>
      </c>
      <c r="C1645" s="247">
        <v>4</v>
      </c>
      <c r="D1645" s="246">
        <v>485013</v>
      </c>
      <c r="E1645" s="242"/>
      <c r="F1645" s="247"/>
      <c r="G1645" s="246"/>
      <c r="H1645" s="245"/>
      <c r="I1645" s="245">
        <v>15307164</v>
      </c>
      <c r="J1645" s="246" t="s">
        <v>17</v>
      </c>
      <c r="K1645" s="138"/>
      <c r="L1645" s="138"/>
      <c r="M1645" s="138"/>
      <c r="N1645" s="138"/>
      <c r="O1645" s="138"/>
      <c r="P1645" s="138"/>
      <c r="Q1645" s="138"/>
      <c r="R1645" s="138"/>
    </row>
    <row r="1646" spans="1:18" s="134" customFormat="1" x14ac:dyDescent="0.25">
      <c r="A1646" s="241">
        <v>43448</v>
      </c>
      <c r="B1646" s="242">
        <v>180181579</v>
      </c>
      <c r="C1646" s="247">
        <v>52</v>
      </c>
      <c r="D1646" s="246">
        <v>5237050</v>
      </c>
      <c r="E1646" s="242">
        <v>180046528</v>
      </c>
      <c r="F1646" s="247">
        <v>17</v>
      </c>
      <c r="G1646" s="246">
        <v>1671863</v>
      </c>
      <c r="H1646" s="245"/>
      <c r="I1646" s="245"/>
      <c r="J1646" s="246"/>
      <c r="K1646" s="138"/>
      <c r="L1646" s="138"/>
      <c r="M1646" s="138"/>
      <c r="N1646" s="138"/>
      <c r="O1646" s="138"/>
      <c r="P1646" s="138"/>
      <c r="Q1646" s="138"/>
      <c r="R1646" s="138"/>
    </row>
    <row r="1647" spans="1:18" s="134" customFormat="1" x14ac:dyDescent="0.25">
      <c r="A1647" s="241">
        <v>43448</v>
      </c>
      <c r="B1647" s="242">
        <v>180181592</v>
      </c>
      <c r="C1647" s="247">
        <v>24</v>
      </c>
      <c r="D1647" s="246">
        <v>2721688</v>
      </c>
      <c r="E1647" s="242"/>
      <c r="F1647" s="247"/>
      <c r="G1647" s="246"/>
      <c r="H1647" s="245"/>
      <c r="I1647" s="245"/>
      <c r="J1647" s="246"/>
      <c r="K1647" s="138"/>
      <c r="L1647" s="138"/>
      <c r="M1647" s="138"/>
      <c r="N1647" s="138"/>
      <c r="O1647" s="138"/>
      <c r="P1647" s="138"/>
      <c r="Q1647" s="138"/>
      <c r="R1647" s="138"/>
    </row>
    <row r="1648" spans="1:18" s="134" customFormat="1" x14ac:dyDescent="0.25">
      <c r="A1648" s="241">
        <v>43448</v>
      </c>
      <c r="B1648" s="242">
        <v>180181601</v>
      </c>
      <c r="C1648" s="247">
        <v>7</v>
      </c>
      <c r="D1648" s="246">
        <v>756613</v>
      </c>
      <c r="E1648" s="242"/>
      <c r="F1648" s="247"/>
      <c r="G1648" s="246"/>
      <c r="H1648" s="245"/>
      <c r="I1648" s="245">
        <v>7043488</v>
      </c>
      <c r="J1648" s="246" t="s">
        <v>17</v>
      </c>
      <c r="K1648" s="138"/>
      <c r="L1648" s="138"/>
      <c r="M1648" s="138"/>
      <c r="N1648" s="138"/>
      <c r="O1648" s="138"/>
      <c r="P1648" s="138"/>
      <c r="Q1648" s="138"/>
      <c r="R1648" s="138"/>
    </row>
    <row r="1649" spans="1:18" s="134" customFormat="1" x14ac:dyDescent="0.25">
      <c r="A1649" s="241">
        <v>43449</v>
      </c>
      <c r="B1649" s="242">
        <v>180181636</v>
      </c>
      <c r="C1649" s="247">
        <v>53</v>
      </c>
      <c r="D1649" s="246">
        <v>4966588</v>
      </c>
      <c r="E1649" s="242">
        <v>180046538</v>
      </c>
      <c r="F1649" s="247">
        <v>2</v>
      </c>
      <c r="G1649" s="246">
        <v>194950</v>
      </c>
      <c r="H1649" s="245"/>
      <c r="I1649" s="245"/>
      <c r="J1649" s="246"/>
      <c r="K1649" s="138"/>
      <c r="L1649" s="138"/>
      <c r="M1649" s="138"/>
      <c r="N1649" s="138"/>
      <c r="O1649" s="138"/>
      <c r="P1649" s="138"/>
      <c r="Q1649" s="138"/>
      <c r="R1649" s="138"/>
    </row>
    <row r="1650" spans="1:18" s="134" customFormat="1" x14ac:dyDescent="0.25">
      <c r="A1650" s="241">
        <v>43449</v>
      </c>
      <c r="B1650" s="242">
        <v>180181642</v>
      </c>
      <c r="C1650" s="247">
        <v>3</v>
      </c>
      <c r="D1650" s="246">
        <v>290588</v>
      </c>
      <c r="E1650" s="242"/>
      <c r="F1650" s="247"/>
      <c r="G1650" s="246"/>
      <c r="H1650" s="245"/>
      <c r="I1650" s="245"/>
      <c r="J1650" s="246"/>
      <c r="K1650" s="138"/>
      <c r="L1650" s="138"/>
      <c r="M1650" s="138"/>
      <c r="N1650" s="138"/>
      <c r="O1650" s="138"/>
      <c r="P1650" s="138"/>
      <c r="Q1650" s="138"/>
      <c r="R1650" s="138"/>
    </row>
    <row r="1651" spans="1:18" s="134" customFormat="1" x14ac:dyDescent="0.25">
      <c r="A1651" s="241">
        <v>43449</v>
      </c>
      <c r="B1651" s="242">
        <v>180181674</v>
      </c>
      <c r="C1651" s="247">
        <v>57</v>
      </c>
      <c r="D1651" s="246">
        <v>5261288</v>
      </c>
      <c r="E1651" s="242"/>
      <c r="F1651" s="247"/>
      <c r="G1651" s="246"/>
      <c r="H1651" s="245"/>
      <c r="I1651" s="245">
        <v>10323514</v>
      </c>
      <c r="J1651" s="246" t="s">
        <v>17</v>
      </c>
      <c r="K1651" s="138"/>
      <c r="L1651" s="138"/>
      <c r="M1651" s="138"/>
      <c r="N1651" s="138"/>
      <c r="O1651" s="138"/>
      <c r="P1651" s="138"/>
      <c r="Q1651" s="138"/>
      <c r="R1651" s="138"/>
    </row>
    <row r="1652" spans="1:18" s="134" customFormat="1" x14ac:dyDescent="0.25">
      <c r="A1652" s="98">
        <v>39799</v>
      </c>
      <c r="B1652" s="99">
        <v>180181748</v>
      </c>
      <c r="C1652" s="100">
        <v>64</v>
      </c>
      <c r="D1652" s="34">
        <v>7113750</v>
      </c>
      <c r="E1652" s="99">
        <v>180046574</v>
      </c>
      <c r="F1652" s="100">
        <v>15</v>
      </c>
      <c r="G1652" s="34">
        <v>1675713</v>
      </c>
      <c r="H1652" s="102"/>
      <c r="I1652" s="102"/>
      <c r="J1652" s="34"/>
      <c r="K1652" s="138"/>
      <c r="L1652" s="138"/>
      <c r="M1652" s="138"/>
      <c r="N1652" s="138"/>
      <c r="O1652" s="138"/>
      <c r="P1652" s="138"/>
      <c r="Q1652" s="138"/>
      <c r="R1652" s="138"/>
    </row>
    <row r="1653" spans="1:18" s="134" customFormat="1" x14ac:dyDescent="0.25">
      <c r="A1653" s="98">
        <v>43451</v>
      </c>
      <c r="B1653" s="99">
        <v>180181768</v>
      </c>
      <c r="C1653" s="100">
        <v>41</v>
      </c>
      <c r="D1653" s="34">
        <v>4524538</v>
      </c>
      <c r="E1653" s="99"/>
      <c r="F1653" s="100"/>
      <c r="G1653" s="34"/>
      <c r="H1653" s="102"/>
      <c r="I1653" s="102"/>
      <c r="J1653" s="34"/>
      <c r="K1653" s="138"/>
      <c r="L1653" s="138"/>
      <c r="M1653" s="138"/>
      <c r="N1653" s="138"/>
      <c r="O1653" s="138"/>
      <c r="P1653" s="138"/>
      <c r="Q1653" s="138"/>
      <c r="R1653" s="138"/>
    </row>
    <row r="1654" spans="1:18" s="134" customFormat="1" x14ac:dyDescent="0.25">
      <c r="A1654" s="98">
        <v>43451</v>
      </c>
      <c r="B1654" s="99">
        <v>180181789</v>
      </c>
      <c r="C1654" s="100">
        <v>13</v>
      </c>
      <c r="D1654" s="34">
        <v>1571850</v>
      </c>
      <c r="E1654" s="99"/>
      <c r="F1654" s="100"/>
      <c r="G1654" s="34"/>
      <c r="H1654" s="102"/>
      <c r="I1654" s="102"/>
      <c r="J1654" s="34"/>
      <c r="K1654" s="138"/>
      <c r="L1654" s="138"/>
      <c r="M1654" s="138"/>
      <c r="N1654" s="138"/>
      <c r="O1654" s="138"/>
      <c r="P1654" s="138"/>
      <c r="Q1654" s="138"/>
      <c r="R1654" s="138"/>
    </row>
    <row r="1655" spans="1:18" s="134" customFormat="1" x14ac:dyDescent="0.25">
      <c r="A1655" s="98">
        <v>43451</v>
      </c>
      <c r="B1655" s="99">
        <v>180181795</v>
      </c>
      <c r="C1655" s="100">
        <v>8</v>
      </c>
      <c r="D1655" s="34">
        <v>1053763</v>
      </c>
      <c r="E1655" s="99"/>
      <c r="F1655" s="100"/>
      <c r="G1655" s="34"/>
      <c r="H1655" s="102"/>
      <c r="I1655" s="102"/>
      <c r="J1655" s="34"/>
      <c r="K1655" s="138"/>
      <c r="L1655" s="138"/>
      <c r="M1655" s="138"/>
      <c r="N1655" s="138"/>
      <c r="O1655" s="138"/>
      <c r="P1655" s="138"/>
      <c r="Q1655" s="138"/>
      <c r="R1655" s="138"/>
    </row>
    <row r="1656" spans="1:18" s="134" customFormat="1" x14ac:dyDescent="0.25">
      <c r="A1656" s="98"/>
      <c r="B1656" s="99"/>
      <c r="C1656" s="100"/>
      <c r="D1656" s="34"/>
      <c r="E1656" s="99"/>
      <c r="F1656" s="100"/>
      <c r="G1656" s="34"/>
      <c r="H1656" s="102"/>
      <c r="I1656" s="102"/>
      <c r="J1656" s="34"/>
      <c r="K1656" s="138"/>
      <c r="L1656" s="138"/>
      <c r="M1656" s="138"/>
      <c r="N1656" s="138"/>
      <c r="O1656" s="138"/>
      <c r="P1656" s="138"/>
      <c r="Q1656" s="138"/>
      <c r="R1656" s="138"/>
    </row>
    <row r="1657" spans="1:18" s="134" customFormat="1" x14ac:dyDescent="0.25">
      <c r="A1657" s="98"/>
      <c r="B1657" s="99"/>
      <c r="C1657" s="100"/>
      <c r="D1657" s="34"/>
      <c r="E1657" s="99"/>
      <c r="F1657" s="100"/>
      <c r="G1657" s="34"/>
      <c r="H1657" s="102"/>
      <c r="I1657" s="102"/>
      <c r="J1657" s="34"/>
      <c r="K1657" s="138"/>
      <c r="L1657" s="138"/>
      <c r="M1657" s="138"/>
      <c r="N1657" s="138"/>
      <c r="O1657" s="138"/>
      <c r="P1657" s="138"/>
      <c r="Q1657" s="138"/>
      <c r="R1657" s="138"/>
    </row>
    <row r="1658" spans="1:18" x14ac:dyDescent="0.25">
      <c r="A1658" s="235"/>
      <c r="B1658" s="234"/>
      <c r="C1658" s="240"/>
      <c r="D1658" s="236"/>
      <c r="E1658" s="234"/>
      <c r="F1658" s="240"/>
      <c r="G1658" s="236"/>
      <c r="H1658" s="239"/>
      <c r="I1658" s="239"/>
      <c r="J1658" s="236"/>
    </row>
    <row r="1659" spans="1:18" s="218" customFormat="1" x14ac:dyDescent="0.25">
      <c r="A1659" s="226"/>
      <c r="B1659" s="223" t="s">
        <v>11</v>
      </c>
      <c r="C1659" s="232">
        <f>SUM(C8:C1658)</f>
        <v>17488</v>
      </c>
      <c r="D1659" s="224">
        <f>SUM(D8:D1658)</f>
        <v>1887771268</v>
      </c>
      <c r="E1659" s="223" t="s">
        <v>11</v>
      </c>
      <c r="F1659" s="232">
        <f>SUM(F8:F1658)</f>
        <v>1503</v>
      </c>
      <c r="G1659" s="224">
        <f>SUM(G8:G1658)</f>
        <v>163488916</v>
      </c>
      <c r="H1659" s="232">
        <f>SUM(H8:H1658)</f>
        <v>0</v>
      </c>
      <c r="I1659" s="232">
        <f>SUM(I8:I1658)</f>
        <v>1711694164</v>
      </c>
      <c r="J1659" s="224"/>
      <c r="K1659" s="220"/>
      <c r="L1659" s="220"/>
      <c r="M1659" s="220"/>
      <c r="N1659" s="220"/>
      <c r="O1659" s="220"/>
      <c r="P1659" s="220"/>
      <c r="Q1659" s="220"/>
      <c r="R1659" s="220"/>
    </row>
    <row r="1660" spans="1:18" s="218" customFormat="1" x14ac:dyDescent="0.25">
      <c r="A1660" s="226"/>
      <c r="B1660" s="223"/>
      <c r="C1660" s="232"/>
      <c r="D1660" s="224"/>
      <c r="E1660" s="223"/>
      <c r="F1660" s="232"/>
      <c r="G1660" s="224"/>
      <c r="H1660" s="232"/>
      <c r="I1660" s="232"/>
      <c r="J1660" s="224"/>
      <c r="K1660" s="220"/>
      <c r="M1660" s="220"/>
      <c r="N1660" s="220"/>
      <c r="O1660" s="220"/>
      <c r="P1660" s="220"/>
      <c r="Q1660" s="220"/>
      <c r="R1660" s="220"/>
    </row>
    <row r="1661" spans="1:18" x14ac:dyDescent="0.25">
      <c r="A1661" s="225"/>
      <c r="B1661" s="226"/>
      <c r="C1661" s="240"/>
      <c r="D1661" s="236"/>
      <c r="E1661" s="223"/>
      <c r="F1661" s="240"/>
      <c r="G1661" s="424" t="s">
        <v>12</v>
      </c>
      <c r="H1661" s="425"/>
      <c r="I1661" s="236"/>
      <c r="J1661" s="227">
        <f>SUM(D8:D1658)</f>
        <v>1887771268</v>
      </c>
      <c r="P1661" s="220"/>
      <c r="Q1661" s="220"/>
      <c r="R1661" s="233"/>
    </row>
    <row r="1662" spans="1:18" x14ac:dyDescent="0.25">
      <c r="A1662" s="235"/>
      <c r="B1662" s="234"/>
      <c r="C1662" s="240"/>
      <c r="D1662" s="236"/>
      <c r="E1662" s="234"/>
      <c r="F1662" s="240"/>
      <c r="G1662" s="424" t="s">
        <v>13</v>
      </c>
      <c r="H1662" s="425"/>
      <c r="I1662" s="237"/>
      <c r="J1662" s="227">
        <f>SUM(G8:G1658)</f>
        <v>163488916</v>
      </c>
      <c r="R1662" s="233"/>
    </row>
    <row r="1663" spans="1:18" x14ac:dyDescent="0.25">
      <c r="A1663" s="228"/>
      <c r="B1663" s="237"/>
      <c r="C1663" s="240"/>
      <c r="D1663" s="236"/>
      <c r="E1663" s="234"/>
      <c r="F1663" s="240"/>
      <c r="G1663" s="424" t="s">
        <v>14</v>
      </c>
      <c r="H1663" s="425"/>
      <c r="I1663" s="229"/>
      <c r="J1663" s="229">
        <f>J1661-J1662</f>
        <v>1724282352</v>
      </c>
      <c r="L1663" s="220"/>
      <c r="R1663" s="233"/>
    </row>
    <row r="1664" spans="1:18" x14ac:dyDescent="0.25">
      <c r="A1664" s="235"/>
      <c r="B1664" s="230"/>
      <c r="C1664" s="240"/>
      <c r="D1664" s="231"/>
      <c r="E1664" s="234"/>
      <c r="F1664" s="240"/>
      <c r="G1664" s="424" t="s">
        <v>15</v>
      </c>
      <c r="H1664" s="425"/>
      <c r="I1664" s="237"/>
      <c r="J1664" s="227">
        <f>SUM(H8:H1658)</f>
        <v>0</v>
      </c>
      <c r="R1664" s="233"/>
    </row>
    <row r="1665" spans="1:18" x14ac:dyDescent="0.25">
      <c r="A1665" s="235"/>
      <c r="B1665" s="230"/>
      <c r="C1665" s="240"/>
      <c r="D1665" s="231"/>
      <c r="E1665" s="234"/>
      <c r="F1665" s="240"/>
      <c r="G1665" s="424" t="s">
        <v>16</v>
      </c>
      <c r="H1665" s="425"/>
      <c r="I1665" s="237"/>
      <c r="J1665" s="227">
        <f>J1663+J1664</f>
        <v>1724282352</v>
      </c>
      <c r="R1665" s="233"/>
    </row>
    <row r="1666" spans="1:18" x14ac:dyDescent="0.25">
      <c r="A1666" s="235"/>
      <c r="B1666" s="230"/>
      <c r="C1666" s="240"/>
      <c r="D1666" s="231"/>
      <c r="E1666" s="234"/>
      <c r="F1666" s="240"/>
      <c r="G1666" s="424" t="s">
        <v>5</v>
      </c>
      <c r="H1666" s="425"/>
      <c r="I1666" s="237"/>
      <c r="J1666" s="227">
        <f>SUM(I8:I1658)</f>
        <v>1711694164</v>
      </c>
      <c r="R1666" s="233"/>
    </row>
    <row r="1667" spans="1:18" x14ac:dyDescent="0.25">
      <c r="A1667" s="235"/>
      <c r="B1667" s="230"/>
      <c r="C1667" s="240"/>
      <c r="D1667" s="231"/>
      <c r="E1667" s="234"/>
      <c r="F1667" s="240"/>
      <c r="G1667" s="424" t="s">
        <v>31</v>
      </c>
      <c r="H1667" s="425"/>
      <c r="I1667" s="234" t="str">
        <f>IF(J1667&gt;0,"SALDO",IF(J1667&lt;0,"PIUTANG",IF(J1667=0,"LUNAS")))</f>
        <v>PIUTANG</v>
      </c>
      <c r="J1667" s="227">
        <f>J1666-J1665</f>
        <v>-12588188</v>
      </c>
      <c r="R1667" s="233"/>
    </row>
  </sheetData>
  <mergeCells count="13">
    <mergeCell ref="A5:J5"/>
    <mergeCell ref="A6:A7"/>
    <mergeCell ref="B6:G6"/>
    <mergeCell ref="H6:H7"/>
    <mergeCell ref="I6:I7"/>
    <mergeCell ref="J6:J7"/>
    <mergeCell ref="G1667:H1667"/>
    <mergeCell ref="G1661:H1661"/>
    <mergeCell ref="G1662:H1662"/>
    <mergeCell ref="G1663:H1663"/>
    <mergeCell ref="G1664:H1664"/>
    <mergeCell ref="G1665:H1665"/>
    <mergeCell ref="G1666:H1666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5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31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1" t="s">
        <v>12</v>
      </c>
      <c r="H53" s="421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1" t="s">
        <v>13</v>
      </c>
      <c r="H54" s="421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1" t="s">
        <v>14</v>
      </c>
      <c r="H55" s="421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1" t="s">
        <v>15</v>
      </c>
      <c r="H56" s="421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1" t="s">
        <v>16</v>
      </c>
      <c r="H57" s="421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1" t="s">
        <v>5</v>
      </c>
      <c r="H58" s="421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1" t="s">
        <v>31</v>
      </c>
      <c r="H59" s="421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0" x14ac:dyDescent="0.25">
      <c r="A7" s="452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7"/>
      <c r="I7" s="459"/>
      <c r="J7" s="431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1" t="s">
        <v>12</v>
      </c>
      <c r="H35" s="421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1" t="s">
        <v>13</v>
      </c>
      <c r="H36" s="421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1" t="s">
        <v>14</v>
      </c>
      <c r="H37" s="421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1" t="s">
        <v>15</v>
      </c>
      <c r="H38" s="421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1" t="s">
        <v>16</v>
      </c>
      <c r="H39" s="421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1" t="s">
        <v>5</v>
      </c>
      <c r="H40" s="421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1" t="s">
        <v>31</v>
      </c>
      <c r="H41" s="421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0" x14ac:dyDescent="0.25">
      <c r="A7" s="452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7"/>
      <c r="I7" s="459"/>
      <c r="J7" s="431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1" t="s">
        <v>12</v>
      </c>
      <c r="H35" s="421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1" t="s">
        <v>13</v>
      </c>
      <c r="H36" s="421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1" t="s">
        <v>14</v>
      </c>
      <c r="H37" s="421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1" t="s">
        <v>15</v>
      </c>
      <c r="H38" s="421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1" t="s">
        <v>16</v>
      </c>
      <c r="H39" s="421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1" t="s">
        <v>5</v>
      </c>
      <c r="H40" s="421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1" t="s">
        <v>31</v>
      </c>
      <c r="H41" s="421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7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7" x14ac:dyDescent="0.25">
      <c r="A7" s="452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7"/>
      <c r="I7" s="459"/>
      <c r="J7" s="431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1" t="s">
        <v>12</v>
      </c>
      <c r="H35" s="421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1" t="s">
        <v>13</v>
      </c>
      <c r="H36" s="421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1" t="s">
        <v>14</v>
      </c>
      <c r="H37" s="421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1" t="s">
        <v>15</v>
      </c>
      <c r="H38" s="42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1" t="s">
        <v>16</v>
      </c>
      <c r="H39" s="421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1" t="s">
        <v>5</v>
      </c>
      <c r="H40" s="421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1" t="s">
        <v>31</v>
      </c>
      <c r="H41" s="421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0" x14ac:dyDescent="0.25">
      <c r="A7" s="452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7"/>
      <c r="I7" s="459"/>
      <c r="J7" s="431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1" t="s">
        <v>12</v>
      </c>
      <c r="H35" s="421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1" t="s">
        <v>13</v>
      </c>
      <c r="H36" s="421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1" t="s">
        <v>14</v>
      </c>
      <c r="H37" s="421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1" t="s">
        <v>15</v>
      </c>
      <c r="H38" s="421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1" t="s">
        <v>16</v>
      </c>
      <c r="H39" s="421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1" t="s">
        <v>5</v>
      </c>
      <c r="H40" s="421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1" t="s">
        <v>31</v>
      </c>
      <c r="H41" s="421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0" x14ac:dyDescent="0.25">
      <c r="A7" s="452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7"/>
      <c r="I7" s="459"/>
      <c r="J7" s="431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1" t="s">
        <v>12</v>
      </c>
      <c r="H35" s="421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1" t="s">
        <v>13</v>
      </c>
      <c r="H36" s="421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1" t="s">
        <v>14</v>
      </c>
      <c r="H37" s="421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1" t="s">
        <v>15</v>
      </c>
      <c r="H38" s="421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1" t="s">
        <v>16</v>
      </c>
      <c r="H39" s="421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1" t="s">
        <v>5</v>
      </c>
      <c r="H40" s="421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1" t="s">
        <v>31</v>
      </c>
      <c r="H41" s="421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6" x14ac:dyDescent="0.25">
      <c r="A7" s="452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7"/>
      <c r="I7" s="459"/>
      <c r="J7" s="431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1" t="s">
        <v>12</v>
      </c>
      <c r="H158" s="421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1" t="s">
        <v>13</v>
      </c>
      <c r="H159" s="421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1" t="s">
        <v>14</v>
      </c>
      <c r="H160" s="421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1" t="s">
        <v>15</v>
      </c>
      <c r="H161" s="421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1" t="s">
        <v>16</v>
      </c>
      <c r="H162" s="421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1" t="s">
        <v>5</v>
      </c>
      <c r="H163" s="421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1" t="s">
        <v>31</v>
      </c>
      <c r="H164" s="421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80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80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1" t="s">
        <v>12</v>
      </c>
      <c r="H32" s="421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1" t="s">
        <v>13</v>
      </c>
      <c r="H33" s="421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1" t="s">
        <v>14</v>
      </c>
      <c r="H34" s="421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1" t="s">
        <v>15</v>
      </c>
      <c r="H35" s="421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1" t="s">
        <v>16</v>
      </c>
      <c r="H36" s="421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1" t="s">
        <v>5</v>
      </c>
      <c r="H37" s="421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1" t="s">
        <v>31</v>
      </c>
      <c r="H38" s="421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174"/>
      <c r="M5" s="18"/>
      <c r="O5" s="18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  <c r="L6" s="174"/>
    </row>
    <row r="7" spans="1:15" x14ac:dyDescent="0.25">
      <c r="A7" s="45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7"/>
      <c r="I7" s="459"/>
      <c r="J7" s="431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1" t="s">
        <v>12</v>
      </c>
      <c r="H57" s="421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1" t="s">
        <v>13</v>
      </c>
      <c r="H58" s="421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1" t="s">
        <v>14</v>
      </c>
      <c r="H59" s="421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1" t="s">
        <v>15</v>
      </c>
      <c r="H60" s="421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1" t="s">
        <v>16</v>
      </c>
      <c r="H61" s="421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1" t="s">
        <v>5</v>
      </c>
      <c r="H62" s="421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1" t="s">
        <v>31</v>
      </c>
      <c r="H63" s="421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1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1" x14ac:dyDescent="0.25">
      <c r="A7" s="452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31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1" t="s">
        <v>12</v>
      </c>
      <c r="H116" s="421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1" t="s">
        <v>13</v>
      </c>
      <c r="H117" s="421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1" t="s">
        <v>14</v>
      </c>
      <c r="H118" s="421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1" t="s">
        <v>15</v>
      </c>
      <c r="H119" s="421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1" t="s">
        <v>16</v>
      </c>
      <c r="H120" s="421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1" t="s">
        <v>5</v>
      </c>
      <c r="H121" s="421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1" t="s">
        <v>31</v>
      </c>
      <c r="H122" s="421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I738" sqref="I738"/>
    </sheetView>
  </sheetViews>
  <sheetFormatPr defaultRowHeight="15" x14ac:dyDescent="0.25"/>
  <cols>
    <col min="1" max="1" width="9.140625" style="327" customWidth="1"/>
    <col min="2" max="2" width="11.85546875" style="327" bestFit="1" customWidth="1"/>
    <col min="3" max="3" width="7.7109375" style="328" customWidth="1"/>
    <col min="4" max="4" width="14.28515625" style="327" customWidth="1"/>
    <col min="5" max="5" width="10.28515625" style="327" customWidth="1"/>
    <col min="6" max="6" width="7" style="328" bestFit="1" customWidth="1"/>
    <col min="7" max="7" width="12.85546875" style="327" customWidth="1"/>
    <col min="8" max="8" width="11.7109375" style="327" customWidth="1"/>
    <col min="9" max="9" width="15.28515625" style="326" customWidth="1"/>
    <col min="10" max="10" width="16.7109375" style="327" customWidth="1"/>
    <col min="11" max="11" width="9.140625" style="326"/>
    <col min="12" max="12" width="11.7109375" style="326" bestFit="1" customWidth="1"/>
    <col min="13" max="13" width="12.5703125" style="326" bestFit="1" customWidth="1"/>
    <col min="14" max="14" width="9.28515625" style="326" bestFit="1" customWidth="1"/>
    <col min="15" max="16" width="10.5703125" style="219" bestFit="1" customWidth="1"/>
    <col min="17" max="16384" width="9.140625" style="327"/>
  </cols>
  <sheetData>
    <row r="1" spans="1:16" x14ac:dyDescent="0.25">
      <c r="A1" s="323" t="s">
        <v>0</v>
      </c>
      <c r="B1" s="323"/>
      <c r="C1" s="324" t="s">
        <v>195</v>
      </c>
      <c r="D1" s="323"/>
      <c r="E1" s="323"/>
      <c r="F1" s="432" t="s">
        <v>22</v>
      </c>
      <c r="G1" s="432"/>
      <c r="H1" s="432"/>
      <c r="I1" s="325" t="s">
        <v>26</v>
      </c>
      <c r="J1" s="323"/>
      <c r="L1" s="326">
        <f>SUM(D619:D619)</f>
        <v>1155875</v>
      </c>
      <c r="O1" s="233" t="s">
        <v>196</v>
      </c>
    </row>
    <row r="2" spans="1:16" x14ac:dyDescent="0.25">
      <c r="A2" s="323" t="s">
        <v>1</v>
      </c>
      <c r="B2" s="323"/>
      <c r="C2" s="324" t="s">
        <v>19</v>
      </c>
      <c r="D2" s="323"/>
      <c r="E2" s="323"/>
      <c r="F2" s="432" t="s">
        <v>21</v>
      </c>
      <c r="G2" s="432"/>
      <c r="H2" s="432"/>
      <c r="I2" s="325">
        <f>J751*-1</f>
        <v>-980922</v>
      </c>
      <c r="J2" s="323"/>
      <c r="L2" s="326">
        <f>SUM(G619:G619)</f>
        <v>118038</v>
      </c>
      <c r="O2" s="233" t="s">
        <v>197</v>
      </c>
    </row>
    <row r="3" spans="1:16" x14ac:dyDescent="0.25">
      <c r="L3" s="326">
        <f>L1-L2</f>
        <v>1037837</v>
      </c>
      <c r="M3" s="326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9" t="s">
        <v>7</v>
      </c>
      <c r="C6" s="330" t="s">
        <v>8</v>
      </c>
      <c r="D6" s="331" t="s">
        <v>9</v>
      </c>
      <c r="E6" s="329" t="s">
        <v>10</v>
      </c>
      <c r="F6" s="330" t="s">
        <v>8</v>
      </c>
      <c r="G6" s="331" t="s">
        <v>9</v>
      </c>
      <c r="H6" s="442"/>
      <c r="I6" s="444"/>
      <c r="J6" s="446"/>
    </row>
    <row r="7" spans="1:16" x14ac:dyDescent="0.25">
      <c r="A7" s="332">
        <v>43126</v>
      </c>
      <c r="B7" s="333">
        <v>180152392</v>
      </c>
      <c r="C7" s="334">
        <v>4</v>
      </c>
      <c r="D7" s="335">
        <v>300650</v>
      </c>
      <c r="E7" s="336">
        <v>180040057</v>
      </c>
      <c r="F7" s="334">
        <v>3</v>
      </c>
      <c r="G7" s="335">
        <v>285950</v>
      </c>
      <c r="H7" s="336"/>
      <c r="I7" s="337"/>
      <c r="J7" s="335"/>
      <c r="K7" s="327"/>
      <c r="L7" s="327"/>
      <c r="M7" s="327"/>
      <c r="N7" s="327"/>
      <c r="O7" s="365"/>
      <c r="P7" s="365"/>
    </row>
    <row r="8" spans="1:16" x14ac:dyDescent="0.25">
      <c r="A8" s="332">
        <v>43126</v>
      </c>
      <c r="B8" s="333">
        <v>180152407</v>
      </c>
      <c r="C8" s="334">
        <v>4</v>
      </c>
      <c r="D8" s="335">
        <v>405213</v>
      </c>
      <c r="E8" s="336"/>
      <c r="F8" s="334"/>
      <c r="G8" s="335"/>
      <c r="H8" s="336"/>
      <c r="I8" s="337"/>
      <c r="J8" s="335"/>
      <c r="K8" s="327"/>
      <c r="L8" s="327"/>
      <c r="M8" s="327"/>
      <c r="N8" s="327"/>
      <c r="O8" s="365"/>
      <c r="P8" s="365"/>
    </row>
    <row r="9" spans="1:16" x14ac:dyDescent="0.25">
      <c r="A9" s="332">
        <v>43126</v>
      </c>
      <c r="B9" s="333">
        <v>180152415</v>
      </c>
      <c r="C9" s="334">
        <v>4</v>
      </c>
      <c r="D9" s="335">
        <v>286038</v>
      </c>
      <c r="E9" s="336"/>
      <c r="F9" s="334"/>
      <c r="G9" s="335"/>
      <c r="H9" s="336"/>
      <c r="I9" s="337"/>
      <c r="J9" s="335"/>
      <c r="K9" s="327"/>
      <c r="L9" s="327"/>
      <c r="M9" s="327"/>
      <c r="N9" s="327"/>
      <c r="O9" s="365"/>
      <c r="P9" s="365"/>
    </row>
    <row r="10" spans="1:16" x14ac:dyDescent="0.25">
      <c r="A10" s="332">
        <v>43126</v>
      </c>
      <c r="B10" s="333">
        <v>180152442</v>
      </c>
      <c r="C10" s="334">
        <v>1</v>
      </c>
      <c r="D10" s="335">
        <v>102900</v>
      </c>
      <c r="E10" s="336"/>
      <c r="F10" s="334"/>
      <c r="G10" s="335"/>
      <c r="H10" s="336"/>
      <c r="I10" s="337">
        <v>808851</v>
      </c>
      <c r="J10" s="335" t="s">
        <v>17</v>
      </c>
      <c r="K10" s="327"/>
      <c r="L10" s="327"/>
      <c r="M10" s="327"/>
      <c r="N10" s="327"/>
      <c r="O10" s="365"/>
      <c r="P10" s="365"/>
    </row>
    <row r="11" spans="1:16" x14ac:dyDescent="0.25">
      <c r="A11" s="332">
        <v>43127</v>
      </c>
      <c r="B11" s="333">
        <v>180152473</v>
      </c>
      <c r="C11" s="334">
        <v>2</v>
      </c>
      <c r="D11" s="335">
        <v>133700</v>
      </c>
      <c r="E11" s="336">
        <v>180040072</v>
      </c>
      <c r="F11" s="334">
        <v>4</v>
      </c>
      <c r="G11" s="335">
        <v>465325</v>
      </c>
      <c r="H11" s="336"/>
      <c r="I11" s="337"/>
      <c r="J11" s="335"/>
      <c r="K11" s="327"/>
      <c r="L11" s="327"/>
      <c r="M11" s="327"/>
      <c r="N11" s="327"/>
      <c r="O11" s="365"/>
      <c r="P11" s="365"/>
    </row>
    <row r="12" spans="1:16" x14ac:dyDescent="0.25">
      <c r="A12" s="332">
        <v>43127</v>
      </c>
      <c r="B12" s="333">
        <v>180152497</v>
      </c>
      <c r="C12" s="334">
        <v>3</v>
      </c>
      <c r="D12" s="335">
        <v>283500</v>
      </c>
      <c r="E12" s="336"/>
      <c r="F12" s="334"/>
      <c r="G12" s="335"/>
      <c r="H12" s="336"/>
      <c r="I12" s="337"/>
      <c r="J12" s="335"/>
      <c r="K12" s="327"/>
      <c r="L12" s="327"/>
      <c r="M12" s="327"/>
      <c r="N12" s="327"/>
      <c r="O12" s="365"/>
      <c r="P12" s="365"/>
    </row>
    <row r="13" spans="1:16" x14ac:dyDescent="0.25">
      <c r="A13" s="332">
        <v>43127</v>
      </c>
      <c r="B13" s="333">
        <v>180152498</v>
      </c>
      <c r="C13" s="334">
        <v>2</v>
      </c>
      <c r="D13" s="335">
        <v>88550</v>
      </c>
      <c r="E13" s="336"/>
      <c r="F13" s="334"/>
      <c r="G13" s="335"/>
      <c r="H13" s="336"/>
      <c r="I13" s="337">
        <v>40425</v>
      </c>
      <c r="J13" s="335" t="s">
        <v>17</v>
      </c>
      <c r="K13" s="327"/>
      <c r="L13" s="327"/>
      <c r="M13" s="327"/>
      <c r="N13" s="327"/>
      <c r="O13" s="365"/>
      <c r="P13" s="365"/>
    </row>
    <row r="14" spans="1:16" x14ac:dyDescent="0.25">
      <c r="A14" s="332">
        <v>43129</v>
      </c>
      <c r="B14" s="333">
        <v>180152595</v>
      </c>
      <c r="C14" s="334">
        <v>15</v>
      </c>
      <c r="D14" s="335">
        <v>953138</v>
      </c>
      <c r="E14" s="336">
        <v>180040107</v>
      </c>
      <c r="F14" s="334">
        <v>5</v>
      </c>
      <c r="G14" s="335">
        <v>537688</v>
      </c>
      <c r="H14" s="336"/>
      <c r="I14" s="337"/>
      <c r="J14" s="335"/>
      <c r="K14" s="327"/>
      <c r="L14" s="327"/>
      <c r="M14" s="327"/>
      <c r="N14" s="327"/>
      <c r="O14" s="365"/>
      <c r="P14" s="365"/>
    </row>
    <row r="15" spans="1:16" x14ac:dyDescent="0.25">
      <c r="A15" s="332">
        <v>43129</v>
      </c>
      <c r="B15" s="333">
        <v>180152607</v>
      </c>
      <c r="C15" s="334">
        <v>11</v>
      </c>
      <c r="D15" s="335">
        <v>1313375</v>
      </c>
      <c r="E15" s="336"/>
      <c r="F15" s="334"/>
      <c r="G15" s="335"/>
      <c r="H15" s="336"/>
      <c r="I15" s="337"/>
      <c r="J15" s="335"/>
      <c r="K15" s="327"/>
      <c r="L15" s="327"/>
      <c r="M15" s="327"/>
      <c r="N15" s="327"/>
      <c r="O15" s="365"/>
      <c r="P15" s="365"/>
    </row>
    <row r="16" spans="1:16" x14ac:dyDescent="0.25">
      <c r="A16" s="332">
        <v>43129</v>
      </c>
      <c r="B16" s="333">
        <v>180152616</v>
      </c>
      <c r="C16" s="334">
        <v>2</v>
      </c>
      <c r="D16" s="335">
        <v>181038</v>
      </c>
      <c r="E16" s="336"/>
      <c r="F16" s="334"/>
      <c r="G16" s="335"/>
      <c r="H16" s="336"/>
      <c r="I16" s="337"/>
      <c r="J16" s="335"/>
      <c r="K16" s="327"/>
      <c r="L16" s="327"/>
      <c r="M16" s="327"/>
      <c r="N16" s="327"/>
      <c r="O16" s="365"/>
      <c r="P16" s="365"/>
    </row>
    <row r="17" spans="1:16" x14ac:dyDescent="0.25">
      <c r="A17" s="332">
        <v>43129</v>
      </c>
      <c r="B17" s="333">
        <v>180152644</v>
      </c>
      <c r="C17" s="334">
        <v>3</v>
      </c>
      <c r="D17" s="335">
        <v>238000</v>
      </c>
      <c r="E17" s="336"/>
      <c r="F17" s="334"/>
      <c r="G17" s="335"/>
      <c r="H17" s="336"/>
      <c r="I17" s="337">
        <v>2147863</v>
      </c>
      <c r="J17" s="335" t="s">
        <v>17</v>
      </c>
      <c r="K17" s="327"/>
      <c r="L17" s="327"/>
      <c r="M17" s="327"/>
      <c r="N17" s="327"/>
      <c r="O17" s="365"/>
      <c r="P17" s="365"/>
    </row>
    <row r="18" spans="1:16" x14ac:dyDescent="0.25">
      <c r="A18" s="332">
        <v>43130</v>
      </c>
      <c r="B18" s="333">
        <v>180152667</v>
      </c>
      <c r="C18" s="334">
        <v>6</v>
      </c>
      <c r="D18" s="335">
        <v>481425</v>
      </c>
      <c r="E18" s="336">
        <v>180040116</v>
      </c>
      <c r="F18" s="334">
        <v>4</v>
      </c>
      <c r="G18" s="335">
        <v>345975</v>
      </c>
      <c r="H18" s="336"/>
      <c r="I18" s="337"/>
      <c r="J18" s="335"/>
      <c r="K18" s="327"/>
      <c r="L18" s="327"/>
      <c r="M18" s="327"/>
      <c r="N18" s="327"/>
      <c r="O18" s="365"/>
      <c r="P18" s="365"/>
    </row>
    <row r="19" spans="1:16" x14ac:dyDescent="0.25">
      <c r="A19" s="332">
        <v>43130</v>
      </c>
      <c r="B19" s="333">
        <v>180152684</v>
      </c>
      <c r="C19" s="334">
        <v>9</v>
      </c>
      <c r="D19" s="335">
        <v>835275</v>
      </c>
      <c r="E19" s="336"/>
      <c r="F19" s="334"/>
      <c r="G19" s="335"/>
      <c r="H19" s="336"/>
      <c r="I19" s="337"/>
      <c r="J19" s="335"/>
      <c r="K19" s="327"/>
      <c r="L19" s="327"/>
      <c r="M19" s="327"/>
      <c r="N19" s="327"/>
      <c r="O19" s="365"/>
      <c r="P19" s="365"/>
    </row>
    <row r="20" spans="1:16" x14ac:dyDescent="0.25">
      <c r="A20" s="332">
        <v>43130</v>
      </c>
      <c r="B20" s="333">
        <v>180152690</v>
      </c>
      <c r="C20" s="334">
        <v>4</v>
      </c>
      <c r="D20" s="335">
        <v>385175</v>
      </c>
      <c r="E20" s="336"/>
      <c r="F20" s="334"/>
      <c r="G20" s="335"/>
      <c r="H20" s="336"/>
      <c r="I20" s="337"/>
      <c r="J20" s="335"/>
      <c r="K20" s="327"/>
      <c r="L20" s="327"/>
      <c r="M20" s="327"/>
      <c r="N20" s="327"/>
      <c r="O20" s="365"/>
      <c r="P20" s="365"/>
    </row>
    <row r="21" spans="1:16" x14ac:dyDescent="0.25">
      <c r="A21" s="332">
        <v>43130</v>
      </c>
      <c r="B21" s="333">
        <v>180152723</v>
      </c>
      <c r="C21" s="334">
        <v>3</v>
      </c>
      <c r="D21" s="335">
        <v>131425</v>
      </c>
      <c r="E21" s="336"/>
      <c r="F21" s="334"/>
      <c r="G21" s="335"/>
      <c r="H21" s="336"/>
      <c r="I21" s="337"/>
      <c r="J21" s="335"/>
      <c r="K21" s="327"/>
      <c r="L21" s="327"/>
      <c r="M21" s="327"/>
      <c r="N21" s="327"/>
      <c r="O21" s="365"/>
      <c r="P21" s="365"/>
    </row>
    <row r="22" spans="1:16" x14ac:dyDescent="0.25">
      <c r="A22" s="332">
        <v>43130</v>
      </c>
      <c r="B22" s="333">
        <v>180152725</v>
      </c>
      <c r="C22" s="334">
        <v>3</v>
      </c>
      <c r="D22" s="335">
        <v>325150</v>
      </c>
      <c r="E22" s="336"/>
      <c r="F22" s="334"/>
      <c r="G22" s="335"/>
      <c r="H22" s="336"/>
      <c r="I22" s="337">
        <v>1812475</v>
      </c>
      <c r="J22" s="335" t="s">
        <v>17</v>
      </c>
      <c r="K22" s="327"/>
      <c r="L22" s="327"/>
      <c r="M22" s="327"/>
      <c r="N22" s="327"/>
      <c r="O22" s="365"/>
      <c r="P22" s="365"/>
    </row>
    <row r="23" spans="1:16" x14ac:dyDescent="0.25">
      <c r="A23" s="332">
        <v>43131</v>
      </c>
      <c r="B23" s="333">
        <v>180152741</v>
      </c>
      <c r="C23" s="334">
        <v>13</v>
      </c>
      <c r="D23" s="335">
        <v>988050</v>
      </c>
      <c r="E23" s="336">
        <v>180040129</v>
      </c>
      <c r="F23" s="334">
        <v>9</v>
      </c>
      <c r="G23" s="335">
        <v>928113</v>
      </c>
      <c r="H23" s="336"/>
      <c r="I23" s="337"/>
      <c r="J23" s="335"/>
      <c r="K23" s="327"/>
      <c r="L23" s="327"/>
      <c r="M23" s="327"/>
      <c r="N23" s="327"/>
      <c r="O23" s="365"/>
      <c r="P23" s="365"/>
    </row>
    <row r="24" spans="1:16" x14ac:dyDescent="0.25">
      <c r="A24" s="332">
        <v>43131</v>
      </c>
      <c r="B24" s="333">
        <v>180152743</v>
      </c>
      <c r="C24" s="334">
        <v>1</v>
      </c>
      <c r="D24" s="335">
        <v>91963</v>
      </c>
      <c r="E24" s="336"/>
      <c r="F24" s="334"/>
      <c r="G24" s="335"/>
      <c r="H24" s="336"/>
      <c r="I24" s="337"/>
      <c r="J24" s="335"/>
      <c r="K24" s="327"/>
      <c r="L24" s="327"/>
      <c r="M24" s="327"/>
      <c r="N24" s="327"/>
      <c r="O24" s="365"/>
      <c r="P24" s="365"/>
    </row>
    <row r="25" spans="1:16" x14ac:dyDescent="0.25">
      <c r="A25" s="332">
        <v>43131</v>
      </c>
      <c r="B25" s="333">
        <v>180152764</v>
      </c>
      <c r="C25" s="334">
        <v>5</v>
      </c>
      <c r="D25" s="335">
        <v>527713</v>
      </c>
      <c r="E25" s="336"/>
      <c r="F25" s="334"/>
      <c r="G25" s="335"/>
      <c r="H25" s="336"/>
      <c r="I25" s="337"/>
      <c r="J25" s="335"/>
      <c r="K25" s="327"/>
      <c r="L25" s="327"/>
      <c r="M25" s="327"/>
      <c r="N25" s="327"/>
      <c r="O25" s="365"/>
      <c r="P25" s="365"/>
    </row>
    <row r="26" spans="1:16" x14ac:dyDescent="0.25">
      <c r="A26" s="332">
        <v>43131</v>
      </c>
      <c r="B26" s="333">
        <v>180152770</v>
      </c>
      <c r="C26" s="334">
        <v>3</v>
      </c>
      <c r="D26" s="335">
        <v>236688</v>
      </c>
      <c r="E26" s="336"/>
      <c r="F26" s="334"/>
      <c r="G26" s="335"/>
      <c r="H26" s="336"/>
      <c r="I26" s="337"/>
      <c r="J26" s="335"/>
      <c r="K26" s="327"/>
      <c r="L26" s="327"/>
      <c r="M26" s="327"/>
      <c r="N26" s="327"/>
      <c r="O26" s="365"/>
      <c r="P26" s="365"/>
    </row>
    <row r="27" spans="1:16" x14ac:dyDescent="0.25">
      <c r="A27" s="332">
        <v>43131</v>
      </c>
      <c r="B27" s="333">
        <v>180152792</v>
      </c>
      <c r="C27" s="334">
        <v>1</v>
      </c>
      <c r="D27" s="335">
        <v>91963</v>
      </c>
      <c r="E27" s="336"/>
      <c r="F27" s="334"/>
      <c r="G27" s="335"/>
      <c r="H27" s="336"/>
      <c r="I27" s="337"/>
      <c r="J27" s="335"/>
      <c r="K27" s="327"/>
      <c r="L27" s="327"/>
      <c r="M27" s="327"/>
      <c r="N27" s="327"/>
      <c r="O27" s="365"/>
      <c r="P27" s="365"/>
    </row>
    <row r="28" spans="1:16" x14ac:dyDescent="0.25">
      <c r="A28" s="332">
        <v>43131</v>
      </c>
      <c r="B28" s="333">
        <v>180152797</v>
      </c>
      <c r="C28" s="334">
        <v>3</v>
      </c>
      <c r="D28" s="335">
        <v>466988</v>
      </c>
      <c r="E28" s="336"/>
      <c r="F28" s="334"/>
      <c r="G28" s="335"/>
      <c r="H28" s="336"/>
      <c r="I28" s="337"/>
      <c r="J28" s="335"/>
      <c r="K28" s="327"/>
      <c r="L28" s="327"/>
      <c r="M28" s="327"/>
      <c r="N28" s="327"/>
      <c r="O28" s="365"/>
      <c r="P28" s="365"/>
    </row>
    <row r="29" spans="1:16" x14ac:dyDescent="0.25">
      <c r="A29" s="332">
        <v>43131</v>
      </c>
      <c r="B29" s="333">
        <v>180152798</v>
      </c>
      <c r="C29" s="334">
        <v>2</v>
      </c>
      <c r="D29" s="335">
        <v>185675</v>
      </c>
      <c r="E29" s="336"/>
      <c r="F29" s="334"/>
      <c r="G29" s="335"/>
      <c r="H29" s="336"/>
      <c r="I29" s="337">
        <v>1660927</v>
      </c>
      <c r="J29" s="335" t="s">
        <v>17</v>
      </c>
      <c r="K29" s="327"/>
      <c r="L29" s="327"/>
      <c r="M29" s="327"/>
      <c r="N29" s="327"/>
      <c r="O29" s="365"/>
      <c r="P29" s="365"/>
    </row>
    <row r="30" spans="1:16" x14ac:dyDescent="0.25">
      <c r="A30" s="332">
        <v>43132</v>
      </c>
      <c r="B30" s="333">
        <v>180152814</v>
      </c>
      <c r="C30" s="334">
        <v>9</v>
      </c>
      <c r="D30" s="335">
        <v>868350</v>
      </c>
      <c r="E30" s="336">
        <v>180040141</v>
      </c>
      <c r="F30" s="334">
        <v>2</v>
      </c>
      <c r="G30" s="335">
        <v>195738</v>
      </c>
      <c r="H30" s="336"/>
      <c r="I30" s="337"/>
      <c r="J30" s="335"/>
      <c r="K30" s="327"/>
      <c r="L30" s="327"/>
      <c r="M30" s="327"/>
      <c r="N30" s="327"/>
      <c r="O30" s="365"/>
      <c r="P30" s="365"/>
    </row>
    <row r="31" spans="1:16" x14ac:dyDescent="0.25">
      <c r="A31" s="332">
        <v>43132</v>
      </c>
      <c r="B31" s="333">
        <v>180152817</v>
      </c>
      <c r="C31" s="334">
        <v>12</v>
      </c>
      <c r="D31" s="335">
        <v>826788</v>
      </c>
      <c r="E31" s="336"/>
      <c r="F31" s="334"/>
      <c r="G31" s="335"/>
      <c r="H31" s="336"/>
      <c r="I31" s="337"/>
      <c r="J31" s="335"/>
      <c r="K31" s="327"/>
      <c r="L31" s="327"/>
      <c r="M31" s="327"/>
      <c r="N31" s="327"/>
      <c r="O31" s="365"/>
      <c r="P31" s="365"/>
    </row>
    <row r="32" spans="1:16" x14ac:dyDescent="0.25">
      <c r="A32" s="332">
        <v>43132</v>
      </c>
      <c r="B32" s="333">
        <v>180152840</v>
      </c>
      <c r="C32" s="334">
        <v>4</v>
      </c>
      <c r="D32" s="335">
        <v>378525</v>
      </c>
      <c r="E32" s="336"/>
      <c r="F32" s="334"/>
      <c r="G32" s="335"/>
      <c r="H32" s="336"/>
      <c r="I32" s="337"/>
      <c r="J32" s="335"/>
      <c r="K32" s="327"/>
      <c r="L32" s="327"/>
      <c r="M32" s="327"/>
      <c r="N32" s="327"/>
      <c r="O32" s="365"/>
      <c r="P32" s="365"/>
    </row>
    <row r="33" spans="1:16" x14ac:dyDescent="0.25">
      <c r="A33" s="332">
        <v>43132</v>
      </c>
      <c r="B33" s="333">
        <v>180152865</v>
      </c>
      <c r="C33" s="334">
        <v>2</v>
      </c>
      <c r="D33" s="335">
        <v>134225</v>
      </c>
      <c r="E33" s="336"/>
      <c r="F33" s="334"/>
      <c r="G33" s="335"/>
      <c r="H33" s="336"/>
      <c r="I33" s="337"/>
      <c r="J33" s="335"/>
      <c r="K33" s="327"/>
      <c r="L33" s="327"/>
      <c r="M33" s="327"/>
      <c r="N33" s="327"/>
      <c r="O33" s="365"/>
      <c r="P33" s="365"/>
    </row>
    <row r="34" spans="1:16" x14ac:dyDescent="0.25">
      <c r="A34" s="332">
        <v>43132</v>
      </c>
      <c r="B34" s="333">
        <v>180152871</v>
      </c>
      <c r="C34" s="334">
        <v>3</v>
      </c>
      <c r="D34" s="335">
        <v>350175</v>
      </c>
      <c r="E34" s="336"/>
      <c r="F34" s="334"/>
      <c r="G34" s="335"/>
      <c r="H34" s="336"/>
      <c r="I34" s="337">
        <v>2362325</v>
      </c>
      <c r="J34" s="335" t="s">
        <v>17</v>
      </c>
      <c r="K34" s="327"/>
      <c r="L34" s="327"/>
      <c r="M34" s="327"/>
      <c r="N34" s="327"/>
      <c r="O34" s="365"/>
      <c r="P34" s="365"/>
    </row>
    <row r="35" spans="1:16" x14ac:dyDescent="0.25">
      <c r="A35" s="332">
        <v>43133</v>
      </c>
      <c r="B35" s="333">
        <v>180152888</v>
      </c>
      <c r="C35" s="334">
        <v>12</v>
      </c>
      <c r="D35" s="335">
        <v>879025</v>
      </c>
      <c r="E35" s="336">
        <v>180040159</v>
      </c>
      <c r="F35" s="334">
        <v>2</v>
      </c>
      <c r="G35" s="335">
        <v>219100</v>
      </c>
      <c r="H35" s="336"/>
      <c r="I35" s="337"/>
      <c r="J35" s="335"/>
      <c r="K35" s="327"/>
      <c r="L35" s="327"/>
      <c r="M35" s="327"/>
      <c r="N35" s="327"/>
      <c r="O35" s="365"/>
      <c r="P35" s="365"/>
    </row>
    <row r="36" spans="1:16" x14ac:dyDescent="0.25">
      <c r="A36" s="332">
        <v>43133</v>
      </c>
      <c r="B36" s="333">
        <v>180152914</v>
      </c>
      <c r="C36" s="334">
        <v>7</v>
      </c>
      <c r="D36" s="335">
        <v>667888</v>
      </c>
      <c r="E36" s="336"/>
      <c r="F36" s="334"/>
      <c r="G36" s="335"/>
      <c r="H36" s="336"/>
      <c r="I36" s="337"/>
      <c r="J36" s="335"/>
      <c r="K36" s="327"/>
      <c r="L36" s="327"/>
      <c r="M36" s="327"/>
      <c r="N36" s="327"/>
      <c r="O36" s="365"/>
      <c r="P36" s="365"/>
    </row>
    <row r="37" spans="1:16" x14ac:dyDescent="0.25">
      <c r="A37" s="332">
        <v>43133</v>
      </c>
      <c r="B37" s="333">
        <v>180152927</v>
      </c>
      <c r="C37" s="334">
        <v>5</v>
      </c>
      <c r="D37" s="335">
        <v>403725</v>
      </c>
      <c r="E37" s="336"/>
      <c r="F37" s="334"/>
      <c r="G37" s="335"/>
      <c r="H37" s="336"/>
      <c r="I37" s="337"/>
      <c r="J37" s="335"/>
      <c r="K37" s="327"/>
      <c r="L37" s="327"/>
      <c r="M37" s="327"/>
      <c r="N37" s="327"/>
      <c r="O37" s="365"/>
      <c r="P37" s="365"/>
    </row>
    <row r="38" spans="1:16" x14ac:dyDescent="0.25">
      <c r="A38" s="332">
        <v>43133</v>
      </c>
      <c r="B38" s="333">
        <v>180152937</v>
      </c>
      <c r="C38" s="334">
        <v>4</v>
      </c>
      <c r="D38" s="335">
        <v>343613</v>
      </c>
      <c r="E38" s="336"/>
      <c r="F38" s="334"/>
      <c r="G38" s="335"/>
      <c r="H38" s="336"/>
      <c r="I38" s="337"/>
      <c r="J38" s="335"/>
      <c r="K38" s="327"/>
      <c r="L38" s="327"/>
      <c r="M38" s="327"/>
      <c r="N38" s="327"/>
      <c r="O38" s="365"/>
      <c r="P38" s="365"/>
    </row>
    <row r="39" spans="1:16" x14ac:dyDescent="0.25">
      <c r="A39" s="332">
        <v>43133</v>
      </c>
      <c r="B39" s="333">
        <v>180152946</v>
      </c>
      <c r="C39" s="334">
        <v>1</v>
      </c>
      <c r="D39" s="335">
        <v>112000</v>
      </c>
      <c r="E39" s="336"/>
      <c r="F39" s="334"/>
      <c r="G39" s="335"/>
      <c r="H39" s="336"/>
      <c r="I39" s="337">
        <v>2187151</v>
      </c>
      <c r="J39" s="335" t="s">
        <v>17</v>
      </c>
      <c r="K39" s="327"/>
      <c r="L39" s="327"/>
      <c r="M39" s="327"/>
      <c r="N39" s="327"/>
      <c r="O39" s="365"/>
      <c r="P39" s="365"/>
    </row>
    <row r="40" spans="1:16" x14ac:dyDescent="0.25">
      <c r="A40" s="332">
        <v>43134</v>
      </c>
      <c r="B40" s="333">
        <v>180152889</v>
      </c>
      <c r="C40" s="334">
        <v>12</v>
      </c>
      <c r="D40" s="335">
        <v>676200</v>
      </c>
      <c r="E40" s="336">
        <v>180040171</v>
      </c>
      <c r="F40" s="334">
        <v>6</v>
      </c>
      <c r="G40" s="335">
        <v>788725</v>
      </c>
      <c r="H40" s="336"/>
      <c r="I40" s="337"/>
      <c r="J40" s="335"/>
      <c r="K40" s="327"/>
      <c r="L40" s="327"/>
      <c r="M40" s="327"/>
      <c r="N40" s="327"/>
      <c r="O40" s="365"/>
      <c r="P40" s="365"/>
    </row>
    <row r="41" spans="1:16" x14ac:dyDescent="0.25">
      <c r="A41" s="332">
        <v>43134</v>
      </c>
      <c r="B41" s="333">
        <v>180152998</v>
      </c>
      <c r="C41" s="334">
        <v>1</v>
      </c>
      <c r="D41" s="335">
        <v>98613</v>
      </c>
      <c r="E41" s="336"/>
      <c r="F41" s="334"/>
      <c r="G41" s="335"/>
      <c r="H41" s="336"/>
      <c r="I41" s="337"/>
      <c r="J41" s="335"/>
      <c r="K41" s="327"/>
      <c r="L41" s="327"/>
      <c r="M41" s="327"/>
      <c r="N41" s="327"/>
      <c r="O41" s="365"/>
      <c r="P41" s="365"/>
    </row>
    <row r="42" spans="1:16" x14ac:dyDescent="0.25">
      <c r="A42" s="332">
        <v>43134</v>
      </c>
      <c r="B42" s="333">
        <v>180153021</v>
      </c>
      <c r="C42" s="334">
        <v>11</v>
      </c>
      <c r="D42" s="335">
        <v>1009225</v>
      </c>
      <c r="E42" s="336"/>
      <c r="F42" s="334"/>
      <c r="G42" s="335"/>
      <c r="H42" s="336"/>
      <c r="I42" s="337"/>
      <c r="J42" s="335"/>
      <c r="K42" s="327"/>
      <c r="L42" s="327"/>
      <c r="M42" s="327"/>
      <c r="N42" s="327"/>
      <c r="O42" s="365"/>
      <c r="P42" s="365"/>
    </row>
    <row r="43" spans="1:16" x14ac:dyDescent="0.25">
      <c r="A43" s="332">
        <v>43134</v>
      </c>
      <c r="B43" s="333">
        <v>180153038</v>
      </c>
      <c r="C43" s="334">
        <v>1</v>
      </c>
      <c r="D43" s="335">
        <v>105963</v>
      </c>
      <c r="E43" s="336"/>
      <c r="F43" s="334"/>
      <c r="G43" s="335"/>
      <c r="H43" s="336"/>
      <c r="I43" s="337">
        <v>1101276</v>
      </c>
      <c r="J43" s="335" t="s">
        <v>17</v>
      </c>
      <c r="K43" s="327"/>
      <c r="L43" s="327"/>
      <c r="M43" s="327"/>
      <c r="N43" s="327"/>
      <c r="O43" s="365"/>
      <c r="P43" s="365"/>
    </row>
    <row r="44" spans="1:16" x14ac:dyDescent="0.25">
      <c r="A44" s="332">
        <v>43136</v>
      </c>
      <c r="B44" s="333">
        <v>180153129</v>
      </c>
      <c r="C44" s="334">
        <v>11</v>
      </c>
      <c r="D44" s="335">
        <v>1022613</v>
      </c>
      <c r="E44" s="336">
        <v>180040200</v>
      </c>
      <c r="F44" s="334">
        <v>4</v>
      </c>
      <c r="G44" s="335">
        <v>374150</v>
      </c>
      <c r="H44" s="336"/>
      <c r="I44" s="337"/>
      <c r="J44" s="335"/>
      <c r="K44" s="327"/>
      <c r="L44" s="327"/>
      <c r="M44" s="327"/>
      <c r="N44" s="327"/>
      <c r="O44" s="365"/>
      <c r="P44" s="365"/>
    </row>
    <row r="45" spans="1:16" x14ac:dyDescent="0.25">
      <c r="A45" s="332">
        <v>43136</v>
      </c>
      <c r="B45" s="333">
        <v>180153147</v>
      </c>
      <c r="C45" s="334">
        <v>23</v>
      </c>
      <c r="D45" s="335">
        <v>2483600</v>
      </c>
      <c r="E45" s="336"/>
      <c r="F45" s="334"/>
      <c r="G45" s="335"/>
      <c r="H45" s="336"/>
      <c r="I45" s="337"/>
      <c r="J45" s="335"/>
      <c r="K45" s="327"/>
      <c r="L45" s="327"/>
      <c r="M45" s="327"/>
      <c r="N45" s="327"/>
      <c r="O45" s="365"/>
      <c r="P45" s="365"/>
    </row>
    <row r="46" spans="1:16" x14ac:dyDescent="0.25">
      <c r="A46" s="332">
        <v>43136</v>
      </c>
      <c r="B46" s="333">
        <v>180153164</v>
      </c>
      <c r="C46" s="334">
        <v>2</v>
      </c>
      <c r="D46" s="335">
        <v>202738</v>
      </c>
      <c r="E46" s="336"/>
      <c r="F46" s="334"/>
      <c r="G46" s="335"/>
      <c r="H46" s="336"/>
      <c r="I46" s="337"/>
      <c r="J46" s="335"/>
      <c r="K46" s="327"/>
      <c r="L46" s="327"/>
      <c r="M46" s="327"/>
      <c r="N46" s="327"/>
      <c r="O46" s="365"/>
      <c r="P46" s="365"/>
    </row>
    <row r="47" spans="1:16" x14ac:dyDescent="0.25">
      <c r="A47" s="332">
        <v>43136</v>
      </c>
      <c r="B47" s="333">
        <v>180153193</v>
      </c>
      <c r="C47" s="334">
        <v>2</v>
      </c>
      <c r="D47" s="335">
        <v>194163</v>
      </c>
      <c r="E47" s="336"/>
      <c r="F47" s="334"/>
      <c r="G47" s="335"/>
      <c r="H47" s="336"/>
      <c r="I47" s="337"/>
      <c r="J47" s="335"/>
      <c r="K47" s="327"/>
      <c r="L47" s="327"/>
      <c r="M47" s="327"/>
      <c r="N47" s="327"/>
      <c r="O47" s="365"/>
      <c r="P47" s="365"/>
    </row>
    <row r="48" spans="1:16" x14ac:dyDescent="0.25">
      <c r="A48" s="332">
        <v>43136</v>
      </c>
      <c r="B48" s="333">
        <v>180153194</v>
      </c>
      <c r="C48" s="334">
        <v>2</v>
      </c>
      <c r="D48" s="335">
        <v>259963</v>
      </c>
      <c r="E48" s="336"/>
      <c r="F48" s="334"/>
      <c r="G48" s="335"/>
      <c r="H48" s="336"/>
      <c r="I48" s="337">
        <v>3788927</v>
      </c>
      <c r="J48" s="335" t="s">
        <v>17</v>
      </c>
      <c r="K48" s="327"/>
      <c r="L48" s="327"/>
      <c r="M48" s="327"/>
      <c r="N48" s="327"/>
      <c r="O48" s="365"/>
      <c r="P48" s="365"/>
    </row>
    <row r="49" spans="1:16" x14ac:dyDescent="0.25">
      <c r="A49" s="332">
        <v>43137</v>
      </c>
      <c r="B49" s="333">
        <v>180153219</v>
      </c>
      <c r="C49" s="334">
        <v>7</v>
      </c>
      <c r="D49" s="335">
        <v>407750</v>
      </c>
      <c r="E49" s="336">
        <v>180040217</v>
      </c>
      <c r="F49" s="334">
        <v>3</v>
      </c>
      <c r="G49" s="335">
        <v>406525</v>
      </c>
      <c r="H49" s="336"/>
      <c r="I49" s="337"/>
      <c r="J49" s="335"/>
      <c r="K49" s="327"/>
      <c r="L49" s="327"/>
      <c r="M49" s="327"/>
      <c r="N49" s="327"/>
      <c r="O49" s="365"/>
      <c r="P49" s="365"/>
    </row>
    <row r="50" spans="1:16" x14ac:dyDescent="0.25">
      <c r="A50" s="332">
        <v>43137</v>
      </c>
      <c r="B50" s="333">
        <v>180153246</v>
      </c>
      <c r="C50" s="334">
        <v>12</v>
      </c>
      <c r="D50" s="335">
        <v>1030838</v>
      </c>
      <c r="E50" s="336"/>
      <c r="F50" s="334"/>
      <c r="G50" s="335"/>
      <c r="H50" s="336"/>
      <c r="I50" s="337"/>
      <c r="J50" s="335"/>
      <c r="K50" s="327"/>
      <c r="L50" s="327"/>
      <c r="M50" s="327"/>
      <c r="N50" s="327"/>
      <c r="O50" s="365"/>
      <c r="P50" s="365"/>
    </row>
    <row r="51" spans="1:16" x14ac:dyDescent="0.25">
      <c r="A51" s="332">
        <v>43137</v>
      </c>
      <c r="B51" s="333">
        <v>180153253</v>
      </c>
      <c r="C51" s="334">
        <v>3</v>
      </c>
      <c r="D51" s="335">
        <v>259613</v>
      </c>
      <c r="E51" s="336"/>
      <c r="F51" s="334"/>
      <c r="G51" s="335"/>
      <c r="H51" s="336"/>
      <c r="I51" s="337"/>
      <c r="J51" s="335"/>
      <c r="K51" s="327"/>
      <c r="L51" s="327"/>
      <c r="M51" s="327"/>
      <c r="N51" s="327"/>
      <c r="O51" s="365"/>
      <c r="P51" s="365"/>
    </row>
    <row r="52" spans="1:16" x14ac:dyDescent="0.25">
      <c r="A52" s="332">
        <v>43137</v>
      </c>
      <c r="B52" s="333">
        <v>180153287</v>
      </c>
      <c r="C52" s="334">
        <v>1</v>
      </c>
      <c r="D52" s="335">
        <v>44275</v>
      </c>
      <c r="E52" s="336"/>
      <c r="F52" s="334"/>
      <c r="G52" s="335"/>
      <c r="H52" s="336"/>
      <c r="I52" s="337"/>
      <c r="J52" s="335"/>
      <c r="K52" s="327"/>
      <c r="L52" s="327"/>
      <c r="M52" s="327"/>
      <c r="N52" s="327"/>
      <c r="O52" s="365"/>
      <c r="P52" s="365"/>
    </row>
    <row r="53" spans="1:16" x14ac:dyDescent="0.25">
      <c r="A53" s="332">
        <v>43137</v>
      </c>
      <c r="B53" s="333">
        <v>180153289</v>
      </c>
      <c r="C53" s="334">
        <v>4</v>
      </c>
      <c r="D53" s="335">
        <v>262500</v>
      </c>
      <c r="E53" s="336"/>
      <c r="F53" s="334"/>
      <c r="G53" s="335"/>
      <c r="H53" s="336"/>
      <c r="I53" s="337">
        <v>1598451</v>
      </c>
      <c r="J53" s="335" t="s">
        <v>17</v>
      </c>
      <c r="K53" s="327"/>
      <c r="L53" s="327"/>
      <c r="M53" s="327"/>
      <c r="N53" s="327"/>
      <c r="O53" s="365"/>
      <c r="P53" s="365"/>
    </row>
    <row r="54" spans="1:16" x14ac:dyDescent="0.25">
      <c r="A54" s="332">
        <v>43138</v>
      </c>
      <c r="B54" s="333">
        <v>180153311</v>
      </c>
      <c r="C54" s="334">
        <v>6</v>
      </c>
      <c r="D54" s="335">
        <v>424988</v>
      </c>
      <c r="E54" s="336">
        <v>180040231</v>
      </c>
      <c r="F54" s="334">
        <v>3</v>
      </c>
      <c r="G54" s="335">
        <v>222600</v>
      </c>
      <c r="H54" s="336"/>
      <c r="I54" s="337"/>
      <c r="J54" s="335"/>
      <c r="K54" s="327"/>
      <c r="L54" s="327"/>
      <c r="M54" s="327"/>
      <c r="N54" s="327"/>
      <c r="O54" s="365"/>
      <c r="P54" s="365"/>
    </row>
    <row r="55" spans="1:16" x14ac:dyDescent="0.25">
      <c r="A55" s="332">
        <v>43138</v>
      </c>
      <c r="B55" s="333">
        <v>180153343</v>
      </c>
      <c r="C55" s="334">
        <v>8</v>
      </c>
      <c r="D55" s="335">
        <v>803775</v>
      </c>
      <c r="E55" s="336"/>
      <c r="F55" s="334"/>
      <c r="G55" s="335"/>
      <c r="H55" s="336"/>
      <c r="I55" s="337"/>
      <c r="J55" s="335"/>
      <c r="K55" s="327"/>
      <c r="L55" s="327"/>
      <c r="M55" s="327"/>
      <c r="N55" s="327"/>
      <c r="O55" s="365"/>
      <c r="P55" s="365"/>
    </row>
    <row r="56" spans="1:16" x14ac:dyDescent="0.25">
      <c r="A56" s="332">
        <v>43138</v>
      </c>
      <c r="B56" s="333">
        <v>180153372</v>
      </c>
      <c r="C56" s="334">
        <v>1</v>
      </c>
      <c r="D56" s="335">
        <v>91963</v>
      </c>
      <c r="E56" s="336"/>
      <c r="F56" s="334"/>
      <c r="G56" s="335"/>
      <c r="H56" s="336"/>
      <c r="I56" s="337">
        <v>1098126</v>
      </c>
      <c r="J56" s="335" t="s">
        <v>17</v>
      </c>
      <c r="K56" s="327"/>
      <c r="L56" s="327"/>
      <c r="M56" s="327"/>
      <c r="N56" s="327"/>
      <c r="O56" s="365"/>
      <c r="P56" s="365"/>
    </row>
    <row r="57" spans="1:16" x14ac:dyDescent="0.25">
      <c r="A57" s="332">
        <v>43139</v>
      </c>
      <c r="B57" s="333">
        <v>180153394</v>
      </c>
      <c r="C57" s="334">
        <v>6</v>
      </c>
      <c r="D57" s="335">
        <v>429888</v>
      </c>
      <c r="E57" s="336">
        <v>180040249</v>
      </c>
      <c r="F57" s="334">
        <v>3</v>
      </c>
      <c r="G57" s="335">
        <v>319375</v>
      </c>
      <c r="H57" s="336"/>
      <c r="I57" s="337"/>
      <c r="J57" s="335"/>
      <c r="K57" s="327"/>
      <c r="L57" s="327"/>
      <c r="M57" s="327"/>
      <c r="N57" s="327"/>
      <c r="O57" s="365"/>
      <c r="P57" s="365"/>
    </row>
    <row r="58" spans="1:16" x14ac:dyDescent="0.25">
      <c r="A58" s="332">
        <v>43139</v>
      </c>
      <c r="B58" s="333">
        <v>180153417</v>
      </c>
      <c r="C58" s="334">
        <v>9</v>
      </c>
      <c r="D58" s="335">
        <v>892938</v>
      </c>
      <c r="E58" s="336"/>
      <c r="F58" s="334"/>
      <c r="G58" s="335"/>
      <c r="H58" s="336"/>
      <c r="I58" s="337"/>
      <c r="J58" s="335"/>
      <c r="K58" s="327"/>
      <c r="L58" s="327"/>
      <c r="M58" s="327"/>
      <c r="N58" s="327"/>
      <c r="O58" s="365"/>
      <c r="P58" s="365"/>
    </row>
    <row r="59" spans="1:16" x14ac:dyDescent="0.25">
      <c r="A59" s="332">
        <v>43139</v>
      </c>
      <c r="B59" s="333">
        <v>180153425</v>
      </c>
      <c r="C59" s="334">
        <v>3</v>
      </c>
      <c r="D59" s="335">
        <v>220763</v>
      </c>
      <c r="E59" s="336"/>
      <c r="F59" s="334"/>
      <c r="G59" s="335"/>
      <c r="H59" s="336"/>
      <c r="I59" s="337"/>
      <c r="J59" s="335"/>
      <c r="K59" s="327"/>
      <c r="L59" s="327"/>
      <c r="M59" s="327"/>
      <c r="N59" s="327"/>
      <c r="O59" s="365"/>
      <c r="P59" s="365"/>
    </row>
    <row r="60" spans="1:16" x14ac:dyDescent="0.25">
      <c r="A60" s="332">
        <v>43139</v>
      </c>
      <c r="B60" s="333">
        <v>180153454</v>
      </c>
      <c r="C60" s="334">
        <v>3</v>
      </c>
      <c r="D60" s="335">
        <v>265738</v>
      </c>
      <c r="E60" s="336"/>
      <c r="F60" s="334"/>
      <c r="G60" s="335"/>
      <c r="H60" s="336"/>
      <c r="I60" s="337"/>
      <c r="J60" s="335"/>
      <c r="K60" s="327"/>
      <c r="L60" s="327"/>
      <c r="M60" s="327"/>
      <c r="N60" s="327"/>
      <c r="O60" s="365"/>
      <c r="P60" s="365"/>
    </row>
    <row r="61" spans="1:16" x14ac:dyDescent="0.25">
      <c r="A61" s="332">
        <v>43139</v>
      </c>
      <c r="B61" s="333">
        <v>180153459</v>
      </c>
      <c r="C61" s="334">
        <v>2</v>
      </c>
      <c r="D61" s="335">
        <v>128713</v>
      </c>
      <c r="E61" s="336"/>
      <c r="F61" s="334"/>
      <c r="G61" s="335"/>
      <c r="H61" s="336"/>
      <c r="I61" s="337">
        <v>1618665</v>
      </c>
      <c r="J61" s="335" t="s">
        <v>17</v>
      </c>
      <c r="K61" s="327"/>
      <c r="L61" s="327"/>
      <c r="M61" s="327"/>
      <c r="N61" s="327"/>
      <c r="O61" s="365"/>
      <c r="P61" s="365"/>
    </row>
    <row r="62" spans="1:16" x14ac:dyDescent="0.25">
      <c r="A62" s="332">
        <v>43140</v>
      </c>
      <c r="B62" s="333">
        <v>180153492</v>
      </c>
      <c r="C62" s="334">
        <v>8</v>
      </c>
      <c r="D62" s="335">
        <v>720913</v>
      </c>
      <c r="E62" s="336">
        <v>180040269</v>
      </c>
      <c r="F62" s="334">
        <v>3</v>
      </c>
      <c r="G62" s="335">
        <v>334513</v>
      </c>
      <c r="H62" s="336"/>
      <c r="I62" s="337"/>
      <c r="J62" s="335"/>
      <c r="K62" s="327"/>
      <c r="L62" s="327"/>
      <c r="M62" s="327"/>
      <c r="N62" s="327"/>
      <c r="O62" s="365"/>
      <c r="P62" s="365"/>
    </row>
    <row r="63" spans="1:16" x14ac:dyDescent="0.25">
      <c r="A63" s="332">
        <v>43140</v>
      </c>
      <c r="B63" s="333">
        <v>180153506</v>
      </c>
      <c r="C63" s="334">
        <v>2</v>
      </c>
      <c r="D63" s="335">
        <v>92138</v>
      </c>
      <c r="E63" s="336"/>
      <c r="F63" s="334"/>
      <c r="G63" s="335"/>
      <c r="H63" s="336"/>
      <c r="I63" s="337"/>
      <c r="J63" s="335"/>
      <c r="K63" s="327"/>
      <c r="L63" s="327"/>
      <c r="M63" s="327"/>
      <c r="N63" s="327"/>
      <c r="O63" s="365"/>
      <c r="P63" s="365"/>
    </row>
    <row r="64" spans="1:16" x14ac:dyDescent="0.25">
      <c r="A64" s="332">
        <v>43140</v>
      </c>
      <c r="B64" s="333">
        <v>180153508</v>
      </c>
      <c r="C64" s="334">
        <v>4</v>
      </c>
      <c r="D64" s="335">
        <v>364438</v>
      </c>
      <c r="E64" s="336"/>
      <c r="F64" s="334"/>
      <c r="G64" s="335"/>
      <c r="H64" s="336"/>
      <c r="I64" s="337"/>
      <c r="J64" s="335"/>
      <c r="K64" s="327"/>
      <c r="L64" s="327"/>
      <c r="M64" s="327"/>
      <c r="N64" s="327"/>
      <c r="O64" s="365"/>
      <c r="P64" s="365"/>
    </row>
    <row r="65" spans="1:16" x14ac:dyDescent="0.25">
      <c r="A65" s="332">
        <v>43140</v>
      </c>
      <c r="B65" s="333">
        <v>180153540</v>
      </c>
      <c r="C65" s="334">
        <v>1</v>
      </c>
      <c r="D65" s="335">
        <v>108063</v>
      </c>
      <c r="E65" s="336"/>
      <c r="F65" s="334"/>
      <c r="G65" s="335"/>
      <c r="H65" s="336"/>
      <c r="I65" s="337"/>
      <c r="J65" s="335"/>
      <c r="K65" s="327"/>
      <c r="L65" s="327"/>
      <c r="M65" s="327"/>
      <c r="N65" s="327"/>
      <c r="O65" s="365"/>
      <c r="P65" s="365"/>
    </row>
    <row r="66" spans="1:16" x14ac:dyDescent="0.25">
      <c r="A66" s="332">
        <v>43140</v>
      </c>
      <c r="B66" s="333">
        <v>180153545</v>
      </c>
      <c r="C66" s="334">
        <v>4</v>
      </c>
      <c r="D66" s="335">
        <v>379050</v>
      </c>
      <c r="E66" s="336"/>
      <c r="F66" s="334"/>
      <c r="G66" s="335"/>
      <c r="H66" s="336"/>
      <c r="I66" s="337">
        <v>1330089</v>
      </c>
      <c r="J66" s="335" t="s">
        <v>17</v>
      </c>
      <c r="K66" s="327"/>
      <c r="L66" s="327"/>
      <c r="M66" s="327"/>
      <c r="N66" s="327"/>
      <c r="O66" s="365"/>
      <c r="P66" s="365"/>
    </row>
    <row r="67" spans="1:16" x14ac:dyDescent="0.25">
      <c r="A67" s="332">
        <v>43141</v>
      </c>
      <c r="B67" s="333">
        <v>180153595</v>
      </c>
      <c r="C67" s="334">
        <v>7</v>
      </c>
      <c r="D67" s="335">
        <v>645050</v>
      </c>
      <c r="E67" s="336">
        <v>180040294</v>
      </c>
      <c r="F67" s="334">
        <v>3</v>
      </c>
      <c r="G67" s="335">
        <v>317800</v>
      </c>
      <c r="H67" s="336"/>
      <c r="I67" s="337"/>
      <c r="J67" s="335"/>
      <c r="K67" s="327"/>
      <c r="L67" s="327"/>
      <c r="M67" s="327"/>
      <c r="N67" s="327"/>
      <c r="O67" s="365"/>
      <c r="P67" s="365"/>
    </row>
    <row r="68" spans="1:16" x14ac:dyDescent="0.25">
      <c r="A68" s="332">
        <v>43141</v>
      </c>
      <c r="B68" s="333">
        <v>180153641</v>
      </c>
      <c r="C68" s="334">
        <v>2</v>
      </c>
      <c r="D68" s="335">
        <v>125300</v>
      </c>
      <c r="E68" s="336"/>
      <c r="F68" s="334"/>
      <c r="G68" s="335"/>
      <c r="H68" s="336"/>
      <c r="I68" s="337"/>
      <c r="J68" s="335"/>
      <c r="K68" s="327"/>
      <c r="L68" s="327"/>
      <c r="M68" s="327"/>
      <c r="N68" s="327"/>
      <c r="O68" s="365"/>
      <c r="P68" s="365"/>
    </row>
    <row r="69" spans="1:16" x14ac:dyDescent="0.25">
      <c r="A69" s="332">
        <v>43141</v>
      </c>
      <c r="B69" s="333">
        <v>180153645</v>
      </c>
      <c r="C69" s="334">
        <v>7</v>
      </c>
      <c r="D69" s="335">
        <v>836938</v>
      </c>
      <c r="E69" s="336"/>
      <c r="F69" s="334"/>
      <c r="G69" s="335"/>
      <c r="H69" s="336"/>
      <c r="I69" s="337">
        <v>1289488</v>
      </c>
      <c r="J69" s="335" t="s">
        <v>17</v>
      </c>
      <c r="K69" s="327"/>
      <c r="L69" s="327"/>
      <c r="M69" s="327"/>
      <c r="N69" s="327"/>
      <c r="O69" s="365"/>
      <c r="P69" s="365"/>
    </row>
    <row r="70" spans="1:16" x14ac:dyDescent="0.25">
      <c r="A70" s="332">
        <v>43143</v>
      </c>
      <c r="B70" s="333">
        <v>180153754</v>
      </c>
      <c r="C70" s="334">
        <v>14</v>
      </c>
      <c r="D70" s="335">
        <v>1413038</v>
      </c>
      <c r="E70" s="336">
        <v>180040336</v>
      </c>
      <c r="F70" s="334">
        <v>5</v>
      </c>
      <c r="G70" s="335">
        <v>520013</v>
      </c>
      <c r="H70" s="336"/>
      <c r="I70" s="337"/>
      <c r="J70" s="335"/>
      <c r="K70" s="327"/>
      <c r="L70" s="327"/>
      <c r="M70" s="327"/>
      <c r="N70" s="327"/>
      <c r="O70" s="365"/>
      <c r="P70" s="365"/>
    </row>
    <row r="71" spans="1:16" x14ac:dyDescent="0.25">
      <c r="A71" s="332">
        <v>43143</v>
      </c>
      <c r="B71" s="333">
        <v>180153772</v>
      </c>
      <c r="C71" s="334">
        <v>10</v>
      </c>
      <c r="D71" s="335">
        <v>993475</v>
      </c>
      <c r="E71" s="336"/>
      <c r="F71" s="334"/>
      <c r="G71" s="335"/>
      <c r="H71" s="336"/>
      <c r="I71" s="337"/>
      <c r="J71" s="335"/>
      <c r="K71" s="327"/>
      <c r="L71" s="327"/>
      <c r="M71" s="327"/>
      <c r="N71" s="327"/>
      <c r="O71" s="365"/>
      <c r="P71" s="365"/>
    </row>
    <row r="72" spans="1:16" x14ac:dyDescent="0.25">
      <c r="A72" s="332">
        <v>43143</v>
      </c>
      <c r="B72" s="333">
        <v>180153779</v>
      </c>
      <c r="C72" s="334">
        <v>9</v>
      </c>
      <c r="D72" s="335">
        <v>955588</v>
      </c>
      <c r="E72" s="336"/>
      <c r="F72" s="334"/>
      <c r="G72" s="335"/>
      <c r="H72" s="336"/>
      <c r="I72" s="337"/>
      <c r="J72" s="335"/>
      <c r="K72" s="327"/>
      <c r="L72" s="327"/>
      <c r="M72" s="327"/>
      <c r="N72" s="327"/>
      <c r="O72" s="365"/>
      <c r="P72" s="365"/>
    </row>
    <row r="73" spans="1:16" x14ac:dyDescent="0.25">
      <c r="A73" s="332">
        <v>43143</v>
      </c>
      <c r="B73" s="333">
        <v>180153805</v>
      </c>
      <c r="C73" s="334">
        <v>2</v>
      </c>
      <c r="D73" s="335">
        <v>268100</v>
      </c>
      <c r="E73" s="336"/>
      <c r="F73" s="334"/>
      <c r="G73" s="335"/>
      <c r="H73" s="336"/>
      <c r="I73" s="337"/>
      <c r="J73" s="335"/>
      <c r="K73" s="327"/>
      <c r="L73" s="327"/>
      <c r="M73" s="327"/>
      <c r="N73" s="327"/>
      <c r="O73" s="365"/>
      <c r="P73" s="365"/>
    </row>
    <row r="74" spans="1:16" x14ac:dyDescent="0.25">
      <c r="A74" s="332">
        <v>43143</v>
      </c>
      <c r="B74" s="333">
        <v>180153813</v>
      </c>
      <c r="C74" s="334">
        <v>3</v>
      </c>
      <c r="D74" s="335">
        <v>193813</v>
      </c>
      <c r="E74" s="336"/>
      <c r="F74" s="334"/>
      <c r="G74" s="335"/>
      <c r="H74" s="336"/>
      <c r="I74" s="337">
        <v>3304001</v>
      </c>
      <c r="J74" s="335" t="s">
        <v>17</v>
      </c>
      <c r="K74" s="327"/>
      <c r="L74" s="327"/>
      <c r="M74" s="327"/>
      <c r="N74" s="327"/>
      <c r="O74" s="365"/>
      <c r="P74" s="365"/>
    </row>
    <row r="75" spans="1:16" x14ac:dyDescent="0.25">
      <c r="A75" s="332">
        <v>43144</v>
      </c>
      <c r="B75" s="333">
        <v>180153846</v>
      </c>
      <c r="C75" s="334">
        <v>5</v>
      </c>
      <c r="D75" s="335">
        <v>409238</v>
      </c>
      <c r="E75" s="336">
        <v>180040360</v>
      </c>
      <c r="F75" s="334">
        <v>5</v>
      </c>
      <c r="G75" s="335">
        <v>501200</v>
      </c>
      <c r="H75" s="336"/>
      <c r="I75" s="337"/>
      <c r="J75" s="335"/>
      <c r="K75" s="327"/>
      <c r="L75" s="327"/>
      <c r="M75" s="327"/>
      <c r="N75" s="327"/>
      <c r="O75" s="365"/>
      <c r="P75" s="365"/>
    </row>
    <row r="76" spans="1:16" x14ac:dyDescent="0.25">
      <c r="A76" s="332">
        <v>43144</v>
      </c>
      <c r="B76" s="333">
        <v>180153877</v>
      </c>
      <c r="C76" s="334">
        <v>10</v>
      </c>
      <c r="D76" s="335">
        <v>791000</v>
      </c>
      <c r="E76" s="336"/>
      <c r="F76" s="334"/>
      <c r="G76" s="335"/>
      <c r="H76" s="336"/>
      <c r="I76" s="337"/>
      <c r="J76" s="335"/>
      <c r="K76" s="327"/>
      <c r="L76" s="327"/>
      <c r="M76" s="327"/>
      <c r="N76" s="327"/>
      <c r="O76" s="365"/>
      <c r="P76" s="365"/>
    </row>
    <row r="77" spans="1:16" x14ac:dyDescent="0.25">
      <c r="A77" s="332">
        <v>43144</v>
      </c>
      <c r="B77" s="333">
        <v>180153882</v>
      </c>
      <c r="C77" s="334">
        <v>4</v>
      </c>
      <c r="D77" s="335">
        <v>394188</v>
      </c>
      <c r="E77" s="336"/>
      <c r="F77" s="334"/>
      <c r="G77" s="335"/>
      <c r="H77" s="336"/>
      <c r="I77" s="337"/>
      <c r="J77" s="335"/>
      <c r="K77" s="327"/>
      <c r="L77" s="327"/>
      <c r="M77" s="327"/>
      <c r="N77" s="327"/>
      <c r="O77" s="365"/>
      <c r="P77" s="365"/>
    </row>
    <row r="78" spans="1:16" x14ac:dyDescent="0.25">
      <c r="A78" s="332">
        <v>43144</v>
      </c>
      <c r="B78" s="333">
        <v>180153918</v>
      </c>
      <c r="C78" s="334">
        <v>3</v>
      </c>
      <c r="D78" s="335">
        <v>368900</v>
      </c>
      <c r="E78" s="336"/>
      <c r="F78" s="334"/>
      <c r="G78" s="335"/>
      <c r="H78" s="336"/>
      <c r="I78" s="337"/>
      <c r="J78" s="335"/>
      <c r="K78" s="327"/>
      <c r="L78" s="327"/>
      <c r="M78" s="327"/>
      <c r="N78" s="327"/>
      <c r="O78" s="365"/>
      <c r="P78" s="365"/>
    </row>
    <row r="79" spans="1:16" x14ac:dyDescent="0.25">
      <c r="A79" s="332">
        <v>43144</v>
      </c>
      <c r="B79" s="333">
        <v>180153923</v>
      </c>
      <c r="C79" s="334">
        <v>6</v>
      </c>
      <c r="D79" s="335">
        <v>577588</v>
      </c>
      <c r="E79" s="336"/>
      <c r="F79" s="334"/>
      <c r="G79" s="335"/>
      <c r="H79" s="336"/>
      <c r="I79" s="337">
        <v>2039714</v>
      </c>
      <c r="J79" s="335" t="s">
        <v>17</v>
      </c>
      <c r="K79" s="327"/>
      <c r="L79" s="327"/>
      <c r="M79" s="327"/>
      <c r="N79" s="327"/>
      <c r="O79" s="365"/>
      <c r="P79" s="365"/>
    </row>
    <row r="80" spans="1:16" x14ac:dyDescent="0.25">
      <c r="A80" s="332">
        <v>43145</v>
      </c>
      <c r="B80" s="333">
        <v>180153949</v>
      </c>
      <c r="C80" s="334">
        <v>3</v>
      </c>
      <c r="D80" s="335">
        <v>313950</v>
      </c>
      <c r="E80" s="336">
        <v>180040390</v>
      </c>
      <c r="F80" s="334">
        <v>4</v>
      </c>
      <c r="G80" s="335">
        <v>358488</v>
      </c>
      <c r="H80" s="336"/>
      <c r="I80" s="337"/>
      <c r="J80" s="335"/>
      <c r="K80" s="327"/>
      <c r="L80" s="327"/>
      <c r="M80" s="327"/>
      <c r="N80" s="327"/>
      <c r="O80" s="365"/>
      <c r="P80" s="365"/>
    </row>
    <row r="81" spans="1:16" x14ac:dyDescent="0.25">
      <c r="A81" s="332">
        <v>43145</v>
      </c>
      <c r="B81" s="333">
        <v>180153966</v>
      </c>
      <c r="C81" s="334">
        <v>9</v>
      </c>
      <c r="D81" s="335">
        <v>893200</v>
      </c>
      <c r="E81" s="336"/>
      <c r="F81" s="334"/>
      <c r="G81" s="335"/>
      <c r="H81" s="336"/>
      <c r="I81" s="337"/>
      <c r="J81" s="335"/>
      <c r="K81" s="327"/>
      <c r="L81" s="327"/>
      <c r="M81" s="327"/>
      <c r="N81" s="327"/>
      <c r="O81" s="365"/>
      <c r="P81" s="365"/>
    </row>
    <row r="82" spans="1:16" x14ac:dyDescent="0.25">
      <c r="A82" s="332">
        <v>43145</v>
      </c>
      <c r="B82" s="333">
        <v>180153984</v>
      </c>
      <c r="C82" s="334">
        <v>3</v>
      </c>
      <c r="D82" s="335">
        <v>289625</v>
      </c>
      <c r="E82" s="336"/>
      <c r="F82" s="334"/>
      <c r="G82" s="335"/>
      <c r="H82" s="336"/>
      <c r="I82" s="337"/>
      <c r="J82" s="335"/>
      <c r="K82" s="327"/>
      <c r="L82" s="327"/>
      <c r="M82" s="327"/>
      <c r="N82" s="327"/>
      <c r="O82" s="365"/>
      <c r="P82" s="365"/>
    </row>
    <row r="83" spans="1:16" x14ac:dyDescent="0.25">
      <c r="A83" s="332">
        <v>43145</v>
      </c>
      <c r="B83" s="333">
        <v>180154020</v>
      </c>
      <c r="C83" s="334">
        <v>1</v>
      </c>
      <c r="D83" s="335">
        <v>83563</v>
      </c>
      <c r="E83" s="336"/>
      <c r="F83" s="334"/>
      <c r="G83" s="335"/>
      <c r="H83" s="336"/>
      <c r="I83" s="337"/>
      <c r="J83" s="335"/>
      <c r="K83" s="327"/>
      <c r="L83" s="327"/>
      <c r="M83" s="327"/>
      <c r="N83" s="327"/>
      <c r="O83" s="365"/>
      <c r="P83" s="365"/>
    </row>
    <row r="84" spans="1:16" x14ac:dyDescent="0.25">
      <c r="A84" s="332">
        <v>43145</v>
      </c>
      <c r="B84" s="333">
        <v>180154024</v>
      </c>
      <c r="C84" s="334">
        <v>12</v>
      </c>
      <c r="D84" s="335">
        <v>1288438</v>
      </c>
      <c r="E84" s="336"/>
      <c r="F84" s="334"/>
      <c r="G84" s="335"/>
      <c r="H84" s="336"/>
      <c r="I84" s="337"/>
      <c r="J84" s="335"/>
      <c r="K84" s="327"/>
      <c r="L84" s="327"/>
      <c r="M84" s="327"/>
      <c r="N84" s="327"/>
      <c r="O84" s="365"/>
      <c r="P84" s="365"/>
    </row>
    <row r="85" spans="1:16" x14ac:dyDescent="0.25">
      <c r="A85" s="332">
        <v>43145</v>
      </c>
      <c r="B85" s="333">
        <v>180154034</v>
      </c>
      <c r="C85" s="334">
        <v>1</v>
      </c>
      <c r="D85" s="335">
        <v>90563</v>
      </c>
      <c r="E85" s="336"/>
      <c r="F85" s="334"/>
      <c r="G85" s="335"/>
      <c r="H85" s="336"/>
      <c r="I85" s="337">
        <v>2600851</v>
      </c>
      <c r="J85" s="335" t="s">
        <v>17</v>
      </c>
      <c r="K85" s="327"/>
      <c r="L85" s="327"/>
      <c r="M85" s="327"/>
      <c r="N85" s="327"/>
      <c r="O85" s="365"/>
      <c r="P85" s="365"/>
    </row>
    <row r="86" spans="1:16" x14ac:dyDescent="0.25">
      <c r="A86" s="332">
        <v>43146</v>
      </c>
      <c r="B86" s="333">
        <v>180154054</v>
      </c>
      <c r="C86" s="334">
        <v>6</v>
      </c>
      <c r="D86" s="335">
        <v>626063</v>
      </c>
      <c r="E86" s="336">
        <v>180040410</v>
      </c>
      <c r="F86" s="334">
        <v>3</v>
      </c>
      <c r="G86" s="335">
        <v>420088</v>
      </c>
      <c r="H86" s="336"/>
      <c r="I86" s="337"/>
      <c r="J86" s="335"/>
      <c r="K86" s="327"/>
      <c r="L86" s="327"/>
      <c r="M86" s="327"/>
      <c r="N86" s="327"/>
      <c r="O86" s="365"/>
      <c r="P86" s="365"/>
    </row>
    <row r="87" spans="1:16" x14ac:dyDescent="0.25">
      <c r="A87" s="332">
        <v>43146</v>
      </c>
      <c r="B87" s="333">
        <v>180154069</v>
      </c>
      <c r="C87" s="334">
        <v>5</v>
      </c>
      <c r="D87" s="335">
        <v>485800</v>
      </c>
      <c r="E87" s="336"/>
      <c r="F87" s="334"/>
      <c r="G87" s="335"/>
      <c r="H87" s="336"/>
      <c r="I87" s="337"/>
      <c r="J87" s="335"/>
      <c r="K87" s="327"/>
      <c r="L87" s="327"/>
      <c r="M87" s="327"/>
      <c r="N87" s="327"/>
      <c r="O87" s="365"/>
      <c r="P87" s="365"/>
    </row>
    <row r="88" spans="1:16" x14ac:dyDescent="0.25">
      <c r="A88" s="332">
        <v>43146</v>
      </c>
      <c r="B88" s="333">
        <v>180154073</v>
      </c>
      <c r="C88" s="334">
        <v>7</v>
      </c>
      <c r="D88" s="335">
        <v>681100</v>
      </c>
      <c r="E88" s="336"/>
      <c r="F88" s="334"/>
      <c r="G88" s="335"/>
      <c r="H88" s="336"/>
      <c r="I88" s="337"/>
      <c r="J88" s="335"/>
      <c r="K88" s="327"/>
      <c r="L88" s="327"/>
      <c r="M88" s="327"/>
      <c r="N88" s="327"/>
      <c r="O88" s="365"/>
      <c r="P88" s="365"/>
    </row>
    <row r="89" spans="1:16" x14ac:dyDescent="0.25">
      <c r="A89" s="332">
        <v>43146</v>
      </c>
      <c r="B89" s="333">
        <v>180154097</v>
      </c>
      <c r="C89" s="334">
        <v>5</v>
      </c>
      <c r="D89" s="335">
        <v>651350</v>
      </c>
      <c r="E89" s="336"/>
      <c r="F89" s="334"/>
      <c r="G89" s="335"/>
      <c r="H89" s="336"/>
      <c r="I89" s="337"/>
      <c r="J89" s="335"/>
      <c r="K89" s="327"/>
      <c r="L89" s="327"/>
      <c r="M89" s="327"/>
      <c r="N89" s="327"/>
      <c r="O89" s="365"/>
      <c r="P89" s="365"/>
    </row>
    <row r="90" spans="1:16" x14ac:dyDescent="0.25">
      <c r="A90" s="332">
        <v>43146</v>
      </c>
      <c r="B90" s="333">
        <v>180154110</v>
      </c>
      <c r="C90" s="334">
        <v>1</v>
      </c>
      <c r="D90" s="335">
        <v>145775</v>
      </c>
      <c r="E90" s="336"/>
      <c r="F90" s="334"/>
      <c r="G90" s="335"/>
      <c r="H90" s="336"/>
      <c r="I90" s="337">
        <v>2170000</v>
      </c>
      <c r="J90" s="335" t="s">
        <v>17</v>
      </c>
      <c r="K90" s="327"/>
      <c r="L90" s="327"/>
      <c r="M90" s="327"/>
      <c r="N90" s="327"/>
      <c r="O90" s="365"/>
      <c r="P90" s="365"/>
    </row>
    <row r="91" spans="1:16" x14ac:dyDescent="0.25">
      <c r="A91" s="332">
        <v>43147</v>
      </c>
      <c r="B91" s="333">
        <v>180154140</v>
      </c>
      <c r="C91" s="334">
        <v>3</v>
      </c>
      <c r="D91" s="335">
        <v>203088</v>
      </c>
      <c r="E91" s="336">
        <v>180040423</v>
      </c>
      <c r="F91" s="334">
        <v>5</v>
      </c>
      <c r="G91" s="335">
        <v>622650</v>
      </c>
      <c r="H91" s="336"/>
      <c r="I91" s="337"/>
      <c r="J91" s="335"/>
      <c r="K91" s="327"/>
      <c r="L91" s="327"/>
      <c r="M91" s="327"/>
      <c r="N91" s="327"/>
      <c r="O91" s="365"/>
      <c r="P91" s="365"/>
    </row>
    <row r="92" spans="1:16" x14ac:dyDescent="0.25">
      <c r="A92" s="332">
        <v>43147</v>
      </c>
      <c r="B92" s="333">
        <v>180154164</v>
      </c>
      <c r="C92" s="334">
        <v>13</v>
      </c>
      <c r="D92" s="335">
        <v>1284238</v>
      </c>
      <c r="E92" s="336"/>
      <c r="F92" s="334"/>
      <c r="G92" s="335"/>
      <c r="H92" s="336"/>
      <c r="I92" s="337"/>
      <c r="J92" s="335"/>
      <c r="K92" s="327"/>
      <c r="L92" s="327"/>
      <c r="M92" s="327"/>
      <c r="N92" s="327"/>
      <c r="O92" s="365"/>
      <c r="P92" s="365"/>
    </row>
    <row r="93" spans="1:16" x14ac:dyDescent="0.25">
      <c r="A93" s="332">
        <v>43147</v>
      </c>
      <c r="B93" s="333">
        <v>180154172</v>
      </c>
      <c r="C93" s="334">
        <v>2</v>
      </c>
      <c r="D93" s="335">
        <v>141225</v>
      </c>
      <c r="E93" s="336"/>
      <c r="F93" s="334"/>
      <c r="G93" s="335"/>
      <c r="H93" s="336"/>
      <c r="I93" s="337">
        <v>1005901</v>
      </c>
      <c r="J93" s="335" t="s">
        <v>17</v>
      </c>
      <c r="K93" s="327"/>
      <c r="L93" s="327"/>
      <c r="M93" s="327"/>
      <c r="N93" s="327"/>
      <c r="O93" s="365"/>
      <c r="P93" s="365"/>
    </row>
    <row r="94" spans="1:16" x14ac:dyDescent="0.25">
      <c r="A94" s="332">
        <v>43148</v>
      </c>
      <c r="B94" s="333">
        <v>180154237</v>
      </c>
      <c r="C94" s="334">
        <v>3</v>
      </c>
      <c r="D94" s="335">
        <v>264775</v>
      </c>
      <c r="E94" s="336">
        <v>180040445</v>
      </c>
      <c r="F94" s="334">
        <v>11</v>
      </c>
      <c r="G94" s="335">
        <v>1131025</v>
      </c>
      <c r="H94" s="336"/>
      <c r="I94" s="337"/>
      <c r="J94" s="335"/>
      <c r="K94" s="327"/>
      <c r="L94" s="327"/>
      <c r="M94" s="327"/>
      <c r="N94" s="327"/>
      <c r="O94" s="365"/>
      <c r="P94" s="365"/>
    </row>
    <row r="95" spans="1:16" x14ac:dyDescent="0.25">
      <c r="A95" s="332">
        <v>43148</v>
      </c>
      <c r="B95" s="333">
        <v>180154256</v>
      </c>
      <c r="C95" s="334">
        <v>14</v>
      </c>
      <c r="D95" s="335">
        <v>1366225</v>
      </c>
      <c r="E95" s="336"/>
      <c r="F95" s="334"/>
      <c r="G95" s="335"/>
      <c r="H95" s="336"/>
      <c r="I95" s="337"/>
      <c r="J95" s="335"/>
      <c r="K95" s="327"/>
      <c r="L95" s="327"/>
      <c r="M95" s="327"/>
      <c r="N95" s="327"/>
      <c r="O95" s="365"/>
      <c r="P95" s="365"/>
    </row>
    <row r="96" spans="1:16" x14ac:dyDescent="0.25">
      <c r="A96" s="332">
        <v>43148</v>
      </c>
      <c r="B96" s="333">
        <v>180154274</v>
      </c>
      <c r="C96" s="334">
        <v>6</v>
      </c>
      <c r="D96" s="335">
        <v>586338</v>
      </c>
      <c r="E96" s="336"/>
      <c r="F96" s="334"/>
      <c r="G96" s="335"/>
      <c r="H96" s="336"/>
      <c r="I96" s="337"/>
      <c r="J96" s="335"/>
      <c r="K96" s="327"/>
      <c r="L96" s="327"/>
      <c r="M96" s="327"/>
      <c r="N96" s="327"/>
      <c r="O96" s="365"/>
      <c r="P96" s="365"/>
    </row>
    <row r="97" spans="1:16" x14ac:dyDescent="0.25">
      <c r="A97" s="332">
        <v>43148</v>
      </c>
      <c r="B97" s="333">
        <v>180154285</v>
      </c>
      <c r="C97" s="334">
        <v>2</v>
      </c>
      <c r="D97" s="335">
        <v>190663</v>
      </c>
      <c r="E97" s="336"/>
      <c r="F97" s="334"/>
      <c r="G97" s="335"/>
      <c r="H97" s="336"/>
      <c r="I97" s="337">
        <v>1276976</v>
      </c>
      <c r="J97" s="335" t="s">
        <v>17</v>
      </c>
      <c r="K97" s="327"/>
      <c r="L97" s="327"/>
      <c r="M97" s="327"/>
      <c r="N97" s="327"/>
      <c r="O97" s="365"/>
      <c r="P97" s="365"/>
    </row>
    <row r="98" spans="1:16" x14ac:dyDescent="0.25">
      <c r="A98" s="332">
        <v>43150</v>
      </c>
      <c r="B98" s="333">
        <v>180154372</v>
      </c>
      <c r="C98" s="334">
        <v>7</v>
      </c>
      <c r="D98" s="335">
        <v>499800</v>
      </c>
      <c r="E98" s="336">
        <v>180040480</v>
      </c>
      <c r="F98" s="334">
        <v>5</v>
      </c>
      <c r="G98" s="335">
        <v>483088</v>
      </c>
      <c r="H98" s="336"/>
      <c r="I98" s="337"/>
      <c r="J98" s="335"/>
      <c r="K98" s="327"/>
      <c r="L98" s="327"/>
      <c r="M98" s="327"/>
      <c r="N98" s="327"/>
      <c r="O98" s="365"/>
      <c r="P98" s="365"/>
    </row>
    <row r="99" spans="1:16" x14ac:dyDescent="0.25">
      <c r="A99" s="332">
        <v>43150</v>
      </c>
      <c r="B99" s="333">
        <v>180154402</v>
      </c>
      <c r="C99" s="334">
        <v>12</v>
      </c>
      <c r="D99" s="335">
        <v>1216688</v>
      </c>
      <c r="E99" s="336"/>
      <c r="F99" s="334"/>
      <c r="G99" s="335"/>
      <c r="H99" s="336"/>
      <c r="I99" s="337"/>
      <c r="J99" s="335"/>
      <c r="K99" s="327"/>
      <c r="L99" s="327"/>
      <c r="M99" s="327"/>
      <c r="N99" s="327"/>
      <c r="O99" s="365"/>
      <c r="P99" s="365"/>
    </row>
    <row r="100" spans="1:16" x14ac:dyDescent="0.25">
      <c r="A100" s="332">
        <v>43150</v>
      </c>
      <c r="B100" s="333">
        <v>180154405</v>
      </c>
      <c r="C100" s="334">
        <v>2</v>
      </c>
      <c r="D100" s="335">
        <v>170450</v>
      </c>
      <c r="E100" s="336"/>
      <c r="F100" s="334"/>
      <c r="G100" s="335"/>
      <c r="H100" s="336"/>
      <c r="I100" s="337"/>
      <c r="J100" s="335"/>
      <c r="K100" s="327"/>
      <c r="L100" s="327"/>
      <c r="M100" s="327"/>
      <c r="N100" s="327"/>
      <c r="O100" s="365"/>
      <c r="P100" s="365"/>
    </row>
    <row r="101" spans="1:16" x14ac:dyDescent="0.25">
      <c r="A101" s="332">
        <v>43150</v>
      </c>
      <c r="B101" s="333">
        <v>180154449</v>
      </c>
      <c r="C101" s="334">
        <v>4</v>
      </c>
      <c r="D101" s="335">
        <v>381238</v>
      </c>
      <c r="E101" s="336"/>
      <c r="F101" s="334"/>
      <c r="G101" s="335"/>
      <c r="H101" s="336"/>
      <c r="I101" s="337"/>
      <c r="J101" s="335"/>
      <c r="K101" s="327"/>
      <c r="L101" s="327"/>
      <c r="M101" s="327"/>
      <c r="N101" s="327"/>
      <c r="O101" s="365"/>
      <c r="P101" s="365"/>
    </row>
    <row r="102" spans="1:16" x14ac:dyDescent="0.25">
      <c r="A102" s="332">
        <v>43150</v>
      </c>
      <c r="B102" s="333">
        <v>180154451</v>
      </c>
      <c r="C102" s="334">
        <v>4</v>
      </c>
      <c r="D102" s="335">
        <v>307388</v>
      </c>
      <c r="E102" s="336"/>
      <c r="F102" s="334"/>
      <c r="G102" s="335"/>
      <c r="H102" s="336"/>
      <c r="I102" s="337">
        <v>2092476</v>
      </c>
      <c r="J102" s="335" t="s">
        <v>17</v>
      </c>
      <c r="K102" s="327"/>
      <c r="L102" s="327"/>
      <c r="M102" s="327"/>
      <c r="N102" s="327"/>
      <c r="O102" s="365"/>
      <c r="P102" s="365"/>
    </row>
    <row r="103" spans="1:16" x14ac:dyDescent="0.25">
      <c r="A103" s="332">
        <v>43151</v>
      </c>
      <c r="B103" s="333">
        <v>180154479</v>
      </c>
      <c r="C103" s="334">
        <v>2</v>
      </c>
      <c r="D103" s="335">
        <v>190575</v>
      </c>
      <c r="E103" s="336">
        <v>180040505</v>
      </c>
      <c r="F103" s="334">
        <v>14</v>
      </c>
      <c r="G103" s="335">
        <v>1458625</v>
      </c>
      <c r="H103" s="336"/>
      <c r="I103" s="337"/>
      <c r="J103" s="335"/>
      <c r="K103" s="327"/>
      <c r="L103" s="327"/>
      <c r="M103" s="327"/>
      <c r="N103" s="327"/>
      <c r="O103" s="365"/>
      <c r="P103" s="365"/>
    </row>
    <row r="104" spans="1:16" x14ac:dyDescent="0.25">
      <c r="A104" s="332">
        <v>43151</v>
      </c>
      <c r="B104" s="333">
        <v>180154501</v>
      </c>
      <c r="C104" s="334">
        <v>28</v>
      </c>
      <c r="D104" s="335">
        <v>2775413</v>
      </c>
      <c r="E104" s="336"/>
      <c r="F104" s="334"/>
      <c r="G104" s="335"/>
      <c r="H104" s="336"/>
      <c r="I104" s="337"/>
      <c r="J104" s="335"/>
      <c r="K104" s="327"/>
      <c r="L104" s="327"/>
      <c r="M104" s="327"/>
      <c r="N104" s="327"/>
      <c r="O104" s="365"/>
      <c r="P104" s="365"/>
    </row>
    <row r="105" spans="1:16" x14ac:dyDescent="0.25">
      <c r="A105" s="332">
        <v>43151</v>
      </c>
      <c r="B105" s="333">
        <v>180154528</v>
      </c>
      <c r="C105" s="334">
        <v>1</v>
      </c>
      <c r="D105" s="335">
        <v>144288</v>
      </c>
      <c r="E105" s="336"/>
      <c r="F105" s="334"/>
      <c r="G105" s="335"/>
      <c r="H105" s="336"/>
      <c r="I105" s="337">
        <v>1651651</v>
      </c>
      <c r="J105" s="335" t="s">
        <v>17</v>
      </c>
      <c r="K105" s="327"/>
      <c r="L105" s="327"/>
      <c r="M105" s="327"/>
      <c r="N105" s="327"/>
      <c r="O105" s="365"/>
      <c r="P105" s="365"/>
    </row>
    <row r="106" spans="1:16" x14ac:dyDescent="0.25">
      <c r="A106" s="332">
        <v>43152</v>
      </c>
      <c r="B106" s="333">
        <v>180154566</v>
      </c>
      <c r="C106" s="334">
        <v>3</v>
      </c>
      <c r="D106" s="335">
        <v>242113</v>
      </c>
      <c r="E106" s="336">
        <v>180040527</v>
      </c>
      <c r="F106" s="334">
        <v>9</v>
      </c>
      <c r="G106" s="335">
        <v>834313</v>
      </c>
      <c r="H106" s="336"/>
      <c r="I106" s="337"/>
      <c r="J106" s="335"/>
      <c r="K106" s="327"/>
      <c r="L106" s="327"/>
      <c r="M106" s="327"/>
      <c r="N106" s="327"/>
      <c r="O106" s="365"/>
      <c r="P106" s="365"/>
    </row>
    <row r="107" spans="1:16" x14ac:dyDescent="0.25">
      <c r="A107" s="332">
        <v>43152</v>
      </c>
      <c r="B107" s="333">
        <v>180154582</v>
      </c>
      <c r="C107" s="334">
        <v>16</v>
      </c>
      <c r="D107" s="335">
        <v>1707125</v>
      </c>
      <c r="E107" s="336"/>
      <c r="F107" s="334"/>
      <c r="G107" s="335"/>
      <c r="H107" s="336"/>
      <c r="I107" s="337"/>
      <c r="J107" s="335"/>
      <c r="K107" s="327"/>
      <c r="L107" s="327"/>
      <c r="M107" s="327"/>
      <c r="N107" s="327"/>
      <c r="O107" s="365"/>
      <c r="P107" s="365"/>
    </row>
    <row r="108" spans="1:16" x14ac:dyDescent="0.25">
      <c r="A108" s="332">
        <v>43152</v>
      </c>
      <c r="B108" s="333">
        <v>180154599</v>
      </c>
      <c r="C108" s="334">
        <v>5</v>
      </c>
      <c r="D108" s="335">
        <v>526225</v>
      </c>
      <c r="E108" s="336"/>
      <c r="F108" s="334"/>
      <c r="G108" s="335"/>
      <c r="H108" s="336"/>
      <c r="I108" s="337"/>
      <c r="J108" s="335"/>
      <c r="K108" s="327"/>
      <c r="L108" s="327"/>
      <c r="M108" s="327"/>
      <c r="N108" s="327"/>
      <c r="O108" s="365"/>
      <c r="P108" s="365"/>
    </row>
    <row r="109" spans="1:16" x14ac:dyDescent="0.25">
      <c r="A109" s="332">
        <v>43152</v>
      </c>
      <c r="B109" s="333">
        <v>180154627</v>
      </c>
      <c r="C109" s="334">
        <v>2</v>
      </c>
      <c r="D109" s="335">
        <v>205713</v>
      </c>
      <c r="E109" s="336"/>
      <c r="F109" s="334"/>
      <c r="G109" s="335"/>
      <c r="H109" s="336"/>
      <c r="I109" s="337"/>
      <c r="J109" s="335"/>
      <c r="K109" s="327"/>
      <c r="L109" s="327"/>
      <c r="M109" s="327"/>
      <c r="N109" s="327"/>
      <c r="O109" s="365"/>
      <c r="P109" s="365"/>
    </row>
    <row r="110" spans="1:16" x14ac:dyDescent="0.25">
      <c r="A110" s="332">
        <v>43152</v>
      </c>
      <c r="B110" s="333">
        <v>180154628</v>
      </c>
      <c r="C110" s="334">
        <v>6</v>
      </c>
      <c r="D110" s="335">
        <v>650300</v>
      </c>
      <c r="E110" s="336"/>
      <c r="F110" s="334"/>
      <c r="G110" s="335"/>
      <c r="H110" s="336"/>
      <c r="I110" s="337">
        <v>2497163</v>
      </c>
      <c r="J110" s="335" t="s">
        <v>17</v>
      </c>
      <c r="K110" s="327"/>
      <c r="L110" s="327"/>
      <c r="M110" s="327"/>
      <c r="N110" s="327"/>
      <c r="O110" s="365"/>
      <c r="P110" s="365"/>
    </row>
    <row r="111" spans="1:16" x14ac:dyDescent="0.25">
      <c r="A111" s="332">
        <v>43153</v>
      </c>
      <c r="B111" s="333">
        <v>180154664</v>
      </c>
      <c r="C111" s="334">
        <v>3</v>
      </c>
      <c r="D111" s="335">
        <v>320425</v>
      </c>
      <c r="E111" s="336">
        <v>180040564</v>
      </c>
      <c r="F111" s="334">
        <v>3</v>
      </c>
      <c r="G111" s="335">
        <v>273700</v>
      </c>
      <c r="H111" s="336"/>
      <c r="I111" s="337"/>
      <c r="J111" s="335"/>
      <c r="K111" s="327"/>
      <c r="L111" s="327"/>
      <c r="M111" s="327"/>
      <c r="N111" s="327"/>
      <c r="O111" s="365"/>
      <c r="P111" s="365"/>
    </row>
    <row r="112" spans="1:16" x14ac:dyDescent="0.25">
      <c r="A112" s="332">
        <v>43153</v>
      </c>
      <c r="B112" s="333">
        <v>180154691</v>
      </c>
      <c r="C112" s="334">
        <v>21</v>
      </c>
      <c r="D112" s="335">
        <v>2227575</v>
      </c>
      <c r="E112" s="336"/>
      <c r="F112" s="334"/>
      <c r="G112" s="335"/>
      <c r="H112" s="336"/>
      <c r="I112" s="337"/>
      <c r="J112" s="335"/>
      <c r="K112" s="327"/>
      <c r="L112" s="327"/>
      <c r="M112" s="327"/>
      <c r="N112" s="327"/>
      <c r="O112" s="365"/>
      <c r="P112" s="365"/>
    </row>
    <row r="113" spans="1:16" x14ac:dyDescent="0.25">
      <c r="A113" s="332">
        <v>43153</v>
      </c>
      <c r="B113" s="333">
        <v>180154722</v>
      </c>
      <c r="C113" s="334">
        <v>3</v>
      </c>
      <c r="D113" s="335">
        <v>335738</v>
      </c>
      <c r="E113" s="336"/>
      <c r="F113" s="334"/>
      <c r="G113" s="335"/>
      <c r="H113" s="336"/>
      <c r="I113" s="337"/>
      <c r="J113" s="335"/>
      <c r="K113" s="327"/>
      <c r="L113" s="327"/>
      <c r="M113" s="327"/>
      <c r="N113" s="327"/>
      <c r="O113" s="365"/>
      <c r="P113" s="365"/>
    </row>
    <row r="114" spans="1:16" x14ac:dyDescent="0.25">
      <c r="A114" s="332">
        <v>43153</v>
      </c>
      <c r="B114" s="333">
        <v>180154733</v>
      </c>
      <c r="C114" s="334">
        <v>3</v>
      </c>
      <c r="D114" s="335">
        <v>251475</v>
      </c>
      <c r="E114" s="336"/>
      <c r="F114" s="334"/>
      <c r="G114" s="335"/>
      <c r="H114" s="336"/>
      <c r="I114" s="337">
        <v>2861513</v>
      </c>
      <c r="J114" s="335" t="s">
        <v>17</v>
      </c>
      <c r="K114" s="327"/>
      <c r="L114" s="327"/>
      <c r="M114" s="327"/>
      <c r="N114" s="327"/>
      <c r="O114" s="365"/>
      <c r="P114" s="365"/>
    </row>
    <row r="115" spans="1:16" x14ac:dyDescent="0.25">
      <c r="A115" s="332">
        <v>43154</v>
      </c>
      <c r="B115" s="333">
        <v>180154758</v>
      </c>
      <c r="C115" s="334">
        <v>9</v>
      </c>
      <c r="D115" s="335">
        <v>711463</v>
      </c>
      <c r="E115" s="336">
        <v>180040590</v>
      </c>
      <c r="F115" s="334">
        <v>5</v>
      </c>
      <c r="G115" s="335">
        <v>433213</v>
      </c>
      <c r="H115" s="336"/>
      <c r="I115" s="337"/>
      <c r="J115" s="335"/>
      <c r="K115" s="327"/>
      <c r="L115" s="327"/>
      <c r="M115" s="327"/>
      <c r="N115" s="327"/>
      <c r="O115" s="365"/>
      <c r="P115" s="365"/>
    </row>
    <row r="116" spans="1:16" x14ac:dyDescent="0.25">
      <c r="A116" s="332">
        <v>43154</v>
      </c>
      <c r="B116" s="333">
        <v>180154784</v>
      </c>
      <c r="C116" s="334">
        <v>14</v>
      </c>
      <c r="D116" s="335">
        <v>1383900</v>
      </c>
      <c r="E116" s="336"/>
      <c r="F116" s="334"/>
      <c r="G116" s="335"/>
      <c r="H116" s="336"/>
      <c r="I116" s="337"/>
      <c r="J116" s="335"/>
      <c r="K116" s="327"/>
      <c r="L116" s="327"/>
      <c r="M116" s="327"/>
      <c r="N116" s="327"/>
      <c r="O116" s="365"/>
      <c r="P116" s="365"/>
    </row>
    <row r="117" spans="1:16" x14ac:dyDescent="0.25">
      <c r="A117" s="332">
        <v>43154</v>
      </c>
      <c r="B117" s="333">
        <v>180154790</v>
      </c>
      <c r="C117" s="334">
        <v>2</v>
      </c>
      <c r="D117" s="335">
        <v>199150</v>
      </c>
      <c r="E117" s="336"/>
      <c r="F117" s="334"/>
      <c r="G117" s="335"/>
      <c r="H117" s="336"/>
      <c r="I117" s="337"/>
      <c r="J117" s="335"/>
      <c r="K117" s="327"/>
      <c r="L117" s="327"/>
      <c r="M117" s="327"/>
      <c r="N117" s="327"/>
      <c r="O117" s="365"/>
      <c r="P117" s="365"/>
    </row>
    <row r="118" spans="1:16" x14ac:dyDescent="0.25">
      <c r="A118" s="332">
        <v>43154</v>
      </c>
      <c r="B118" s="333">
        <v>180154818</v>
      </c>
      <c r="C118" s="334">
        <v>4</v>
      </c>
      <c r="D118" s="335">
        <v>254450</v>
      </c>
      <c r="E118" s="336"/>
      <c r="F118" s="334"/>
      <c r="G118" s="335"/>
      <c r="H118" s="336"/>
      <c r="I118" s="337"/>
      <c r="J118" s="335"/>
      <c r="K118" s="327"/>
      <c r="L118" s="327"/>
      <c r="M118" s="327"/>
      <c r="N118" s="327"/>
      <c r="O118" s="365"/>
      <c r="P118" s="365"/>
    </row>
    <row r="119" spans="1:16" x14ac:dyDescent="0.25">
      <c r="A119" s="332">
        <v>43154</v>
      </c>
      <c r="B119" s="333">
        <v>180154822</v>
      </c>
      <c r="C119" s="334">
        <v>8</v>
      </c>
      <c r="D119" s="335">
        <v>811125</v>
      </c>
      <c r="E119" s="336"/>
      <c r="F119" s="334"/>
      <c r="G119" s="335"/>
      <c r="H119" s="336"/>
      <c r="I119" s="337">
        <v>2926875</v>
      </c>
      <c r="J119" s="335" t="s">
        <v>17</v>
      </c>
      <c r="K119" s="327"/>
      <c r="L119" s="327"/>
      <c r="M119" s="327"/>
      <c r="N119" s="327"/>
      <c r="O119" s="365"/>
      <c r="P119" s="365"/>
    </row>
    <row r="120" spans="1:16" x14ac:dyDescent="0.25">
      <c r="A120" s="332">
        <v>43155</v>
      </c>
      <c r="B120" s="333">
        <v>180154863</v>
      </c>
      <c r="C120" s="334">
        <v>5</v>
      </c>
      <c r="D120" s="335">
        <v>444675</v>
      </c>
      <c r="E120" s="336">
        <v>180040612</v>
      </c>
      <c r="F120" s="334">
        <v>3</v>
      </c>
      <c r="G120" s="335">
        <v>275275</v>
      </c>
      <c r="H120" s="336"/>
      <c r="I120" s="337"/>
      <c r="J120" s="335"/>
      <c r="K120" s="327"/>
      <c r="L120" s="327"/>
      <c r="M120" s="327"/>
      <c r="N120" s="327"/>
      <c r="O120" s="365"/>
      <c r="P120" s="365"/>
    </row>
    <row r="121" spans="1:16" x14ac:dyDescent="0.25">
      <c r="A121" s="332">
        <v>43155</v>
      </c>
      <c r="B121" s="333">
        <v>180154886</v>
      </c>
      <c r="C121" s="334">
        <v>23</v>
      </c>
      <c r="D121" s="335">
        <v>2606713</v>
      </c>
      <c r="E121" s="336"/>
      <c r="F121" s="334"/>
      <c r="G121" s="335"/>
      <c r="H121" s="336"/>
      <c r="I121" s="337"/>
      <c r="J121" s="335"/>
      <c r="K121" s="327"/>
      <c r="L121" s="327"/>
      <c r="M121" s="327"/>
      <c r="N121" s="327"/>
      <c r="O121" s="365"/>
      <c r="P121" s="365"/>
    </row>
    <row r="122" spans="1:16" x14ac:dyDescent="0.25">
      <c r="A122" s="332">
        <v>43155</v>
      </c>
      <c r="B122" s="333">
        <v>180154923</v>
      </c>
      <c r="C122" s="334">
        <v>2</v>
      </c>
      <c r="D122" s="335">
        <v>246838</v>
      </c>
      <c r="E122" s="336"/>
      <c r="F122" s="334"/>
      <c r="G122" s="335"/>
      <c r="H122" s="336"/>
      <c r="I122" s="337"/>
      <c r="J122" s="335"/>
      <c r="K122" s="327"/>
      <c r="L122" s="327"/>
      <c r="M122" s="327"/>
      <c r="N122" s="327"/>
      <c r="O122" s="365"/>
      <c r="P122" s="365"/>
    </row>
    <row r="123" spans="1:16" x14ac:dyDescent="0.25">
      <c r="A123" s="332">
        <v>43155</v>
      </c>
      <c r="B123" s="333">
        <v>180154925</v>
      </c>
      <c r="C123" s="334">
        <v>8</v>
      </c>
      <c r="D123" s="335">
        <v>898888</v>
      </c>
      <c r="E123" s="336"/>
      <c r="F123" s="334"/>
      <c r="G123" s="335"/>
      <c r="H123" s="336"/>
      <c r="I123" s="337">
        <v>3921839</v>
      </c>
      <c r="J123" s="335" t="s">
        <v>17</v>
      </c>
      <c r="K123" s="327"/>
      <c r="L123" s="327"/>
      <c r="M123" s="327"/>
      <c r="N123" s="327"/>
      <c r="O123" s="365"/>
      <c r="P123" s="365"/>
    </row>
    <row r="124" spans="1:16" x14ac:dyDescent="0.25">
      <c r="A124" s="332">
        <v>43157</v>
      </c>
      <c r="B124" s="333">
        <v>180155036</v>
      </c>
      <c r="C124" s="334">
        <v>10</v>
      </c>
      <c r="D124" s="335">
        <v>783825</v>
      </c>
      <c r="E124" s="336">
        <v>180040646</v>
      </c>
      <c r="F124" s="334">
        <v>12</v>
      </c>
      <c r="G124" s="335">
        <v>1223950</v>
      </c>
      <c r="H124" s="336"/>
      <c r="I124" s="337"/>
      <c r="J124" s="335"/>
      <c r="K124" s="327"/>
      <c r="L124" s="327"/>
      <c r="M124" s="327"/>
      <c r="N124" s="327"/>
      <c r="O124" s="365"/>
      <c r="P124" s="365"/>
    </row>
    <row r="125" spans="1:16" x14ac:dyDescent="0.25">
      <c r="A125" s="332">
        <v>43157</v>
      </c>
      <c r="B125" s="333">
        <v>180155068</v>
      </c>
      <c r="C125" s="334">
        <v>32</v>
      </c>
      <c r="D125" s="335">
        <v>3462550</v>
      </c>
      <c r="E125" s="336"/>
      <c r="F125" s="334"/>
      <c r="G125" s="335"/>
      <c r="H125" s="336"/>
      <c r="I125" s="337"/>
      <c r="J125" s="335"/>
      <c r="K125" s="327"/>
      <c r="L125" s="327"/>
      <c r="M125" s="327"/>
      <c r="N125" s="327"/>
      <c r="O125" s="365"/>
      <c r="P125" s="365"/>
    </row>
    <row r="126" spans="1:16" x14ac:dyDescent="0.25">
      <c r="A126" s="332">
        <v>43157</v>
      </c>
      <c r="B126" s="333">
        <v>180155098</v>
      </c>
      <c r="C126" s="334">
        <v>5</v>
      </c>
      <c r="D126" s="335">
        <v>525175</v>
      </c>
      <c r="E126" s="336"/>
      <c r="F126" s="334"/>
      <c r="G126" s="335"/>
      <c r="H126" s="336"/>
      <c r="I126" s="337"/>
      <c r="J126" s="335"/>
      <c r="K126" s="327"/>
      <c r="L126" s="327"/>
      <c r="M126" s="327"/>
      <c r="N126" s="327"/>
      <c r="O126" s="365"/>
      <c r="P126" s="365"/>
    </row>
    <row r="127" spans="1:16" x14ac:dyDescent="0.25">
      <c r="A127" s="332">
        <v>43157</v>
      </c>
      <c r="B127" s="333">
        <v>180155121</v>
      </c>
      <c r="C127" s="334">
        <v>11</v>
      </c>
      <c r="D127" s="335">
        <v>1167950</v>
      </c>
      <c r="E127" s="336"/>
      <c r="F127" s="334"/>
      <c r="G127" s="335"/>
      <c r="H127" s="336"/>
      <c r="I127" s="337"/>
      <c r="J127" s="335"/>
      <c r="K127" s="327"/>
      <c r="L127" s="327"/>
      <c r="M127" s="327"/>
      <c r="N127" s="327"/>
      <c r="O127" s="365"/>
      <c r="P127" s="365"/>
    </row>
    <row r="128" spans="1:16" x14ac:dyDescent="0.25">
      <c r="A128" s="332">
        <v>43157</v>
      </c>
      <c r="B128" s="333">
        <v>180155127</v>
      </c>
      <c r="C128" s="334">
        <v>6</v>
      </c>
      <c r="D128" s="335">
        <v>640850</v>
      </c>
      <c r="E128" s="336"/>
      <c r="F128" s="334"/>
      <c r="G128" s="335"/>
      <c r="H128" s="336"/>
      <c r="I128" s="337">
        <v>5356400</v>
      </c>
      <c r="J128" s="335" t="s">
        <v>17</v>
      </c>
      <c r="K128" s="327"/>
      <c r="L128" s="327"/>
      <c r="M128" s="327"/>
      <c r="N128" s="327"/>
      <c r="O128" s="365"/>
      <c r="P128" s="365"/>
    </row>
    <row r="129" spans="1:16" x14ac:dyDescent="0.25">
      <c r="A129" s="332">
        <v>43158</v>
      </c>
      <c r="B129" s="333">
        <v>180155162</v>
      </c>
      <c r="C129" s="334">
        <v>6</v>
      </c>
      <c r="D129" s="335">
        <v>493063</v>
      </c>
      <c r="E129" s="336">
        <v>180040637</v>
      </c>
      <c r="F129" s="334">
        <v>10</v>
      </c>
      <c r="G129" s="335">
        <v>1099438</v>
      </c>
      <c r="H129" s="336"/>
      <c r="I129" s="337"/>
      <c r="J129" s="335"/>
      <c r="K129" s="327"/>
      <c r="L129" s="327"/>
      <c r="M129" s="327"/>
      <c r="N129" s="327"/>
      <c r="O129" s="365"/>
      <c r="P129" s="365"/>
    </row>
    <row r="130" spans="1:16" x14ac:dyDescent="0.25">
      <c r="A130" s="332">
        <v>43158</v>
      </c>
      <c r="B130" s="333">
        <v>180155192</v>
      </c>
      <c r="C130" s="334">
        <v>2</v>
      </c>
      <c r="D130" s="335">
        <v>170100</v>
      </c>
      <c r="E130" s="336"/>
      <c r="F130" s="334"/>
      <c r="G130" s="335"/>
      <c r="H130" s="336"/>
      <c r="I130" s="337"/>
      <c r="J130" s="335"/>
      <c r="K130" s="327"/>
      <c r="L130" s="327"/>
      <c r="M130" s="327"/>
      <c r="N130" s="327"/>
      <c r="O130" s="365"/>
      <c r="P130" s="365"/>
    </row>
    <row r="131" spans="1:16" x14ac:dyDescent="0.25">
      <c r="A131" s="332">
        <v>43158</v>
      </c>
      <c r="B131" s="333">
        <v>180155194</v>
      </c>
      <c r="C131" s="334">
        <v>18</v>
      </c>
      <c r="D131" s="335">
        <v>1786225</v>
      </c>
      <c r="E131" s="336"/>
      <c r="F131" s="334"/>
      <c r="G131" s="335"/>
      <c r="H131" s="336"/>
      <c r="I131" s="337"/>
      <c r="J131" s="335"/>
      <c r="K131" s="327"/>
      <c r="L131" s="327"/>
      <c r="M131" s="327"/>
      <c r="N131" s="327"/>
      <c r="O131" s="365"/>
      <c r="P131" s="365"/>
    </row>
    <row r="132" spans="1:16" x14ac:dyDescent="0.25">
      <c r="A132" s="332">
        <v>43158</v>
      </c>
      <c r="B132" s="333">
        <v>180155224</v>
      </c>
      <c r="C132" s="334">
        <v>3</v>
      </c>
      <c r="D132" s="335">
        <v>290150</v>
      </c>
      <c r="E132" s="336"/>
      <c r="F132" s="334"/>
      <c r="G132" s="335"/>
      <c r="H132" s="336"/>
      <c r="I132" s="337"/>
      <c r="J132" s="335"/>
      <c r="K132" s="327"/>
      <c r="L132" s="327"/>
      <c r="M132" s="327"/>
      <c r="N132" s="327"/>
      <c r="O132" s="365"/>
      <c r="P132" s="365"/>
    </row>
    <row r="133" spans="1:16" x14ac:dyDescent="0.25">
      <c r="A133" s="332">
        <v>43158</v>
      </c>
      <c r="B133" s="333">
        <v>180155230</v>
      </c>
      <c r="C133" s="334">
        <v>4</v>
      </c>
      <c r="D133" s="335">
        <v>437850</v>
      </c>
      <c r="E133" s="336"/>
      <c r="F133" s="334"/>
      <c r="G133" s="335"/>
      <c r="H133" s="336"/>
      <c r="I133" s="337">
        <v>2077950</v>
      </c>
      <c r="J133" s="335" t="s">
        <v>17</v>
      </c>
      <c r="K133" s="327"/>
      <c r="L133" s="327"/>
      <c r="M133" s="327"/>
      <c r="N133" s="327"/>
      <c r="O133" s="365"/>
      <c r="P133" s="365"/>
    </row>
    <row r="134" spans="1:16" x14ac:dyDescent="0.25">
      <c r="A134" s="332">
        <v>43159</v>
      </c>
      <c r="B134" s="333">
        <v>180155259</v>
      </c>
      <c r="C134" s="334">
        <v>7</v>
      </c>
      <c r="D134" s="335">
        <v>486238</v>
      </c>
      <c r="E134" s="336">
        <v>180040702</v>
      </c>
      <c r="F134" s="334">
        <v>10</v>
      </c>
      <c r="G134" s="335">
        <v>914375</v>
      </c>
      <c r="H134" s="336"/>
      <c r="I134" s="337"/>
      <c r="J134" s="335"/>
      <c r="K134" s="327"/>
      <c r="L134" s="327"/>
      <c r="M134" s="327"/>
      <c r="N134" s="327"/>
      <c r="O134" s="365"/>
      <c r="P134" s="365"/>
    </row>
    <row r="135" spans="1:16" x14ac:dyDescent="0.25">
      <c r="A135" s="332">
        <v>43159</v>
      </c>
      <c r="B135" s="333">
        <v>180155277</v>
      </c>
      <c r="C135" s="334">
        <v>20</v>
      </c>
      <c r="D135" s="335">
        <v>1796200</v>
      </c>
      <c r="E135" s="336"/>
      <c r="F135" s="334"/>
      <c r="G135" s="335"/>
      <c r="H135" s="336"/>
      <c r="I135" s="337"/>
      <c r="J135" s="335"/>
      <c r="K135" s="327"/>
      <c r="L135" s="327"/>
      <c r="M135" s="327"/>
      <c r="N135" s="327"/>
      <c r="O135" s="365"/>
      <c r="P135" s="365"/>
    </row>
    <row r="136" spans="1:16" x14ac:dyDescent="0.25">
      <c r="A136" s="332">
        <v>43159</v>
      </c>
      <c r="B136" s="333">
        <v>180155284</v>
      </c>
      <c r="C136" s="334">
        <v>1</v>
      </c>
      <c r="D136" s="335">
        <v>75513</v>
      </c>
      <c r="E136" s="336"/>
      <c r="F136" s="334"/>
      <c r="G136" s="335"/>
      <c r="H136" s="336"/>
      <c r="I136" s="337"/>
      <c r="J136" s="335"/>
      <c r="K136" s="327"/>
      <c r="L136" s="327"/>
      <c r="M136" s="327"/>
      <c r="N136" s="327"/>
      <c r="O136" s="365"/>
      <c r="P136" s="365"/>
    </row>
    <row r="137" spans="1:16" x14ac:dyDescent="0.25">
      <c r="A137" s="332">
        <v>43159</v>
      </c>
      <c r="B137" s="333">
        <v>180155337</v>
      </c>
      <c r="C137" s="334">
        <v>12</v>
      </c>
      <c r="D137" s="335">
        <v>1389325</v>
      </c>
      <c r="E137" s="336"/>
      <c r="F137" s="334"/>
      <c r="G137" s="335"/>
      <c r="H137" s="336"/>
      <c r="I137" s="337"/>
      <c r="J137" s="335"/>
      <c r="K137" s="327"/>
      <c r="L137" s="327"/>
      <c r="M137" s="327"/>
      <c r="N137" s="327"/>
      <c r="O137" s="365"/>
      <c r="P137" s="365"/>
    </row>
    <row r="138" spans="1:16" x14ac:dyDescent="0.25">
      <c r="A138" s="332">
        <v>43159</v>
      </c>
      <c r="B138" s="333">
        <v>180155343</v>
      </c>
      <c r="C138" s="334">
        <v>3</v>
      </c>
      <c r="D138" s="335">
        <v>243600</v>
      </c>
      <c r="E138" s="336"/>
      <c r="F138" s="334"/>
      <c r="G138" s="335"/>
      <c r="H138" s="336"/>
      <c r="I138" s="337"/>
      <c r="J138" s="335"/>
      <c r="K138" s="327"/>
      <c r="L138" s="327"/>
      <c r="M138" s="327"/>
      <c r="N138" s="327"/>
      <c r="O138" s="365"/>
      <c r="P138" s="365"/>
    </row>
    <row r="139" spans="1:16" x14ac:dyDescent="0.25">
      <c r="A139" s="332">
        <v>43159</v>
      </c>
      <c r="B139" s="333">
        <v>180155356</v>
      </c>
      <c r="C139" s="334">
        <v>2</v>
      </c>
      <c r="D139" s="335">
        <v>189175</v>
      </c>
      <c r="E139" s="336"/>
      <c r="F139" s="334"/>
      <c r="G139" s="335"/>
      <c r="H139" s="336"/>
      <c r="I139" s="337">
        <v>3265676</v>
      </c>
      <c r="J139" s="335" t="s">
        <v>17</v>
      </c>
      <c r="K139" s="327"/>
      <c r="L139" s="327"/>
      <c r="M139" s="327"/>
      <c r="N139" s="327"/>
      <c r="O139" s="365"/>
      <c r="P139" s="365"/>
    </row>
    <row r="140" spans="1:16" x14ac:dyDescent="0.25">
      <c r="A140" s="332">
        <v>43160</v>
      </c>
      <c r="B140" s="333">
        <v>180155385</v>
      </c>
      <c r="C140" s="334">
        <v>4</v>
      </c>
      <c r="D140" s="335">
        <v>370475</v>
      </c>
      <c r="E140" s="336">
        <v>180040715</v>
      </c>
      <c r="F140" s="334">
        <v>8</v>
      </c>
      <c r="G140" s="335">
        <v>735000</v>
      </c>
      <c r="H140" s="336"/>
      <c r="I140" s="337"/>
      <c r="J140" s="335"/>
      <c r="K140" s="327"/>
      <c r="L140" s="327"/>
      <c r="M140" s="327"/>
      <c r="N140" s="327"/>
      <c r="O140" s="365"/>
      <c r="P140" s="365"/>
    </row>
    <row r="141" spans="1:16" x14ac:dyDescent="0.25">
      <c r="A141" s="332">
        <v>43160</v>
      </c>
      <c r="B141" s="333">
        <v>180155410</v>
      </c>
      <c r="C141" s="334">
        <v>18</v>
      </c>
      <c r="D141" s="335">
        <v>1811950</v>
      </c>
      <c r="E141" s="336"/>
      <c r="F141" s="334"/>
      <c r="G141" s="335"/>
      <c r="H141" s="336"/>
      <c r="I141" s="337"/>
      <c r="J141" s="335"/>
      <c r="K141" s="327"/>
      <c r="L141" s="327"/>
      <c r="M141" s="327"/>
      <c r="N141" s="327"/>
      <c r="O141" s="365"/>
      <c r="P141" s="365"/>
    </row>
    <row r="142" spans="1:16" x14ac:dyDescent="0.25">
      <c r="A142" s="332">
        <v>43160</v>
      </c>
      <c r="B142" s="333">
        <v>180155457</v>
      </c>
      <c r="C142" s="334">
        <v>9</v>
      </c>
      <c r="D142" s="335">
        <v>792575</v>
      </c>
      <c r="E142" s="336"/>
      <c r="F142" s="334"/>
      <c r="G142" s="335"/>
      <c r="H142" s="336"/>
      <c r="I142" s="337"/>
      <c r="J142" s="335"/>
      <c r="K142" s="327"/>
      <c r="L142" s="327"/>
      <c r="M142" s="327"/>
      <c r="N142" s="327"/>
      <c r="O142" s="365"/>
      <c r="P142" s="365"/>
    </row>
    <row r="143" spans="1:16" x14ac:dyDescent="0.25">
      <c r="A143" s="332">
        <v>43160</v>
      </c>
      <c r="B143" s="333">
        <v>180155474</v>
      </c>
      <c r="C143" s="334">
        <v>4</v>
      </c>
      <c r="D143" s="335">
        <v>440038</v>
      </c>
      <c r="E143" s="336"/>
      <c r="F143" s="334"/>
      <c r="G143" s="335"/>
      <c r="H143" s="336"/>
      <c r="I143" s="337">
        <v>2680038</v>
      </c>
      <c r="J143" s="335" t="s">
        <v>17</v>
      </c>
      <c r="K143" s="327"/>
      <c r="L143" s="327"/>
      <c r="M143" s="327"/>
      <c r="N143" s="327"/>
      <c r="O143" s="365"/>
      <c r="P143" s="365"/>
    </row>
    <row r="144" spans="1:16" x14ac:dyDescent="0.25">
      <c r="A144" s="332">
        <v>43161</v>
      </c>
      <c r="B144" s="333">
        <v>180155500</v>
      </c>
      <c r="C144" s="334">
        <v>8</v>
      </c>
      <c r="D144" s="335">
        <v>491488</v>
      </c>
      <c r="E144" s="336">
        <v>180040747</v>
      </c>
      <c r="F144" s="334">
        <v>14</v>
      </c>
      <c r="G144" s="335">
        <v>1501938</v>
      </c>
      <c r="H144" s="336"/>
      <c r="I144" s="337"/>
      <c r="J144" s="335"/>
      <c r="K144" s="327"/>
      <c r="L144" s="327"/>
      <c r="M144" s="327"/>
      <c r="N144" s="327"/>
      <c r="O144" s="365"/>
      <c r="P144" s="365"/>
    </row>
    <row r="145" spans="1:16" x14ac:dyDescent="0.25">
      <c r="A145" s="332">
        <v>43161</v>
      </c>
      <c r="B145" s="333">
        <v>180155521</v>
      </c>
      <c r="C145" s="334">
        <v>14</v>
      </c>
      <c r="D145" s="335">
        <v>1317925</v>
      </c>
      <c r="E145" s="336"/>
      <c r="F145" s="334"/>
      <c r="G145" s="335"/>
      <c r="H145" s="336"/>
      <c r="I145" s="337"/>
      <c r="J145" s="335"/>
      <c r="K145" s="327"/>
      <c r="L145" s="327"/>
      <c r="M145" s="327"/>
      <c r="N145" s="327"/>
      <c r="O145" s="365"/>
      <c r="P145" s="365"/>
    </row>
    <row r="146" spans="1:16" x14ac:dyDescent="0.25">
      <c r="A146" s="332">
        <v>43161</v>
      </c>
      <c r="B146" s="333">
        <v>180155527</v>
      </c>
      <c r="C146" s="334">
        <v>1</v>
      </c>
      <c r="D146" s="335">
        <v>125738</v>
      </c>
      <c r="E146" s="336"/>
      <c r="F146" s="334"/>
      <c r="G146" s="335"/>
      <c r="H146" s="336"/>
      <c r="I146" s="337"/>
      <c r="J146" s="335"/>
      <c r="K146" s="327"/>
      <c r="L146" s="327"/>
      <c r="M146" s="327"/>
      <c r="N146" s="327"/>
      <c r="O146" s="365"/>
      <c r="P146" s="365"/>
    </row>
    <row r="147" spans="1:16" x14ac:dyDescent="0.25">
      <c r="A147" s="332">
        <v>43161</v>
      </c>
      <c r="B147" s="333">
        <v>180155551</v>
      </c>
      <c r="C147" s="334">
        <v>5</v>
      </c>
      <c r="D147" s="335">
        <v>506100</v>
      </c>
      <c r="E147" s="336"/>
      <c r="F147" s="334"/>
      <c r="G147" s="335"/>
      <c r="H147" s="336"/>
      <c r="I147" s="337">
        <v>939313</v>
      </c>
      <c r="J147" s="335" t="s">
        <v>17</v>
      </c>
      <c r="K147" s="327"/>
      <c r="L147" s="327"/>
      <c r="M147" s="327"/>
      <c r="N147" s="327"/>
      <c r="O147" s="365"/>
      <c r="P147" s="365"/>
    </row>
    <row r="148" spans="1:16" x14ac:dyDescent="0.25">
      <c r="A148" s="332">
        <v>43162</v>
      </c>
      <c r="B148" s="333">
        <v>180155627</v>
      </c>
      <c r="C148" s="334">
        <v>6</v>
      </c>
      <c r="D148" s="335">
        <v>342388</v>
      </c>
      <c r="E148" s="336">
        <v>180040780</v>
      </c>
      <c r="F148" s="334">
        <v>14</v>
      </c>
      <c r="G148" s="335">
        <v>1625225</v>
      </c>
      <c r="H148" s="336"/>
      <c r="I148" s="337"/>
      <c r="J148" s="335"/>
      <c r="K148" s="327"/>
      <c r="L148" s="327"/>
      <c r="M148" s="327"/>
      <c r="N148" s="327"/>
      <c r="O148" s="365"/>
      <c r="P148" s="365"/>
    </row>
    <row r="149" spans="1:16" x14ac:dyDescent="0.25">
      <c r="A149" s="332">
        <v>43162</v>
      </c>
      <c r="B149" s="333">
        <v>180155652</v>
      </c>
      <c r="C149" s="334">
        <v>11</v>
      </c>
      <c r="D149" s="335">
        <v>1432900</v>
      </c>
      <c r="E149" s="336"/>
      <c r="F149" s="334"/>
      <c r="G149" s="335"/>
      <c r="H149" s="336"/>
      <c r="I149" s="337"/>
      <c r="J149" s="335"/>
      <c r="K149" s="327"/>
      <c r="L149" s="327"/>
      <c r="M149" s="327"/>
      <c r="N149" s="327"/>
      <c r="O149" s="365"/>
      <c r="P149" s="365"/>
    </row>
    <row r="150" spans="1:16" x14ac:dyDescent="0.25">
      <c r="A150" s="332">
        <v>43162</v>
      </c>
      <c r="B150" s="333">
        <v>180155670</v>
      </c>
      <c r="C150" s="334">
        <v>4</v>
      </c>
      <c r="D150" s="335">
        <v>476963</v>
      </c>
      <c r="E150" s="336"/>
      <c r="F150" s="334"/>
      <c r="G150" s="335"/>
      <c r="H150" s="336"/>
      <c r="I150" s="337"/>
      <c r="J150" s="335"/>
      <c r="K150" s="327"/>
      <c r="L150" s="327"/>
      <c r="M150" s="327"/>
      <c r="N150" s="327"/>
      <c r="O150" s="365"/>
      <c r="P150" s="365"/>
    </row>
    <row r="151" spans="1:16" x14ac:dyDescent="0.25">
      <c r="A151" s="332">
        <v>43162</v>
      </c>
      <c r="B151" s="333">
        <v>180155677</v>
      </c>
      <c r="C151" s="334">
        <v>4</v>
      </c>
      <c r="D151" s="335">
        <v>459025</v>
      </c>
      <c r="E151" s="336"/>
      <c r="F151" s="334"/>
      <c r="G151" s="335"/>
      <c r="H151" s="336"/>
      <c r="I151" s="337"/>
      <c r="J151" s="335"/>
      <c r="K151" s="327"/>
      <c r="L151" s="327"/>
      <c r="M151" s="327"/>
      <c r="N151" s="327"/>
      <c r="O151" s="365"/>
      <c r="P151" s="365"/>
    </row>
    <row r="152" spans="1:16" x14ac:dyDescent="0.25">
      <c r="A152" s="332">
        <v>43162</v>
      </c>
      <c r="B152" s="333">
        <v>180155679</v>
      </c>
      <c r="C152" s="334">
        <v>1</v>
      </c>
      <c r="D152" s="335">
        <v>92575</v>
      </c>
      <c r="E152" s="336"/>
      <c r="F152" s="334"/>
      <c r="G152" s="335"/>
      <c r="H152" s="336"/>
      <c r="I152" s="337">
        <v>1178626</v>
      </c>
      <c r="J152" s="335" t="s">
        <v>17</v>
      </c>
      <c r="K152" s="327"/>
      <c r="L152" s="327"/>
      <c r="M152" s="327"/>
      <c r="N152" s="327"/>
      <c r="O152" s="365"/>
      <c r="P152" s="365"/>
    </row>
    <row r="153" spans="1:16" x14ac:dyDescent="0.25">
      <c r="A153" s="332">
        <v>43164</v>
      </c>
      <c r="B153" s="333">
        <v>180155811</v>
      </c>
      <c r="C153" s="334">
        <v>8</v>
      </c>
      <c r="D153" s="335">
        <v>714525</v>
      </c>
      <c r="E153" s="336">
        <v>180040823</v>
      </c>
      <c r="F153" s="334">
        <v>10</v>
      </c>
      <c r="G153" s="335">
        <v>936250</v>
      </c>
      <c r="H153" s="336"/>
      <c r="I153" s="337"/>
      <c r="J153" s="335"/>
      <c r="K153" s="327"/>
      <c r="L153" s="327"/>
      <c r="M153" s="327"/>
      <c r="N153" s="327"/>
      <c r="O153" s="365"/>
      <c r="P153" s="365"/>
    </row>
    <row r="154" spans="1:16" x14ac:dyDescent="0.25">
      <c r="A154" s="332">
        <v>43164</v>
      </c>
      <c r="B154" s="333">
        <v>180155839</v>
      </c>
      <c r="C154" s="334">
        <v>29</v>
      </c>
      <c r="D154" s="335">
        <v>2853813</v>
      </c>
      <c r="E154" s="336"/>
      <c r="F154" s="334"/>
      <c r="G154" s="335"/>
      <c r="H154" s="336"/>
      <c r="I154" s="337"/>
      <c r="J154" s="335"/>
      <c r="K154" s="327"/>
      <c r="L154" s="327"/>
      <c r="M154" s="327"/>
      <c r="N154" s="327"/>
      <c r="O154" s="365"/>
      <c r="P154" s="365"/>
    </row>
    <row r="155" spans="1:16" x14ac:dyDescent="0.25">
      <c r="A155" s="332">
        <v>43164</v>
      </c>
      <c r="B155" s="333">
        <v>180155849</v>
      </c>
      <c r="C155" s="334">
        <v>5</v>
      </c>
      <c r="D155" s="335">
        <v>543200</v>
      </c>
      <c r="E155" s="336"/>
      <c r="F155" s="334"/>
      <c r="G155" s="335"/>
      <c r="H155" s="336"/>
      <c r="I155" s="337"/>
      <c r="J155" s="335"/>
      <c r="K155" s="327"/>
      <c r="L155" s="327"/>
      <c r="M155" s="327"/>
      <c r="N155" s="327"/>
      <c r="O155" s="365"/>
      <c r="P155" s="365"/>
    </row>
    <row r="156" spans="1:16" x14ac:dyDescent="0.25">
      <c r="A156" s="332">
        <v>43164</v>
      </c>
      <c r="B156" s="333">
        <v>180155875</v>
      </c>
      <c r="C156" s="334">
        <v>8</v>
      </c>
      <c r="D156" s="335">
        <v>909738</v>
      </c>
      <c r="E156" s="336"/>
      <c r="F156" s="334"/>
      <c r="G156" s="335"/>
      <c r="H156" s="336"/>
      <c r="I156" s="337"/>
      <c r="J156" s="335"/>
      <c r="K156" s="327"/>
      <c r="L156" s="327"/>
      <c r="M156" s="327"/>
      <c r="N156" s="327"/>
      <c r="O156" s="365"/>
      <c r="P156" s="365"/>
    </row>
    <row r="157" spans="1:16" x14ac:dyDescent="0.25">
      <c r="A157" s="332">
        <v>43164</v>
      </c>
      <c r="B157" s="333">
        <v>180155879</v>
      </c>
      <c r="C157" s="334">
        <v>1</v>
      </c>
      <c r="D157" s="335">
        <v>92575</v>
      </c>
      <c r="E157" s="336"/>
      <c r="F157" s="334"/>
      <c r="G157" s="335"/>
      <c r="H157" s="336"/>
      <c r="I157" s="337">
        <v>4177601</v>
      </c>
      <c r="J157" s="335" t="s">
        <v>17</v>
      </c>
      <c r="K157" s="327"/>
      <c r="L157" s="327"/>
      <c r="M157" s="327"/>
      <c r="N157" s="327"/>
      <c r="O157" s="365"/>
      <c r="P157" s="365"/>
    </row>
    <row r="158" spans="1:16" x14ac:dyDescent="0.25">
      <c r="A158" s="332">
        <v>43165</v>
      </c>
      <c r="B158" s="333">
        <v>180155903</v>
      </c>
      <c r="C158" s="334">
        <v>7</v>
      </c>
      <c r="D158" s="335">
        <v>325238</v>
      </c>
      <c r="E158" s="336">
        <v>180040852</v>
      </c>
      <c r="F158" s="334">
        <v>10</v>
      </c>
      <c r="G158" s="335">
        <v>973263</v>
      </c>
      <c r="H158" s="336"/>
      <c r="I158" s="337"/>
      <c r="J158" s="335"/>
      <c r="K158" s="327"/>
      <c r="L158" s="327"/>
      <c r="M158" s="327"/>
      <c r="N158" s="327"/>
      <c r="O158" s="365"/>
      <c r="P158" s="365"/>
    </row>
    <row r="159" spans="1:16" x14ac:dyDescent="0.25">
      <c r="A159" s="332">
        <v>43165</v>
      </c>
      <c r="B159" s="333">
        <v>180155923</v>
      </c>
      <c r="C159" s="334">
        <v>16</v>
      </c>
      <c r="D159" s="335">
        <v>1532038</v>
      </c>
      <c r="E159" s="336"/>
      <c r="F159" s="334"/>
      <c r="G159" s="335"/>
      <c r="H159" s="336"/>
      <c r="I159" s="337"/>
      <c r="J159" s="335"/>
      <c r="K159" s="327"/>
      <c r="L159" s="327"/>
      <c r="M159" s="327"/>
      <c r="N159" s="327"/>
      <c r="O159" s="365"/>
      <c r="P159" s="365"/>
    </row>
    <row r="160" spans="1:16" x14ac:dyDescent="0.25">
      <c r="A160" s="332">
        <v>43165</v>
      </c>
      <c r="B160" s="333">
        <v>180155941</v>
      </c>
      <c r="C160" s="334">
        <v>2</v>
      </c>
      <c r="D160" s="335">
        <v>188300</v>
      </c>
      <c r="E160" s="336"/>
      <c r="F160" s="334"/>
      <c r="G160" s="335"/>
      <c r="H160" s="336"/>
      <c r="I160" s="337"/>
      <c r="J160" s="335"/>
      <c r="K160" s="327"/>
      <c r="L160" s="327"/>
      <c r="M160" s="327"/>
      <c r="N160" s="327"/>
      <c r="O160" s="365"/>
      <c r="P160" s="365"/>
    </row>
    <row r="161" spans="1:16" x14ac:dyDescent="0.25">
      <c r="A161" s="332">
        <v>43165</v>
      </c>
      <c r="B161" s="333">
        <v>180155979</v>
      </c>
      <c r="C161" s="334">
        <v>3</v>
      </c>
      <c r="D161" s="335">
        <v>230213</v>
      </c>
      <c r="E161" s="336"/>
      <c r="F161" s="334"/>
      <c r="G161" s="335"/>
      <c r="H161" s="336"/>
      <c r="I161" s="337"/>
      <c r="J161" s="335"/>
      <c r="K161" s="327"/>
      <c r="L161" s="327"/>
      <c r="M161" s="327"/>
      <c r="N161" s="327"/>
      <c r="O161" s="365"/>
      <c r="P161" s="365"/>
    </row>
    <row r="162" spans="1:16" x14ac:dyDescent="0.25">
      <c r="A162" s="332">
        <v>43165</v>
      </c>
      <c r="B162" s="333">
        <v>180155989</v>
      </c>
      <c r="C162" s="334">
        <v>12</v>
      </c>
      <c r="D162" s="335">
        <v>1007213</v>
      </c>
      <c r="E162" s="336"/>
      <c r="F162" s="334"/>
      <c r="G162" s="335"/>
      <c r="H162" s="336"/>
      <c r="I162" s="337">
        <v>2309739</v>
      </c>
      <c r="J162" s="335" t="s">
        <v>17</v>
      </c>
      <c r="K162" s="327"/>
      <c r="L162" s="327"/>
      <c r="M162" s="327"/>
      <c r="N162" s="327"/>
      <c r="O162" s="365"/>
      <c r="P162" s="365"/>
    </row>
    <row r="163" spans="1:16" x14ac:dyDescent="0.25">
      <c r="A163" s="332">
        <v>43166</v>
      </c>
      <c r="B163" s="333">
        <v>180156032</v>
      </c>
      <c r="C163" s="334">
        <v>6</v>
      </c>
      <c r="D163" s="335">
        <v>527975</v>
      </c>
      <c r="E163" s="336">
        <v>180040889</v>
      </c>
      <c r="F163" s="334">
        <v>7</v>
      </c>
      <c r="G163" s="335">
        <v>720825</v>
      </c>
      <c r="H163" s="336"/>
      <c r="I163" s="337"/>
      <c r="J163" s="335"/>
      <c r="K163" s="327"/>
      <c r="L163" s="327"/>
      <c r="M163" s="327"/>
      <c r="N163" s="327"/>
      <c r="O163" s="365"/>
      <c r="P163" s="365"/>
    </row>
    <row r="164" spans="1:16" x14ac:dyDescent="0.25">
      <c r="A164" s="332">
        <v>43166</v>
      </c>
      <c r="B164" s="333">
        <v>180156060</v>
      </c>
      <c r="C164" s="334">
        <v>23</v>
      </c>
      <c r="D164" s="335">
        <v>2344913</v>
      </c>
      <c r="E164" s="336"/>
      <c r="F164" s="334"/>
      <c r="G164" s="335"/>
      <c r="H164" s="336"/>
      <c r="I164" s="337"/>
      <c r="J164" s="335"/>
      <c r="K164" s="327"/>
      <c r="L164" s="327"/>
      <c r="M164" s="327"/>
      <c r="N164" s="327"/>
      <c r="O164" s="365"/>
      <c r="P164" s="365"/>
    </row>
    <row r="165" spans="1:16" x14ac:dyDescent="0.25">
      <c r="A165" s="332">
        <v>43166</v>
      </c>
      <c r="B165" s="333">
        <v>180156064</v>
      </c>
      <c r="C165" s="334">
        <v>3</v>
      </c>
      <c r="D165" s="335">
        <v>307913</v>
      </c>
      <c r="E165" s="336"/>
      <c r="F165" s="334"/>
      <c r="G165" s="335"/>
      <c r="H165" s="336"/>
      <c r="I165" s="337"/>
      <c r="J165" s="335"/>
      <c r="K165" s="327"/>
      <c r="L165" s="327"/>
      <c r="M165" s="327"/>
      <c r="N165" s="327"/>
      <c r="O165" s="365"/>
      <c r="P165" s="365"/>
    </row>
    <row r="166" spans="1:16" x14ac:dyDescent="0.25">
      <c r="A166" s="332">
        <v>43166</v>
      </c>
      <c r="B166" s="333">
        <v>180156091</v>
      </c>
      <c r="C166" s="334">
        <v>4</v>
      </c>
      <c r="D166" s="335">
        <v>361638</v>
      </c>
      <c r="E166" s="336"/>
      <c r="F166" s="334"/>
      <c r="G166" s="335"/>
      <c r="H166" s="336"/>
      <c r="I166" s="337"/>
      <c r="J166" s="335"/>
      <c r="K166" s="327"/>
      <c r="L166" s="327"/>
      <c r="M166" s="327"/>
      <c r="N166" s="327"/>
      <c r="O166" s="365"/>
      <c r="P166" s="365"/>
    </row>
    <row r="167" spans="1:16" x14ac:dyDescent="0.25">
      <c r="A167" s="332">
        <v>43166</v>
      </c>
      <c r="B167" s="333">
        <v>180156092</v>
      </c>
      <c r="C167" s="334">
        <v>5</v>
      </c>
      <c r="D167" s="335">
        <v>462963</v>
      </c>
      <c r="E167" s="336"/>
      <c r="F167" s="334"/>
      <c r="G167" s="335"/>
      <c r="H167" s="336"/>
      <c r="I167" s="337">
        <v>3284577</v>
      </c>
      <c r="J167" s="335" t="s">
        <v>17</v>
      </c>
      <c r="K167" s="327"/>
      <c r="L167" s="327"/>
      <c r="M167" s="327"/>
      <c r="N167" s="327"/>
      <c r="O167" s="365"/>
      <c r="P167" s="365"/>
    </row>
    <row r="168" spans="1:16" x14ac:dyDescent="0.25">
      <c r="A168" s="332">
        <v>43167</v>
      </c>
      <c r="B168" s="333">
        <v>180156118</v>
      </c>
      <c r="C168" s="334">
        <v>6</v>
      </c>
      <c r="D168" s="335">
        <v>668500</v>
      </c>
      <c r="E168" s="336">
        <v>180040912</v>
      </c>
      <c r="F168" s="334">
        <v>4</v>
      </c>
      <c r="G168" s="335">
        <v>407838</v>
      </c>
      <c r="H168" s="336"/>
      <c r="I168" s="337"/>
      <c r="J168" s="335"/>
      <c r="K168" s="327"/>
      <c r="L168" s="327"/>
      <c r="M168" s="327"/>
      <c r="N168" s="327"/>
      <c r="O168" s="365"/>
      <c r="P168" s="365"/>
    </row>
    <row r="169" spans="1:16" x14ac:dyDescent="0.25">
      <c r="A169" s="332">
        <v>43167</v>
      </c>
      <c r="B169" s="333">
        <v>180156156</v>
      </c>
      <c r="C169" s="334">
        <v>2</v>
      </c>
      <c r="D169" s="335">
        <v>161788</v>
      </c>
      <c r="E169" s="336"/>
      <c r="F169" s="334"/>
      <c r="G169" s="335"/>
      <c r="H169" s="336"/>
      <c r="I169" s="337"/>
      <c r="J169" s="335"/>
      <c r="K169" s="327"/>
      <c r="L169" s="327"/>
      <c r="M169" s="327"/>
      <c r="N169" s="327"/>
      <c r="O169" s="365"/>
      <c r="P169" s="365"/>
    </row>
    <row r="170" spans="1:16" x14ac:dyDescent="0.25">
      <c r="A170" s="332">
        <v>43167</v>
      </c>
      <c r="B170" s="333">
        <v>180156157</v>
      </c>
      <c r="C170" s="334">
        <v>12</v>
      </c>
      <c r="D170" s="335">
        <v>1296488</v>
      </c>
      <c r="E170" s="336"/>
      <c r="F170" s="334"/>
      <c r="G170" s="335"/>
      <c r="H170" s="336"/>
      <c r="I170" s="337"/>
      <c r="J170" s="335"/>
      <c r="K170" s="327"/>
      <c r="L170" s="327"/>
      <c r="M170" s="327"/>
      <c r="N170" s="327"/>
      <c r="O170" s="365"/>
      <c r="P170" s="365"/>
    </row>
    <row r="171" spans="1:16" x14ac:dyDescent="0.25">
      <c r="A171" s="332">
        <v>43167</v>
      </c>
      <c r="B171" s="333">
        <v>180156212</v>
      </c>
      <c r="C171" s="334">
        <v>3</v>
      </c>
      <c r="D171" s="335">
        <v>310100</v>
      </c>
      <c r="E171" s="336"/>
      <c r="F171" s="334"/>
      <c r="G171" s="335"/>
      <c r="H171" s="336"/>
      <c r="I171" s="337">
        <v>2029038</v>
      </c>
      <c r="J171" s="335" t="s">
        <v>17</v>
      </c>
      <c r="K171" s="327"/>
      <c r="L171" s="327"/>
      <c r="M171" s="327"/>
      <c r="N171" s="327"/>
      <c r="O171" s="365"/>
      <c r="P171" s="365"/>
    </row>
    <row r="172" spans="1:16" x14ac:dyDescent="0.25">
      <c r="A172" s="332">
        <v>43168</v>
      </c>
      <c r="B172" s="333">
        <v>180156238</v>
      </c>
      <c r="C172" s="334">
        <v>8</v>
      </c>
      <c r="D172" s="335">
        <v>560000</v>
      </c>
      <c r="E172" s="336">
        <v>180040933</v>
      </c>
      <c r="F172" s="334">
        <v>1</v>
      </c>
      <c r="G172" s="335">
        <v>92575</v>
      </c>
      <c r="H172" s="336"/>
      <c r="I172" s="337"/>
      <c r="J172" s="335"/>
      <c r="K172" s="327"/>
      <c r="L172" s="327"/>
      <c r="M172" s="327"/>
      <c r="N172" s="327"/>
      <c r="O172" s="365"/>
      <c r="P172" s="365"/>
    </row>
    <row r="173" spans="1:16" x14ac:dyDescent="0.25">
      <c r="A173" s="332">
        <v>43168</v>
      </c>
      <c r="B173" s="333">
        <v>180156259</v>
      </c>
      <c r="C173" s="334">
        <v>3</v>
      </c>
      <c r="D173" s="335">
        <v>137288</v>
      </c>
      <c r="E173" s="336"/>
      <c r="F173" s="334"/>
      <c r="G173" s="335"/>
      <c r="H173" s="336"/>
      <c r="I173" s="337"/>
      <c r="J173" s="335"/>
      <c r="K173" s="327"/>
      <c r="L173" s="327"/>
      <c r="M173" s="327"/>
      <c r="N173" s="327"/>
      <c r="O173" s="365"/>
      <c r="P173" s="365"/>
    </row>
    <row r="174" spans="1:16" x14ac:dyDescent="0.25">
      <c r="A174" s="332">
        <v>43168</v>
      </c>
      <c r="B174" s="333">
        <v>180156274</v>
      </c>
      <c r="C174" s="334">
        <v>18</v>
      </c>
      <c r="D174" s="335">
        <v>1929900</v>
      </c>
      <c r="E174" s="336"/>
      <c r="F174" s="334"/>
      <c r="G174" s="335"/>
      <c r="H174" s="336"/>
      <c r="I174" s="337"/>
      <c r="J174" s="335"/>
      <c r="K174" s="327"/>
      <c r="L174" s="327"/>
      <c r="M174" s="327"/>
      <c r="N174" s="327"/>
      <c r="O174" s="365"/>
      <c r="P174" s="365"/>
    </row>
    <row r="175" spans="1:16" x14ac:dyDescent="0.25">
      <c r="A175" s="332">
        <v>43168</v>
      </c>
      <c r="B175" s="333">
        <v>180156284</v>
      </c>
      <c r="C175" s="334">
        <v>4</v>
      </c>
      <c r="D175" s="335">
        <v>326113</v>
      </c>
      <c r="E175" s="336"/>
      <c r="F175" s="334"/>
      <c r="G175" s="335"/>
      <c r="H175" s="336"/>
      <c r="I175" s="337"/>
      <c r="J175" s="335"/>
      <c r="K175" s="327"/>
      <c r="L175" s="327"/>
      <c r="M175" s="327"/>
      <c r="N175" s="327"/>
      <c r="O175" s="365"/>
      <c r="P175" s="365"/>
    </row>
    <row r="176" spans="1:16" x14ac:dyDescent="0.25">
      <c r="A176" s="332">
        <v>43168</v>
      </c>
      <c r="B176" s="333">
        <v>180156320</v>
      </c>
      <c r="C176" s="334">
        <v>4</v>
      </c>
      <c r="D176" s="335">
        <v>305113</v>
      </c>
      <c r="E176" s="336"/>
      <c r="F176" s="334"/>
      <c r="G176" s="335"/>
      <c r="H176" s="336"/>
      <c r="I176" s="337"/>
      <c r="J176" s="335"/>
      <c r="K176" s="327"/>
      <c r="L176" s="327"/>
      <c r="M176" s="327"/>
      <c r="N176" s="327"/>
      <c r="O176" s="365"/>
      <c r="P176" s="365"/>
    </row>
    <row r="177" spans="1:16" x14ac:dyDescent="0.25">
      <c r="A177" s="332">
        <v>43168</v>
      </c>
      <c r="B177" s="333">
        <v>180156324</v>
      </c>
      <c r="C177" s="334">
        <v>21</v>
      </c>
      <c r="D177" s="335">
        <v>2064825</v>
      </c>
      <c r="E177" s="336"/>
      <c r="F177" s="334"/>
      <c r="G177" s="335"/>
      <c r="H177" s="336"/>
      <c r="I177" s="337">
        <v>5230664</v>
      </c>
      <c r="J177" s="335" t="s">
        <v>17</v>
      </c>
      <c r="K177" s="327"/>
      <c r="L177" s="327"/>
      <c r="M177" s="327"/>
      <c r="N177" s="327"/>
      <c r="O177" s="365"/>
      <c r="P177" s="365"/>
    </row>
    <row r="178" spans="1:16" x14ac:dyDescent="0.25">
      <c r="A178" s="332">
        <v>43169</v>
      </c>
      <c r="B178" s="333">
        <v>180156370</v>
      </c>
      <c r="C178" s="334">
        <v>8</v>
      </c>
      <c r="D178" s="335">
        <v>583363</v>
      </c>
      <c r="E178" s="336">
        <v>180040964</v>
      </c>
      <c r="F178" s="334">
        <v>7</v>
      </c>
      <c r="G178" s="335">
        <v>831688</v>
      </c>
      <c r="H178" s="336"/>
      <c r="I178" s="337"/>
      <c r="J178" s="335"/>
      <c r="K178" s="327"/>
      <c r="L178" s="327"/>
      <c r="M178" s="327"/>
      <c r="N178" s="327"/>
      <c r="O178" s="365"/>
      <c r="P178" s="365"/>
    </row>
    <row r="179" spans="1:16" x14ac:dyDescent="0.25">
      <c r="A179" s="332">
        <v>43169</v>
      </c>
      <c r="B179" s="333">
        <v>180156383</v>
      </c>
      <c r="C179" s="334">
        <v>27</v>
      </c>
      <c r="D179" s="335">
        <v>2836663</v>
      </c>
      <c r="E179" s="336"/>
      <c r="F179" s="334"/>
      <c r="G179" s="335"/>
      <c r="H179" s="336"/>
      <c r="I179" s="337"/>
      <c r="J179" s="335"/>
      <c r="K179" s="327"/>
      <c r="L179" s="327"/>
      <c r="M179" s="327"/>
      <c r="N179" s="327"/>
      <c r="O179" s="365"/>
      <c r="P179" s="365"/>
    </row>
    <row r="180" spans="1:16" x14ac:dyDescent="0.25">
      <c r="A180" s="332">
        <v>43169</v>
      </c>
      <c r="B180" s="333">
        <v>180156416</v>
      </c>
      <c r="C180" s="334">
        <v>2</v>
      </c>
      <c r="D180" s="335">
        <v>203263</v>
      </c>
      <c r="E180" s="336"/>
      <c r="F180" s="334"/>
      <c r="G180" s="335"/>
      <c r="H180" s="336"/>
      <c r="I180" s="337"/>
      <c r="J180" s="335"/>
      <c r="K180" s="327"/>
      <c r="L180" s="327"/>
      <c r="M180" s="327"/>
      <c r="N180" s="327"/>
      <c r="O180" s="365"/>
      <c r="P180" s="365"/>
    </row>
    <row r="181" spans="1:16" x14ac:dyDescent="0.25">
      <c r="A181" s="332">
        <v>43169</v>
      </c>
      <c r="B181" s="333">
        <v>180156426</v>
      </c>
      <c r="C181" s="334">
        <v>1</v>
      </c>
      <c r="D181" s="335">
        <v>100013</v>
      </c>
      <c r="E181" s="336"/>
      <c r="F181" s="334"/>
      <c r="G181" s="335"/>
      <c r="H181" s="336"/>
      <c r="I181" s="337">
        <v>2891614</v>
      </c>
      <c r="J181" s="335" t="s">
        <v>17</v>
      </c>
      <c r="K181" s="327"/>
      <c r="L181" s="327"/>
      <c r="M181" s="327"/>
      <c r="N181" s="327"/>
      <c r="O181" s="365"/>
      <c r="P181" s="365"/>
    </row>
    <row r="182" spans="1:16" x14ac:dyDescent="0.25">
      <c r="A182" s="332">
        <v>43171</v>
      </c>
      <c r="B182" s="333">
        <v>180156572</v>
      </c>
      <c r="C182" s="334">
        <v>12</v>
      </c>
      <c r="D182" s="335">
        <v>1021125</v>
      </c>
      <c r="E182" s="336">
        <v>180041011</v>
      </c>
      <c r="F182" s="334">
        <v>8</v>
      </c>
      <c r="G182" s="335">
        <v>831863</v>
      </c>
      <c r="H182" s="336"/>
      <c r="I182" s="337"/>
      <c r="J182" s="335"/>
      <c r="K182" s="327"/>
      <c r="L182" s="327"/>
      <c r="M182" s="327"/>
      <c r="N182" s="327"/>
      <c r="O182" s="365"/>
      <c r="P182" s="365"/>
    </row>
    <row r="183" spans="1:16" x14ac:dyDescent="0.25">
      <c r="A183" s="332">
        <v>43171</v>
      </c>
      <c r="B183" s="333">
        <v>180156599</v>
      </c>
      <c r="C183" s="334">
        <v>23</v>
      </c>
      <c r="D183" s="335">
        <v>2658425</v>
      </c>
      <c r="E183" s="336">
        <v>180041039</v>
      </c>
      <c r="F183" s="334">
        <v>1</v>
      </c>
      <c r="G183" s="335">
        <v>250075</v>
      </c>
      <c r="H183" s="336"/>
      <c r="I183" s="337"/>
      <c r="J183" s="335"/>
      <c r="K183" s="327"/>
      <c r="L183" s="327"/>
      <c r="M183" s="327"/>
      <c r="N183" s="327"/>
      <c r="O183" s="365"/>
      <c r="P183" s="365"/>
    </row>
    <row r="184" spans="1:16" x14ac:dyDescent="0.25">
      <c r="A184" s="332">
        <v>43171</v>
      </c>
      <c r="B184" s="333">
        <v>180156604</v>
      </c>
      <c r="C184" s="334">
        <v>1</v>
      </c>
      <c r="D184" s="335">
        <v>56000</v>
      </c>
      <c r="E184" s="336"/>
      <c r="F184" s="334"/>
      <c r="G184" s="335"/>
      <c r="H184" s="336"/>
      <c r="I184" s="337"/>
      <c r="J184" s="335"/>
      <c r="K184" s="327"/>
      <c r="L184" s="327"/>
      <c r="M184" s="327"/>
      <c r="N184" s="327"/>
      <c r="O184" s="365"/>
      <c r="P184" s="365"/>
    </row>
    <row r="185" spans="1:16" x14ac:dyDescent="0.25">
      <c r="A185" s="332">
        <v>43171</v>
      </c>
      <c r="B185" s="333">
        <v>180156649</v>
      </c>
      <c r="C185" s="334">
        <v>12</v>
      </c>
      <c r="D185" s="335">
        <v>1430013</v>
      </c>
      <c r="E185" s="336"/>
      <c r="F185" s="334"/>
      <c r="G185" s="335"/>
      <c r="H185" s="336"/>
      <c r="I185" s="337"/>
      <c r="J185" s="335"/>
      <c r="K185" s="327"/>
      <c r="L185" s="327"/>
      <c r="M185" s="327"/>
      <c r="N185" s="327"/>
      <c r="O185" s="365"/>
      <c r="P185" s="365"/>
    </row>
    <row r="186" spans="1:16" x14ac:dyDescent="0.25">
      <c r="A186" s="332">
        <v>43171</v>
      </c>
      <c r="B186" s="333">
        <v>180156652</v>
      </c>
      <c r="C186" s="334">
        <v>1</v>
      </c>
      <c r="D186" s="335">
        <v>93013</v>
      </c>
      <c r="E186" s="336"/>
      <c r="F186" s="334"/>
      <c r="G186" s="335"/>
      <c r="H186" s="336"/>
      <c r="I186" s="337">
        <v>4426713</v>
      </c>
      <c r="J186" s="335" t="s">
        <v>17</v>
      </c>
      <c r="K186" s="327"/>
      <c r="L186" s="327"/>
      <c r="M186" s="327"/>
      <c r="N186" s="327"/>
      <c r="O186" s="365"/>
      <c r="P186" s="365"/>
    </row>
    <row r="187" spans="1:16" x14ac:dyDescent="0.25">
      <c r="A187" s="332">
        <v>43172</v>
      </c>
      <c r="B187" s="333">
        <v>180156680</v>
      </c>
      <c r="C187" s="334">
        <v>9</v>
      </c>
      <c r="D187" s="335">
        <v>685213</v>
      </c>
      <c r="E187" s="336">
        <v>180041040</v>
      </c>
      <c r="F187" s="334">
        <v>5</v>
      </c>
      <c r="G187" s="335">
        <v>615038</v>
      </c>
      <c r="H187" s="336"/>
      <c r="I187" s="337"/>
      <c r="J187" s="335"/>
      <c r="K187" s="327"/>
      <c r="L187" s="327"/>
      <c r="M187" s="327"/>
      <c r="N187" s="327"/>
      <c r="O187" s="365"/>
      <c r="P187" s="365"/>
    </row>
    <row r="188" spans="1:16" x14ac:dyDescent="0.25">
      <c r="A188" s="332">
        <v>43172</v>
      </c>
      <c r="B188" s="333">
        <v>180156715</v>
      </c>
      <c r="C188" s="334">
        <v>23</v>
      </c>
      <c r="D188" s="335">
        <v>2551325</v>
      </c>
      <c r="E188" s="336"/>
      <c r="F188" s="334"/>
      <c r="G188" s="335"/>
      <c r="H188" s="336"/>
      <c r="I188" s="337"/>
      <c r="J188" s="335"/>
      <c r="K188" s="327"/>
      <c r="L188" s="327"/>
      <c r="M188" s="327"/>
      <c r="N188" s="327"/>
      <c r="O188" s="365"/>
      <c r="P188" s="365"/>
    </row>
    <row r="189" spans="1:16" x14ac:dyDescent="0.25">
      <c r="A189" s="332">
        <v>43172</v>
      </c>
      <c r="B189" s="333">
        <v>180156721</v>
      </c>
      <c r="C189" s="334">
        <v>1</v>
      </c>
      <c r="D189" s="335">
        <v>80500</v>
      </c>
      <c r="E189" s="336"/>
      <c r="F189" s="334"/>
      <c r="G189" s="335"/>
      <c r="H189" s="336"/>
      <c r="I189" s="337"/>
      <c r="J189" s="335"/>
      <c r="K189" s="327"/>
      <c r="L189" s="327"/>
      <c r="M189" s="327"/>
      <c r="N189" s="327"/>
      <c r="O189" s="365"/>
      <c r="P189" s="365"/>
    </row>
    <row r="190" spans="1:16" x14ac:dyDescent="0.25">
      <c r="A190" s="332">
        <v>43172</v>
      </c>
      <c r="B190" s="333">
        <v>180156749</v>
      </c>
      <c r="C190" s="334">
        <v>6</v>
      </c>
      <c r="D190" s="335">
        <v>510213</v>
      </c>
      <c r="E190" s="336"/>
      <c r="F190" s="334"/>
      <c r="G190" s="335"/>
      <c r="H190" s="336"/>
      <c r="I190" s="337"/>
      <c r="J190" s="335"/>
      <c r="K190" s="327"/>
      <c r="L190" s="327"/>
      <c r="M190" s="327"/>
      <c r="N190" s="327"/>
      <c r="O190" s="365"/>
      <c r="P190" s="365"/>
    </row>
    <row r="191" spans="1:16" x14ac:dyDescent="0.25">
      <c r="A191" s="332">
        <v>43172</v>
      </c>
      <c r="B191" s="333">
        <v>180156752</v>
      </c>
      <c r="C191" s="334">
        <v>8</v>
      </c>
      <c r="D191" s="335">
        <v>902213</v>
      </c>
      <c r="E191" s="336"/>
      <c r="F191" s="334"/>
      <c r="G191" s="335"/>
      <c r="H191" s="336"/>
      <c r="I191" s="337">
        <v>3864351</v>
      </c>
      <c r="J191" s="335" t="s">
        <v>17</v>
      </c>
      <c r="K191" s="327"/>
      <c r="L191" s="327"/>
      <c r="M191" s="327"/>
      <c r="N191" s="327"/>
      <c r="O191" s="365"/>
      <c r="P191" s="365"/>
    </row>
    <row r="192" spans="1:16" x14ac:dyDescent="0.25">
      <c r="A192" s="332">
        <v>43173</v>
      </c>
      <c r="B192" s="333">
        <v>180156786</v>
      </c>
      <c r="C192" s="334">
        <v>12</v>
      </c>
      <c r="D192" s="335">
        <v>1014300</v>
      </c>
      <c r="E192" s="336">
        <v>180041065</v>
      </c>
      <c r="F192" s="334">
        <v>5</v>
      </c>
      <c r="G192" s="335">
        <v>553788</v>
      </c>
      <c r="H192" s="336"/>
      <c r="I192" s="337"/>
      <c r="J192" s="335"/>
      <c r="K192" s="327"/>
      <c r="L192" s="327"/>
      <c r="M192" s="327"/>
      <c r="N192" s="327"/>
      <c r="O192" s="365"/>
      <c r="P192" s="365"/>
    </row>
    <row r="193" spans="1:16" x14ac:dyDescent="0.25">
      <c r="A193" s="332">
        <v>43173</v>
      </c>
      <c r="B193" s="333">
        <v>180156813</v>
      </c>
      <c r="C193" s="334">
        <v>16</v>
      </c>
      <c r="D193" s="335">
        <v>1646138</v>
      </c>
      <c r="E193" s="336"/>
      <c r="F193" s="334"/>
      <c r="G193" s="335"/>
      <c r="H193" s="336"/>
      <c r="I193" s="337"/>
      <c r="J193" s="335"/>
      <c r="K193" s="327"/>
      <c r="L193" s="327"/>
      <c r="M193" s="327"/>
      <c r="N193" s="327"/>
      <c r="O193" s="365"/>
      <c r="P193" s="365"/>
    </row>
    <row r="194" spans="1:16" x14ac:dyDescent="0.25">
      <c r="A194" s="332">
        <v>43173</v>
      </c>
      <c r="B194" s="333">
        <v>180156820</v>
      </c>
      <c r="C194" s="334">
        <v>3</v>
      </c>
      <c r="D194" s="335">
        <v>373013</v>
      </c>
      <c r="E194" s="336"/>
      <c r="F194" s="334"/>
      <c r="G194" s="335"/>
      <c r="H194" s="336"/>
      <c r="I194" s="337"/>
      <c r="J194" s="335"/>
      <c r="K194" s="327"/>
      <c r="L194" s="327"/>
      <c r="M194" s="327"/>
      <c r="N194" s="327"/>
      <c r="O194" s="365"/>
      <c r="P194" s="365"/>
    </row>
    <row r="195" spans="1:16" x14ac:dyDescent="0.25">
      <c r="A195" s="332">
        <v>43173</v>
      </c>
      <c r="B195" s="333">
        <v>180156868</v>
      </c>
      <c r="C195" s="334">
        <v>1</v>
      </c>
      <c r="D195" s="335">
        <v>67900</v>
      </c>
      <c r="E195" s="336"/>
      <c r="F195" s="334"/>
      <c r="G195" s="335"/>
      <c r="H195" s="336"/>
      <c r="I195" s="337"/>
      <c r="J195" s="335"/>
      <c r="K195" s="327"/>
      <c r="L195" s="327"/>
      <c r="M195" s="327"/>
      <c r="N195" s="327"/>
      <c r="O195" s="365"/>
      <c r="P195" s="365"/>
    </row>
    <row r="196" spans="1:16" x14ac:dyDescent="0.25">
      <c r="A196" s="332">
        <v>43173</v>
      </c>
      <c r="B196" s="333">
        <v>180156870</v>
      </c>
      <c r="C196" s="334">
        <v>14</v>
      </c>
      <c r="D196" s="335">
        <v>1747638</v>
      </c>
      <c r="E196" s="336"/>
      <c r="F196" s="334"/>
      <c r="G196" s="335"/>
      <c r="H196" s="336"/>
      <c r="I196" s="337">
        <v>4295201</v>
      </c>
      <c r="J196" s="335" t="s">
        <v>17</v>
      </c>
      <c r="K196" s="327"/>
      <c r="L196" s="327"/>
      <c r="M196" s="327"/>
      <c r="N196" s="327"/>
      <c r="O196" s="365"/>
      <c r="P196" s="365"/>
    </row>
    <row r="197" spans="1:16" x14ac:dyDescent="0.25">
      <c r="A197" s="332">
        <v>43174</v>
      </c>
      <c r="B197" s="333">
        <v>180156914</v>
      </c>
      <c r="C197" s="334">
        <v>9</v>
      </c>
      <c r="D197" s="335">
        <v>708488</v>
      </c>
      <c r="E197" s="336">
        <v>180041089</v>
      </c>
      <c r="F197" s="334">
        <v>8</v>
      </c>
      <c r="G197" s="335">
        <v>883138</v>
      </c>
      <c r="H197" s="336"/>
      <c r="I197" s="337"/>
      <c r="J197" s="335"/>
      <c r="K197" s="327"/>
      <c r="L197" s="327"/>
      <c r="M197" s="327"/>
      <c r="N197" s="327"/>
      <c r="O197" s="365"/>
      <c r="P197" s="365"/>
    </row>
    <row r="198" spans="1:16" x14ac:dyDescent="0.25">
      <c r="A198" s="332">
        <v>43174</v>
      </c>
      <c r="B198" s="333">
        <v>180156938</v>
      </c>
      <c r="C198" s="334">
        <v>16</v>
      </c>
      <c r="D198" s="335">
        <v>1445850</v>
      </c>
      <c r="E198" s="336"/>
      <c r="F198" s="334"/>
      <c r="G198" s="335"/>
      <c r="H198" s="336"/>
      <c r="I198" s="337"/>
      <c r="J198" s="335"/>
      <c r="K198" s="327"/>
      <c r="L198" s="327"/>
      <c r="M198" s="327"/>
      <c r="N198" s="327"/>
      <c r="O198" s="365"/>
      <c r="P198" s="365"/>
    </row>
    <row r="199" spans="1:16" x14ac:dyDescent="0.25">
      <c r="A199" s="332">
        <v>43174</v>
      </c>
      <c r="B199" s="333">
        <v>180156986</v>
      </c>
      <c r="C199" s="334">
        <v>7</v>
      </c>
      <c r="D199" s="335">
        <v>718375</v>
      </c>
      <c r="E199" s="336"/>
      <c r="F199" s="334"/>
      <c r="G199" s="335"/>
      <c r="H199" s="336"/>
      <c r="I199" s="337"/>
      <c r="J199" s="335"/>
      <c r="K199" s="327"/>
      <c r="L199" s="327"/>
      <c r="M199" s="327"/>
      <c r="N199" s="327"/>
      <c r="O199" s="365"/>
      <c r="P199" s="365"/>
    </row>
    <row r="200" spans="1:16" x14ac:dyDescent="0.25">
      <c r="A200" s="332">
        <v>43174</v>
      </c>
      <c r="B200" s="333">
        <v>180156703</v>
      </c>
      <c r="C200" s="334">
        <v>3</v>
      </c>
      <c r="D200" s="335">
        <v>198625</v>
      </c>
      <c r="E200" s="336"/>
      <c r="F200" s="334"/>
      <c r="G200" s="335"/>
      <c r="H200" s="336"/>
      <c r="I200" s="337"/>
      <c r="J200" s="335"/>
      <c r="K200" s="327"/>
      <c r="L200" s="327"/>
      <c r="M200" s="327"/>
      <c r="N200" s="327"/>
      <c r="O200" s="365"/>
      <c r="P200" s="365"/>
    </row>
    <row r="201" spans="1:16" x14ac:dyDescent="0.25">
      <c r="A201" s="332">
        <v>43174</v>
      </c>
      <c r="B201" s="333">
        <v>180157004</v>
      </c>
      <c r="C201" s="334">
        <v>1</v>
      </c>
      <c r="D201" s="335">
        <v>47163</v>
      </c>
      <c r="E201" s="336"/>
      <c r="F201" s="334"/>
      <c r="G201" s="335"/>
      <c r="H201" s="336"/>
      <c r="I201" s="337"/>
      <c r="J201" s="335"/>
      <c r="K201" s="327"/>
      <c r="L201" s="327"/>
      <c r="M201" s="327"/>
      <c r="N201" s="327"/>
      <c r="O201" s="365"/>
      <c r="P201" s="365"/>
    </row>
    <row r="202" spans="1:16" x14ac:dyDescent="0.25">
      <c r="A202" s="332">
        <v>43174</v>
      </c>
      <c r="B202" s="333">
        <v>180157016</v>
      </c>
      <c r="C202" s="334">
        <v>1</v>
      </c>
      <c r="D202" s="335">
        <v>97125</v>
      </c>
      <c r="E202" s="336"/>
      <c r="F202" s="334"/>
      <c r="G202" s="335"/>
      <c r="H202" s="336"/>
      <c r="I202" s="337">
        <v>2332488</v>
      </c>
      <c r="J202" s="335" t="s">
        <v>17</v>
      </c>
      <c r="K202" s="327"/>
      <c r="L202" s="327"/>
      <c r="M202" s="327"/>
      <c r="N202" s="327"/>
      <c r="O202" s="365"/>
      <c r="P202" s="365"/>
    </row>
    <row r="203" spans="1:16" x14ac:dyDescent="0.25">
      <c r="A203" s="332">
        <v>43175</v>
      </c>
      <c r="B203" s="333">
        <v>180157037</v>
      </c>
      <c r="C203" s="334">
        <v>1</v>
      </c>
      <c r="D203" s="335">
        <v>72975</v>
      </c>
      <c r="E203" s="336">
        <v>180041127</v>
      </c>
      <c r="F203" s="334">
        <v>4</v>
      </c>
      <c r="G203" s="335">
        <v>359888</v>
      </c>
      <c r="H203" s="336"/>
      <c r="I203" s="337"/>
      <c r="J203" s="335"/>
      <c r="K203" s="327"/>
      <c r="L203" s="327"/>
      <c r="M203" s="327"/>
      <c r="N203" s="327"/>
      <c r="O203" s="365"/>
      <c r="P203" s="365"/>
    </row>
    <row r="204" spans="1:16" x14ac:dyDescent="0.25">
      <c r="A204" s="332">
        <v>43175</v>
      </c>
      <c r="B204" s="333">
        <v>180157073</v>
      </c>
      <c r="C204" s="334">
        <v>7</v>
      </c>
      <c r="D204" s="335">
        <v>700963</v>
      </c>
      <c r="E204" s="336"/>
      <c r="F204" s="334"/>
      <c r="G204" s="335"/>
      <c r="H204" s="336"/>
      <c r="I204" s="337"/>
      <c r="J204" s="335"/>
      <c r="K204" s="327"/>
      <c r="L204" s="327"/>
      <c r="M204" s="327"/>
      <c r="N204" s="327"/>
      <c r="O204" s="365"/>
      <c r="P204" s="365"/>
    </row>
    <row r="205" spans="1:16" x14ac:dyDescent="0.25">
      <c r="A205" s="332">
        <v>43175</v>
      </c>
      <c r="B205" s="333">
        <v>180157087</v>
      </c>
      <c r="C205" s="334">
        <v>4</v>
      </c>
      <c r="D205" s="335">
        <v>496038</v>
      </c>
      <c r="E205" s="336"/>
      <c r="F205" s="334"/>
      <c r="G205" s="335"/>
      <c r="H205" s="336"/>
      <c r="I205" s="337"/>
      <c r="J205" s="335"/>
      <c r="K205" s="327"/>
      <c r="L205" s="327"/>
      <c r="M205" s="327"/>
      <c r="N205" s="327"/>
      <c r="O205" s="365"/>
      <c r="P205" s="365"/>
    </row>
    <row r="206" spans="1:16" x14ac:dyDescent="0.25">
      <c r="A206" s="332">
        <v>43175</v>
      </c>
      <c r="B206" s="333">
        <v>180157112</v>
      </c>
      <c r="C206" s="334">
        <v>5</v>
      </c>
      <c r="D206" s="335">
        <v>379138</v>
      </c>
      <c r="E206" s="336"/>
      <c r="F206" s="334"/>
      <c r="G206" s="335"/>
      <c r="H206" s="336"/>
      <c r="I206" s="337">
        <v>1289226</v>
      </c>
      <c r="J206" s="335" t="s">
        <v>17</v>
      </c>
      <c r="K206" s="327"/>
      <c r="L206" s="327"/>
      <c r="M206" s="327"/>
      <c r="N206" s="327"/>
      <c r="O206" s="365"/>
      <c r="P206" s="365"/>
    </row>
    <row r="207" spans="1:16" x14ac:dyDescent="0.25">
      <c r="A207" s="332">
        <v>43176</v>
      </c>
      <c r="B207" s="333">
        <v>180157159</v>
      </c>
      <c r="C207" s="334">
        <v>4</v>
      </c>
      <c r="D207" s="335">
        <v>373888</v>
      </c>
      <c r="E207" s="336">
        <v>180041161</v>
      </c>
      <c r="F207" s="334">
        <v>6</v>
      </c>
      <c r="G207" s="335">
        <v>688450</v>
      </c>
      <c r="H207" s="336"/>
      <c r="I207" s="337"/>
      <c r="J207" s="335"/>
      <c r="K207" s="327"/>
      <c r="L207" s="327"/>
      <c r="M207" s="327"/>
      <c r="N207" s="327"/>
      <c r="O207" s="365"/>
      <c r="P207" s="365"/>
    </row>
    <row r="208" spans="1:16" x14ac:dyDescent="0.25">
      <c r="A208" s="332">
        <v>43176</v>
      </c>
      <c r="B208" s="333">
        <v>180157209</v>
      </c>
      <c r="C208" s="334">
        <v>18</v>
      </c>
      <c r="D208" s="335">
        <v>1788850</v>
      </c>
      <c r="E208" s="336"/>
      <c r="F208" s="334"/>
      <c r="G208" s="335"/>
      <c r="H208" s="336"/>
      <c r="I208" s="337"/>
      <c r="J208" s="335"/>
      <c r="K208" s="327"/>
      <c r="L208" s="327"/>
      <c r="M208" s="327"/>
      <c r="N208" s="327"/>
      <c r="O208" s="365"/>
      <c r="P208" s="365"/>
    </row>
    <row r="209" spans="1:16" x14ac:dyDescent="0.25">
      <c r="A209" s="332">
        <v>43176</v>
      </c>
      <c r="B209" s="333">
        <v>180157215</v>
      </c>
      <c r="C209" s="334">
        <v>2</v>
      </c>
      <c r="D209" s="335">
        <v>231875</v>
      </c>
      <c r="E209" s="336"/>
      <c r="F209" s="334"/>
      <c r="G209" s="335"/>
      <c r="H209" s="336"/>
      <c r="I209" s="337">
        <v>1706163</v>
      </c>
      <c r="J209" s="335" t="s">
        <v>17</v>
      </c>
      <c r="K209" s="327"/>
      <c r="L209" s="327"/>
      <c r="M209" s="327"/>
      <c r="N209" s="327"/>
      <c r="O209" s="365"/>
      <c r="P209" s="365"/>
    </row>
    <row r="210" spans="1:16" x14ac:dyDescent="0.25">
      <c r="A210" s="332">
        <v>43178</v>
      </c>
      <c r="B210" s="333">
        <v>180157379</v>
      </c>
      <c r="C210" s="334">
        <v>16</v>
      </c>
      <c r="D210" s="335">
        <v>1090863</v>
      </c>
      <c r="E210" s="336">
        <v>180041217</v>
      </c>
      <c r="F210" s="334">
        <v>3</v>
      </c>
      <c r="G210" s="335">
        <v>307213</v>
      </c>
      <c r="H210" s="336"/>
      <c r="I210" s="337"/>
      <c r="J210" s="335"/>
      <c r="K210" s="327"/>
      <c r="L210" s="327"/>
      <c r="M210" s="327"/>
      <c r="N210" s="327"/>
      <c r="O210" s="365"/>
      <c r="P210" s="365"/>
    </row>
    <row r="211" spans="1:16" x14ac:dyDescent="0.25">
      <c r="A211" s="332">
        <v>43178</v>
      </c>
      <c r="B211" s="333">
        <v>180157407</v>
      </c>
      <c r="C211" s="334">
        <v>25</v>
      </c>
      <c r="D211" s="335">
        <v>2681263</v>
      </c>
      <c r="E211" s="336"/>
      <c r="F211" s="334"/>
      <c r="G211" s="335"/>
      <c r="H211" s="336"/>
      <c r="I211" s="337"/>
      <c r="J211" s="335"/>
      <c r="K211" s="327"/>
      <c r="L211" s="327"/>
      <c r="M211" s="327"/>
      <c r="N211" s="327"/>
      <c r="O211" s="365"/>
      <c r="P211" s="365"/>
    </row>
    <row r="212" spans="1:16" x14ac:dyDescent="0.25">
      <c r="A212" s="332">
        <v>43178</v>
      </c>
      <c r="B212" s="333">
        <v>180157413</v>
      </c>
      <c r="C212" s="334">
        <v>4</v>
      </c>
      <c r="D212" s="335">
        <v>410113</v>
      </c>
      <c r="E212" s="336"/>
      <c r="F212" s="334"/>
      <c r="G212" s="335"/>
      <c r="H212" s="336"/>
      <c r="I212" s="337"/>
      <c r="J212" s="335"/>
      <c r="K212" s="327"/>
      <c r="L212" s="327"/>
      <c r="M212" s="327"/>
      <c r="N212" s="327"/>
      <c r="O212" s="365"/>
      <c r="P212" s="365"/>
    </row>
    <row r="213" spans="1:16" x14ac:dyDescent="0.25">
      <c r="A213" s="332">
        <v>43178</v>
      </c>
      <c r="B213" s="333">
        <v>180157459</v>
      </c>
      <c r="C213" s="334">
        <v>14</v>
      </c>
      <c r="D213" s="335">
        <v>1495375</v>
      </c>
      <c r="E213" s="336"/>
      <c r="F213" s="334"/>
      <c r="G213" s="335"/>
      <c r="H213" s="336"/>
      <c r="I213" s="337"/>
      <c r="J213" s="335"/>
      <c r="K213" s="327"/>
      <c r="L213" s="327"/>
      <c r="M213" s="327"/>
      <c r="N213" s="327"/>
      <c r="O213" s="365"/>
      <c r="P213" s="365"/>
    </row>
    <row r="214" spans="1:16" x14ac:dyDescent="0.25">
      <c r="A214" s="332">
        <v>43178</v>
      </c>
      <c r="B214" s="333">
        <v>180157462</v>
      </c>
      <c r="C214" s="334">
        <v>2</v>
      </c>
      <c r="D214" s="335">
        <v>172113</v>
      </c>
      <c r="E214" s="336"/>
      <c r="F214" s="334"/>
      <c r="G214" s="335"/>
      <c r="H214" s="336"/>
      <c r="I214" s="337">
        <v>5542514</v>
      </c>
      <c r="J214" s="335" t="s">
        <v>17</v>
      </c>
      <c r="K214" s="327"/>
      <c r="L214" s="327"/>
      <c r="M214" s="327"/>
      <c r="N214" s="327"/>
      <c r="O214" s="365"/>
      <c r="P214" s="365"/>
    </row>
    <row r="215" spans="1:16" x14ac:dyDescent="0.25">
      <c r="A215" s="332">
        <v>43179</v>
      </c>
      <c r="B215" s="333">
        <v>180157494</v>
      </c>
      <c r="C215" s="334">
        <v>6</v>
      </c>
      <c r="D215" s="335">
        <v>497963</v>
      </c>
      <c r="E215" s="336">
        <v>180041246</v>
      </c>
      <c r="F215" s="334">
        <v>6</v>
      </c>
      <c r="G215" s="335">
        <v>709188</v>
      </c>
      <c r="H215" s="336"/>
      <c r="I215" s="337"/>
      <c r="J215" s="335"/>
      <c r="K215" s="327"/>
      <c r="L215" s="327"/>
      <c r="M215" s="327"/>
      <c r="N215" s="327"/>
      <c r="O215" s="365"/>
      <c r="P215" s="365"/>
    </row>
    <row r="216" spans="1:16" x14ac:dyDescent="0.25">
      <c r="A216" s="332">
        <v>43179</v>
      </c>
      <c r="B216" s="333">
        <v>180157519</v>
      </c>
      <c r="C216" s="334">
        <v>19</v>
      </c>
      <c r="D216" s="335">
        <v>1687263</v>
      </c>
      <c r="E216" s="336"/>
      <c r="F216" s="334"/>
      <c r="G216" s="335"/>
      <c r="H216" s="336"/>
      <c r="I216" s="337"/>
      <c r="J216" s="335"/>
      <c r="K216" s="327"/>
      <c r="L216" s="327"/>
      <c r="M216" s="327"/>
      <c r="N216" s="327"/>
      <c r="O216" s="365"/>
      <c r="P216" s="365"/>
    </row>
    <row r="217" spans="1:16" x14ac:dyDescent="0.25">
      <c r="A217" s="332">
        <v>43179</v>
      </c>
      <c r="B217" s="333">
        <v>180157544</v>
      </c>
      <c r="C217" s="334">
        <v>3</v>
      </c>
      <c r="D217" s="335">
        <v>340113</v>
      </c>
      <c r="E217" s="336"/>
      <c r="F217" s="334"/>
      <c r="G217" s="335"/>
      <c r="H217" s="336"/>
      <c r="I217" s="337"/>
      <c r="J217" s="335"/>
      <c r="K217" s="327"/>
      <c r="L217" s="327"/>
      <c r="M217" s="327"/>
      <c r="N217" s="327"/>
      <c r="O217" s="365"/>
      <c r="P217" s="365"/>
    </row>
    <row r="218" spans="1:16" x14ac:dyDescent="0.25">
      <c r="A218" s="332">
        <v>43179</v>
      </c>
      <c r="B218" s="333">
        <v>180157576</v>
      </c>
      <c r="C218" s="334">
        <v>7</v>
      </c>
      <c r="D218" s="335">
        <v>660275</v>
      </c>
      <c r="E218" s="336"/>
      <c r="F218" s="334"/>
      <c r="G218" s="335"/>
      <c r="H218" s="336"/>
      <c r="I218" s="337"/>
      <c r="J218" s="335"/>
      <c r="K218" s="327"/>
      <c r="L218" s="327"/>
      <c r="M218" s="327"/>
      <c r="N218" s="327"/>
      <c r="O218" s="365"/>
      <c r="P218" s="365"/>
    </row>
    <row r="219" spans="1:16" x14ac:dyDescent="0.25">
      <c r="A219" s="332">
        <v>43179</v>
      </c>
      <c r="B219" s="333">
        <v>180157577</v>
      </c>
      <c r="C219" s="334">
        <v>1</v>
      </c>
      <c r="D219" s="335">
        <v>95025</v>
      </c>
      <c r="E219" s="336"/>
      <c r="F219" s="334"/>
      <c r="G219" s="335"/>
      <c r="H219" s="336"/>
      <c r="I219" s="337">
        <v>2571451</v>
      </c>
      <c r="J219" s="335" t="s">
        <v>17</v>
      </c>
      <c r="K219" s="327"/>
      <c r="L219" s="327"/>
      <c r="M219" s="327"/>
      <c r="N219" s="327"/>
      <c r="O219" s="365"/>
      <c r="P219" s="365"/>
    </row>
    <row r="220" spans="1:16" x14ac:dyDescent="0.25">
      <c r="A220" s="332">
        <v>43180</v>
      </c>
      <c r="B220" s="333">
        <v>180157607</v>
      </c>
      <c r="C220" s="334">
        <v>3</v>
      </c>
      <c r="D220" s="335">
        <v>205013</v>
      </c>
      <c r="E220" s="336">
        <v>180041267</v>
      </c>
      <c r="F220" s="334">
        <v>13</v>
      </c>
      <c r="G220" s="335">
        <v>1396500</v>
      </c>
      <c r="H220" s="336"/>
      <c r="I220" s="337"/>
      <c r="J220" s="335"/>
      <c r="K220" s="327"/>
      <c r="L220" s="327"/>
      <c r="M220" s="327"/>
      <c r="N220" s="327"/>
      <c r="O220" s="365"/>
      <c r="P220" s="365"/>
    </row>
    <row r="221" spans="1:16" x14ac:dyDescent="0.25">
      <c r="A221" s="332">
        <v>43180</v>
      </c>
      <c r="B221" s="333">
        <v>180157621</v>
      </c>
      <c r="C221" s="334">
        <v>12</v>
      </c>
      <c r="D221" s="335">
        <v>1284675</v>
      </c>
      <c r="E221" s="336"/>
      <c r="F221" s="334"/>
      <c r="G221" s="335"/>
      <c r="H221" s="336"/>
      <c r="I221" s="337"/>
      <c r="J221" s="335"/>
      <c r="K221" s="327"/>
      <c r="L221" s="327"/>
      <c r="M221" s="327"/>
      <c r="N221" s="327"/>
      <c r="O221" s="365"/>
      <c r="P221" s="365"/>
    </row>
    <row r="222" spans="1:16" x14ac:dyDescent="0.25">
      <c r="A222" s="332">
        <v>43180</v>
      </c>
      <c r="B222" s="333">
        <v>180157637</v>
      </c>
      <c r="C222" s="334">
        <v>1</v>
      </c>
      <c r="D222" s="335">
        <v>104038</v>
      </c>
      <c r="E222" s="336"/>
      <c r="F222" s="334"/>
      <c r="G222" s="335"/>
      <c r="H222" s="336"/>
      <c r="I222" s="337"/>
      <c r="J222" s="335"/>
      <c r="K222" s="327"/>
      <c r="L222" s="327"/>
      <c r="M222" s="327"/>
      <c r="N222" s="327"/>
      <c r="O222" s="365"/>
      <c r="P222" s="365"/>
    </row>
    <row r="223" spans="1:16" x14ac:dyDescent="0.25">
      <c r="A223" s="332">
        <v>43180</v>
      </c>
      <c r="B223" s="333">
        <v>180157667</v>
      </c>
      <c r="C223" s="334">
        <v>7</v>
      </c>
      <c r="D223" s="335">
        <v>689850</v>
      </c>
      <c r="E223" s="336"/>
      <c r="F223" s="334"/>
      <c r="G223" s="335"/>
      <c r="H223" s="336"/>
      <c r="I223" s="337"/>
      <c r="J223" s="335"/>
      <c r="K223" s="327"/>
      <c r="L223" s="327"/>
      <c r="M223" s="327"/>
      <c r="N223" s="327"/>
      <c r="O223" s="365"/>
      <c r="P223" s="365"/>
    </row>
    <row r="224" spans="1:16" x14ac:dyDescent="0.25">
      <c r="A224" s="332">
        <v>43180</v>
      </c>
      <c r="B224" s="333">
        <v>180157670</v>
      </c>
      <c r="C224" s="334">
        <v>7</v>
      </c>
      <c r="D224" s="335">
        <v>381063</v>
      </c>
      <c r="E224" s="336"/>
      <c r="F224" s="334"/>
      <c r="G224" s="335"/>
      <c r="H224" s="336"/>
      <c r="I224" s="337">
        <v>1268139</v>
      </c>
      <c r="J224" s="335" t="s">
        <v>17</v>
      </c>
      <c r="K224" s="327"/>
      <c r="L224" s="327"/>
      <c r="M224" s="327"/>
      <c r="N224" s="327"/>
      <c r="O224" s="365"/>
      <c r="P224" s="365"/>
    </row>
    <row r="225" spans="1:16" x14ac:dyDescent="0.25">
      <c r="A225" s="332">
        <v>43181</v>
      </c>
      <c r="B225" s="333">
        <v>180157700</v>
      </c>
      <c r="C225" s="334">
        <v>3</v>
      </c>
      <c r="D225" s="335">
        <v>269150</v>
      </c>
      <c r="E225" s="336">
        <v>180041284</v>
      </c>
      <c r="F225" s="334">
        <v>14</v>
      </c>
      <c r="G225" s="335">
        <v>1455563</v>
      </c>
      <c r="H225" s="336"/>
      <c r="I225" s="337"/>
      <c r="J225" s="335"/>
      <c r="K225" s="327"/>
      <c r="L225" s="327"/>
      <c r="M225" s="327"/>
      <c r="N225" s="327"/>
      <c r="O225" s="365"/>
      <c r="P225" s="365"/>
    </row>
    <row r="226" spans="1:16" x14ac:dyDescent="0.25">
      <c r="A226" s="332">
        <v>43181</v>
      </c>
      <c r="B226" s="333">
        <v>180157726</v>
      </c>
      <c r="C226" s="334">
        <v>10</v>
      </c>
      <c r="D226" s="335">
        <v>1061550</v>
      </c>
      <c r="E226" s="336"/>
      <c r="F226" s="334"/>
      <c r="G226" s="335"/>
      <c r="H226" s="336"/>
      <c r="I226" s="337"/>
      <c r="J226" s="335"/>
      <c r="K226" s="327"/>
      <c r="L226" s="327"/>
      <c r="M226" s="327"/>
      <c r="N226" s="327"/>
      <c r="O226" s="365"/>
      <c r="P226" s="365"/>
    </row>
    <row r="227" spans="1:16" x14ac:dyDescent="0.25">
      <c r="A227" s="332">
        <v>43181</v>
      </c>
      <c r="B227" s="333">
        <v>180157731</v>
      </c>
      <c r="C227" s="334">
        <v>4</v>
      </c>
      <c r="D227" s="335">
        <v>235638</v>
      </c>
      <c r="E227" s="336"/>
      <c r="F227" s="334"/>
      <c r="G227" s="335"/>
      <c r="H227" s="336"/>
      <c r="I227" s="337"/>
      <c r="J227" s="335"/>
      <c r="K227" s="327"/>
      <c r="L227" s="327"/>
      <c r="M227" s="327"/>
      <c r="N227" s="327"/>
      <c r="O227" s="365"/>
      <c r="P227" s="365"/>
    </row>
    <row r="228" spans="1:16" x14ac:dyDescent="0.25">
      <c r="A228" s="332">
        <v>43181</v>
      </c>
      <c r="B228" s="333">
        <v>180157771</v>
      </c>
      <c r="C228" s="334">
        <v>7</v>
      </c>
      <c r="D228" s="335">
        <v>678038</v>
      </c>
      <c r="E228" s="336"/>
      <c r="F228" s="334"/>
      <c r="G228" s="335"/>
      <c r="H228" s="336"/>
      <c r="I228" s="337">
        <v>788813</v>
      </c>
      <c r="J228" s="335" t="s">
        <v>17</v>
      </c>
      <c r="K228" s="327"/>
      <c r="L228" s="327"/>
      <c r="M228" s="327"/>
      <c r="N228" s="327"/>
      <c r="O228" s="365"/>
      <c r="P228" s="365"/>
    </row>
    <row r="229" spans="1:16" x14ac:dyDescent="0.25">
      <c r="A229" s="332">
        <v>43182</v>
      </c>
      <c r="B229" s="333">
        <v>180157807</v>
      </c>
      <c r="C229" s="334">
        <v>2</v>
      </c>
      <c r="D229" s="335">
        <v>147000</v>
      </c>
      <c r="E229" s="336">
        <v>180041316</v>
      </c>
      <c r="F229" s="334">
        <v>3</v>
      </c>
      <c r="G229" s="335">
        <v>376950</v>
      </c>
      <c r="H229" s="336"/>
      <c r="I229" s="337"/>
      <c r="J229" s="335"/>
      <c r="K229" s="327"/>
      <c r="L229" s="327"/>
      <c r="M229" s="327"/>
      <c r="N229" s="327"/>
      <c r="O229" s="365"/>
      <c r="P229" s="365"/>
    </row>
    <row r="230" spans="1:16" x14ac:dyDescent="0.25">
      <c r="A230" s="332">
        <v>43182</v>
      </c>
      <c r="B230" s="333">
        <v>180157830</v>
      </c>
      <c r="C230" s="334">
        <v>13</v>
      </c>
      <c r="D230" s="335">
        <v>1254400</v>
      </c>
      <c r="E230" s="336"/>
      <c r="F230" s="334"/>
      <c r="G230" s="335"/>
      <c r="H230" s="336"/>
      <c r="I230" s="337"/>
      <c r="J230" s="335"/>
      <c r="K230" s="327"/>
      <c r="L230" s="327"/>
      <c r="M230" s="327"/>
      <c r="N230" s="327"/>
      <c r="O230" s="365"/>
      <c r="P230" s="365"/>
    </row>
    <row r="231" spans="1:16" x14ac:dyDescent="0.25">
      <c r="A231" s="332">
        <v>43182</v>
      </c>
      <c r="B231" s="333">
        <v>180157863</v>
      </c>
      <c r="C231" s="334">
        <v>12</v>
      </c>
      <c r="D231" s="335">
        <v>1215463</v>
      </c>
      <c r="E231" s="336"/>
      <c r="F231" s="334"/>
      <c r="G231" s="335"/>
      <c r="H231" s="336"/>
      <c r="I231" s="337"/>
      <c r="J231" s="335"/>
      <c r="K231" s="327"/>
      <c r="L231" s="327"/>
      <c r="M231" s="327"/>
      <c r="N231" s="327"/>
      <c r="O231" s="365"/>
      <c r="P231" s="365"/>
    </row>
    <row r="232" spans="1:16" x14ac:dyDescent="0.25">
      <c r="A232" s="332">
        <v>43182</v>
      </c>
      <c r="B232" s="333">
        <v>180157864</v>
      </c>
      <c r="C232" s="334">
        <v>3</v>
      </c>
      <c r="D232" s="335">
        <v>354200</v>
      </c>
      <c r="E232" s="336"/>
      <c r="F232" s="334"/>
      <c r="G232" s="335"/>
      <c r="H232" s="336"/>
      <c r="I232" s="337">
        <v>2594113</v>
      </c>
      <c r="J232" s="335" t="s">
        <v>17</v>
      </c>
      <c r="K232" s="327"/>
      <c r="L232" s="327"/>
      <c r="M232" s="327"/>
      <c r="N232" s="327"/>
      <c r="O232" s="365"/>
      <c r="P232" s="365"/>
    </row>
    <row r="233" spans="1:16" x14ac:dyDescent="0.25">
      <c r="A233" s="332">
        <v>43183</v>
      </c>
      <c r="B233" s="333">
        <v>180157912</v>
      </c>
      <c r="C233" s="334">
        <v>5</v>
      </c>
      <c r="D233" s="335">
        <v>440738</v>
      </c>
      <c r="E233" s="336">
        <v>180041340</v>
      </c>
      <c r="F233" s="334">
        <v>7</v>
      </c>
      <c r="G233" s="335">
        <v>729663</v>
      </c>
      <c r="H233" s="336"/>
      <c r="I233" s="337"/>
      <c r="J233" s="335"/>
      <c r="K233" s="327"/>
      <c r="L233" s="327"/>
      <c r="M233" s="327"/>
      <c r="N233" s="327"/>
      <c r="O233" s="365"/>
      <c r="P233" s="365"/>
    </row>
    <row r="234" spans="1:16" x14ac:dyDescent="0.25">
      <c r="A234" s="332">
        <v>43183</v>
      </c>
      <c r="B234" s="333">
        <v>180157928</v>
      </c>
      <c r="C234" s="334">
        <v>15</v>
      </c>
      <c r="D234" s="335">
        <v>1433513</v>
      </c>
      <c r="E234" s="336"/>
      <c r="F234" s="334"/>
      <c r="G234" s="335"/>
      <c r="H234" s="336"/>
      <c r="I234" s="337"/>
      <c r="J234" s="335"/>
      <c r="K234" s="327"/>
      <c r="L234" s="327"/>
      <c r="M234" s="327"/>
      <c r="N234" s="327"/>
      <c r="O234" s="365"/>
      <c r="P234" s="365"/>
    </row>
    <row r="235" spans="1:16" x14ac:dyDescent="0.25">
      <c r="A235" s="332">
        <v>43183</v>
      </c>
      <c r="B235" s="333">
        <v>180157959</v>
      </c>
      <c r="C235" s="334">
        <v>1</v>
      </c>
      <c r="D235" s="335">
        <v>112875</v>
      </c>
      <c r="E235" s="336"/>
      <c r="F235" s="334"/>
      <c r="G235" s="335"/>
      <c r="H235" s="336"/>
      <c r="I235" s="337">
        <v>1257463</v>
      </c>
      <c r="J235" s="335" t="s">
        <v>17</v>
      </c>
      <c r="K235" s="327"/>
      <c r="L235" s="327"/>
      <c r="M235" s="327"/>
      <c r="N235" s="327"/>
      <c r="O235" s="365"/>
      <c r="P235" s="365"/>
    </row>
    <row r="236" spans="1:16" x14ac:dyDescent="0.25">
      <c r="A236" s="332">
        <v>43185</v>
      </c>
      <c r="B236" s="333">
        <v>180158116</v>
      </c>
      <c r="C236" s="334">
        <v>14</v>
      </c>
      <c r="D236" s="335">
        <v>1138813</v>
      </c>
      <c r="E236" s="336">
        <v>180041399</v>
      </c>
      <c r="F236" s="334">
        <v>6</v>
      </c>
      <c r="G236" s="335">
        <v>451850</v>
      </c>
      <c r="H236" s="336"/>
      <c r="I236" s="337"/>
      <c r="J236" s="335"/>
      <c r="K236" s="327"/>
      <c r="L236" s="327"/>
      <c r="M236" s="327"/>
      <c r="N236" s="327"/>
      <c r="O236" s="365"/>
      <c r="P236" s="365"/>
    </row>
    <row r="237" spans="1:16" x14ac:dyDescent="0.25">
      <c r="A237" s="332">
        <v>43185</v>
      </c>
      <c r="B237" s="333">
        <v>180158147</v>
      </c>
      <c r="C237" s="334">
        <v>27</v>
      </c>
      <c r="D237" s="335">
        <v>2795538</v>
      </c>
      <c r="E237" s="336"/>
      <c r="F237" s="334"/>
      <c r="G237" s="335"/>
      <c r="H237" s="336"/>
      <c r="I237" s="337"/>
      <c r="J237" s="335"/>
      <c r="K237" s="327"/>
      <c r="L237" s="327"/>
      <c r="M237" s="327"/>
      <c r="N237" s="327"/>
      <c r="O237" s="365"/>
      <c r="P237" s="365"/>
    </row>
    <row r="238" spans="1:16" x14ac:dyDescent="0.25">
      <c r="A238" s="332">
        <v>43185</v>
      </c>
      <c r="B238" s="333">
        <v>180158152</v>
      </c>
      <c r="C238" s="334">
        <v>1</v>
      </c>
      <c r="D238" s="335">
        <v>77088</v>
      </c>
      <c r="E238" s="336"/>
      <c r="F238" s="334"/>
      <c r="G238" s="335"/>
      <c r="H238" s="336"/>
      <c r="I238" s="337"/>
      <c r="J238" s="335"/>
      <c r="K238" s="327"/>
      <c r="L238" s="327"/>
      <c r="M238" s="327"/>
      <c r="N238" s="327"/>
      <c r="O238" s="365"/>
      <c r="P238" s="365"/>
    </row>
    <row r="239" spans="1:16" x14ac:dyDescent="0.25">
      <c r="A239" s="332">
        <v>43185</v>
      </c>
      <c r="B239" s="333">
        <v>180158180</v>
      </c>
      <c r="C239" s="334">
        <v>10</v>
      </c>
      <c r="D239" s="335">
        <v>1098475</v>
      </c>
      <c r="E239" s="336"/>
      <c r="F239" s="334"/>
      <c r="G239" s="335"/>
      <c r="H239" s="336"/>
      <c r="I239" s="337"/>
      <c r="J239" s="335"/>
      <c r="K239" s="327"/>
      <c r="L239" s="327"/>
      <c r="M239" s="327"/>
      <c r="N239" s="327"/>
      <c r="O239" s="365"/>
      <c r="P239" s="365"/>
    </row>
    <row r="240" spans="1:16" x14ac:dyDescent="0.25">
      <c r="A240" s="332">
        <v>43185</v>
      </c>
      <c r="B240" s="333">
        <v>180158189</v>
      </c>
      <c r="C240" s="334">
        <v>1</v>
      </c>
      <c r="D240" s="335">
        <v>64575</v>
      </c>
      <c r="E240" s="336"/>
      <c r="F240" s="334"/>
      <c r="G240" s="335"/>
      <c r="H240" s="336"/>
      <c r="I240" s="337">
        <v>4722639</v>
      </c>
      <c r="J240" s="335" t="s">
        <v>17</v>
      </c>
      <c r="K240" s="327"/>
      <c r="L240" s="327"/>
      <c r="M240" s="327"/>
      <c r="N240" s="327"/>
      <c r="O240" s="365"/>
      <c r="P240" s="365"/>
    </row>
    <row r="241" spans="1:16" x14ac:dyDescent="0.25">
      <c r="A241" s="332">
        <v>43186</v>
      </c>
      <c r="B241" s="333">
        <v>180158216</v>
      </c>
      <c r="C241" s="334">
        <v>7</v>
      </c>
      <c r="D241" s="335">
        <v>531825</v>
      </c>
      <c r="E241" s="336">
        <v>180041426</v>
      </c>
      <c r="F241" s="334">
        <v>5</v>
      </c>
      <c r="G241" s="335">
        <v>410463</v>
      </c>
      <c r="H241" s="336"/>
      <c r="I241" s="337"/>
      <c r="J241" s="335"/>
      <c r="K241" s="327"/>
      <c r="L241" s="327"/>
      <c r="M241" s="327"/>
      <c r="N241" s="327"/>
      <c r="O241" s="365"/>
      <c r="P241" s="365"/>
    </row>
    <row r="242" spans="1:16" x14ac:dyDescent="0.25">
      <c r="A242" s="332">
        <v>43186</v>
      </c>
      <c r="B242" s="333">
        <v>180158237</v>
      </c>
      <c r="C242" s="334">
        <v>9</v>
      </c>
      <c r="D242" s="335">
        <v>816638</v>
      </c>
      <c r="E242" s="336"/>
      <c r="F242" s="334"/>
      <c r="G242" s="335"/>
      <c r="H242" s="336"/>
      <c r="I242" s="337"/>
      <c r="J242" s="335"/>
      <c r="K242" s="327"/>
      <c r="L242" s="327"/>
      <c r="M242" s="327"/>
      <c r="N242" s="327"/>
      <c r="O242" s="365"/>
      <c r="P242" s="365"/>
    </row>
    <row r="243" spans="1:16" x14ac:dyDescent="0.25">
      <c r="A243" s="332">
        <v>43186</v>
      </c>
      <c r="B243" s="333">
        <v>180158256</v>
      </c>
      <c r="C243" s="334">
        <v>2</v>
      </c>
      <c r="D243" s="335">
        <v>194075</v>
      </c>
      <c r="E243" s="336"/>
      <c r="F243" s="334"/>
      <c r="G243" s="335"/>
      <c r="H243" s="336"/>
      <c r="I243" s="337"/>
      <c r="J243" s="335"/>
      <c r="K243" s="327"/>
      <c r="L243" s="327"/>
      <c r="M243" s="327"/>
      <c r="N243" s="327"/>
      <c r="O243" s="365"/>
      <c r="P243" s="365"/>
    </row>
    <row r="244" spans="1:16" x14ac:dyDescent="0.25">
      <c r="A244" s="332">
        <v>43186</v>
      </c>
      <c r="B244" s="333">
        <v>180158274</v>
      </c>
      <c r="C244" s="334">
        <v>5</v>
      </c>
      <c r="D244" s="335">
        <v>574875</v>
      </c>
      <c r="E244" s="336"/>
      <c r="F244" s="334"/>
      <c r="G244" s="335"/>
      <c r="H244" s="336"/>
      <c r="I244" s="337"/>
      <c r="J244" s="335"/>
      <c r="K244" s="327"/>
      <c r="L244" s="327"/>
      <c r="M244" s="327"/>
      <c r="N244" s="327"/>
      <c r="O244" s="365"/>
      <c r="P244" s="365"/>
    </row>
    <row r="245" spans="1:16" x14ac:dyDescent="0.25">
      <c r="A245" s="332">
        <v>43186</v>
      </c>
      <c r="B245" s="333">
        <v>180158279</v>
      </c>
      <c r="C245" s="334">
        <v>1</v>
      </c>
      <c r="D245" s="335">
        <v>52325</v>
      </c>
      <c r="E245" s="336"/>
      <c r="F245" s="334"/>
      <c r="G245" s="335"/>
      <c r="H245" s="336"/>
      <c r="I245" s="337">
        <v>1759275</v>
      </c>
      <c r="J245" s="335" t="s">
        <v>17</v>
      </c>
      <c r="K245" s="327"/>
      <c r="L245" s="327"/>
      <c r="M245" s="327"/>
      <c r="N245" s="327"/>
      <c r="O245" s="365"/>
      <c r="P245" s="365"/>
    </row>
    <row r="246" spans="1:16" x14ac:dyDescent="0.25">
      <c r="A246" s="332">
        <v>43187</v>
      </c>
      <c r="B246" s="333">
        <v>180158309</v>
      </c>
      <c r="C246" s="334">
        <v>8</v>
      </c>
      <c r="D246" s="335">
        <v>698250</v>
      </c>
      <c r="E246" s="336">
        <v>180041457</v>
      </c>
      <c r="F246" s="334">
        <v>11</v>
      </c>
      <c r="G246" s="335">
        <v>1062600</v>
      </c>
      <c r="H246" s="336"/>
      <c r="I246" s="337"/>
      <c r="J246" s="335"/>
      <c r="K246" s="327"/>
      <c r="L246" s="327"/>
      <c r="M246" s="327"/>
      <c r="N246" s="327"/>
      <c r="O246" s="365"/>
      <c r="P246" s="365"/>
    </row>
    <row r="247" spans="1:16" x14ac:dyDescent="0.25">
      <c r="A247" s="332">
        <v>43187</v>
      </c>
      <c r="B247" s="333">
        <v>180158333</v>
      </c>
      <c r="C247" s="334">
        <v>14</v>
      </c>
      <c r="D247" s="335">
        <v>1536325</v>
      </c>
      <c r="E247" s="336"/>
      <c r="F247" s="334"/>
      <c r="G247" s="335"/>
      <c r="H247" s="336"/>
      <c r="I247" s="337"/>
      <c r="J247" s="335"/>
      <c r="K247" s="327"/>
      <c r="L247" s="327"/>
      <c r="M247" s="327"/>
      <c r="N247" s="327"/>
      <c r="O247" s="365"/>
      <c r="P247" s="365"/>
    </row>
    <row r="248" spans="1:16" x14ac:dyDescent="0.25">
      <c r="A248" s="332">
        <v>43187</v>
      </c>
      <c r="B248" s="333">
        <v>180158378</v>
      </c>
      <c r="C248" s="334">
        <v>7</v>
      </c>
      <c r="D248" s="335">
        <v>770963</v>
      </c>
      <c r="E248" s="336"/>
      <c r="F248" s="334"/>
      <c r="G248" s="335"/>
      <c r="H248" s="336"/>
      <c r="I248" s="337"/>
      <c r="J248" s="335"/>
      <c r="K248" s="327"/>
      <c r="L248" s="327"/>
      <c r="M248" s="327"/>
      <c r="N248" s="327"/>
      <c r="O248" s="365"/>
      <c r="P248" s="365"/>
    </row>
    <row r="249" spans="1:16" x14ac:dyDescent="0.25">
      <c r="A249" s="332">
        <v>43187</v>
      </c>
      <c r="B249" s="333">
        <v>180158383</v>
      </c>
      <c r="C249" s="334">
        <v>2</v>
      </c>
      <c r="D249" s="335">
        <v>161613</v>
      </c>
      <c r="E249" s="336"/>
      <c r="F249" s="334"/>
      <c r="G249" s="335"/>
      <c r="H249" s="336"/>
      <c r="I249" s="337">
        <v>2104551</v>
      </c>
      <c r="J249" s="335" t="s">
        <v>17</v>
      </c>
      <c r="K249" s="327"/>
      <c r="L249" s="327"/>
      <c r="M249" s="327"/>
      <c r="N249" s="327"/>
      <c r="O249" s="365"/>
      <c r="P249" s="365"/>
    </row>
    <row r="250" spans="1:16" x14ac:dyDescent="0.25">
      <c r="A250" s="332">
        <v>43188</v>
      </c>
      <c r="B250" s="333">
        <v>180158421</v>
      </c>
      <c r="C250" s="334">
        <v>7</v>
      </c>
      <c r="D250" s="335">
        <v>420263</v>
      </c>
      <c r="E250" s="336">
        <v>180041480</v>
      </c>
      <c r="F250" s="334">
        <v>12</v>
      </c>
      <c r="G250" s="335">
        <v>1464488</v>
      </c>
      <c r="H250" s="336"/>
      <c r="I250" s="337"/>
      <c r="J250" s="335"/>
      <c r="K250" s="327"/>
      <c r="L250" s="327"/>
      <c r="M250" s="327"/>
      <c r="N250" s="327"/>
      <c r="O250" s="365"/>
      <c r="P250" s="365"/>
    </row>
    <row r="251" spans="1:16" x14ac:dyDescent="0.25">
      <c r="A251" s="332">
        <v>43188</v>
      </c>
      <c r="B251" s="333">
        <v>180158453</v>
      </c>
      <c r="C251" s="334">
        <v>21</v>
      </c>
      <c r="D251" s="335">
        <v>2157575</v>
      </c>
      <c r="E251" s="336"/>
      <c r="F251" s="334"/>
      <c r="G251" s="335"/>
      <c r="H251" s="336"/>
      <c r="I251" s="337"/>
      <c r="J251" s="335"/>
      <c r="K251" s="327"/>
      <c r="L251" s="327"/>
      <c r="M251" s="327"/>
      <c r="N251" s="327"/>
      <c r="O251" s="365"/>
      <c r="P251" s="365"/>
    </row>
    <row r="252" spans="1:16" x14ac:dyDescent="0.25">
      <c r="A252" s="332">
        <v>43188</v>
      </c>
      <c r="B252" s="333">
        <v>180158507</v>
      </c>
      <c r="C252" s="334">
        <v>10</v>
      </c>
      <c r="D252" s="335">
        <v>904750</v>
      </c>
      <c r="E252" s="336"/>
      <c r="F252" s="334"/>
      <c r="G252" s="335"/>
      <c r="H252" s="336"/>
      <c r="I252" s="337">
        <v>2018100</v>
      </c>
      <c r="J252" s="335" t="s">
        <v>17</v>
      </c>
      <c r="K252" s="327"/>
      <c r="L252" s="327"/>
      <c r="M252" s="327"/>
      <c r="N252" s="327"/>
      <c r="O252" s="365"/>
      <c r="P252" s="365"/>
    </row>
    <row r="253" spans="1:16" x14ac:dyDescent="0.25">
      <c r="A253" s="332">
        <v>43189</v>
      </c>
      <c r="B253" s="333">
        <v>180158537</v>
      </c>
      <c r="C253" s="334">
        <v>8</v>
      </c>
      <c r="D253" s="335">
        <v>630963</v>
      </c>
      <c r="E253" s="336">
        <v>180041520</v>
      </c>
      <c r="F253" s="334">
        <v>4</v>
      </c>
      <c r="G253" s="335">
        <v>379750</v>
      </c>
      <c r="H253" s="336"/>
      <c r="I253" s="337"/>
      <c r="J253" s="335"/>
      <c r="K253" s="327"/>
      <c r="L253" s="327"/>
      <c r="M253" s="327"/>
      <c r="N253" s="327"/>
      <c r="O253" s="365"/>
      <c r="P253" s="365"/>
    </row>
    <row r="254" spans="1:16" x14ac:dyDescent="0.25">
      <c r="A254" s="332">
        <v>43189</v>
      </c>
      <c r="B254" s="333">
        <v>180158592</v>
      </c>
      <c r="C254" s="334">
        <v>17</v>
      </c>
      <c r="D254" s="335">
        <v>1788850</v>
      </c>
      <c r="E254" s="336"/>
      <c r="F254" s="334"/>
      <c r="G254" s="335"/>
      <c r="H254" s="336"/>
      <c r="I254" s="337"/>
      <c r="J254" s="335"/>
      <c r="K254" s="327"/>
      <c r="L254" s="327"/>
      <c r="M254" s="327"/>
      <c r="N254" s="327"/>
      <c r="O254" s="365"/>
      <c r="P254" s="365"/>
    </row>
    <row r="255" spans="1:16" x14ac:dyDescent="0.25">
      <c r="A255" s="332">
        <v>43189</v>
      </c>
      <c r="B255" s="333">
        <v>180158599</v>
      </c>
      <c r="C255" s="334">
        <v>2</v>
      </c>
      <c r="D255" s="335">
        <v>208425</v>
      </c>
      <c r="E255" s="336"/>
      <c r="F255" s="334"/>
      <c r="G255" s="335"/>
      <c r="H255" s="336"/>
      <c r="I255" s="337">
        <v>2248488</v>
      </c>
      <c r="J255" s="335" t="s">
        <v>17</v>
      </c>
      <c r="K255" s="327"/>
      <c r="L255" s="327"/>
      <c r="M255" s="327"/>
      <c r="N255" s="327"/>
      <c r="O255" s="365"/>
      <c r="P255" s="365"/>
    </row>
    <row r="256" spans="1:16" x14ac:dyDescent="0.25">
      <c r="A256" s="332">
        <v>43190</v>
      </c>
      <c r="B256" s="333">
        <v>180158647</v>
      </c>
      <c r="C256" s="334">
        <v>3</v>
      </c>
      <c r="D256" s="335">
        <v>391738</v>
      </c>
      <c r="E256" s="336">
        <v>180041552</v>
      </c>
      <c r="F256" s="334">
        <v>9</v>
      </c>
      <c r="G256" s="335">
        <v>922338</v>
      </c>
      <c r="H256" s="336"/>
      <c r="I256" s="337"/>
      <c r="J256" s="335"/>
      <c r="K256" s="327"/>
      <c r="L256" s="327"/>
      <c r="M256" s="327"/>
      <c r="N256" s="327"/>
      <c r="O256" s="365"/>
      <c r="P256" s="365"/>
    </row>
    <row r="257" spans="1:16" x14ac:dyDescent="0.25">
      <c r="A257" s="332">
        <v>43190</v>
      </c>
      <c r="B257" s="333">
        <v>180158716</v>
      </c>
      <c r="C257" s="334">
        <v>23</v>
      </c>
      <c r="D257" s="335">
        <v>2395138</v>
      </c>
      <c r="E257" s="336"/>
      <c r="F257" s="334"/>
      <c r="G257" s="335"/>
      <c r="H257" s="336"/>
      <c r="I257" s="337"/>
      <c r="J257" s="335"/>
      <c r="K257" s="327"/>
      <c r="L257" s="327"/>
      <c r="M257" s="327"/>
      <c r="N257" s="327"/>
      <c r="O257" s="365"/>
      <c r="P257" s="365"/>
    </row>
    <row r="258" spans="1:16" x14ac:dyDescent="0.25">
      <c r="A258" s="332">
        <v>43190</v>
      </c>
      <c r="B258" s="333">
        <v>180158720</v>
      </c>
      <c r="C258" s="334">
        <v>14</v>
      </c>
      <c r="D258" s="335">
        <v>904488</v>
      </c>
      <c r="E258" s="336"/>
      <c r="F258" s="334"/>
      <c r="G258" s="335"/>
      <c r="H258" s="336"/>
      <c r="I258" s="337">
        <v>2769026</v>
      </c>
      <c r="J258" s="335" t="s">
        <v>17</v>
      </c>
      <c r="K258" s="327"/>
      <c r="L258" s="327"/>
      <c r="M258" s="327"/>
      <c r="N258" s="327"/>
      <c r="O258" s="365"/>
      <c r="P258" s="365"/>
    </row>
    <row r="259" spans="1:16" x14ac:dyDescent="0.25">
      <c r="A259" s="332">
        <v>43192</v>
      </c>
      <c r="B259" s="333">
        <v>180158844</v>
      </c>
      <c r="C259" s="334">
        <v>35</v>
      </c>
      <c r="D259" s="335">
        <v>2441163</v>
      </c>
      <c r="E259" s="336">
        <v>180041606</v>
      </c>
      <c r="F259" s="334">
        <v>2</v>
      </c>
      <c r="G259" s="335">
        <v>226013</v>
      </c>
      <c r="H259" s="336"/>
      <c r="I259" s="337"/>
      <c r="J259" s="335"/>
      <c r="K259" s="327"/>
      <c r="L259" s="327"/>
      <c r="M259" s="327"/>
      <c r="N259" s="327"/>
      <c r="O259" s="365"/>
      <c r="P259" s="365"/>
    </row>
    <row r="260" spans="1:16" x14ac:dyDescent="0.25">
      <c r="A260" s="332">
        <v>43192</v>
      </c>
      <c r="B260" s="333">
        <v>180158866</v>
      </c>
      <c r="C260" s="334">
        <v>19</v>
      </c>
      <c r="D260" s="335">
        <v>1778438</v>
      </c>
      <c r="E260" s="336"/>
      <c r="F260" s="334"/>
      <c r="G260" s="335"/>
      <c r="H260" s="336"/>
      <c r="I260" s="337"/>
      <c r="J260" s="335"/>
      <c r="K260" s="327"/>
      <c r="L260" s="327"/>
      <c r="M260" s="327"/>
      <c r="N260" s="327"/>
      <c r="O260" s="365"/>
      <c r="P260" s="365"/>
    </row>
    <row r="261" spans="1:16" x14ac:dyDescent="0.25">
      <c r="A261" s="332">
        <v>43192</v>
      </c>
      <c r="B261" s="333">
        <v>180158889</v>
      </c>
      <c r="C261" s="334">
        <v>1</v>
      </c>
      <c r="D261" s="335">
        <v>42875</v>
      </c>
      <c r="E261" s="336"/>
      <c r="F261" s="334"/>
      <c r="G261" s="335"/>
      <c r="H261" s="336"/>
      <c r="I261" s="337"/>
      <c r="J261" s="335"/>
      <c r="K261" s="327"/>
      <c r="L261" s="327"/>
      <c r="M261" s="327"/>
      <c r="N261" s="327"/>
      <c r="O261" s="365"/>
      <c r="P261" s="365"/>
    </row>
    <row r="262" spans="1:16" x14ac:dyDescent="0.25">
      <c r="A262" s="332">
        <v>43192</v>
      </c>
      <c r="B262" s="333">
        <v>180158911</v>
      </c>
      <c r="C262" s="334">
        <v>7</v>
      </c>
      <c r="D262" s="335">
        <v>730800</v>
      </c>
      <c r="E262" s="336"/>
      <c r="F262" s="334"/>
      <c r="G262" s="335"/>
      <c r="H262" s="336"/>
      <c r="I262" s="337"/>
      <c r="J262" s="335"/>
      <c r="K262" s="327"/>
      <c r="L262" s="327"/>
      <c r="M262" s="327"/>
      <c r="N262" s="327"/>
      <c r="O262" s="365"/>
      <c r="P262" s="365"/>
    </row>
    <row r="263" spans="1:16" x14ac:dyDescent="0.25">
      <c r="A263" s="332">
        <v>43192</v>
      </c>
      <c r="B263" s="333">
        <v>180158922</v>
      </c>
      <c r="C263" s="334">
        <v>1</v>
      </c>
      <c r="D263" s="335">
        <v>140000</v>
      </c>
      <c r="E263" s="336"/>
      <c r="F263" s="334"/>
      <c r="G263" s="335"/>
      <c r="H263" s="336"/>
      <c r="I263" s="337">
        <v>4907263</v>
      </c>
      <c r="J263" s="335" t="s">
        <v>17</v>
      </c>
      <c r="K263" s="327"/>
      <c r="L263" s="327"/>
      <c r="M263" s="327"/>
      <c r="N263" s="327"/>
      <c r="O263" s="365"/>
      <c r="P263" s="365"/>
    </row>
    <row r="264" spans="1:16" x14ac:dyDescent="0.25">
      <c r="A264" s="332">
        <v>43193</v>
      </c>
      <c r="B264" s="333">
        <v>180158949</v>
      </c>
      <c r="C264" s="334">
        <v>6</v>
      </c>
      <c r="D264" s="335">
        <v>419475</v>
      </c>
      <c r="E264" s="336">
        <v>180041628</v>
      </c>
      <c r="F264" s="334">
        <v>3</v>
      </c>
      <c r="G264" s="335">
        <v>293213</v>
      </c>
      <c r="H264" s="336"/>
      <c r="I264" s="337"/>
      <c r="J264" s="335"/>
      <c r="K264" s="327"/>
      <c r="L264" s="327"/>
      <c r="M264" s="327"/>
      <c r="N264" s="327"/>
      <c r="O264" s="365"/>
      <c r="P264" s="365"/>
    </row>
    <row r="265" spans="1:16" x14ac:dyDescent="0.25">
      <c r="A265" s="332">
        <v>43193</v>
      </c>
      <c r="B265" s="333">
        <v>180158969</v>
      </c>
      <c r="C265" s="334">
        <v>14</v>
      </c>
      <c r="D265" s="335">
        <v>1563013</v>
      </c>
      <c r="E265" s="336"/>
      <c r="F265" s="334"/>
      <c r="G265" s="335"/>
      <c r="H265" s="336"/>
      <c r="I265" s="337"/>
      <c r="J265" s="335"/>
      <c r="K265" s="327"/>
      <c r="L265" s="327"/>
      <c r="M265" s="327"/>
      <c r="N265" s="327"/>
      <c r="O265" s="365"/>
      <c r="P265" s="365"/>
    </row>
    <row r="266" spans="1:16" x14ac:dyDescent="0.25">
      <c r="A266" s="332">
        <v>43193</v>
      </c>
      <c r="B266" s="333">
        <v>180158991</v>
      </c>
      <c r="C266" s="334">
        <v>4</v>
      </c>
      <c r="D266" s="335">
        <v>252088</v>
      </c>
      <c r="E266" s="336"/>
      <c r="F266" s="334"/>
      <c r="G266" s="335"/>
      <c r="H266" s="336"/>
      <c r="I266" s="337"/>
      <c r="J266" s="335"/>
      <c r="K266" s="327"/>
      <c r="L266" s="327"/>
      <c r="M266" s="327"/>
      <c r="N266" s="327"/>
      <c r="O266" s="365"/>
      <c r="P266" s="365"/>
    </row>
    <row r="267" spans="1:16" x14ac:dyDescent="0.25">
      <c r="A267" s="332">
        <v>43193</v>
      </c>
      <c r="B267" s="333">
        <v>180159020</v>
      </c>
      <c r="C267" s="334">
        <v>4</v>
      </c>
      <c r="D267" s="335">
        <v>287350</v>
      </c>
      <c r="E267" s="336"/>
      <c r="F267" s="334"/>
      <c r="G267" s="335"/>
      <c r="H267" s="336"/>
      <c r="I267" s="337"/>
      <c r="J267" s="335"/>
      <c r="K267" s="327"/>
      <c r="L267" s="327"/>
      <c r="M267" s="327"/>
      <c r="N267" s="327"/>
      <c r="O267" s="365"/>
      <c r="P267" s="365"/>
    </row>
    <row r="268" spans="1:16" x14ac:dyDescent="0.25">
      <c r="A268" s="332">
        <v>43193</v>
      </c>
      <c r="B268" s="333">
        <v>180159023</v>
      </c>
      <c r="C268" s="334">
        <v>10</v>
      </c>
      <c r="D268" s="335">
        <v>1085963</v>
      </c>
      <c r="E268" s="336"/>
      <c r="F268" s="334"/>
      <c r="G268" s="335"/>
      <c r="H268" s="336"/>
      <c r="I268" s="337">
        <v>3027326</v>
      </c>
      <c r="J268" s="335" t="s">
        <v>17</v>
      </c>
      <c r="K268" s="327"/>
      <c r="L268" s="327"/>
      <c r="M268" s="327"/>
      <c r="N268" s="327"/>
      <c r="O268" s="365"/>
      <c r="P268" s="365"/>
    </row>
    <row r="269" spans="1:16" x14ac:dyDescent="0.25">
      <c r="A269" s="332">
        <v>43194</v>
      </c>
      <c r="B269" s="333">
        <v>180159068</v>
      </c>
      <c r="C269" s="334">
        <v>15</v>
      </c>
      <c r="D269" s="335">
        <v>1131463</v>
      </c>
      <c r="E269" s="336">
        <v>180041650</v>
      </c>
      <c r="F269" s="334">
        <v>7</v>
      </c>
      <c r="G269" s="335">
        <v>786013</v>
      </c>
      <c r="H269" s="336"/>
      <c r="I269" s="337"/>
      <c r="J269" s="335"/>
      <c r="K269" s="327"/>
      <c r="L269" s="327"/>
      <c r="M269" s="327"/>
      <c r="N269" s="327"/>
      <c r="O269" s="365"/>
      <c r="P269" s="365"/>
    </row>
    <row r="270" spans="1:16" x14ac:dyDescent="0.25">
      <c r="A270" s="332">
        <v>43194</v>
      </c>
      <c r="B270" s="333">
        <v>180159090</v>
      </c>
      <c r="C270" s="334">
        <v>17</v>
      </c>
      <c r="D270" s="335">
        <v>1627325</v>
      </c>
      <c r="E270" s="336"/>
      <c r="F270" s="334"/>
      <c r="G270" s="335"/>
      <c r="H270" s="336"/>
      <c r="I270" s="337"/>
      <c r="J270" s="335"/>
      <c r="K270" s="327"/>
      <c r="L270" s="327"/>
      <c r="M270" s="327"/>
      <c r="N270" s="327"/>
      <c r="O270" s="365"/>
      <c r="P270" s="365"/>
    </row>
    <row r="271" spans="1:16" x14ac:dyDescent="0.25">
      <c r="A271" s="332">
        <v>43194</v>
      </c>
      <c r="B271" s="333">
        <v>180159095</v>
      </c>
      <c r="C271" s="334">
        <v>9</v>
      </c>
      <c r="D271" s="335">
        <v>714438</v>
      </c>
      <c r="E271" s="336"/>
      <c r="F271" s="334"/>
      <c r="G271" s="335"/>
      <c r="H271" s="336"/>
      <c r="I271" s="337"/>
      <c r="J271" s="335"/>
      <c r="K271" s="327"/>
      <c r="L271" s="327"/>
      <c r="M271" s="327"/>
      <c r="N271" s="327"/>
      <c r="O271" s="365"/>
      <c r="P271" s="365"/>
    </row>
    <row r="272" spans="1:16" x14ac:dyDescent="0.25">
      <c r="A272" s="332">
        <v>43194</v>
      </c>
      <c r="B272" s="333">
        <v>180159142</v>
      </c>
      <c r="C272" s="334">
        <v>10</v>
      </c>
      <c r="D272" s="335">
        <v>1021913</v>
      </c>
      <c r="E272" s="336"/>
      <c r="F272" s="334"/>
      <c r="G272" s="335"/>
      <c r="H272" s="336"/>
      <c r="I272" s="337"/>
      <c r="J272" s="335"/>
      <c r="K272" s="327"/>
      <c r="L272" s="327"/>
      <c r="M272" s="327"/>
      <c r="N272" s="327"/>
      <c r="O272" s="365"/>
      <c r="P272" s="365"/>
    </row>
    <row r="273" spans="1:16" x14ac:dyDescent="0.25">
      <c r="A273" s="332">
        <v>43194</v>
      </c>
      <c r="B273" s="333">
        <v>180159149</v>
      </c>
      <c r="C273" s="334">
        <v>3</v>
      </c>
      <c r="D273" s="335">
        <v>305813</v>
      </c>
      <c r="E273" s="336"/>
      <c r="F273" s="334"/>
      <c r="G273" s="335"/>
      <c r="H273" s="336"/>
      <c r="I273" s="337"/>
      <c r="J273" s="335"/>
      <c r="K273" s="327"/>
      <c r="L273" s="327"/>
      <c r="M273" s="327"/>
      <c r="N273" s="327"/>
      <c r="O273" s="365"/>
      <c r="P273" s="365"/>
    </row>
    <row r="274" spans="1:16" x14ac:dyDescent="0.25">
      <c r="A274" s="332">
        <v>43194</v>
      </c>
      <c r="B274" s="333">
        <v>180159152</v>
      </c>
      <c r="C274" s="334">
        <v>1</v>
      </c>
      <c r="D274" s="335">
        <v>147175</v>
      </c>
      <c r="E274" s="336"/>
      <c r="F274" s="334"/>
      <c r="G274" s="335"/>
      <c r="H274" s="336"/>
      <c r="I274" s="337">
        <v>4449464</v>
      </c>
      <c r="J274" s="335" t="s">
        <v>17</v>
      </c>
      <c r="K274" s="327"/>
      <c r="L274" s="327"/>
      <c r="M274" s="327"/>
      <c r="N274" s="327"/>
      <c r="O274" s="365"/>
      <c r="P274" s="365"/>
    </row>
    <row r="275" spans="1:16" x14ac:dyDescent="0.25">
      <c r="A275" s="332">
        <v>43195</v>
      </c>
      <c r="B275" s="333">
        <v>180159196</v>
      </c>
      <c r="C275" s="334">
        <v>11</v>
      </c>
      <c r="D275" s="335">
        <v>921375</v>
      </c>
      <c r="E275" s="336">
        <v>180041681</v>
      </c>
      <c r="F275" s="334">
        <v>6</v>
      </c>
      <c r="G275" s="335">
        <v>649075</v>
      </c>
      <c r="H275" s="336"/>
      <c r="I275" s="337"/>
      <c r="J275" s="335"/>
      <c r="K275" s="327"/>
      <c r="L275" s="327"/>
      <c r="M275" s="327"/>
      <c r="N275" s="327"/>
      <c r="O275" s="365"/>
      <c r="P275" s="365"/>
    </row>
    <row r="276" spans="1:16" x14ac:dyDescent="0.25">
      <c r="A276" s="332">
        <v>43195</v>
      </c>
      <c r="B276" s="333">
        <v>180159211</v>
      </c>
      <c r="C276" s="334">
        <v>7</v>
      </c>
      <c r="D276" s="335">
        <v>728000</v>
      </c>
      <c r="E276" s="336"/>
      <c r="F276" s="334"/>
      <c r="G276" s="335"/>
      <c r="H276" s="336"/>
      <c r="I276" s="337"/>
      <c r="J276" s="335"/>
      <c r="K276" s="327"/>
      <c r="L276" s="327"/>
      <c r="M276" s="327"/>
      <c r="N276" s="327"/>
      <c r="O276" s="365"/>
      <c r="P276" s="365"/>
    </row>
    <row r="277" spans="1:16" x14ac:dyDescent="0.25">
      <c r="A277" s="332">
        <v>43195</v>
      </c>
      <c r="B277" s="333">
        <v>180159257</v>
      </c>
      <c r="C277" s="334">
        <v>3</v>
      </c>
      <c r="D277" s="335">
        <v>265825</v>
      </c>
      <c r="E277" s="336"/>
      <c r="F277" s="334"/>
      <c r="G277" s="335"/>
      <c r="H277" s="336"/>
      <c r="I277" s="337"/>
      <c r="J277" s="335"/>
      <c r="K277" s="327"/>
      <c r="L277" s="327"/>
      <c r="M277" s="327"/>
      <c r="N277" s="327"/>
      <c r="O277" s="365"/>
      <c r="P277" s="365"/>
    </row>
    <row r="278" spans="1:16" x14ac:dyDescent="0.25">
      <c r="A278" s="332">
        <v>43195</v>
      </c>
      <c r="B278" s="333">
        <v>180159263</v>
      </c>
      <c r="C278" s="334">
        <v>11</v>
      </c>
      <c r="D278" s="335">
        <v>1136100</v>
      </c>
      <c r="E278" s="336"/>
      <c r="F278" s="334"/>
      <c r="G278" s="335"/>
      <c r="H278" s="336"/>
      <c r="I278" s="337">
        <v>2402225</v>
      </c>
      <c r="J278" s="335" t="s">
        <v>17</v>
      </c>
      <c r="K278" s="327"/>
      <c r="L278" s="327"/>
      <c r="M278" s="327"/>
      <c r="N278" s="327"/>
      <c r="O278" s="365"/>
      <c r="P278" s="365"/>
    </row>
    <row r="279" spans="1:16" x14ac:dyDescent="0.25">
      <c r="A279" s="332">
        <v>43196</v>
      </c>
      <c r="B279" s="333">
        <v>180159299</v>
      </c>
      <c r="C279" s="334">
        <v>5</v>
      </c>
      <c r="D279" s="335">
        <v>487025</v>
      </c>
      <c r="E279" s="336">
        <v>180041708</v>
      </c>
      <c r="F279" s="334">
        <v>7</v>
      </c>
      <c r="G279" s="335">
        <v>655288</v>
      </c>
      <c r="H279" s="336"/>
      <c r="I279" s="337"/>
      <c r="J279" s="335"/>
      <c r="K279" s="327"/>
      <c r="L279" s="327"/>
      <c r="M279" s="327"/>
      <c r="N279" s="327"/>
      <c r="O279" s="365"/>
      <c r="P279" s="365"/>
    </row>
    <row r="280" spans="1:16" x14ac:dyDescent="0.25">
      <c r="A280" s="332">
        <v>43196</v>
      </c>
      <c r="B280" s="333">
        <v>180159315</v>
      </c>
      <c r="C280" s="334">
        <v>5</v>
      </c>
      <c r="D280" s="335">
        <v>518350</v>
      </c>
      <c r="E280" s="336"/>
      <c r="F280" s="334"/>
      <c r="G280" s="335"/>
      <c r="H280" s="336"/>
      <c r="I280" s="337"/>
      <c r="J280" s="335"/>
      <c r="K280" s="327"/>
      <c r="L280" s="327"/>
      <c r="M280" s="327"/>
      <c r="N280" s="327"/>
      <c r="O280" s="365"/>
      <c r="P280" s="365"/>
    </row>
    <row r="281" spans="1:16" x14ac:dyDescent="0.25">
      <c r="A281" s="332">
        <v>43196</v>
      </c>
      <c r="B281" s="333">
        <v>180159321</v>
      </c>
      <c r="C281" s="334">
        <v>2</v>
      </c>
      <c r="D281" s="335">
        <v>175613</v>
      </c>
      <c r="E281" s="336"/>
      <c r="F281" s="334"/>
      <c r="G281" s="335"/>
      <c r="H281" s="336"/>
      <c r="I281" s="337"/>
      <c r="J281" s="335"/>
      <c r="K281" s="327"/>
      <c r="L281" s="327"/>
      <c r="M281" s="327"/>
      <c r="N281" s="327"/>
      <c r="O281" s="365"/>
      <c r="P281" s="365"/>
    </row>
    <row r="282" spans="1:16" x14ac:dyDescent="0.25">
      <c r="A282" s="332">
        <v>43196</v>
      </c>
      <c r="B282" s="333">
        <v>180159355</v>
      </c>
      <c r="C282" s="334">
        <v>7</v>
      </c>
      <c r="D282" s="335">
        <v>691163</v>
      </c>
      <c r="E282" s="336"/>
      <c r="F282" s="334"/>
      <c r="G282" s="335"/>
      <c r="H282" s="336"/>
      <c r="I282" s="337"/>
      <c r="J282" s="335"/>
      <c r="K282" s="327"/>
      <c r="L282" s="327"/>
      <c r="M282" s="327"/>
      <c r="N282" s="327"/>
      <c r="O282" s="365"/>
      <c r="P282" s="365"/>
    </row>
    <row r="283" spans="1:16" x14ac:dyDescent="0.25">
      <c r="A283" s="332">
        <v>43196</v>
      </c>
      <c r="B283" s="333">
        <v>180159365</v>
      </c>
      <c r="C283" s="334">
        <v>1</v>
      </c>
      <c r="D283" s="335">
        <v>56788</v>
      </c>
      <c r="E283" s="336"/>
      <c r="F283" s="334"/>
      <c r="G283" s="335"/>
      <c r="H283" s="336"/>
      <c r="I283" s="337">
        <v>1273651</v>
      </c>
      <c r="J283" s="335" t="s">
        <v>17</v>
      </c>
      <c r="K283" s="327"/>
      <c r="L283" s="327"/>
      <c r="M283" s="327"/>
      <c r="N283" s="327"/>
      <c r="O283" s="365"/>
      <c r="P283" s="365"/>
    </row>
    <row r="284" spans="1:16" x14ac:dyDescent="0.25">
      <c r="A284" s="332">
        <v>43197</v>
      </c>
      <c r="B284" s="333">
        <v>180159453</v>
      </c>
      <c r="C284" s="334">
        <v>8</v>
      </c>
      <c r="D284" s="335">
        <v>656075</v>
      </c>
      <c r="E284" s="336">
        <v>180041760</v>
      </c>
      <c r="F284" s="334">
        <v>6</v>
      </c>
      <c r="G284" s="335">
        <v>561838</v>
      </c>
      <c r="H284" s="336"/>
      <c r="I284" s="337"/>
      <c r="J284" s="335"/>
      <c r="K284" s="327"/>
      <c r="L284" s="327"/>
      <c r="M284" s="327"/>
      <c r="N284" s="327"/>
      <c r="O284" s="365"/>
      <c r="P284" s="365"/>
    </row>
    <row r="285" spans="1:16" x14ac:dyDescent="0.25">
      <c r="A285" s="332">
        <v>43197</v>
      </c>
      <c r="B285" s="333">
        <v>180159455</v>
      </c>
      <c r="C285" s="334">
        <v>13</v>
      </c>
      <c r="D285" s="335">
        <v>949813</v>
      </c>
      <c r="E285" s="336"/>
      <c r="F285" s="334"/>
      <c r="G285" s="335"/>
      <c r="H285" s="336"/>
      <c r="I285" s="337">
        <v>1044050</v>
      </c>
      <c r="J285" s="335" t="s">
        <v>17</v>
      </c>
      <c r="K285" s="327"/>
      <c r="L285" s="327"/>
      <c r="M285" s="327"/>
      <c r="N285" s="327"/>
      <c r="O285" s="365"/>
      <c r="P285" s="365"/>
    </row>
    <row r="286" spans="1:16" x14ac:dyDescent="0.25">
      <c r="A286" s="332">
        <v>43199</v>
      </c>
      <c r="B286" s="333">
        <v>180159641</v>
      </c>
      <c r="C286" s="334">
        <v>13</v>
      </c>
      <c r="D286" s="335">
        <v>1159025</v>
      </c>
      <c r="E286" s="336">
        <v>180041816</v>
      </c>
      <c r="F286" s="334">
        <v>6</v>
      </c>
      <c r="G286" s="335">
        <v>577763</v>
      </c>
      <c r="H286" s="336"/>
      <c r="I286" s="337"/>
      <c r="J286" s="335"/>
      <c r="K286" s="327"/>
      <c r="L286" s="327"/>
      <c r="M286" s="327"/>
      <c r="N286" s="327"/>
      <c r="O286" s="365"/>
      <c r="P286" s="365"/>
    </row>
    <row r="287" spans="1:16" x14ac:dyDescent="0.25">
      <c r="A287" s="332">
        <v>43199</v>
      </c>
      <c r="B287" s="333">
        <v>180159669</v>
      </c>
      <c r="C287" s="334">
        <v>30</v>
      </c>
      <c r="D287" s="335">
        <v>3342675</v>
      </c>
      <c r="E287" s="336"/>
      <c r="F287" s="334"/>
      <c r="G287" s="335"/>
      <c r="H287" s="336"/>
      <c r="I287" s="337"/>
      <c r="J287" s="335"/>
      <c r="K287" s="327"/>
      <c r="L287" s="327"/>
      <c r="M287" s="327"/>
      <c r="N287" s="327"/>
      <c r="O287" s="365"/>
      <c r="P287" s="365"/>
    </row>
    <row r="288" spans="1:16" x14ac:dyDescent="0.25">
      <c r="A288" s="332">
        <v>43199</v>
      </c>
      <c r="B288" s="333">
        <v>180159679</v>
      </c>
      <c r="C288" s="334">
        <v>6</v>
      </c>
      <c r="D288" s="335">
        <v>479588</v>
      </c>
      <c r="E288" s="336"/>
      <c r="F288" s="334"/>
      <c r="G288" s="335"/>
      <c r="H288" s="336"/>
      <c r="I288" s="337"/>
      <c r="J288" s="335"/>
      <c r="K288" s="327"/>
      <c r="L288" s="327"/>
      <c r="M288" s="327"/>
      <c r="N288" s="327"/>
      <c r="O288" s="365"/>
      <c r="P288" s="365"/>
    </row>
    <row r="289" spans="1:16" x14ac:dyDescent="0.25">
      <c r="A289" s="332">
        <v>43199</v>
      </c>
      <c r="B289" s="333">
        <v>180159714</v>
      </c>
      <c r="C289" s="334">
        <v>19</v>
      </c>
      <c r="D289" s="335">
        <v>2028075</v>
      </c>
      <c r="E289" s="336"/>
      <c r="F289" s="334"/>
      <c r="G289" s="335"/>
      <c r="H289" s="336"/>
      <c r="I289" s="337"/>
      <c r="J289" s="335"/>
      <c r="K289" s="327"/>
      <c r="L289" s="327"/>
      <c r="M289" s="327"/>
      <c r="N289" s="327"/>
      <c r="O289" s="365"/>
      <c r="P289" s="365"/>
    </row>
    <row r="290" spans="1:16" x14ac:dyDescent="0.25">
      <c r="A290" s="332">
        <v>43199</v>
      </c>
      <c r="B290" s="333">
        <v>180159730</v>
      </c>
      <c r="C290" s="334">
        <v>2</v>
      </c>
      <c r="D290" s="335">
        <v>140263</v>
      </c>
      <c r="E290" s="336"/>
      <c r="F290" s="334"/>
      <c r="G290" s="335"/>
      <c r="H290" s="336"/>
      <c r="I290" s="337">
        <v>6571863</v>
      </c>
      <c r="J290" s="335" t="s">
        <v>17</v>
      </c>
      <c r="K290" s="327"/>
      <c r="L290" s="327"/>
      <c r="M290" s="327"/>
      <c r="N290" s="327"/>
      <c r="O290" s="365"/>
      <c r="P290" s="365"/>
    </row>
    <row r="291" spans="1:16" x14ac:dyDescent="0.25">
      <c r="A291" s="332">
        <v>43200</v>
      </c>
      <c r="B291" s="333">
        <v>180159754</v>
      </c>
      <c r="C291" s="334">
        <v>10</v>
      </c>
      <c r="D291" s="335">
        <v>797038</v>
      </c>
      <c r="E291" s="336">
        <v>180041843</v>
      </c>
      <c r="F291" s="334">
        <v>19</v>
      </c>
      <c r="G291" s="335">
        <v>1622338</v>
      </c>
      <c r="H291" s="336"/>
      <c r="I291" s="337"/>
      <c r="J291" s="335"/>
      <c r="K291" s="327"/>
      <c r="L291" s="327"/>
      <c r="M291" s="327"/>
      <c r="N291" s="327"/>
      <c r="O291" s="365"/>
      <c r="P291" s="365"/>
    </row>
    <row r="292" spans="1:16" x14ac:dyDescent="0.25">
      <c r="A292" s="332">
        <v>43200</v>
      </c>
      <c r="B292" s="333">
        <v>180159785</v>
      </c>
      <c r="C292" s="334">
        <v>23</v>
      </c>
      <c r="D292" s="335">
        <v>2410713</v>
      </c>
      <c r="E292" s="336"/>
      <c r="F292" s="334"/>
      <c r="G292" s="335"/>
      <c r="H292" s="336"/>
      <c r="I292" s="337"/>
      <c r="J292" s="335"/>
      <c r="K292" s="327"/>
      <c r="L292" s="327"/>
      <c r="M292" s="327"/>
      <c r="N292" s="327"/>
      <c r="O292" s="365"/>
      <c r="P292" s="365"/>
    </row>
    <row r="293" spans="1:16" x14ac:dyDescent="0.25">
      <c r="A293" s="332">
        <v>43200</v>
      </c>
      <c r="B293" s="333">
        <v>180159792</v>
      </c>
      <c r="C293" s="334">
        <v>1</v>
      </c>
      <c r="D293" s="335">
        <v>119088</v>
      </c>
      <c r="E293" s="336"/>
      <c r="F293" s="334"/>
      <c r="G293" s="335"/>
      <c r="H293" s="336"/>
      <c r="I293" s="337"/>
      <c r="J293" s="335"/>
      <c r="K293" s="327"/>
      <c r="L293" s="327"/>
      <c r="M293" s="327"/>
      <c r="N293" s="327"/>
      <c r="O293" s="365"/>
      <c r="P293" s="365"/>
    </row>
    <row r="294" spans="1:16" x14ac:dyDescent="0.25">
      <c r="A294" s="332">
        <v>43200</v>
      </c>
      <c r="B294" s="333">
        <v>180159830</v>
      </c>
      <c r="C294" s="334">
        <v>2</v>
      </c>
      <c r="D294" s="335">
        <v>251563</v>
      </c>
      <c r="E294" s="336"/>
      <c r="F294" s="334"/>
      <c r="G294" s="335"/>
      <c r="H294" s="336"/>
      <c r="I294" s="337"/>
      <c r="J294" s="335"/>
      <c r="K294" s="327"/>
      <c r="L294" s="327"/>
      <c r="M294" s="327"/>
      <c r="N294" s="327"/>
      <c r="O294" s="365"/>
      <c r="P294" s="365"/>
    </row>
    <row r="295" spans="1:16" x14ac:dyDescent="0.25">
      <c r="A295" s="332">
        <v>43200</v>
      </c>
      <c r="B295" s="333">
        <v>180159838</v>
      </c>
      <c r="C295" s="334">
        <v>1</v>
      </c>
      <c r="D295" s="335">
        <v>119088</v>
      </c>
      <c r="E295" s="336"/>
      <c r="F295" s="334"/>
      <c r="G295" s="335"/>
      <c r="H295" s="336"/>
      <c r="I295" s="337">
        <v>2075152</v>
      </c>
      <c r="J295" s="335" t="s">
        <v>17</v>
      </c>
      <c r="K295" s="327"/>
      <c r="L295" s="327"/>
      <c r="M295" s="327"/>
      <c r="N295" s="327"/>
      <c r="O295" s="365"/>
      <c r="P295" s="365"/>
    </row>
    <row r="296" spans="1:16" x14ac:dyDescent="0.25">
      <c r="A296" s="332">
        <v>43201</v>
      </c>
      <c r="B296" s="333">
        <v>180159874</v>
      </c>
      <c r="C296" s="334">
        <v>7</v>
      </c>
      <c r="D296" s="335">
        <v>700088</v>
      </c>
      <c r="E296" s="336">
        <v>180041878</v>
      </c>
      <c r="F296" s="334">
        <v>12</v>
      </c>
      <c r="G296" s="335">
        <v>1222113</v>
      </c>
      <c r="H296" s="336"/>
      <c r="I296" s="337"/>
      <c r="J296" s="335"/>
      <c r="K296" s="327"/>
      <c r="L296" s="327"/>
      <c r="M296" s="327"/>
      <c r="N296" s="327"/>
      <c r="O296" s="365"/>
      <c r="P296" s="365"/>
    </row>
    <row r="297" spans="1:16" x14ac:dyDescent="0.25">
      <c r="A297" s="332">
        <v>43201</v>
      </c>
      <c r="B297" s="333">
        <v>180159902</v>
      </c>
      <c r="C297" s="334">
        <v>13</v>
      </c>
      <c r="D297" s="335">
        <v>1234713</v>
      </c>
      <c r="E297" s="336"/>
      <c r="F297" s="334"/>
      <c r="G297" s="335"/>
      <c r="H297" s="336"/>
      <c r="I297" s="337"/>
      <c r="J297" s="335"/>
      <c r="K297" s="327"/>
      <c r="L297" s="327"/>
      <c r="M297" s="327"/>
      <c r="N297" s="327"/>
      <c r="O297" s="365"/>
      <c r="P297" s="365"/>
    </row>
    <row r="298" spans="1:16" x14ac:dyDescent="0.25">
      <c r="A298" s="332">
        <v>43201</v>
      </c>
      <c r="B298" s="333">
        <v>180159913</v>
      </c>
      <c r="C298" s="334">
        <v>2</v>
      </c>
      <c r="D298" s="335">
        <v>159075</v>
      </c>
      <c r="E298" s="336"/>
      <c r="F298" s="334"/>
      <c r="G298" s="335"/>
      <c r="H298" s="336"/>
      <c r="I298" s="337"/>
      <c r="J298" s="335"/>
      <c r="K298" s="327"/>
      <c r="L298" s="327"/>
      <c r="M298" s="327"/>
      <c r="N298" s="327"/>
      <c r="O298" s="365"/>
      <c r="P298" s="365"/>
    </row>
    <row r="299" spans="1:16" x14ac:dyDescent="0.25">
      <c r="A299" s="332">
        <v>43201</v>
      </c>
      <c r="B299" s="333">
        <v>180159953</v>
      </c>
      <c r="C299" s="334">
        <v>12</v>
      </c>
      <c r="D299" s="335">
        <v>1042388</v>
      </c>
      <c r="E299" s="336"/>
      <c r="F299" s="334"/>
      <c r="G299" s="335"/>
      <c r="H299" s="336"/>
      <c r="I299" s="337"/>
      <c r="J299" s="335"/>
      <c r="K299" s="327"/>
      <c r="L299" s="327"/>
      <c r="M299" s="327"/>
      <c r="N299" s="327"/>
      <c r="O299" s="365"/>
      <c r="P299" s="365"/>
    </row>
    <row r="300" spans="1:16" x14ac:dyDescent="0.25">
      <c r="A300" s="332">
        <v>43201</v>
      </c>
      <c r="B300" s="333">
        <v>180159955</v>
      </c>
      <c r="C300" s="334">
        <v>3</v>
      </c>
      <c r="D300" s="335">
        <v>274400</v>
      </c>
      <c r="E300" s="336"/>
      <c r="F300" s="334"/>
      <c r="G300" s="335"/>
      <c r="H300" s="336"/>
      <c r="I300" s="337">
        <v>2188551</v>
      </c>
      <c r="J300" s="335" t="s">
        <v>17</v>
      </c>
      <c r="K300" s="327"/>
      <c r="L300" s="327"/>
      <c r="M300" s="327"/>
      <c r="N300" s="327"/>
      <c r="O300" s="365"/>
      <c r="P300" s="365"/>
    </row>
    <row r="301" spans="1:16" x14ac:dyDescent="0.25">
      <c r="A301" s="332">
        <v>43202</v>
      </c>
      <c r="B301" s="333">
        <v>180159998</v>
      </c>
      <c r="C301" s="334">
        <v>9</v>
      </c>
      <c r="D301" s="335">
        <v>598763</v>
      </c>
      <c r="E301" s="336">
        <v>180041911</v>
      </c>
      <c r="F301" s="334">
        <v>12</v>
      </c>
      <c r="G301" s="335">
        <v>1386175</v>
      </c>
      <c r="H301" s="336"/>
      <c r="I301" s="337"/>
      <c r="J301" s="335"/>
      <c r="K301" s="327"/>
      <c r="L301" s="327"/>
      <c r="M301" s="327"/>
      <c r="N301" s="327"/>
      <c r="O301" s="365"/>
      <c r="P301" s="365"/>
    </row>
    <row r="302" spans="1:16" x14ac:dyDescent="0.25">
      <c r="A302" s="332">
        <v>43202</v>
      </c>
      <c r="B302" s="333">
        <v>180160022</v>
      </c>
      <c r="C302" s="334">
        <v>13</v>
      </c>
      <c r="D302" s="335">
        <v>1453200</v>
      </c>
      <c r="E302" s="336"/>
      <c r="F302" s="334"/>
      <c r="G302" s="335"/>
      <c r="H302" s="336"/>
      <c r="I302" s="337"/>
      <c r="J302" s="335"/>
      <c r="K302" s="327"/>
      <c r="L302" s="327"/>
      <c r="M302" s="327"/>
      <c r="N302" s="327"/>
      <c r="O302" s="365"/>
      <c r="P302" s="365"/>
    </row>
    <row r="303" spans="1:16" x14ac:dyDescent="0.25">
      <c r="A303" s="332">
        <v>43202</v>
      </c>
      <c r="B303" s="333">
        <v>180160033</v>
      </c>
      <c r="C303" s="334">
        <v>2</v>
      </c>
      <c r="D303" s="335">
        <v>292863</v>
      </c>
      <c r="E303" s="336"/>
      <c r="F303" s="334"/>
      <c r="G303" s="335"/>
      <c r="H303" s="336"/>
      <c r="I303" s="337"/>
      <c r="J303" s="335"/>
      <c r="K303" s="327"/>
      <c r="L303" s="327"/>
      <c r="M303" s="327"/>
      <c r="N303" s="327"/>
      <c r="O303" s="365"/>
      <c r="P303" s="365"/>
    </row>
    <row r="304" spans="1:16" x14ac:dyDescent="0.25">
      <c r="A304" s="332">
        <v>43202</v>
      </c>
      <c r="B304" s="333">
        <v>180160061</v>
      </c>
      <c r="C304" s="334">
        <v>6</v>
      </c>
      <c r="D304" s="335">
        <v>574263</v>
      </c>
      <c r="E304" s="336"/>
      <c r="F304" s="334"/>
      <c r="G304" s="335"/>
      <c r="H304" s="336"/>
      <c r="I304" s="337"/>
      <c r="J304" s="335"/>
      <c r="K304" s="327"/>
      <c r="L304" s="327"/>
      <c r="M304" s="327"/>
      <c r="N304" s="327"/>
      <c r="O304" s="365"/>
      <c r="P304" s="365"/>
    </row>
    <row r="305" spans="1:16" x14ac:dyDescent="0.25">
      <c r="A305" s="332">
        <v>43202</v>
      </c>
      <c r="B305" s="333">
        <v>180160073</v>
      </c>
      <c r="C305" s="334">
        <v>2</v>
      </c>
      <c r="D305" s="335">
        <v>218138</v>
      </c>
      <c r="E305" s="336"/>
      <c r="F305" s="334"/>
      <c r="G305" s="335"/>
      <c r="H305" s="336"/>
      <c r="I305" s="337">
        <v>1751052</v>
      </c>
      <c r="J305" s="335" t="s">
        <v>17</v>
      </c>
      <c r="K305" s="327"/>
      <c r="L305" s="327"/>
      <c r="M305" s="327"/>
      <c r="N305" s="327"/>
      <c r="O305" s="365"/>
      <c r="P305" s="365"/>
    </row>
    <row r="306" spans="1:16" x14ac:dyDescent="0.25">
      <c r="A306" s="332">
        <v>43203</v>
      </c>
      <c r="B306" s="333">
        <v>180160118</v>
      </c>
      <c r="C306" s="334">
        <v>4</v>
      </c>
      <c r="D306" s="335">
        <v>383075</v>
      </c>
      <c r="E306" s="336">
        <v>180041938</v>
      </c>
      <c r="F306" s="334">
        <v>7</v>
      </c>
      <c r="G306" s="335">
        <v>567175</v>
      </c>
      <c r="H306" s="336"/>
      <c r="I306" s="337"/>
      <c r="J306" s="335"/>
      <c r="K306" s="327"/>
      <c r="L306" s="327"/>
      <c r="M306" s="327"/>
      <c r="N306" s="327"/>
      <c r="O306" s="365"/>
      <c r="P306" s="365"/>
    </row>
    <row r="307" spans="1:16" x14ac:dyDescent="0.25">
      <c r="A307" s="332">
        <v>43203</v>
      </c>
      <c r="B307" s="333">
        <v>180160136</v>
      </c>
      <c r="C307" s="334">
        <v>6</v>
      </c>
      <c r="D307" s="335">
        <v>639188</v>
      </c>
      <c r="E307" s="336"/>
      <c r="F307" s="334"/>
      <c r="G307" s="335"/>
      <c r="H307" s="336"/>
      <c r="I307" s="337"/>
      <c r="J307" s="335"/>
      <c r="K307" s="327"/>
      <c r="L307" s="327"/>
      <c r="M307" s="327"/>
      <c r="N307" s="327"/>
      <c r="O307" s="365"/>
      <c r="P307" s="365"/>
    </row>
    <row r="308" spans="1:16" x14ac:dyDescent="0.25">
      <c r="A308" s="332">
        <v>43203</v>
      </c>
      <c r="B308" s="333">
        <v>180160137</v>
      </c>
      <c r="C308" s="334">
        <v>4</v>
      </c>
      <c r="D308" s="335">
        <v>296625</v>
      </c>
      <c r="E308" s="336"/>
      <c r="F308" s="334"/>
      <c r="G308" s="335"/>
      <c r="H308" s="336"/>
      <c r="I308" s="337"/>
      <c r="J308" s="335"/>
      <c r="K308" s="327"/>
      <c r="L308" s="327"/>
      <c r="M308" s="327"/>
      <c r="N308" s="327"/>
      <c r="O308" s="365"/>
      <c r="P308" s="365"/>
    </row>
    <row r="309" spans="1:16" x14ac:dyDescent="0.25">
      <c r="A309" s="332">
        <v>43203</v>
      </c>
      <c r="B309" s="333">
        <v>180160178</v>
      </c>
      <c r="C309" s="334">
        <v>4</v>
      </c>
      <c r="D309" s="335">
        <v>276238</v>
      </c>
      <c r="E309" s="336"/>
      <c r="F309" s="334"/>
      <c r="G309" s="335"/>
      <c r="H309" s="336"/>
      <c r="I309" s="337"/>
      <c r="J309" s="335"/>
      <c r="K309" s="327"/>
      <c r="L309" s="327"/>
      <c r="M309" s="327"/>
      <c r="N309" s="327"/>
      <c r="O309" s="365"/>
      <c r="P309" s="365"/>
    </row>
    <row r="310" spans="1:16" x14ac:dyDescent="0.25">
      <c r="A310" s="332">
        <v>43203</v>
      </c>
      <c r="B310" s="333">
        <v>180160184</v>
      </c>
      <c r="C310" s="334">
        <v>8</v>
      </c>
      <c r="D310" s="335">
        <v>985513</v>
      </c>
      <c r="E310" s="336"/>
      <c r="F310" s="334"/>
      <c r="G310" s="335"/>
      <c r="H310" s="336"/>
      <c r="I310" s="337"/>
      <c r="J310" s="335"/>
      <c r="K310" s="327"/>
      <c r="L310" s="327"/>
      <c r="M310" s="327"/>
      <c r="N310" s="327"/>
      <c r="O310" s="365"/>
      <c r="P310" s="365"/>
    </row>
    <row r="311" spans="1:16" x14ac:dyDescent="0.25">
      <c r="A311" s="332">
        <v>43203</v>
      </c>
      <c r="B311" s="333">
        <v>180160185</v>
      </c>
      <c r="C311" s="334">
        <v>3</v>
      </c>
      <c r="D311" s="335">
        <v>344925</v>
      </c>
      <c r="E311" s="336"/>
      <c r="F311" s="334"/>
      <c r="G311" s="335"/>
      <c r="H311" s="336"/>
      <c r="I311" s="337">
        <v>2358389</v>
      </c>
      <c r="J311" s="335" t="s">
        <v>17</v>
      </c>
      <c r="K311" s="327"/>
      <c r="L311" s="327"/>
      <c r="M311" s="327"/>
      <c r="N311" s="327"/>
      <c r="O311" s="365"/>
      <c r="P311" s="365"/>
    </row>
    <row r="312" spans="1:16" x14ac:dyDescent="0.25">
      <c r="A312" s="332">
        <v>43204</v>
      </c>
      <c r="B312" s="333">
        <v>180160235</v>
      </c>
      <c r="C312" s="334">
        <v>8</v>
      </c>
      <c r="D312" s="335">
        <v>653188</v>
      </c>
      <c r="E312" s="336">
        <v>180041966</v>
      </c>
      <c r="F312" s="334">
        <v>15</v>
      </c>
      <c r="G312" s="335">
        <v>1568263</v>
      </c>
      <c r="H312" s="336"/>
      <c r="I312" s="337"/>
      <c r="J312" s="335"/>
      <c r="K312" s="327"/>
      <c r="L312" s="327"/>
      <c r="M312" s="327"/>
      <c r="N312" s="327"/>
      <c r="O312" s="365"/>
      <c r="P312" s="365"/>
    </row>
    <row r="313" spans="1:16" x14ac:dyDescent="0.25">
      <c r="A313" s="332">
        <v>43204</v>
      </c>
      <c r="B313" s="333">
        <v>180160245</v>
      </c>
      <c r="C313" s="334">
        <v>7</v>
      </c>
      <c r="D313" s="335">
        <v>724500</v>
      </c>
      <c r="E313" s="336"/>
      <c r="F313" s="334"/>
      <c r="G313" s="335"/>
      <c r="H313" s="336"/>
      <c r="I313" s="337"/>
      <c r="J313" s="335"/>
      <c r="K313" s="327"/>
      <c r="L313" s="327"/>
      <c r="M313" s="327"/>
      <c r="N313" s="327"/>
      <c r="O313" s="365"/>
      <c r="P313" s="365"/>
    </row>
    <row r="314" spans="1:16" x14ac:dyDescent="0.25">
      <c r="A314" s="332">
        <v>43204</v>
      </c>
      <c r="B314" s="333">
        <v>180160293</v>
      </c>
      <c r="C314" s="334">
        <v>3</v>
      </c>
      <c r="D314" s="335">
        <v>281663</v>
      </c>
      <c r="E314" s="336"/>
      <c r="F314" s="334"/>
      <c r="G314" s="335"/>
      <c r="H314" s="336"/>
      <c r="I314" s="337"/>
      <c r="J314" s="335"/>
      <c r="K314" s="327"/>
      <c r="L314" s="327"/>
      <c r="M314" s="327"/>
      <c r="N314" s="327"/>
      <c r="O314" s="365"/>
      <c r="P314" s="365"/>
    </row>
    <row r="315" spans="1:16" x14ac:dyDescent="0.25">
      <c r="A315" s="332">
        <v>43204</v>
      </c>
      <c r="B315" s="333">
        <v>180160299</v>
      </c>
      <c r="C315" s="334">
        <v>3</v>
      </c>
      <c r="D315" s="335">
        <v>173075</v>
      </c>
      <c r="E315" s="336"/>
      <c r="F315" s="334"/>
      <c r="G315" s="335"/>
      <c r="H315" s="336"/>
      <c r="I315" s="337">
        <v>264163</v>
      </c>
      <c r="J315" s="335" t="s">
        <v>17</v>
      </c>
      <c r="K315" s="327"/>
      <c r="L315" s="327"/>
      <c r="M315" s="327"/>
      <c r="N315" s="327"/>
      <c r="O315" s="365"/>
      <c r="P315" s="365"/>
    </row>
    <row r="316" spans="1:16" x14ac:dyDescent="0.25">
      <c r="A316" s="332">
        <v>43206</v>
      </c>
      <c r="B316" s="333">
        <v>180160448</v>
      </c>
      <c r="C316" s="334">
        <v>25</v>
      </c>
      <c r="D316" s="335">
        <v>1546563</v>
      </c>
      <c r="E316" s="336">
        <v>180042044</v>
      </c>
      <c r="F316" s="334">
        <v>8</v>
      </c>
      <c r="G316" s="335">
        <v>969325</v>
      </c>
      <c r="H316" s="336"/>
      <c r="I316" s="337"/>
      <c r="J316" s="335"/>
      <c r="K316" s="327"/>
      <c r="L316" s="327"/>
      <c r="M316" s="327"/>
      <c r="N316" s="327"/>
      <c r="O316" s="365"/>
      <c r="P316" s="365"/>
    </row>
    <row r="317" spans="1:16" x14ac:dyDescent="0.25">
      <c r="A317" s="332">
        <v>43206</v>
      </c>
      <c r="B317" s="333">
        <v>180160473</v>
      </c>
      <c r="C317" s="334">
        <v>13</v>
      </c>
      <c r="D317" s="335">
        <v>1464750</v>
      </c>
      <c r="E317" s="336"/>
      <c r="F317" s="334"/>
      <c r="G317" s="335"/>
      <c r="H317" s="336"/>
      <c r="I317" s="337"/>
      <c r="J317" s="335"/>
      <c r="K317" s="327"/>
      <c r="L317" s="327"/>
      <c r="M317" s="327"/>
      <c r="N317" s="327"/>
      <c r="O317" s="365"/>
      <c r="P317" s="365"/>
    </row>
    <row r="318" spans="1:16" x14ac:dyDescent="0.25">
      <c r="A318" s="332">
        <v>43206</v>
      </c>
      <c r="B318" s="333">
        <v>180160474</v>
      </c>
      <c r="C318" s="334">
        <v>2</v>
      </c>
      <c r="D318" s="335">
        <v>169663</v>
      </c>
      <c r="E318" s="336"/>
      <c r="F318" s="334"/>
      <c r="G318" s="335"/>
      <c r="H318" s="336"/>
      <c r="I318" s="337"/>
      <c r="J318" s="335"/>
      <c r="K318" s="327"/>
      <c r="L318" s="327"/>
      <c r="M318" s="327"/>
      <c r="N318" s="327"/>
      <c r="O318" s="365"/>
      <c r="P318" s="365"/>
    </row>
    <row r="319" spans="1:16" x14ac:dyDescent="0.25">
      <c r="A319" s="332">
        <v>43206</v>
      </c>
      <c r="B319" s="333">
        <v>180160509</v>
      </c>
      <c r="C319" s="334">
        <v>2</v>
      </c>
      <c r="D319" s="335">
        <v>142800</v>
      </c>
      <c r="E319" s="336"/>
      <c r="F319" s="334"/>
      <c r="G319" s="335"/>
      <c r="H319" s="336"/>
      <c r="I319" s="337"/>
      <c r="J319" s="335"/>
      <c r="K319" s="327"/>
      <c r="L319" s="327"/>
      <c r="M319" s="327"/>
      <c r="N319" s="327"/>
      <c r="O319" s="365"/>
      <c r="P319" s="365"/>
    </row>
    <row r="320" spans="1:16" x14ac:dyDescent="0.25">
      <c r="A320" s="332">
        <v>43206</v>
      </c>
      <c r="B320" s="333">
        <v>180160513</v>
      </c>
      <c r="C320" s="334">
        <v>15</v>
      </c>
      <c r="D320" s="335">
        <v>1458275</v>
      </c>
      <c r="E320" s="336"/>
      <c r="F320" s="334"/>
      <c r="G320" s="335"/>
      <c r="H320" s="336"/>
      <c r="I320" s="337">
        <v>3812726</v>
      </c>
      <c r="J320" s="335" t="s">
        <v>17</v>
      </c>
      <c r="K320" s="327"/>
      <c r="L320" s="327"/>
      <c r="M320" s="327"/>
      <c r="N320" s="327"/>
      <c r="O320" s="365"/>
      <c r="P320" s="365"/>
    </row>
    <row r="321" spans="1:16" x14ac:dyDescent="0.25">
      <c r="A321" s="332">
        <v>43207</v>
      </c>
      <c r="B321" s="333">
        <v>180160545</v>
      </c>
      <c r="C321" s="334">
        <v>4</v>
      </c>
      <c r="D321" s="335">
        <v>338363</v>
      </c>
      <c r="E321" s="336">
        <v>180042068</v>
      </c>
      <c r="F321" s="334">
        <v>9</v>
      </c>
      <c r="G321" s="335">
        <v>976500</v>
      </c>
      <c r="H321" s="336"/>
      <c r="I321" s="337"/>
      <c r="J321" s="335"/>
      <c r="K321" s="327"/>
      <c r="L321" s="327"/>
      <c r="M321" s="327"/>
      <c r="N321" s="327"/>
      <c r="O321" s="365"/>
      <c r="P321" s="365"/>
    </row>
    <row r="322" spans="1:16" x14ac:dyDescent="0.25">
      <c r="A322" s="332">
        <v>43207</v>
      </c>
      <c r="B322" s="333">
        <v>180160573</v>
      </c>
      <c r="C322" s="334">
        <v>13</v>
      </c>
      <c r="D322" s="335">
        <v>1606063</v>
      </c>
      <c r="E322" s="336"/>
      <c r="F322" s="334"/>
      <c r="G322" s="335"/>
      <c r="H322" s="336"/>
      <c r="I322" s="337"/>
      <c r="J322" s="335"/>
      <c r="K322" s="327"/>
      <c r="L322" s="327"/>
      <c r="M322" s="327"/>
      <c r="N322" s="327"/>
      <c r="O322" s="365"/>
      <c r="P322" s="365"/>
    </row>
    <row r="323" spans="1:16" x14ac:dyDescent="0.25">
      <c r="A323" s="332">
        <v>43207</v>
      </c>
      <c r="B323" s="333">
        <v>180160616</v>
      </c>
      <c r="C323" s="334">
        <v>6</v>
      </c>
      <c r="D323" s="335">
        <v>727475</v>
      </c>
      <c r="E323" s="336"/>
      <c r="F323" s="334"/>
      <c r="G323" s="335"/>
      <c r="H323" s="336"/>
      <c r="I323" s="337"/>
      <c r="J323" s="335"/>
      <c r="K323" s="327"/>
      <c r="L323" s="327"/>
      <c r="M323" s="327"/>
      <c r="N323" s="327"/>
      <c r="O323" s="365"/>
      <c r="P323" s="365"/>
    </row>
    <row r="324" spans="1:16" x14ac:dyDescent="0.25">
      <c r="A324" s="332">
        <v>43207</v>
      </c>
      <c r="B324" s="333">
        <v>180160618</v>
      </c>
      <c r="C324" s="334">
        <v>2</v>
      </c>
      <c r="D324" s="335">
        <v>162138</v>
      </c>
      <c r="E324" s="336"/>
      <c r="F324" s="334"/>
      <c r="G324" s="335"/>
      <c r="H324" s="336"/>
      <c r="I324" s="337">
        <v>1857539</v>
      </c>
      <c r="J324" s="335" t="s">
        <v>17</v>
      </c>
      <c r="K324" s="327"/>
      <c r="L324" s="327"/>
      <c r="M324" s="327"/>
      <c r="N324" s="327"/>
      <c r="O324" s="365"/>
      <c r="P324" s="365"/>
    </row>
    <row r="325" spans="1:16" x14ac:dyDescent="0.25">
      <c r="A325" s="332">
        <v>43208</v>
      </c>
      <c r="B325" s="333">
        <v>180160660</v>
      </c>
      <c r="C325" s="334">
        <v>8</v>
      </c>
      <c r="D325" s="335">
        <v>782688</v>
      </c>
      <c r="E325" s="336"/>
      <c r="F325" s="334"/>
      <c r="G325" s="335"/>
      <c r="H325" s="336"/>
      <c r="I325" s="337"/>
      <c r="J325" s="335"/>
      <c r="K325" s="327"/>
      <c r="L325" s="327"/>
      <c r="M325" s="327"/>
      <c r="N325" s="327"/>
      <c r="O325" s="365"/>
      <c r="P325" s="365"/>
    </row>
    <row r="326" spans="1:16" x14ac:dyDescent="0.25">
      <c r="A326" s="332">
        <v>43208</v>
      </c>
      <c r="B326" s="333">
        <v>180160684</v>
      </c>
      <c r="C326" s="334">
        <v>16</v>
      </c>
      <c r="D326" s="335">
        <v>1530375</v>
      </c>
      <c r="E326" s="336"/>
      <c r="F326" s="334"/>
      <c r="G326" s="335"/>
      <c r="H326" s="336"/>
      <c r="I326" s="337"/>
      <c r="J326" s="335"/>
      <c r="K326" s="327"/>
      <c r="L326" s="327"/>
      <c r="M326" s="327"/>
      <c r="N326" s="327"/>
      <c r="O326" s="365"/>
      <c r="P326" s="365"/>
    </row>
    <row r="327" spans="1:16" x14ac:dyDescent="0.25">
      <c r="A327" s="332">
        <v>43208</v>
      </c>
      <c r="B327" s="333">
        <v>180160735</v>
      </c>
      <c r="C327" s="334">
        <v>3</v>
      </c>
      <c r="D327" s="335">
        <v>281050</v>
      </c>
      <c r="E327" s="336"/>
      <c r="F327" s="334"/>
      <c r="G327" s="335"/>
      <c r="H327" s="336"/>
      <c r="I327" s="337"/>
      <c r="J327" s="335"/>
      <c r="K327" s="327"/>
      <c r="L327" s="327"/>
      <c r="M327" s="327"/>
      <c r="N327" s="327"/>
      <c r="O327" s="365"/>
      <c r="P327" s="365"/>
    </row>
    <row r="328" spans="1:16" x14ac:dyDescent="0.25">
      <c r="A328" s="332">
        <v>43208</v>
      </c>
      <c r="B328" s="333">
        <v>180160751</v>
      </c>
      <c r="C328" s="334">
        <v>5</v>
      </c>
      <c r="D328" s="335">
        <v>552388</v>
      </c>
      <c r="E328" s="336"/>
      <c r="F328" s="334"/>
      <c r="G328" s="335"/>
      <c r="H328" s="336"/>
      <c r="I328" s="337">
        <v>3146501</v>
      </c>
      <c r="J328" s="335" t="s">
        <v>17</v>
      </c>
      <c r="K328" s="327"/>
      <c r="L328" s="327"/>
      <c r="M328" s="327"/>
      <c r="N328" s="327"/>
      <c r="O328" s="365"/>
      <c r="P328" s="365"/>
    </row>
    <row r="329" spans="1:16" x14ac:dyDescent="0.25">
      <c r="A329" s="332">
        <v>43209</v>
      </c>
      <c r="B329" s="333">
        <v>180160783</v>
      </c>
      <c r="C329" s="334">
        <v>7</v>
      </c>
      <c r="D329" s="335">
        <v>854000</v>
      </c>
      <c r="E329" s="336">
        <v>180042129</v>
      </c>
      <c r="F329" s="334">
        <v>7</v>
      </c>
      <c r="G329" s="335">
        <v>642163</v>
      </c>
      <c r="H329" s="336"/>
      <c r="I329" s="337"/>
      <c r="J329" s="335"/>
      <c r="K329" s="327"/>
      <c r="L329" s="327"/>
      <c r="M329" s="327"/>
      <c r="N329" s="327"/>
      <c r="O329" s="365"/>
      <c r="P329" s="365"/>
    </row>
    <row r="330" spans="1:16" x14ac:dyDescent="0.25">
      <c r="A330" s="332">
        <v>43209</v>
      </c>
      <c r="B330" s="333">
        <v>180160805</v>
      </c>
      <c r="C330" s="334">
        <v>12</v>
      </c>
      <c r="D330" s="335">
        <v>1392913</v>
      </c>
      <c r="E330" s="336"/>
      <c r="F330" s="334"/>
      <c r="G330" s="335"/>
      <c r="H330" s="336"/>
      <c r="I330" s="337"/>
      <c r="J330" s="335"/>
      <c r="K330" s="327"/>
      <c r="L330" s="327"/>
      <c r="M330" s="327"/>
      <c r="N330" s="327"/>
      <c r="O330" s="365"/>
      <c r="P330" s="365"/>
    </row>
    <row r="331" spans="1:16" x14ac:dyDescent="0.25">
      <c r="A331" s="332">
        <v>43209</v>
      </c>
      <c r="B331" s="333">
        <v>180160817</v>
      </c>
      <c r="C331" s="334">
        <v>1</v>
      </c>
      <c r="D331" s="335">
        <v>188650</v>
      </c>
      <c r="E331" s="336"/>
      <c r="F331" s="334"/>
      <c r="G331" s="335"/>
      <c r="H331" s="336"/>
      <c r="I331" s="337"/>
      <c r="J331" s="335"/>
      <c r="K331" s="327"/>
      <c r="L331" s="327"/>
      <c r="M331" s="327"/>
      <c r="N331" s="327"/>
      <c r="O331" s="365"/>
      <c r="P331" s="365"/>
    </row>
    <row r="332" spans="1:16" x14ac:dyDescent="0.25">
      <c r="A332" s="332">
        <v>43209</v>
      </c>
      <c r="B332" s="333">
        <v>180160843</v>
      </c>
      <c r="C332" s="334">
        <v>3</v>
      </c>
      <c r="D332" s="335">
        <v>396113</v>
      </c>
      <c r="E332" s="336"/>
      <c r="F332" s="334"/>
      <c r="G332" s="335"/>
      <c r="H332" s="336"/>
      <c r="I332" s="337"/>
      <c r="J332" s="335"/>
      <c r="K332" s="327"/>
      <c r="L332" s="327"/>
      <c r="M332" s="327"/>
      <c r="N332" s="327"/>
      <c r="O332" s="365"/>
      <c r="P332" s="365"/>
    </row>
    <row r="333" spans="1:16" x14ac:dyDescent="0.25">
      <c r="A333" s="332">
        <v>43209</v>
      </c>
      <c r="B333" s="333">
        <v>180160849</v>
      </c>
      <c r="C333" s="334">
        <v>3</v>
      </c>
      <c r="D333" s="335">
        <v>388763</v>
      </c>
      <c r="E333" s="336"/>
      <c r="F333" s="334"/>
      <c r="G333" s="335"/>
      <c r="H333" s="336"/>
      <c r="I333" s="337">
        <v>2578276</v>
      </c>
      <c r="J333" s="335" t="s">
        <v>17</v>
      </c>
      <c r="K333" s="327"/>
      <c r="L333" s="327"/>
      <c r="M333" s="327"/>
      <c r="N333" s="327"/>
      <c r="O333" s="365"/>
      <c r="P333" s="365"/>
    </row>
    <row r="334" spans="1:16" x14ac:dyDescent="0.25">
      <c r="A334" s="332">
        <v>43210</v>
      </c>
      <c r="B334" s="333">
        <v>180160899</v>
      </c>
      <c r="C334" s="334">
        <v>4</v>
      </c>
      <c r="D334" s="335">
        <v>375288</v>
      </c>
      <c r="E334" s="336">
        <v>180042153</v>
      </c>
      <c r="F334" s="334">
        <v>5</v>
      </c>
      <c r="G334" s="335">
        <v>375988</v>
      </c>
      <c r="H334" s="336"/>
      <c r="I334" s="337"/>
      <c r="J334" s="335"/>
      <c r="K334" s="327"/>
      <c r="L334" s="327"/>
      <c r="M334" s="327"/>
      <c r="N334" s="327"/>
      <c r="O334" s="365"/>
      <c r="P334" s="365"/>
    </row>
    <row r="335" spans="1:16" x14ac:dyDescent="0.25">
      <c r="A335" s="332">
        <v>43210</v>
      </c>
      <c r="B335" s="333">
        <v>180160924</v>
      </c>
      <c r="C335" s="334">
        <v>19</v>
      </c>
      <c r="D335" s="335">
        <v>2008825</v>
      </c>
      <c r="E335" s="336"/>
      <c r="F335" s="334"/>
      <c r="G335" s="335"/>
      <c r="H335" s="336"/>
      <c r="I335" s="337"/>
      <c r="J335" s="335"/>
      <c r="K335" s="327"/>
      <c r="L335" s="327"/>
      <c r="M335" s="327"/>
      <c r="N335" s="327"/>
      <c r="O335" s="365"/>
      <c r="P335" s="365"/>
    </row>
    <row r="336" spans="1:16" x14ac:dyDescent="0.25">
      <c r="A336" s="332">
        <v>43210</v>
      </c>
      <c r="B336" s="333">
        <v>180160942</v>
      </c>
      <c r="C336" s="334">
        <v>3</v>
      </c>
      <c r="D336" s="335">
        <v>191538</v>
      </c>
      <c r="E336" s="336"/>
      <c r="F336" s="334"/>
      <c r="G336" s="335"/>
      <c r="H336" s="336"/>
      <c r="I336" s="337"/>
      <c r="J336" s="335"/>
      <c r="K336" s="327"/>
      <c r="L336" s="327"/>
      <c r="M336" s="327"/>
      <c r="N336" s="327"/>
      <c r="O336" s="365"/>
      <c r="P336" s="365"/>
    </row>
    <row r="337" spans="1:16" x14ac:dyDescent="0.25">
      <c r="A337" s="332">
        <v>43210</v>
      </c>
      <c r="B337" s="333">
        <v>180160958</v>
      </c>
      <c r="C337" s="334">
        <v>1</v>
      </c>
      <c r="D337" s="335">
        <v>112000</v>
      </c>
      <c r="E337" s="336"/>
      <c r="F337" s="334"/>
      <c r="G337" s="335"/>
      <c r="H337" s="336"/>
      <c r="I337" s="337">
        <v>2311663</v>
      </c>
      <c r="J337" s="335" t="s">
        <v>17</v>
      </c>
      <c r="K337" s="327"/>
      <c r="L337" s="327"/>
      <c r="M337" s="327"/>
      <c r="N337" s="327"/>
      <c r="O337" s="365"/>
      <c r="P337" s="365"/>
    </row>
    <row r="338" spans="1:16" x14ac:dyDescent="0.25">
      <c r="A338" s="332">
        <v>43211</v>
      </c>
      <c r="B338" s="333">
        <v>180161021</v>
      </c>
      <c r="C338" s="334">
        <v>4</v>
      </c>
      <c r="D338" s="335">
        <v>402150</v>
      </c>
      <c r="E338" s="336">
        <v>180042186</v>
      </c>
      <c r="F338" s="334">
        <v>13</v>
      </c>
      <c r="G338" s="335">
        <v>1273388</v>
      </c>
      <c r="H338" s="336"/>
      <c r="I338" s="337"/>
      <c r="J338" s="335"/>
      <c r="K338" s="327"/>
      <c r="L338" s="327"/>
      <c r="M338" s="327"/>
      <c r="N338" s="327"/>
      <c r="O338" s="365"/>
      <c r="P338" s="365"/>
    </row>
    <row r="339" spans="1:16" x14ac:dyDescent="0.25">
      <c r="A339" s="332">
        <v>43211</v>
      </c>
      <c r="B339" s="333">
        <v>180161069</v>
      </c>
      <c r="C339" s="334">
        <v>3</v>
      </c>
      <c r="D339" s="335">
        <v>297938</v>
      </c>
      <c r="E339" s="336"/>
      <c r="F339" s="334"/>
      <c r="G339" s="335"/>
      <c r="H339" s="336"/>
      <c r="I339" s="337"/>
      <c r="J339" s="335"/>
      <c r="K339" s="327"/>
      <c r="L339" s="327"/>
      <c r="M339" s="327"/>
      <c r="N339" s="327"/>
      <c r="O339" s="365"/>
      <c r="P339" s="365"/>
    </row>
    <row r="340" spans="1:16" x14ac:dyDescent="0.25">
      <c r="A340" s="332">
        <v>43211</v>
      </c>
      <c r="B340" s="333">
        <v>180161075</v>
      </c>
      <c r="C340" s="334">
        <v>7</v>
      </c>
      <c r="D340" s="335">
        <v>797650</v>
      </c>
      <c r="E340" s="336"/>
      <c r="F340" s="334"/>
      <c r="G340" s="335"/>
      <c r="H340" s="336"/>
      <c r="I340" s="337">
        <v>224351</v>
      </c>
      <c r="J340" s="335" t="s">
        <v>17</v>
      </c>
      <c r="K340" s="327"/>
      <c r="L340" s="327"/>
      <c r="M340" s="327"/>
      <c r="N340" s="327"/>
      <c r="O340" s="365"/>
      <c r="P340" s="365"/>
    </row>
    <row r="341" spans="1:16" x14ac:dyDescent="0.25">
      <c r="A341" s="332">
        <v>43213</v>
      </c>
      <c r="B341" s="333">
        <v>180161203</v>
      </c>
      <c r="C341" s="334">
        <v>2</v>
      </c>
      <c r="D341" s="335">
        <v>159338</v>
      </c>
      <c r="E341" s="336">
        <v>180042238</v>
      </c>
      <c r="F341" s="334">
        <v>6</v>
      </c>
      <c r="G341" s="335">
        <v>667013</v>
      </c>
      <c r="H341" s="336"/>
      <c r="I341" s="337"/>
      <c r="J341" s="335"/>
      <c r="K341" s="327"/>
      <c r="L341" s="327"/>
      <c r="M341" s="327"/>
      <c r="N341" s="327"/>
      <c r="O341" s="365"/>
      <c r="P341" s="365"/>
    </row>
    <row r="342" spans="1:16" x14ac:dyDescent="0.25">
      <c r="A342" s="332">
        <v>43213</v>
      </c>
      <c r="B342" s="333">
        <v>180161220</v>
      </c>
      <c r="C342" s="334">
        <v>13</v>
      </c>
      <c r="D342" s="335">
        <v>1239788</v>
      </c>
      <c r="E342" s="336"/>
      <c r="F342" s="334"/>
      <c r="G342" s="335"/>
      <c r="H342" s="336"/>
      <c r="I342" s="337"/>
      <c r="J342" s="335"/>
      <c r="K342" s="327"/>
      <c r="L342" s="327"/>
      <c r="M342" s="327"/>
      <c r="N342" s="327"/>
      <c r="O342" s="365"/>
      <c r="P342" s="365"/>
    </row>
    <row r="343" spans="1:16" x14ac:dyDescent="0.25">
      <c r="A343" s="332">
        <v>43213</v>
      </c>
      <c r="B343" s="333">
        <v>180161262</v>
      </c>
      <c r="C343" s="334">
        <v>9</v>
      </c>
      <c r="D343" s="335">
        <v>958300</v>
      </c>
      <c r="E343" s="336"/>
      <c r="F343" s="334"/>
      <c r="G343" s="335"/>
      <c r="H343" s="336"/>
      <c r="I343" s="337">
        <v>1690413</v>
      </c>
      <c r="J343" s="335" t="s">
        <v>17</v>
      </c>
      <c r="K343" s="327"/>
      <c r="L343" s="327"/>
      <c r="M343" s="327"/>
      <c r="N343" s="327"/>
      <c r="O343" s="365"/>
      <c r="P343" s="365"/>
    </row>
    <row r="344" spans="1:16" x14ac:dyDescent="0.25">
      <c r="A344" s="332">
        <v>43214</v>
      </c>
      <c r="B344" s="333">
        <v>180161301</v>
      </c>
      <c r="C344" s="334">
        <v>1</v>
      </c>
      <c r="D344" s="335">
        <v>127050</v>
      </c>
      <c r="E344" s="336">
        <v>180042263</v>
      </c>
      <c r="F344" s="334">
        <v>11</v>
      </c>
      <c r="G344" s="335">
        <v>1246963</v>
      </c>
      <c r="H344" s="336"/>
      <c r="I344" s="337"/>
      <c r="J344" s="335"/>
      <c r="K344" s="327"/>
      <c r="L344" s="327"/>
      <c r="M344" s="327"/>
      <c r="N344" s="327"/>
      <c r="O344" s="365"/>
      <c r="P344" s="365"/>
    </row>
    <row r="345" spans="1:16" x14ac:dyDescent="0.25">
      <c r="A345" s="332">
        <v>43214</v>
      </c>
      <c r="B345" s="333">
        <v>180161322</v>
      </c>
      <c r="C345" s="334">
        <v>12</v>
      </c>
      <c r="D345" s="335">
        <v>1197438</v>
      </c>
      <c r="E345" s="336"/>
      <c r="F345" s="334"/>
      <c r="G345" s="335"/>
      <c r="H345" s="336"/>
      <c r="I345" s="337"/>
      <c r="J345" s="335"/>
      <c r="K345" s="327"/>
      <c r="L345" s="327"/>
      <c r="M345" s="327"/>
      <c r="N345" s="327"/>
      <c r="O345" s="365"/>
      <c r="P345" s="365"/>
    </row>
    <row r="346" spans="1:16" x14ac:dyDescent="0.25">
      <c r="A346" s="332">
        <v>43214</v>
      </c>
      <c r="B346" s="333">
        <v>180161339</v>
      </c>
      <c r="C346" s="334">
        <v>1</v>
      </c>
      <c r="D346" s="335">
        <v>110075</v>
      </c>
      <c r="E346" s="336"/>
      <c r="F346" s="334"/>
      <c r="G346" s="335"/>
      <c r="H346" s="336"/>
      <c r="I346" s="337"/>
      <c r="J346" s="335"/>
      <c r="K346" s="327"/>
      <c r="L346" s="327"/>
      <c r="M346" s="327"/>
      <c r="N346" s="327"/>
      <c r="O346" s="365"/>
      <c r="P346" s="365"/>
    </row>
    <row r="347" spans="1:16" x14ac:dyDescent="0.25">
      <c r="A347" s="332">
        <v>43214</v>
      </c>
      <c r="B347" s="333">
        <v>180161370</v>
      </c>
      <c r="C347" s="334">
        <v>4</v>
      </c>
      <c r="D347" s="335">
        <v>448700</v>
      </c>
      <c r="E347" s="336"/>
      <c r="F347" s="334"/>
      <c r="G347" s="335"/>
      <c r="H347" s="336"/>
      <c r="I347" s="337"/>
      <c r="J347" s="335"/>
      <c r="K347" s="327"/>
      <c r="L347" s="327"/>
      <c r="M347" s="327"/>
      <c r="N347" s="327"/>
      <c r="O347" s="365"/>
      <c r="P347" s="365"/>
    </row>
    <row r="348" spans="1:16" x14ac:dyDescent="0.25">
      <c r="A348" s="332">
        <v>43214</v>
      </c>
      <c r="B348" s="333">
        <v>180161373</v>
      </c>
      <c r="C348" s="334">
        <v>1</v>
      </c>
      <c r="D348" s="335">
        <v>118650</v>
      </c>
      <c r="E348" s="336"/>
      <c r="F348" s="334"/>
      <c r="G348" s="335"/>
      <c r="H348" s="336"/>
      <c r="I348" s="337">
        <v>754950</v>
      </c>
      <c r="J348" s="335" t="s">
        <v>17</v>
      </c>
      <c r="K348" s="327"/>
      <c r="L348" s="327"/>
      <c r="M348" s="327"/>
      <c r="N348" s="327"/>
      <c r="O348" s="365"/>
      <c r="P348" s="365"/>
    </row>
    <row r="349" spans="1:16" x14ac:dyDescent="0.25">
      <c r="A349" s="332">
        <v>43215</v>
      </c>
      <c r="B349" s="333">
        <v>180161407</v>
      </c>
      <c r="C349" s="334">
        <v>1</v>
      </c>
      <c r="D349" s="335">
        <v>46463</v>
      </c>
      <c r="E349" s="336">
        <v>180042291</v>
      </c>
      <c r="F349" s="334">
        <v>9</v>
      </c>
      <c r="G349" s="335">
        <v>1189388</v>
      </c>
      <c r="H349" s="336"/>
      <c r="I349" s="337"/>
      <c r="J349" s="335"/>
      <c r="K349" s="327"/>
      <c r="L349" s="327"/>
      <c r="M349" s="327"/>
      <c r="N349" s="327"/>
      <c r="O349" s="365"/>
      <c r="P349" s="365"/>
    </row>
    <row r="350" spans="1:16" x14ac:dyDescent="0.25">
      <c r="A350" s="332">
        <v>43215</v>
      </c>
      <c r="B350" s="333">
        <v>180161428</v>
      </c>
      <c r="C350" s="334">
        <v>8</v>
      </c>
      <c r="D350" s="335">
        <v>742000</v>
      </c>
      <c r="E350" s="336"/>
      <c r="F350" s="334"/>
      <c r="G350" s="335"/>
      <c r="H350" s="336"/>
      <c r="I350" s="337"/>
      <c r="J350" s="335"/>
      <c r="K350" s="327"/>
      <c r="L350" s="327"/>
      <c r="M350" s="327"/>
      <c r="N350" s="327"/>
      <c r="O350" s="365"/>
      <c r="P350" s="365"/>
    </row>
    <row r="351" spans="1:16" x14ac:dyDescent="0.25">
      <c r="A351" s="332">
        <v>43215</v>
      </c>
      <c r="B351" s="333">
        <v>180161480</v>
      </c>
      <c r="C351" s="334">
        <v>4</v>
      </c>
      <c r="D351" s="335">
        <v>401538</v>
      </c>
      <c r="E351" s="336"/>
      <c r="F351" s="334"/>
      <c r="G351" s="335"/>
      <c r="H351" s="336"/>
      <c r="I351" s="337"/>
      <c r="J351" s="335"/>
      <c r="K351" s="327"/>
      <c r="L351" s="327"/>
      <c r="M351" s="327"/>
      <c r="N351" s="327"/>
      <c r="O351" s="365"/>
      <c r="P351" s="365"/>
    </row>
    <row r="352" spans="1:16" x14ac:dyDescent="0.25">
      <c r="A352" s="332">
        <v>43215</v>
      </c>
      <c r="B352" s="333">
        <v>180161492</v>
      </c>
      <c r="C352" s="334">
        <v>1</v>
      </c>
      <c r="D352" s="335">
        <v>144288</v>
      </c>
      <c r="E352" s="336"/>
      <c r="F352" s="334"/>
      <c r="G352" s="335"/>
      <c r="H352" s="336"/>
      <c r="I352" s="337">
        <v>144901</v>
      </c>
      <c r="J352" s="335" t="s">
        <v>17</v>
      </c>
      <c r="K352" s="327"/>
      <c r="L352" s="327"/>
      <c r="M352" s="327"/>
      <c r="N352" s="327"/>
      <c r="O352" s="365"/>
      <c r="P352" s="365"/>
    </row>
    <row r="353" spans="1:16" x14ac:dyDescent="0.25">
      <c r="A353" s="332">
        <v>43216</v>
      </c>
      <c r="B353" s="333">
        <v>180161515</v>
      </c>
      <c r="C353" s="334">
        <v>3</v>
      </c>
      <c r="D353" s="335">
        <v>345013</v>
      </c>
      <c r="E353" s="336">
        <v>180042321</v>
      </c>
      <c r="F353" s="334">
        <v>9</v>
      </c>
      <c r="G353" s="335">
        <v>943688</v>
      </c>
      <c r="H353" s="336"/>
      <c r="I353" s="337"/>
      <c r="J353" s="335"/>
      <c r="K353" s="327"/>
      <c r="L353" s="327"/>
      <c r="M353" s="327"/>
      <c r="N353" s="327"/>
      <c r="O353" s="365"/>
      <c r="P353" s="365"/>
    </row>
    <row r="354" spans="1:16" x14ac:dyDescent="0.25">
      <c r="A354" s="332">
        <v>43216</v>
      </c>
      <c r="B354" s="333">
        <v>180161548</v>
      </c>
      <c r="C354" s="334">
        <v>3</v>
      </c>
      <c r="D354" s="335">
        <v>310800</v>
      </c>
      <c r="E354" s="336"/>
      <c r="F354" s="334"/>
      <c r="G354" s="335"/>
      <c r="H354" s="336"/>
      <c r="I354" s="337"/>
      <c r="J354" s="335"/>
      <c r="K354" s="327"/>
      <c r="L354" s="327"/>
      <c r="M354" s="327"/>
      <c r="N354" s="327"/>
      <c r="O354" s="365"/>
      <c r="P354" s="365"/>
    </row>
    <row r="355" spans="1:16" x14ac:dyDescent="0.25">
      <c r="A355" s="332">
        <v>43216</v>
      </c>
      <c r="B355" s="333">
        <v>180161556</v>
      </c>
      <c r="C355" s="334">
        <v>1</v>
      </c>
      <c r="D355" s="335">
        <v>45763</v>
      </c>
      <c r="E355" s="336"/>
      <c r="F355" s="334"/>
      <c r="G355" s="335"/>
      <c r="H355" s="336"/>
      <c r="I355" s="337"/>
      <c r="J355" s="335"/>
      <c r="K355" s="327"/>
      <c r="L355" s="327"/>
      <c r="M355" s="327"/>
      <c r="N355" s="327"/>
      <c r="O355" s="365"/>
      <c r="P355" s="365"/>
    </row>
    <row r="356" spans="1:16" x14ac:dyDescent="0.25">
      <c r="A356" s="332">
        <v>43216</v>
      </c>
      <c r="B356" s="333">
        <v>180161600</v>
      </c>
      <c r="C356" s="334">
        <v>6</v>
      </c>
      <c r="D356" s="335">
        <v>617138</v>
      </c>
      <c r="E356" s="336"/>
      <c r="F356" s="334"/>
      <c r="G356" s="335"/>
      <c r="H356" s="336"/>
      <c r="I356" s="337"/>
      <c r="J356" s="335"/>
      <c r="K356" s="327"/>
      <c r="L356" s="327"/>
      <c r="M356" s="327"/>
      <c r="N356" s="327"/>
      <c r="O356" s="365"/>
      <c r="P356" s="365"/>
    </row>
    <row r="357" spans="1:16" x14ac:dyDescent="0.25">
      <c r="A357" s="332">
        <v>43216</v>
      </c>
      <c r="B357" s="333">
        <v>180161603</v>
      </c>
      <c r="C357" s="334">
        <v>1</v>
      </c>
      <c r="D357" s="335">
        <v>87063</v>
      </c>
      <c r="E357" s="336"/>
      <c r="F357" s="334"/>
      <c r="G357" s="335"/>
      <c r="H357" s="336"/>
      <c r="I357" s="337"/>
      <c r="J357" s="335"/>
      <c r="K357" s="327"/>
      <c r="L357" s="327"/>
      <c r="M357" s="327"/>
      <c r="N357" s="327"/>
      <c r="O357" s="365"/>
      <c r="P357" s="365"/>
    </row>
    <row r="358" spans="1:16" x14ac:dyDescent="0.25">
      <c r="A358" s="332">
        <v>43216</v>
      </c>
      <c r="B358" s="333">
        <v>180161613</v>
      </c>
      <c r="C358" s="334">
        <v>9</v>
      </c>
      <c r="D358" s="335">
        <v>920063</v>
      </c>
      <c r="E358" s="336"/>
      <c r="F358" s="334"/>
      <c r="G358" s="335"/>
      <c r="H358" s="336"/>
      <c r="I358" s="337">
        <v>1382152</v>
      </c>
      <c r="J358" s="335" t="s">
        <v>17</v>
      </c>
      <c r="K358" s="327"/>
      <c r="L358" s="327"/>
      <c r="M358" s="327"/>
      <c r="N358" s="327"/>
      <c r="O358" s="365"/>
      <c r="P358" s="365"/>
    </row>
    <row r="359" spans="1:16" x14ac:dyDescent="0.25">
      <c r="A359" s="332">
        <v>43217</v>
      </c>
      <c r="B359" s="333">
        <v>180161639</v>
      </c>
      <c r="C359" s="334">
        <v>1</v>
      </c>
      <c r="D359" s="335">
        <v>80500</v>
      </c>
      <c r="E359" s="336">
        <v>180042350</v>
      </c>
      <c r="F359" s="334">
        <v>6</v>
      </c>
      <c r="G359" s="335">
        <v>706650</v>
      </c>
      <c r="H359" s="336"/>
      <c r="I359" s="337"/>
      <c r="J359" s="335"/>
      <c r="K359" s="327"/>
      <c r="L359" s="327"/>
      <c r="M359" s="327"/>
      <c r="N359" s="327"/>
      <c r="O359" s="365"/>
      <c r="P359" s="365"/>
    </row>
    <row r="360" spans="1:16" x14ac:dyDescent="0.25">
      <c r="A360" s="332">
        <v>43217</v>
      </c>
      <c r="B360" s="333">
        <v>180161665</v>
      </c>
      <c r="C360" s="334">
        <v>10</v>
      </c>
      <c r="D360" s="335">
        <v>923213</v>
      </c>
      <c r="E360" s="336"/>
      <c r="F360" s="334"/>
      <c r="G360" s="335"/>
      <c r="H360" s="336"/>
      <c r="I360" s="337"/>
      <c r="J360" s="335"/>
      <c r="K360" s="327"/>
      <c r="L360" s="327"/>
      <c r="M360" s="327"/>
      <c r="N360" s="327"/>
      <c r="O360" s="365"/>
      <c r="P360" s="365"/>
    </row>
    <row r="361" spans="1:16" x14ac:dyDescent="0.25">
      <c r="A361" s="332">
        <v>43217</v>
      </c>
      <c r="B361" s="333">
        <v>180161683</v>
      </c>
      <c r="C361" s="334">
        <v>2</v>
      </c>
      <c r="D361" s="335">
        <v>256113</v>
      </c>
      <c r="E361" s="336"/>
      <c r="F361" s="334"/>
      <c r="G361" s="335"/>
      <c r="H361" s="336"/>
      <c r="I361" s="337"/>
      <c r="J361" s="335"/>
      <c r="K361" s="327"/>
      <c r="L361" s="327"/>
      <c r="M361" s="327"/>
      <c r="N361" s="327"/>
      <c r="O361" s="365"/>
      <c r="P361" s="365"/>
    </row>
    <row r="362" spans="1:16" x14ac:dyDescent="0.25">
      <c r="A362" s="332">
        <v>43217</v>
      </c>
      <c r="B362" s="333">
        <v>180161700</v>
      </c>
      <c r="C362" s="334">
        <v>2</v>
      </c>
      <c r="D362" s="335">
        <v>103163</v>
      </c>
      <c r="E362" s="336"/>
      <c r="F362" s="334"/>
      <c r="G362" s="335"/>
      <c r="H362" s="336"/>
      <c r="I362" s="337"/>
      <c r="J362" s="335"/>
      <c r="K362" s="327"/>
      <c r="L362" s="327"/>
      <c r="M362" s="327"/>
      <c r="N362" s="327"/>
      <c r="O362" s="365"/>
      <c r="P362" s="365"/>
    </row>
    <row r="363" spans="1:16" x14ac:dyDescent="0.25">
      <c r="A363" s="332">
        <v>43217</v>
      </c>
      <c r="B363" s="333">
        <v>180161715</v>
      </c>
      <c r="C363" s="334">
        <v>3</v>
      </c>
      <c r="D363" s="335">
        <v>239663</v>
      </c>
      <c r="E363" s="336"/>
      <c r="F363" s="334"/>
      <c r="G363" s="335"/>
      <c r="H363" s="336"/>
      <c r="I363" s="337">
        <v>896002</v>
      </c>
      <c r="J363" s="335" t="s">
        <v>17</v>
      </c>
      <c r="K363" s="327"/>
      <c r="L363" s="327"/>
      <c r="M363" s="327"/>
      <c r="N363" s="327"/>
      <c r="O363" s="365"/>
      <c r="P363" s="365"/>
    </row>
    <row r="364" spans="1:16" x14ac:dyDescent="0.25">
      <c r="A364" s="332">
        <v>43218</v>
      </c>
      <c r="B364" s="333">
        <v>180161794</v>
      </c>
      <c r="C364" s="334">
        <v>23</v>
      </c>
      <c r="D364" s="335">
        <v>2311750</v>
      </c>
      <c r="E364" s="336">
        <v>180042378</v>
      </c>
      <c r="F364" s="334">
        <v>4</v>
      </c>
      <c r="G364" s="335">
        <v>378263</v>
      </c>
      <c r="H364" s="336"/>
      <c r="I364" s="337"/>
      <c r="J364" s="335"/>
      <c r="K364" s="327"/>
      <c r="L364" s="327"/>
      <c r="M364" s="327"/>
      <c r="N364" s="327"/>
      <c r="O364" s="365"/>
      <c r="P364" s="365"/>
    </row>
    <row r="365" spans="1:16" x14ac:dyDescent="0.25">
      <c r="A365" s="332">
        <v>43218</v>
      </c>
      <c r="B365" s="333">
        <v>180161824</v>
      </c>
      <c r="C365" s="334">
        <v>9</v>
      </c>
      <c r="D365" s="335">
        <v>884188</v>
      </c>
      <c r="E365" s="336"/>
      <c r="F365" s="334"/>
      <c r="G365" s="335"/>
      <c r="H365" s="336"/>
      <c r="I365" s="337"/>
      <c r="J365" s="335"/>
      <c r="K365" s="327"/>
      <c r="L365" s="327"/>
      <c r="M365" s="327"/>
      <c r="N365" s="327"/>
      <c r="O365" s="365"/>
      <c r="P365" s="365"/>
    </row>
    <row r="366" spans="1:16" x14ac:dyDescent="0.25">
      <c r="A366" s="332">
        <v>43218</v>
      </c>
      <c r="B366" s="333">
        <v>180161835</v>
      </c>
      <c r="C366" s="334">
        <v>1</v>
      </c>
      <c r="D366" s="335">
        <v>92050</v>
      </c>
      <c r="E366" s="336"/>
      <c r="F366" s="334"/>
      <c r="G366" s="335"/>
      <c r="H366" s="336"/>
      <c r="I366" s="337"/>
      <c r="J366" s="335"/>
      <c r="K366" s="327"/>
      <c r="L366" s="327"/>
      <c r="M366" s="327"/>
      <c r="N366" s="327"/>
      <c r="O366" s="365"/>
      <c r="P366" s="365"/>
    </row>
    <row r="367" spans="1:16" x14ac:dyDescent="0.25">
      <c r="A367" s="332">
        <v>43218</v>
      </c>
      <c r="B367" s="333">
        <v>180161847</v>
      </c>
      <c r="C367" s="334">
        <v>4</v>
      </c>
      <c r="D367" s="335">
        <v>310713</v>
      </c>
      <c r="E367" s="336"/>
      <c r="F367" s="334"/>
      <c r="G367" s="335"/>
      <c r="H367" s="336"/>
      <c r="I367" s="337">
        <v>3220438</v>
      </c>
      <c r="J367" s="335" t="s">
        <v>17</v>
      </c>
      <c r="K367" s="327"/>
      <c r="L367" s="327"/>
      <c r="M367" s="327"/>
      <c r="N367" s="327"/>
      <c r="O367" s="365"/>
      <c r="P367" s="365"/>
    </row>
    <row r="368" spans="1:16" x14ac:dyDescent="0.25">
      <c r="A368" s="332">
        <v>43220</v>
      </c>
      <c r="B368" s="333">
        <v>180161993</v>
      </c>
      <c r="C368" s="334">
        <v>30</v>
      </c>
      <c r="D368" s="335">
        <v>3125238</v>
      </c>
      <c r="E368" s="336">
        <v>180042437</v>
      </c>
      <c r="F368" s="334">
        <v>6</v>
      </c>
      <c r="G368" s="335">
        <v>733775</v>
      </c>
      <c r="H368" s="336"/>
      <c r="I368" s="337"/>
      <c r="J368" s="335"/>
      <c r="K368" s="327"/>
      <c r="L368" s="327"/>
      <c r="M368" s="327"/>
      <c r="N368" s="327"/>
      <c r="O368" s="365"/>
      <c r="P368" s="365"/>
    </row>
    <row r="369" spans="1:16" x14ac:dyDescent="0.25">
      <c r="A369" s="332">
        <v>43220</v>
      </c>
      <c r="B369" s="333">
        <v>180162053</v>
      </c>
      <c r="C369" s="334">
        <v>9</v>
      </c>
      <c r="D369" s="335">
        <v>929163</v>
      </c>
      <c r="E369" s="336"/>
      <c r="F369" s="334"/>
      <c r="G369" s="335"/>
      <c r="H369" s="336"/>
      <c r="I369" s="337"/>
      <c r="J369" s="335"/>
      <c r="K369" s="327"/>
      <c r="L369" s="327"/>
      <c r="M369" s="327"/>
      <c r="N369" s="327"/>
      <c r="O369" s="365"/>
      <c r="P369" s="365"/>
    </row>
    <row r="370" spans="1:16" x14ac:dyDescent="0.25">
      <c r="A370" s="332">
        <v>43220</v>
      </c>
      <c r="B370" s="333">
        <v>180162059</v>
      </c>
      <c r="C370" s="334">
        <v>2</v>
      </c>
      <c r="D370" s="335">
        <v>209038</v>
      </c>
      <c r="E370" s="336"/>
      <c r="F370" s="334"/>
      <c r="G370" s="335"/>
      <c r="H370" s="336"/>
      <c r="I370" s="337">
        <v>3529664</v>
      </c>
      <c r="J370" s="335" t="s">
        <v>17</v>
      </c>
      <c r="K370" s="327"/>
      <c r="L370" s="327"/>
      <c r="M370" s="327"/>
      <c r="N370" s="327"/>
      <c r="O370" s="365"/>
      <c r="P370" s="365"/>
    </row>
    <row r="371" spans="1:16" x14ac:dyDescent="0.25">
      <c r="A371" s="332">
        <v>43221</v>
      </c>
      <c r="B371" s="333">
        <v>180162153</v>
      </c>
      <c r="C371" s="334">
        <v>26</v>
      </c>
      <c r="D371" s="335">
        <v>2695438</v>
      </c>
      <c r="E371" s="336">
        <v>180042462</v>
      </c>
      <c r="F371" s="334">
        <v>10</v>
      </c>
      <c r="G371" s="335">
        <v>1034163</v>
      </c>
      <c r="H371" s="336"/>
      <c r="I371" s="337">
        <v>1661275</v>
      </c>
      <c r="J371" s="335" t="s">
        <v>17</v>
      </c>
      <c r="K371" s="327"/>
      <c r="L371" s="327"/>
      <c r="M371" s="327"/>
      <c r="N371" s="327"/>
      <c r="O371" s="365"/>
      <c r="P371" s="365"/>
    </row>
    <row r="372" spans="1:16" x14ac:dyDescent="0.25">
      <c r="A372" s="332">
        <v>43222</v>
      </c>
      <c r="B372" s="333">
        <v>180162240</v>
      </c>
      <c r="C372" s="334">
        <v>13</v>
      </c>
      <c r="D372" s="335">
        <v>1290275</v>
      </c>
      <c r="E372" s="336">
        <v>180042489</v>
      </c>
      <c r="F372" s="334">
        <v>6</v>
      </c>
      <c r="G372" s="335">
        <v>491313</v>
      </c>
      <c r="H372" s="336"/>
      <c r="I372" s="337"/>
      <c r="J372" s="335"/>
      <c r="K372" s="327"/>
      <c r="L372" s="327"/>
      <c r="M372" s="327"/>
      <c r="N372" s="327"/>
      <c r="O372" s="365"/>
      <c r="P372" s="365"/>
    </row>
    <row r="373" spans="1:16" x14ac:dyDescent="0.25">
      <c r="A373" s="332">
        <v>43222</v>
      </c>
      <c r="B373" s="333">
        <v>180162286</v>
      </c>
      <c r="C373" s="334">
        <v>2</v>
      </c>
      <c r="D373" s="335">
        <v>367150</v>
      </c>
      <c r="E373" s="336"/>
      <c r="F373" s="334"/>
      <c r="G373" s="335"/>
      <c r="H373" s="336"/>
      <c r="I373" s="337"/>
      <c r="J373" s="335"/>
      <c r="K373" s="327"/>
      <c r="L373" s="327"/>
      <c r="M373" s="327"/>
      <c r="N373" s="327"/>
      <c r="O373" s="365"/>
      <c r="P373" s="365"/>
    </row>
    <row r="374" spans="1:16" x14ac:dyDescent="0.25">
      <c r="A374" s="332">
        <v>43222</v>
      </c>
      <c r="B374" s="333">
        <v>180162298</v>
      </c>
      <c r="C374" s="334">
        <v>1</v>
      </c>
      <c r="D374" s="335">
        <v>96513</v>
      </c>
      <c r="E374" s="336"/>
      <c r="F374" s="334"/>
      <c r="G374" s="335"/>
      <c r="H374" s="336"/>
      <c r="I374" s="337">
        <v>1262625</v>
      </c>
      <c r="J374" s="335" t="s">
        <v>17</v>
      </c>
      <c r="K374" s="327"/>
      <c r="L374" s="327"/>
      <c r="M374" s="327"/>
      <c r="N374" s="327"/>
      <c r="O374" s="365"/>
      <c r="P374" s="365"/>
    </row>
    <row r="375" spans="1:16" x14ac:dyDescent="0.25">
      <c r="A375" s="332">
        <v>43223</v>
      </c>
      <c r="B375" s="333">
        <v>180162354</v>
      </c>
      <c r="C375" s="334">
        <v>6</v>
      </c>
      <c r="D375" s="335">
        <v>611363</v>
      </c>
      <c r="E375" s="336">
        <v>180042510</v>
      </c>
      <c r="F375" s="334">
        <v>4</v>
      </c>
      <c r="G375" s="335">
        <v>354900</v>
      </c>
      <c r="H375" s="336"/>
      <c r="I375" s="337"/>
      <c r="J375" s="335"/>
      <c r="K375" s="327"/>
      <c r="L375" s="327"/>
      <c r="M375" s="327"/>
      <c r="N375" s="327"/>
      <c r="O375" s="365"/>
      <c r="P375" s="365"/>
    </row>
    <row r="376" spans="1:16" x14ac:dyDescent="0.25">
      <c r="A376" s="332">
        <v>43223</v>
      </c>
      <c r="B376" s="333">
        <v>180162401</v>
      </c>
      <c r="C376" s="334">
        <v>4</v>
      </c>
      <c r="D376" s="335">
        <v>443713</v>
      </c>
      <c r="E376" s="336"/>
      <c r="F376" s="334"/>
      <c r="G376" s="335"/>
      <c r="H376" s="336"/>
      <c r="I376" s="337"/>
      <c r="J376" s="335"/>
      <c r="K376" s="327"/>
      <c r="L376" s="327"/>
      <c r="M376" s="327"/>
      <c r="N376" s="327"/>
      <c r="O376" s="365"/>
      <c r="P376" s="365"/>
    </row>
    <row r="377" spans="1:16" x14ac:dyDescent="0.25">
      <c r="A377" s="332">
        <v>43223</v>
      </c>
      <c r="B377" s="333">
        <v>180162414</v>
      </c>
      <c r="C377" s="334">
        <v>2</v>
      </c>
      <c r="D377" s="335">
        <v>261013</v>
      </c>
      <c r="E377" s="336"/>
      <c r="F377" s="334"/>
      <c r="G377" s="335"/>
      <c r="H377" s="336"/>
      <c r="I377" s="337">
        <v>961189</v>
      </c>
      <c r="J377" s="335" t="s">
        <v>17</v>
      </c>
      <c r="K377" s="327"/>
      <c r="L377" s="327"/>
      <c r="M377" s="327"/>
      <c r="N377" s="327"/>
      <c r="O377" s="365"/>
      <c r="P377" s="365"/>
    </row>
    <row r="378" spans="1:16" x14ac:dyDescent="0.25">
      <c r="A378" s="332">
        <v>43224</v>
      </c>
      <c r="B378" s="333">
        <v>180162474</v>
      </c>
      <c r="C378" s="334">
        <v>18</v>
      </c>
      <c r="D378" s="335">
        <v>2187938</v>
      </c>
      <c r="E378" s="336">
        <v>180042532</v>
      </c>
      <c r="F378" s="334">
        <v>9</v>
      </c>
      <c r="G378" s="335">
        <v>838600</v>
      </c>
      <c r="H378" s="336"/>
      <c r="I378" s="337"/>
      <c r="J378" s="335"/>
      <c r="K378" s="327"/>
      <c r="L378" s="327"/>
      <c r="M378" s="327"/>
      <c r="N378" s="327"/>
      <c r="O378" s="365"/>
      <c r="P378" s="365"/>
    </row>
    <row r="379" spans="1:16" x14ac:dyDescent="0.25">
      <c r="A379" s="332">
        <v>43224</v>
      </c>
      <c r="B379" s="333">
        <v>180162483</v>
      </c>
      <c r="C379" s="334">
        <v>6</v>
      </c>
      <c r="D379" s="335">
        <v>539263</v>
      </c>
      <c r="E379" s="336"/>
      <c r="F379" s="334"/>
      <c r="G379" s="335"/>
      <c r="H379" s="336"/>
      <c r="I379" s="337"/>
      <c r="J379" s="335"/>
      <c r="K379" s="327"/>
      <c r="L379" s="327"/>
      <c r="M379" s="327"/>
      <c r="N379" s="327"/>
      <c r="O379" s="365"/>
      <c r="P379" s="365"/>
    </row>
    <row r="380" spans="1:16" x14ac:dyDescent="0.25">
      <c r="A380" s="332">
        <v>43224</v>
      </c>
      <c r="B380" s="333">
        <v>180162513</v>
      </c>
      <c r="C380" s="334">
        <v>11</v>
      </c>
      <c r="D380" s="335">
        <v>962500</v>
      </c>
      <c r="E380" s="336"/>
      <c r="F380" s="334"/>
      <c r="G380" s="335"/>
      <c r="H380" s="336"/>
      <c r="I380" s="337"/>
      <c r="J380" s="335"/>
      <c r="K380" s="327"/>
      <c r="L380" s="327"/>
      <c r="M380" s="327"/>
      <c r="N380" s="327"/>
      <c r="O380" s="365"/>
      <c r="P380" s="365"/>
    </row>
    <row r="381" spans="1:16" x14ac:dyDescent="0.25">
      <c r="A381" s="332">
        <v>43224</v>
      </c>
      <c r="B381" s="333">
        <v>180162522</v>
      </c>
      <c r="C381" s="334">
        <v>1</v>
      </c>
      <c r="D381" s="335">
        <v>100013</v>
      </c>
      <c r="E381" s="336"/>
      <c r="F381" s="334"/>
      <c r="G381" s="335"/>
      <c r="H381" s="336"/>
      <c r="I381" s="337">
        <v>2951114</v>
      </c>
      <c r="J381" s="335" t="s">
        <v>17</v>
      </c>
      <c r="K381" s="327"/>
      <c r="L381" s="327"/>
      <c r="M381" s="327"/>
      <c r="N381" s="327"/>
      <c r="O381" s="365"/>
      <c r="P381" s="365"/>
    </row>
    <row r="382" spans="1:16" x14ac:dyDescent="0.25">
      <c r="A382" s="332">
        <v>43225</v>
      </c>
      <c r="B382" s="333">
        <v>180162615</v>
      </c>
      <c r="C382" s="334">
        <v>20</v>
      </c>
      <c r="D382" s="335">
        <v>2019588</v>
      </c>
      <c r="E382" s="336">
        <v>180042570</v>
      </c>
      <c r="F382" s="334">
        <v>13</v>
      </c>
      <c r="G382" s="335">
        <v>1341463</v>
      </c>
      <c r="H382" s="336"/>
      <c r="I382" s="337"/>
      <c r="J382" s="335"/>
      <c r="K382" s="327"/>
      <c r="L382" s="327"/>
      <c r="M382" s="327"/>
      <c r="N382" s="327"/>
      <c r="O382" s="365"/>
      <c r="P382" s="365"/>
    </row>
    <row r="383" spans="1:16" x14ac:dyDescent="0.25">
      <c r="A383" s="332">
        <v>43225</v>
      </c>
      <c r="B383" s="333">
        <v>180162619</v>
      </c>
      <c r="C383" s="334">
        <v>4</v>
      </c>
      <c r="D383" s="335">
        <v>417113</v>
      </c>
      <c r="E383" s="336"/>
      <c r="F383" s="334"/>
      <c r="G383" s="335"/>
      <c r="H383" s="336"/>
      <c r="I383" s="337"/>
      <c r="J383" s="335"/>
      <c r="K383" s="327"/>
      <c r="L383" s="327"/>
      <c r="M383" s="327"/>
      <c r="N383" s="327"/>
      <c r="O383" s="365"/>
      <c r="P383" s="365"/>
    </row>
    <row r="384" spans="1:16" x14ac:dyDescent="0.25">
      <c r="A384" s="332">
        <v>43225</v>
      </c>
      <c r="B384" s="333">
        <v>180162650</v>
      </c>
      <c r="C384" s="334">
        <v>1</v>
      </c>
      <c r="D384" s="335">
        <v>99050</v>
      </c>
      <c r="E384" s="336"/>
      <c r="F384" s="334"/>
      <c r="G384" s="335"/>
      <c r="H384" s="336"/>
      <c r="I384" s="337">
        <v>1194288</v>
      </c>
      <c r="J384" s="335" t="s">
        <v>17</v>
      </c>
      <c r="K384" s="327"/>
      <c r="L384" s="327"/>
      <c r="M384" s="327"/>
      <c r="N384" s="327"/>
      <c r="O384" s="365"/>
      <c r="P384" s="365"/>
    </row>
    <row r="385" spans="1:16" x14ac:dyDescent="0.25">
      <c r="A385" s="332">
        <v>43227</v>
      </c>
      <c r="B385" s="333">
        <v>180162806</v>
      </c>
      <c r="C385" s="334">
        <v>3</v>
      </c>
      <c r="D385" s="335">
        <v>297675</v>
      </c>
      <c r="E385" s="336">
        <v>180042649</v>
      </c>
      <c r="F385" s="334">
        <v>4</v>
      </c>
      <c r="G385" s="335">
        <v>389463</v>
      </c>
      <c r="H385" s="336"/>
      <c r="I385" s="337"/>
      <c r="J385" s="335"/>
      <c r="K385" s="327"/>
      <c r="L385" s="327"/>
      <c r="M385" s="327"/>
      <c r="N385" s="327"/>
      <c r="O385" s="365"/>
      <c r="P385" s="365"/>
    </row>
    <row r="386" spans="1:16" x14ac:dyDescent="0.25">
      <c r="A386" s="332">
        <v>43227</v>
      </c>
      <c r="B386" s="333">
        <v>180162828</v>
      </c>
      <c r="C386" s="334">
        <v>29</v>
      </c>
      <c r="D386" s="335">
        <v>3003175</v>
      </c>
      <c r="E386" s="336"/>
      <c r="F386" s="334"/>
      <c r="G386" s="335"/>
      <c r="H386" s="336"/>
      <c r="I386" s="337"/>
      <c r="J386" s="335"/>
      <c r="K386" s="327"/>
      <c r="L386" s="327"/>
      <c r="M386" s="327"/>
      <c r="N386" s="327"/>
      <c r="O386" s="365"/>
      <c r="P386" s="365"/>
    </row>
    <row r="387" spans="1:16" x14ac:dyDescent="0.25">
      <c r="A387" s="332">
        <v>43227</v>
      </c>
      <c r="B387" s="333">
        <v>180162834</v>
      </c>
      <c r="C387" s="334">
        <v>2</v>
      </c>
      <c r="D387" s="335">
        <v>179200</v>
      </c>
      <c r="E387" s="336"/>
      <c r="F387" s="334"/>
      <c r="G387" s="335"/>
      <c r="H387" s="336"/>
      <c r="I387" s="337"/>
      <c r="J387" s="335"/>
      <c r="K387" s="327"/>
      <c r="L387" s="327"/>
      <c r="M387" s="327"/>
      <c r="N387" s="327"/>
      <c r="O387" s="365"/>
      <c r="P387" s="365"/>
    </row>
    <row r="388" spans="1:16" x14ac:dyDescent="0.25">
      <c r="A388" s="332">
        <v>43227</v>
      </c>
      <c r="B388" s="333">
        <v>180162870</v>
      </c>
      <c r="C388" s="334">
        <v>11</v>
      </c>
      <c r="D388" s="335">
        <v>1229550</v>
      </c>
      <c r="E388" s="336"/>
      <c r="F388" s="334"/>
      <c r="G388" s="335"/>
      <c r="H388" s="336"/>
      <c r="I388" s="337">
        <v>4320137</v>
      </c>
      <c r="J388" s="335" t="s">
        <v>17</v>
      </c>
      <c r="K388" s="327"/>
      <c r="L388" s="327"/>
      <c r="M388" s="327"/>
      <c r="N388" s="327"/>
      <c r="O388" s="365"/>
      <c r="P388" s="365"/>
    </row>
    <row r="389" spans="1:16" x14ac:dyDescent="0.25">
      <c r="A389" s="332">
        <v>43228</v>
      </c>
      <c r="B389" s="333">
        <v>180162961</v>
      </c>
      <c r="C389" s="334">
        <v>36</v>
      </c>
      <c r="D389" s="335">
        <v>3460713</v>
      </c>
      <c r="E389" s="336">
        <v>180042673</v>
      </c>
      <c r="F389" s="334">
        <v>8</v>
      </c>
      <c r="G389" s="335">
        <v>751538</v>
      </c>
      <c r="H389" s="336"/>
      <c r="I389" s="337"/>
      <c r="J389" s="335"/>
      <c r="K389" s="327"/>
      <c r="L389" s="327"/>
      <c r="M389" s="327"/>
      <c r="N389" s="327"/>
      <c r="O389" s="365"/>
      <c r="P389" s="365"/>
    </row>
    <row r="390" spans="1:16" x14ac:dyDescent="0.25">
      <c r="A390" s="332">
        <v>43228</v>
      </c>
      <c r="B390" s="333">
        <v>180162974</v>
      </c>
      <c r="C390" s="334">
        <v>2</v>
      </c>
      <c r="D390" s="335">
        <v>185150</v>
      </c>
      <c r="E390" s="336"/>
      <c r="F390" s="334"/>
      <c r="G390" s="335"/>
      <c r="H390" s="336"/>
      <c r="I390" s="337"/>
      <c r="J390" s="335"/>
      <c r="K390" s="327"/>
      <c r="L390" s="327"/>
      <c r="M390" s="327"/>
      <c r="N390" s="327"/>
      <c r="O390" s="365"/>
      <c r="P390" s="365"/>
    </row>
    <row r="391" spans="1:16" x14ac:dyDescent="0.25">
      <c r="A391" s="332">
        <v>43228</v>
      </c>
      <c r="B391" s="333">
        <v>180163006</v>
      </c>
      <c r="C391" s="334">
        <v>6</v>
      </c>
      <c r="D391" s="335">
        <v>616088</v>
      </c>
      <c r="E391" s="336"/>
      <c r="F391" s="334"/>
      <c r="G391" s="335"/>
      <c r="H391" s="336"/>
      <c r="I391" s="337">
        <v>3510413</v>
      </c>
      <c r="J391" s="335" t="s">
        <v>17</v>
      </c>
      <c r="K391" s="327"/>
      <c r="L391" s="327"/>
      <c r="M391" s="327"/>
      <c r="N391" s="327"/>
      <c r="O391" s="365"/>
      <c r="P391" s="365"/>
    </row>
    <row r="392" spans="1:16" x14ac:dyDescent="0.25">
      <c r="A392" s="332">
        <v>43229</v>
      </c>
      <c r="B392" s="333">
        <v>180163085</v>
      </c>
      <c r="C392" s="334">
        <v>3</v>
      </c>
      <c r="D392" s="335">
        <v>356213</v>
      </c>
      <c r="E392" s="336">
        <v>180042702</v>
      </c>
      <c r="F392" s="334">
        <v>6</v>
      </c>
      <c r="G392" s="335">
        <v>649775</v>
      </c>
      <c r="H392" s="336"/>
      <c r="I392" s="337"/>
      <c r="J392" s="335"/>
      <c r="K392" s="327"/>
      <c r="L392" s="327"/>
      <c r="M392" s="327"/>
      <c r="N392" s="327"/>
      <c r="O392" s="365"/>
      <c r="P392" s="365"/>
    </row>
    <row r="393" spans="1:16" x14ac:dyDescent="0.25">
      <c r="A393" s="332">
        <v>43229</v>
      </c>
      <c r="B393" s="333">
        <v>180163134</v>
      </c>
      <c r="C393" s="334">
        <v>4</v>
      </c>
      <c r="D393" s="335">
        <v>474075</v>
      </c>
      <c r="E393" s="336"/>
      <c r="F393" s="334"/>
      <c r="G393" s="335"/>
      <c r="H393" s="336"/>
      <c r="I393" s="337">
        <v>180513</v>
      </c>
      <c r="J393" s="335" t="s">
        <v>17</v>
      </c>
      <c r="K393" s="327"/>
      <c r="L393" s="327"/>
      <c r="M393" s="327"/>
      <c r="N393" s="327"/>
      <c r="O393" s="365"/>
      <c r="P393" s="365"/>
    </row>
    <row r="394" spans="1:16" x14ac:dyDescent="0.25">
      <c r="A394" s="332">
        <v>43230</v>
      </c>
      <c r="B394" s="333">
        <v>180163239</v>
      </c>
      <c r="C394" s="334">
        <v>13</v>
      </c>
      <c r="D394" s="335">
        <v>1404025</v>
      </c>
      <c r="E394" s="336">
        <v>180042729</v>
      </c>
      <c r="F394" s="334">
        <v>14</v>
      </c>
      <c r="G394" s="335">
        <v>1361850</v>
      </c>
      <c r="H394" s="336"/>
      <c r="I394" s="337">
        <v>42175</v>
      </c>
      <c r="J394" s="335" t="s">
        <v>17</v>
      </c>
      <c r="K394" s="327"/>
      <c r="L394" s="327"/>
      <c r="M394" s="327"/>
      <c r="N394" s="327"/>
      <c r="O394" s="365"/>
      <c r="P394" s="365"/>
    </row>
    <row r="395" spans="1:16" x14ac:dyDescent="0.25">
      <c r="A395" s="332">
        <v>43231</v>
      </c>
      <c r="B395" s="333">
        <v>180163286</v>
      </c>
      <c r="C395" s="334">
        <v>1</v>
      </c>
      <c r="D395" s="335">
        <v>119000</v>
      </c>
      <c r="E395" s="336">
        <v>180042786</v>
      </c>
      <c r="F395" s="334">
        <v>9</v>
      </c>
      <c r="G395" s="335">
        <v>940713</v>
      </c>
      <c r="H395" s="336"/>
      <c r="I395" s="337"/>
      <c r="J395" s="335"/>
      <c r="K395" s="327"/>
      <c r="L395" s="327"/>
      <c r="M395" s="327"/>
      <c r="N395" s="327"/>
      <c r="O395" s="365"/>
      <c r="P395" s="365"/>
    </row>
    <row r="396" spans="1:16" x14ac:dyDescent="0.25">
      <c r="A396" s="332">
        <v>43231</v>
      </c>
      <c r="B396" s="333">
        <v>180163320</v>
      </c>
      <c r="C396" s="334">
        <v>11</v>
      </c>
      <c r="D396" s="335">
        <v>1111250</v>
      </c>
      <c r="E396" s="336"/>
      <c r="F396" s="334"/>
      <c r="G396" s="335"/>
      <c r="H396" s="336"/>
      <c r="I396" s="337"/>
      <c r="J396" s="335"/>
      <c r="K396" s="327"/>
      <c r="L396" s="327"/>
      <c r="M396" s="327"/>
      <c r="N396" s="327"/>
      <c r="O396" s="365"/>
      <c r="P396" s="365"/>
    </row>
    <row r="397" spans="1:16" x14ac:dyDescent="0.25">
      <c r="A397" s="332">
        <v>43231</v>
      </c>
      <c r="B397" s="333">
        <v>180163352</v>
      </c>
      <c r="C397" s="334">
        <v>14</v>
      </c>
      <c r="D397" s="335">
        <v>1482863</v>
      </c>
      <c r="E397" s="336"/>
      <c r="F397" s="334"/>
      <c r="G397" s="335"/>
      <c r="H397" s="336"/>
      <c r="I397" s="337"/>
      <c r="J397" s="335"/>
      <c r="K397" s="327"/>
      <c r="L397" s="327"/>
      <c r="M397" s="327"/>
      <c r="N397" s="327"/>
      <c r="O397" s="365"/>
      <c r="P397" s="365"/>
    </row>
    <row r="398" spans="1:16" x14ac:dyDescent="0.25">
      <c r="A398" s="332">
        <v>43231</v>
      </c>
      <c r="B398" s="333">
        <v>180163374</v>
      </c>
      <c r="C398" s="334">
        <v>1</v>
      </c>
      <c r="D398" s="335">
        <v>86013</v>
      </c>
      <c r="E398" s="336"/>
      <c r="F398" s="334"/>
      <c r="G398" s="335"/>
      <c r="H398" s="336"/>
      <c r="I398" s="337"/>
      <c r="J398" s="335"/>
      <c r="K398" s="327"/>
      <c r="L398" s="327"/>
      <c r="M398" s="327"/>
      <c r="N398" s="327"/>
      <c r="O398" s="365"/>
      <c r="P398" s="365"/>
    </row>
    <row r="399" spans="1:16" x14ac:dyDescent="0.25">
      <c r="A399" s="332">
        <v>43231</v>
      </c>
      <c r="B399" s="333">
        <v>180163381</v>
      </c>
      <c r="C399" s="334">
        <v>6</v>
      </c>
      <c r="D399" s="335">
        <v>667800</v>
      </c>
      <c r="E399" s="336"/>
      <c r="F399" s="334"/>
      <c r="G399" s="335"/>
      <c r="H399" s="336"/>
      <c r="I399" s="337">
        <v>2526213</v>
      </c>
      <c r="J399" s="335" t="s">
        <v>17</v>
      </c>
      <c r="K399" s="327"/>
      <c r="L399" s="327"/>
      <c r="M399" s="327"/>
      <c r="N399" s="327"/>
      <c r="O399" s="365"/>
      <c r="P399" s="365"/>
    </row>
    <row r="400" spans="1:16" x14ac:dyDescent="0.25">
      <c r="A400" s="332">
        <v>43232</v>
      </c>
      <c r="B400" s="333">
        <v>180163437</v>
      </c>
      <c r="C400" s="334">
        <v>1</v>
      </c>
      <c r="D400" s="335">
        <v>184363</v>
      </c>
      <c r="E400" s="336">
        <v>180042825</v>
      </c>
      <c r="F400" s="334">
        <v>6</v>
      </c>
      <c r="G400" s="335">
        <v>539613</v>
      </c>
      <c r="H400" s="336"/>
      <c r="I400" s="337"/>
      <c r="J400" s="335"/>
      <c r="K400" s="327"/>
      <c r="L400" s="327"/>
      <c r="M400" s="327"/>
      <c r="N400" s="327"/>
      <c r="O400" s="365"/>
      <c r="P400" s="365"/>
    </row>
    <row r="401" spans="1:16" x14ac:dyDescent="0.25">
      <c r="A401" s="332">
        <v>43232</v>
      </c>
      <c r="B401" s="333">
        <v>180163479</v>
      </c>
      <c r="C401" s="334">
        <v>10</v>
      </c>
      <c r="D401" s="335">
        <v>1003713</v>
      </c>
      <c r="E401" s="336"/>
      <c r="F401" s="334"/>
      <c r="G401" s="335"/>
      <c r="H401" s="336"/>
      <c r="I401" s="337"/>
      <c r="J401" s="335"/>
      <c r="K401" s="327"/>
      <c r="L401" s="327"/>
      <c r="M401" s="327"/>
      <c r="N401" s="327"/>
      <c r="O401" s="365"/>
      <c r="P401" s="365"/>
    </row>
    <row r="402" spans="1:16" x14ac:dyDescent="0.25">
      <c r="A402" s="332">
        <v>43232</v>
      </c>
      <c r="B402" s="333">
        <v>180163484</v>
      </c>
      <c r="C402" s="334">
        <v>1</v>
      </c>
      <c r="D402" s="335">
        <v>184363</v>
      </c>
      <c r="E402" s="336"/>
      <c r="F402" s="334"/>
      <c r="G402" s="335"/>
      <c r="H402" s="336"/>
      <c r="I402" s="337">
        <v>832826</v>
      </c>
      <c r="J402" s="335" t="s">
        <v>17</v>
      </c>
      <c r="K402" s="327"/>
      <c r="L402" s="327"/>
      <c r="M402" s="327"/>
      <c r="N402" s="327"/>
      <c r="O402" s="365"/>
      <c r="P402" s="365"/>
    </row>
    <row r="403" spans="1:16" x14ac:dyDescent="0.25">
      <c r="A403" s="332">
        <v>43234</v>
      </c>
      <c r="B403" s="333">
        <v>180163659</v>
      </c>
      <c r="C403" s="334">
        <v>1</v>
      </c>
      <c r="D403" s="335">
        <v>91438</v>
      </c>
      <c r="E403" s="336">
        <v>180042887</v>
      </c>
      <c r="F403" s="334">
        <v>10</v>
      </c>
      <c r="G403" s="335">
        <v>777438</v>
      </c>
      <c r="H403" s="336"/>
      <c r="I403" s="337"/>
      <c r="J403" s="335"/>
      <c r="K403" s="327"/>
      <c r="L403" s="327"/>
      <c r="M403" s="327"/>
      <c r="N403" s="327"/>
      <c r="O403" s="365"/>
      <c r="P403" s="365"/>
    </row>
    <row r="404" spans="1:16" x14ac:dyDescent="0.25">
      <c r="A404" s="332">
        <v>43234</v>
      </c>
      <c r="B404" s="333">
        <v>180163687</v>
      </c>
      <c r="C404" s="334">
        <v>31</v>
      </c>
      <c r="D404" s="335">
        <v>3197688</v>
      </c>
      <c r="E404" s="336"/>
      <c r="F404" s="334"/>
      <c r="G404" s="335"/>
      <c r="H404" s="336"/>
      <c r="I404" s="337"/>
      <c r="J404" s="335"/>
      <c r="K404" s="327"/>
      <c r="L404" s="327"/>
      <c r="M404" s="327"/>
      <c r="N404" s="327"/>
      <c r="O404" s="365"/>
      <c r="P404" s="365"/>
    </row>
    <row r="405" spans="1:16" x14ac:dyDescent="0.25">
      <c r="A405" s="332">
        <v>43234</v>
      </c>
      <c r="B405" s="333">
        <v>180163695</v>
      </c>
      <c r="C405" s="334">
        <v>2</v>
      </c>
      <c r="D405" s="335">
        <v>147088</v>
      </c>
      <c r="E405" s="336"/>
      <c r="F405" s="334"/>
      <c r="G405" s="335"/>
      <c r="H405" s="336"/>
      <c r="I405" s="337"/>
      <c r="J405" s="335"/>
      <c r="K405" s="327"/>
      <c r="L405" s="327"/>
      <c r="M405" s="327"/>
      <c r="N405" s="327"/>
      <c r="O405" s="365"/>
      <c r="P405" s="365"/>
    </row>
    <row r="406" spans="1:16" x14ac:dyDescent="0.25">
      <c r="A406" s="332">
        <v>43234</v>
      </c>
      <c r="B406" s="333">
        <v>180163743</v>
      </c>
      <c r="C406" s="334">
        <v>13</v>
      </c>
      <c r="D406" s="335">
        <v>1140213</v>
      </c>
      <c r="E406" s="336"/>
      <c r="F406" s="334"/>
      <c r="G406" s="335"/>
      <c r="H406" s="336"/>
      <c r="I406" s="337"/>
      <c r="J406" s="335"/>
      <c r="K406" s="327"/>
      <c r="L406" s="327"/>
      <c r="M406" s="327"/>
      <c r="N406" s="327"/>
      <c r="O406" s="365"/>
      <c r="P406" s="365"/>
    </row>
    <row r="407" spans="1:16" x14ac:dyDescent="0.25">
      <c r="A407" s="332">
        <v>43234</v>
      </c>
      <c r="B407" s="333">
        <v>180163749</v>
      </c>
      <c r="C407" s="334">
        <v>1</v>
      </c>
      <c r="D407" s="335">
        <v>105788</v>
      </c>
      <c r="E407" s="336"/>
      <c r="F407" s="334"/>
      <c r="G407" s="335"/>
      <c r="H407" s="336"/>
      <c r="I407" s="337">
        <v>3904777</v>
      </c>
      <c r="J407" s="335" t="s">
        <v>17</v>
      </c>
      <c r="K407" s="327"/>
      <c r="L407" s="327"/>
      <c r="M407" s="327"/>
      <c r="N407" s="327"/>
      <c r="O407" s="365"/>
      <c r="P407" s="365"/>
    </row>
    <row r="408" spans="1:16" x14ac:dyDescent="0.25">
      <c r="A408" s="332">
        <v>43235</v>
      </c>
      <c r="B408" s="333">
        <v>180163785</v>
      </c>
      <c r="C408" s="334">
        <v>2</v>
      </c>
      <c r="D408" s="335">
        <v>149363</v>
      </c>
      <c r="E408" s="336">
        <v>180042918</v>
      </c>
      <c r="F408" s="334">
        <v>3</v>
      </c>
      <c r="G408" s="335">
        <v>296013</v>
      </c>
      <c r="H408" s="336"/>
      <c r="I408" s="337"/>
      <c r="J408" s="335"/>
      <c r="K408" s="327"/>
      <c r="L408" s="327"/>
      <c r="M408" s="327"/>
      <c r="N408" s="327"/>
      <c r="O408" s="365"/>
      <c r="P408" s="365"/>
    </row>
    <row r="409" spans="1:16" x14ac:dyDescent="0.25">
      <c r="A409" s="332">
        <v>43235</v>
      </c>
      <c r="B409" s="333">
        <v>180163817</v>
      </c>
      <c r="C409" s="334">
        <v>31</v>
      </c>
      <c r="D409" s="335">
        <v>3109925</v>
      </c>
      <c r="E409" s="336"/>
      <c r="F409" s="334"/>
      <c r="G409" s="335"/>
      <c r="H409" s="336"/>
      <c r="I409" s="337"/>
      <c r="J409" s="335"/>
      <c r="K409" s="327"/>
      <c r="L409" s="327"/>
      <c r="M409" s="327"/>
      <c r="N409" s="327"/>
      <c r="O409" s="365"/>
      <c r="P409" s="365"/>
    </row>
    <row r="410" spans="1:16" x14ac:dyDescent="0.25">
      <c r="A410" s="332">
        <v>43235</v>
      </c>
      <c r="B410" s="333">
        <v>180163853</v>
      </c>
      <c r="C410" s="334">
        <v>1</v>
      </c>
      <c r="D410" s="335">
        <v>92050</v>
      </c>
      <c r="E410" s="336"/>
      <c r="F410" s="334"/>
      <c r="G410" s="335"/>
      <c r="H410" s="336"/>
      <c r="I410" s="337"/>
      <c r="J410" s="335"/>
      <c r="K410" s="327"/>
      <c r="L410" s="327"/>
      <c r="M410" s="327"/>
      <c r="N410" s="327"/>
      <c r="O410" s="365"/>
      <c r="P410" s="365"/>
    </row>
    <row r="411" spans="1:16" x14ac:dyDescent="0.25">
      <c r="A411" s="332">
        <v>43235</v>
      </c>
      <c r="B411" s="333">
        <v>180163883</v>
      </c>
      <c r="C411" s="334">
        <v>8</v>
      </c>
      <c r="D411" s="335">
        <v>843325</v>
      </c>
      <c r="E411" s="336"/>
      <c r="F411" s="334"/>
      <c r="G411" s="335"/>
      <c r="H411" s="336"/>
      <c r="I411" s="337"/>
      <c r="J411" s="335"/>
      <c r="K411" s="327"/>
      <c r="L411" s="327"/>
      <c r="M411" s="327"/>
      <c r="N411" s="327"/>
      <c r="O411" s="365"/>
      <c r="P411" s="365"/>
    </row>
    <row r="412" spans="1:16" x14ac:dyDescent="0.25">
      <c r="A412" s="332">
        <v>43235</v>
      </c>
      <c r="B412" s="333">
        <v>180163885</v>
      </c>
      <c r="C412" s="334">
        <v>1</v>
      </c>
      <c r="D412" s="335">
        <v>92050</v>
      </c>
      <c r="E412" s="336"/>
      <c r="F412" s="334"/>
      <c r="G412" s="335"/>
      <c r="H412" s="336"/>
      <c r="I412" s="337"/>
      <c r="J412" s="335"/>
      <c r="K412" s="327"/>
      <c r="L412" s="327"/>
      <c r="M412" s="327"/>
      <c r="N412" s="327"/>
      <c r="O412" s="365"/>
      <c r="P412" s="365"/>
    </row>
    <row r="413" spans="1:16" x14ac:dyDescent="0.25">
      <c r="A413" s="332">
        <v>43235</v>
      </c>
      <c r="B413" s="333">
        <v>180163889</v>
      </c>
      <c r="C413" s="334">
        <v>1</v>
      </c>
      <c r="D413" s="335">
        <v>80063</v>
      </c>
      <c r="E413" s="336"/>
      <c r="F413" s="334"/>
      <c r="G413" s="335"/>
      <c r="H413" s="336"/>
      <c r="I413" s="337">
        <v>4070761</v>
      </c>
      <c r="J413" s="335" t="s">
        <v>17</v>
      </c>
      <c r="K413" s="327"/>
      <c r="L413" s="327"/>
      <c r="M413" s="327"/>
      <c r="N413" s="327"/>
      <c r="O413" s="365"/>
      <c r="P413" s="365"/>
    </row>
    <row r="414" spans="1:16" x14ac:dyDescent="0.25">
      <c r="A414" s="332">
        <v>43236</v>
      </c>
      <c r="B414" s="333">
        <v>180163930</v>
      </c>
      <c r="C414" s="334">
        <v>3</v>
      </c>
      <c r="D414" s="335">
        <v>228725</v>
      </c>
      <c r="E414" s="336">
        <v>180042960</v>
      </c>
      <c r="F414" s="334">
        <v>4</v>
      </c>
      <c r="G414" s="335">
        <v>455350</v>
      </c>
      <c r="H414" s="336"/>
      <c r="I414" s="337"/>
      <c r="J414" s="335"/>
      <c r="K414" s="327"/>
      <c r="L414" s="327"/>
      <c r="M414" s="327"/>
      <c r="N414" s="327"/>
      <c r="O414" s="365"/>
      <c r="P414" s="365"/>
    </row>
    <row r="415" spans="1:16" x14ac:dyDescent="0.25">
      <c r="A415" s="332">
        <v>43236</v>
      </c>
      <c r="B415" s="333">
        <v>180163952</v>
      </c>
      <c r="C415" s="334">
        <v>16</v>
      </c>
      <c r="D415" s="335">
        <v>1643950</v>
      </c>
      <c r="E415" s="336"/>
      <c r="F415" s="334"/>
      <c r="G415" s="335"/>
      <c r="H415" s="336"/>
      <c r="I415" s="337"/>
      <c r="J415" s="335"/>
      <c r="K415" s="327"/>
      <c r="L415" s="327"/>
      <c r="M415" s="327"/>
      <c r="N415" s="327"/>
      <c r="O415" s="365"/>
      <c r="P415" s="365"/>
    </row>
    <row r="416" spans="1:16" x14ac:dyDescent="0.25">
      <c r="A416" s="332">
        <v>43236</v>
      </c>
      <c r="B416" s="333">
        <v>180163994</v>
      </c>
      <c r="C416" s="334">
        <v>5</v>
      </c>
      <c r="D416" s="335">
        <v>440038</v>
      </c>
      <c r="E416" s="336"/>
      <c r="F416" s="334"/>
      <c r="G416" s="335"/>
      <c r="H416" s="336"/>
      <c r="I416" s="337">
        <v>1857363</v>
      </c>
      <c r="J416" s="335" t="s">
        <v>17</v>
      </c>
      <c r="K416" s="327"/>
      <c r="L416" s="327"/>
      <c r="M416" s="327"/>
      <c r="N416" s="327"/>
      <c r="O416" s="365"/>
      <c r="P416" s="365"/>
    </row>
    <row r="417" spans="1:16" x14ac:dyDescent="0.25">
      <c r="A417" s="332">
        <v>43237</v>
      </c>
      <c r="B417" s="333">
        <v>180164041</v>
      </c>
      <c r="C417" s="334">
        <v>2</v>
      </c>
      <c r="D417" s="335">
        <v>207113</v>
      </c>
      <c r="E417" s="336">
        <v>180042987</v>
      </c>
      <c r="F417" s="334">
        <v>5</v>
      </c>
      <c r="G417" s="335">
        <v>525438</v>
      </c>
      <c r="H417" s="336"/>
      <c r="I417" s="337"/>
      <c r="J417" s="335"/>
      <c r="K417" s="327"/>
      <c r="L417" s="327"/>
      <c r="M417" s="327"/>
      <c r="N417" s="327"/>
      <c r="O417" s="365"/>
      <c r="P417" s="365"/>
    </row>
    <row r="418" spans="1:16" x14ac:dyDescent="0.25">
      <c r="A418" s="332">
        <v>43237</v>
      </c>
      <c r="B418" s="333">
        <v>150164065</v>
      </c>
      <c r="C418" s="334">
        <v>19</v>
      </c>
      <c r="D418" s="335">
        <v>1803375</v>
      </c>
      <c r="E418" s="336"/>
      <c r="F418" s="334"/>
      <c r="G418" s="335"/>
      <c r="H418" s="336"/>
      <c r="I418" s="337"/>
      <c r="J418" s="335"/>
      <c r="K418" s="327"/>
      <c r="L418" s="327"/>
      <c r="M418" s="327"/>
      <c r="N418" s="327"/>
      <c r="O418" s="365"/>
      <c r="P418" s="365"/>
    </row>
    <row r="419" spans="1:16" x14ac:dyDescent="0.25">
      <c r="A419" s="332">
        <v>43237</v>
      </c>
      <c r="B419" s="333">
        <v>180164116</v>
      </c>
      <c r="C419" s="334">
        <v>1</v>
      </c>
      <c r="D419" s="335">
        <v>152338</v>
      </c>
      <c r="E419" s="336"/>
      <c r="F419" s="334"/>
      <c r="G419" s="335"/>
      <c r="H419" s="336"/>
      <c r="I419" s="337">
        <v>1637388</v>
      </c>
      <c r="J419" s="335" t="s">
        <v>17</v>
      </c>
      <c r="K419" s="327"/>
      <c r="L419" s="327"/>
      <c r="M419" s="327"/>
      <c r="N419" s="327"/>
      <c r="O419" s="365"/>
      <c r="P419" s="365"/>
    </row>
    <row r="420" spans="1:16" x14ac:dyDescent="0.25">
      <c r="A420" s="332">
        <v>43238</v>
      </c>
      <c r="B420" s="333">
        <v>180164150</v>
      </c>
      <c r="C420" s="334">
        <v>2</v>
      </c>
      <c r="D420" s="335">
        <v>202125</v>
      </c>
      <c r="E420" s="336">
        <v>180043012</v>
      </c>
      <c r="F420" s="334">
        <v>8</v>
      </c>
      <c r="G420" s="335">
        <v>825388</v>
      </c>
      <c r="H420" s="336"/>
      <c r="I420" s="337"/>
      <c r="J420" s="335"/>
      <c r="K420" s="327"/>
      <c r="L420" s="327"/>
      <c r="M420" s="327"/>
      <c r="N420" s="327"/>
      <c r="O420" s="365"/>
      <c r="P420" s="365"/>
    </row>
    <row r="421" spans="1:16" x14ac:dyDescent="0.25">
      <c r="A421" s="332">
        <v>43238</v>
      </c>
      <c r="B421" s="333">
        <v>180164158</v>
      </c>
      <c r="C421" s="334">
        <v>1</v>
      </c>
      <c r="D421" s="335">
        <v>88200</v>
      </c>
      <c r="E421" s="336"/>
      <c r="F421" s="334"/>
      <c r="G421" s="335"/>
      <c r="H421" s="336"/>
      <c r="I421" s="337"/>
      <c r="J421" s="335"/>
      <c r="K421" s="327"/>
      <c r="L421" s="327"/>
      <c r="M421" s="327"/>
      <c r="N421" s="327"/>
      <c r="O421" s="365"/>
      <c r="P421" s="365"/>
    </row>
    <row r="422" spans="1:16" x14ac:dyDescent="0.25">
      <c r="A422" s="332">
        <v>43238</v>
      </c>
      <c r="B422" s="333">
        <v>180164192</v>
      </c>
      <c r="C422" s="334">
        <v>3</v>
      </c>
      <c r="D422" s="335">
        <v>232225</v>
      </c>
      <c r="E422" s="336"/>
      <c r="F422" s="334"/>
      <c r="G422" s="335"/>
      <c r="H422" s="336"/>
      <c r="I422" s="337"/>
      <c r="J422" s="335"/>
      <c r="K422" s="327"/>
      <c r="L422" s="327"/>
      <c r="M422" s="327"/>
      <c r="N422" s="327"/>
      <c r="O422" s="365"/>
      <c r="P422" s="365"/>
    </row>
    <row r="423" spans="1:16" x14ac:dyDescent="0.25">
      <c r="A423" s="332">
        <v>43238</v>
      </c>
      <c r="B423" s="333">
        <v>180164194</v>
      </c>
      <c r="C423" s="334">
        <v>21</v>
      </c>
      <c r="D423" s="335">
        <v>2125463</v>
      </c>
      <c r="E423" s="336"/>
      <c r="F423" s="334"/>
      <c r="G423" s="335"/>
      <c r="H423" s="336"/>
      <c r="I423" s="337"/>
      <c r="J423" s="335"/>
      <c r="K423" s="327"/>
      <c r="L423" s="327"/>
      <c r="M423" s="327"/>
      <c r="N423" s="327"/>
      <c r="O423" s="365"/>
      <c r="P423" s="365"/>
    </row>
    <row r="424" spans="1:16" x14ac:dyDescent="0.25">
      <c r="A424" s="332">
        <v>43238</v>
      </c>
      <c r="B424" s="333">
        <v>180162240</v>
      </c>
      <c r="C424" s="334">
        <v>3</v>
      </c>
      <c r="D424" s="335">
        <v>354988</v>
      </c>
      <c r="E424" s="336"/>
      <c r="F424" s="334"/>
      <c r="G424" s="335"/>
      <c r="H424" s="336"/>
      <c r="I424" s="337"/>
      <c r="J424" s="335"/>
      <c r="K424" s="327"/>
      <c r="L424" s="327"/>
      <c r="M424" s="327"/>
      <c r="N424" s="327"/>
      <c r="O424" s="365"/>
      <c r="P424" s="365"/>
    </row>
    <row r="425" spans="1:16" x14ac:dyDescent="0.25">
      <c r="A425" s="332">
        <v>43238</v>
      </c>
      <c r="B425" s="333">
        <v>180162245</v>
      </c>
      <c r="C425" s="334">
        <v>2</v>
      </c>
      <c r="D425" s="335">
        <v>162225</v>
      </c>
      <c r="E425" s="336"/>
      <c r="F425" s="334"/>
      <c r="G425" s="335"/>
      <c r="H425" s="336"/>
      <c r="I425" s="337">
        <v>2339838</v>
      </c>
      <c r="J425" s="335" t="s">
        <v>17</v>
      </c>
      <c r="K425" s="327"/>
      <c r="L425" s="327"/>
      <c r="M425" s="327"/>
      <c r="N425" s="327"/>
      <c r="O425" s="365"/>
      <c r="P425" s="365"/>
    </row>
    <row r="426" spans="1:16" x14ac:dyDescent="0.25">
      <c r="A426" s="332">
        <v>43239</v>
      </c>
      <c r="B426" s="333">
        <v>180164288</v>
      </c>
      <c r="C426" s="334">
        <v>1</v>
      </c>
      <c r="D426" s="335">
        <v>115063</v>
      </c>
      <c r="E426" s="336">
        <v>180043057</v>
      </c>
      <c r="F426" s="334">
        <v>10</v>
      </c>
      <c r="G426" s="335">
        <v>1069863</v>
      </c>
      <c r="H426" s="336"/>
      <c r="I426" s="337"/>
      <c r="J426" s="335"/>
      <c r="K426" s="327"/>
      <c r="L426" s="327"/>
      <c r="M426" s="327"/>
      <c r="N426" s="327"/>
      <c r="O426" s="365"/>
      <c r="P426" s="365"/>
    </row>
    <row r="427" spans="1:16" x14ac:dyDescent="0.25">
      <c r="A427" s="332">
        <v>43239</v>
      </c>
      <c r="B427" s="333">
        <v>180164366</v>
      </c>
      <c r="C427" s="334">
        <v>22</v>
      </c>
      <c r="D427" s="335">
        <v>2403538</v>
      </c>
      <c r="E427" s="336"/>
      <c r="F427" s="334"/>
      <c r="G427" s="335"/>
      <c r="H427" s="336"/>
      <c r="I427" s="337">
        <v>1448738</v>
      </c>
      <c r="J427" s="335" t="s">
        <v>17</v>
      </c>
      <c r="K427" s="327"/>
      <c r="L427" s="327"/>
      <c r="M427" s="327"/>
      <c r="N427" s="327"/>
      <c r="O427" s="365"/>
      <c r="P427" s="365"/>
    </row>
    <row r="428" spans="1:16" x14ac:dyDescent="0.25">
      <c r="A428" s="332">
        <v>43241</v>
      </c>
      <c r="B428" s="333">
        <v>180164589</v>
      </c>
      <c r="C428" s="334">
        <v>29</v>
      </c>
      <c r="D428" s="335">
        <v>3071863</v>
      </c>
      <c r="E428" s="336">
        <v>180043127</v>
      </c>
      <c r="F428" s="334">
        <v>14</v>
      </c>
      <c r="G428" s="335">
        <v>1389763</v>
      </c>
      <c r="H428" s="336"/>
      <c r="I428" s="337"/>
      <c r="J428" s="335"/>
      <c r="K428" s="327"/>
      <c r="L428" s="327"/>
      <c r="M428" s="327"/>
      <c r="N428" s="327"/>
      <c r="O428" s="365"/>
      <c r="P428" s="365"/>
    </row>
    <row r="429" spans="1:16" x14ac:dyDescent="0.25">
      <c r="A429" s="332">
        <v>43241</v>
      </c>
      <c r="B429" s="333">
        <v>180164630</v>
      </c>
      <c r="C429" s="334">
        <v>10</v>
      </c>
      <c r="D429" s="335">
        <v>1170138</v>
      </c>
      <c r="E429" s="336"/>
      <c r="F429" s="334"/>
      <c r="G429" s="335"/>
      <c r="H429" s="336"/>
      <c r="I429" s="337"/>
      <c r="J429" s="335"/>
      <c r="K429" s="327"/>
      <c r="L429" s="327"/>
      <c r="M429" s="327"/>
      <c r="N429" s="327"/>
      <c r="O429" s="365"/>
      <c r="P429" s="365"/>
    </row>
    <row r="430" spans="1:16" x14ac:dyDescent="0.25">
      <c r="A430" s="332">
        <v>43241</v>
      </c>
      <c r="B430" s="333">
        <v>180164636</v>
      </c>
      <c r="C430" s="334">
        <v>1</v>
      </c>
      <c r="D430" s="335">
        <v>100013</v>
      </c>
      <c r="E430" s="336"/>
      <c r="F430" s="334"/>
      <c r="G430" s="335"/>
      <c r="H430" s="336"/>
      <c r="I430" s="337">
        <v>2952251</v>
      </c>
      <c r="J430" s="335" t="s">
        <v>17</v>
      </c>
      <c r="K430" s="327"/>
      <c r="L430" s="327"/>
      <c r="M430" s="327"/>
      <c r="N430" s="327"/>
      <c r="O430" s="365"/>
      <c r="P430" s="365"/>
    </row>
    <row r="431" spans="1:16" x14ac:dyDescent="0.25">
      <c r="A431" s="332">
        <v>43242</v>
      </c>
      <c r="B431" s="333">
        <v>180164668</v>
      </c>
      <c r="C431" s="334">
        <v>1</v>
      </c>
      <c r="D431" s="335">
        <v>108063</v>
      </c>
      <c r="E431" s="336">
        <v>180043153</v>
      </c>
      <c r="F431" s="334">
        <v>9</v>
      </c>
      <c r="G431" s="335">
        <v>885850</v>
      </c>
      <c r="H431" s="336"/>
      <c r="I431" s="337"/>
      <c r="J431" s="335"/>
      <c r="K431" s="327"/>
      <c r="L431" s="327"/>
      <c r="M431" s="327"/>
      <c r="N431" s="327"/>
      <c r="O431" s="365"/>
      <c r="P431" s="365"/>
    </row>
    <row r="432" spans="1:16" x14ac:dyDescent="0.25">
      <c r="A432" s="332">
        <v>43242</v>
      </c>
      <c r="B432" s="333">
        <v>180164703</v>
      </c>
      <c r="C432" s="334">
        <v>23</v>
      </c>
      <c r="D432" s="335">
        <v>2401875</v>
      </c>
      <c r="E432" s="336"/>
      <c r="F432" s="334"/>
      <c r="G432" s="335"/>
      <c r="H432" s="336"/>
      <c r="I432" s="337"/>
      <c r="J432" s="335"/>
      <c r="K432" s="327"/>
      <c r="L432" s="327"/>
      <c r="M432" s="327"/>
      <c r="N432" s="327"/>
      <c r="O432" s="365"/>
      <c r="P432" s="365"/>
    </row>
    <row r="433" spans="1:16" x14ac:dyDescent="0.25">
      <c r="A433" s="332">
        <v>43242</v>
      </c>
      <c r="B433" s="333">
        <v>180164755</v>
      </c>
      <c r="C433" s="334">
        <v>23</v>
      </c>
      <c r="D433" s="335">
        <v>2208675</v>
      </c>
      <c r="E433" s="336"/>
      <c r="F433" s="334"/>
      <c r="G433" s="335"/>
      <c r="H433" s="336"/>
      <c r="I433" s="337"/>
      <c r="J433" s="335"/>
      <c r="K433" s="327"/>
      <c r="L433" s="327"/>
      <c r="M433" s="327"/>
      <c r="N433" s="327"/>
      <c r="O433" s="365"/>
      <c r="P433" s="365"/>
    </row>
    <row r="434" spans="1:16" x14ac:dyDescent="0.25">
      <c r="A434" s="332">
        <v>43242</v>
      </c>
      <c r="B434" s="333">
        <v>180164763</v>
      </c>
      <c r="C434" s="334">
        <v>1</v>
      </c>
      <c r="D434" s="335">
        <v>132913</v>
      </c>
      <c r="E434" s="336"/>
      <c r="F434" s="334"/>
      <c r="G434" s="335"/>
      <c r="H434" s="336"/>
      <c r="I434" s="337">
        <v>3965676</v>
      </c>
      <c r="J434" s="335" t="s">
        <v>17</v>
      </c>
      <c r="K434" s="327"/>
      <c r="L434" s="327"/>
      <c r="M434" s="327"/>
      <c r="N434" s="327"/>
      <c r="O434" s="365"/>
      <c r="P434" s="365"/>
    </row>
    <row r="435" spans="1:16" x14ac:dyDescent="0.25">
      <c r="A435" s="332">
        <v>43243</v>
      </c>
      <c r="B435" s="333">
        <v>180164816</v>
      </c>
      <c r="C435" s="334">
        <v>38</v>
      </c>
      <c r="D435" s="335">
        <v>3850963</v>
      </c>
      <c r="E435" s="336">
        <v>180043176</v>
      </c>
      <c r="F435" s="334">
        <v>11</v>
      </c>
      <c r="G435" s="335">
        <v>1140213</v>
      </c>
      <c r="H435" s="336"/>
      <c r="I435" s="337"/>
      <c r="J435" s="335"/>
      <c r="K435" s="327"/>
      <c r="L435" s="327"/>
      <c r="M435" s="327"/>
      <c r="N435" s="327"/>
      <c r="O435" s="365"/>
      <c r="P435" s="365"/>
    </row>
    <row r="436" spans="1:16" x14ac:dyDescent="0.25">
      <c r="A436" s="332">
        <v>43243</v>
      </c>
      <c r="B436" s="333">
        <v>180164827</v>
      </c>
      <c r="C436" s="334">
        <v>2</v>
      </c>
      <c r="D436" s="335">
        <v>232575</v>
      </c>
      <c r="E436" s="336"/>
      <c r="F436" s="334"/>
      <c r="G436" s="335"/>
      <c r="H436" s="336"/>
      <c r="I436" s="337"/>
      <c r="J436" s="335"/>
      <c r="K436" s="327"/>
      <c r="L436" s="327"/>
      <c r="M436" s="327"/>
      <c r="N436" s="327"/>
      <c r="O436" s="365"/>
      <c r="P436" s="365"/>
    </row>
    <row r="437" spans="1:16" x14ac:dyDescent="0.25">
      <c r="A437" s="332">
        <v>43243</v>
      </c>
      <c r="B437" s="333">
        <v>180164837</v>
      </c>
      <c r="C437" s="334">
        <v>2</v>
      </c>
      <c r="D437" s="335">
        <v>251475</v>
      </c>
      <c r="E437" s="336"/>
      <c r="F437" s="334"/>
      <c r="G437" s="335"/>
      <c r="H437" s="336"/>
      <c r="I437" s="337"/>
      <c r="J437" s="335"/>
      <c r="K437" s="327"/>
      <c r="L437" s="327"/>
      <c r="M437" s="327"/>
      <c r="N437" s="327"/>
      <c r="O437" s="365"/>
      <c r="P437" s="365"/>
    </row>
    <row r="438" spans="1:16" x14ac:dyDescent="0.25">
      <c r="A438" s="332">
        <v>43243</v>
      </c>
      <c r="B438" s="333">
        <v>180164896</v>
      </c>
      <c r="C438" s="334">
        <v>10</v>
      </c>
      <c r="D438" s="335">
        <v>953575</v>
      </c>
      <c r="E438" s="336"/>
      <c r="F438" s="334"/>
      <c r="G438" s="335"/>
      <c r="H438" s="336"/>
      <c r="I438" s="337"/>
      <c r="J438" s="335"/>
      <c r="K438" s="327"/>
      <c r="L438" s="327"/>
      <c r="M438" s="327"/>
      <c r="N438" s="327"/>
      <c r="O438" s="365"/>
      <c r="P438" s="365"/>
    </row>
    <row r="439" spans="1:16" x14ac:dyDescent="0.25">
      <c r="A439" s="332">
        <v>43243</v>
      </c>
      <c r="B439" s="333">
        <v>180164900</v>
      </c>
      <c r="C439" s="334">
        <v>1</v>
      </c>
      <c r="D439" s="335">
        <v>80500</v>
      </c>
      <c r="E439" s="336"/>
      <c r="F439" s="334"/>
      <c r="G439" s="335"/>
      <c r="H439" s="336"/>
      <c r="I439" s="337">
        <v>4228875</v>
      </c>
      <c r="J439" s="335" t="s">
        <v>17</v>
      </c>
      <c r="K439" s="327"/>
      <c r="L439" s="327"/>
      <c r="M439" s="327"/>
      <c r="N439" s="327"/>
      <c r="O439" s="365"/>
      <c r="P439" s="365"/>
    </row>
    <row r="440" spans="1:16" x14ac:dyDescent="0.25">
      <c r="A440" s="332">
        <v>43244</v>
      </c>
      <c r="B440" s="333">
        <v>180164294</v>
      </c>
      <c r="C440" s="334">
        <v>2</v>
      </c>
      <c r="D440" s="335">
        <v>226100</v>
      </c>
      <c r="E440" s="336">
        <v>180043222</v>
      </c>
      <c r="F440" s="334">
        <v>11</v>
      </c>
      <c r="G440" s="335">
        <v>1174338</v>
      </c>
      <c r="H440" s="336"/>
      <c r="I440" s="337"/>
      <c r="J440" s="335"/>
      <c r="K440" s="327"/>
      <c r="L440" s="327"/>
      <c r="M440" s="327"/>
      <c r="N440" s="327"/>
      <c r="O440" s="365"/>
      <c r="P440" s="365"/>
    </row>
    <row r="441" spans="1:16" x14ac:dyDescent="0.25">
      <c r="A441" s="332">
        <v>43244</v>
      </c>
      <c r="B441" s="333">
        <v>180164948</v>
      </c>
      <c r="C441" s="334">
        <v>8</v>
      </c>
      <c r="D441" s="335">
        <v>800275</v>
      </c>
      <c r="E441" s="336"/>
      <c r="F441" s="334"/>
      <c r="G441" s="335"/>
      <c r="H441" s="336"/>
      <c r="I441" s="337"/>
      <c r="J441" s="335"/>
      <c r="K441" s="327"/>
      <c r="L441" s="327"/>
      <c r="M441" s="327"/>
      <c r="N441" s="327"/>
      <c r="O441" s="365"/>
      <c r="P441" s="365"/>
    </row>
    <row r="442" spans="1:16" x14ac:dyDescent="0.25">
      <c r="A442" s="332">
        <v>43244</v>
      </c>
      <c r="B442" s="333">
        <v>180164961</v>
      </c>
      <c r="C442" s="334">
        <v>1</v>
      </c>
      <c r="D442" s="335">
        <v>78488</v>
      </c>
      <c r="E442" s="336"/>
      <c r="F442" s="334"/>
      <c r="G442" s="335"/>
      <c r="H442" s="336"/>
      <c r="I442" s="337"/>
      <c r="J442" s="335"/>
      <c r="K442" s="327"/>
      <c r="L442" s="327"/>
      <c r="M442" s="327"/>
      <c r="N442" s="327"/>
      <c r="O442" s="365"/>
      <c r="P442" s="365"/>
    </row>
    <row r="443" spans="1:16" x14ac:dyDescent="0.25">
      <c r="A443" s="332">
        <v>43244</v>
      </c>
      <c r="B443" s="333">
        <v>180165014</v>
      </c>
      <c r="C443" s="334">
        <v>3</v>
      </c>
      <c r="D443" s="335">
        <v>307125</v>
      </c>
      <c r="E443" s="336"/>
      <c r="F443" s="334"/>
      <c r="G443" s="335"/>
      <c r="H443" s="336"/>
      <c r="I443" s="337">
        <v>237650</v>
      </c>
      <c r="J443" s="335" t="s">
        <v>17</v>
      </c>
      <c r="K443" s="327"/>
      <c r="L443" s="327"/>
      <c r="M443" s="327"/>
      <c r="N443" s="327"/>
      <c r="O443" s="365"/>
      <c r="P443" s="365"/>
    </row>
    <row r="444" spans="1:16" x14ac:dyDescent="0.25">
      <c r="A444" s="332">
        <v>43245</v>
      </c>
      <c r="B444" s="333">
        <v>180165084</v>
      </c>
      <c r="C444" s="334">
        <v>18</v>
      </c>
      <c r="D444" s="335">
        <v>2036213</v>
      </c>
      <c r="E444" s="336">
        <v>180043256</v>
      </c>
      <c r="F444" s="334">
        <v>14</v>
      </c>
      <c r="G444" s="335">
        <v>1254663</v>
      </c>
      <c r="H444" s="336"/>
      <c r="I444" s="337"/>
      <c r="J444" s="335"/>
      <c r="K444" s="327"/>
      <c r="L444" s="327"/>
      <c r="M444" s="327"/>
      <c r="N444" s="327"/>
      <c r="O444" s="365"/>
      <c r="P444" s="365"/>
    </row>
    <row r="445" spans="1:16" x14ac:dyDescent="0.25">
      <c r="A445" s="332">
        <v>43245</v>
      </c>
      <c r="B445" s="333">
        <v>180165140</v>
      </c>
      <c r="C445" s="334">
        <v>15</v>
      </c>
      <c r="D445" s="335">
        <v>1409538</v>
      </c>
      <c r="E445" s="336"/>
      <c r="F445" s="334"/>
      <c r="G445" s="335"/>
      <c r="H445" s="336"/>
      <c r="I445" s="337">
        <v>2191088</v>
      </c>
      <c r="J445" s="335" t="s">
        <v>17</v>
      </c>
      <c r="K445" s="327"/>
      <c r="L445" s="327"/>
      <c r="M445" s="327"/>
      <c r="N445" s="327"/>
      <c r="O445" s="365"/>
      <c r="P445" s="365"/>
    </row>
    <row r="446" spans="1:16" x14ac:dyDescent="0.25">
      <c r="A446" s="332">
        <v>43246</v>
      </c>
      <c r="B446" s="333">
        <v>180165226</v>
      </c>
      <c r="C446" s="334">
        <v>1</v>
      </c>
      <c r="D446" s="335">
        <v>80063</v>
      </c>
      <c r="E446" s="336">
        <v>180043301</v>
      </c>
      <c r="F446" s="334">
        <v>16</v>
      </c>
      <c r="G446" s="335">
        <v>1885713</v>
      </c>
      <c r="H446" s="336"/>
      <c r="I446" s="337"/>
      <c r="J446" s="335"/>
      <c r="K446" s="327"/>
      <c r="L446" s="327"/>
      <c r="M446" s="327"/>
      <c r="N446" s="327"/>
      <c r="O446" s="365"/>
      <c r="P446" s="365"/>
    </row>
    <row r="447" spans="1:16" x14ac:dyDescent="0.25">
      <c r="A447" s="332">
        <v>43246</v>
      </c>
      <c r="B447" s="333">
        <v>180165227</v>
      </c>
      <c r="C447" s="334">
        <v>1</v>
      </c>
      <c r="D447" s="335">
        <v>113050</v>
      </c>
      <c r="E447" s="336"/>
      <c r="F447" s="334"/>
      <c r="G447" s="335"/>
      <c r="H447" s="336"/>
      <c r="I447" s="337"/>
      <c r="J447" s="335"/>
      <c r="K447" s="327"/>
      <c r="L447" s="327"/>
      <c r="M447" s="327"/>
      <c r="N447" s="327"/>
      <c r="O447" s="365"/>
      <c r="P447" s="365"/>
    </row>
    <row r="448" spans="1:16" x14ac:dyDescent="0.25">
      <c r="A448" s="332">
        <v>43246</v>
      </c>
      <c r="B448" s="333">
        <v>180165234</v>
      </c>
      <c r="C448" s="334">
        <v>1</v>
      </c>
      <c r="D448" s="335">
        <v>45763</v>
      </c>
      <c r="E448" s="336"/>
      <c r="F448" s="334"/>
      <c r="G448" s="335"/>
      <c r="H448" s="336"/>
      <c r="I448" s="337"/>
      <c r="J448" s="335"/>
      <c r="K448" s="327"/>
      <c r="L448" s="327"/>
      <c r="M448" s="327"/>
      <c r="N448" s="327"/>
      <c r="O448" s="365"/>
      <c r="P448" s="365"/>
    </row>
    <row r="449" spans="1:16" x14ac:dyDescent="0.25">
      <c r="A449" s="332">
        <v>43246</v>
      </c>
      <c r="B449" s="333">
        <v>180165288</v>
      </c>
      <c r="C449" s="334">
        <v>39</v>
      </c>
      <c r="D449" s="335">
        <v>4185475</v>
      </c>
      <c r="E449" s="336"/>
      <c r="F449" s="334"/>
      <c r="G449" s="335"/>
      <c r="H449" s="336"/>
      <c r="I449" s="337"/>
      <c r="J449" s="335"/>
      <c r="K449" s="327"/>
      <c r="L449" s="327"/>
      <c r="M449" s="327"/>
      <c r="N449" s="327"/>
      <c r="O449" s="365"/>
      <c r="P449" s="365"/>
    </row>
    <row r="450" spans="1:16" x14ac:dyDescent="0.25">
      <c r="A450" s="332">
        <v>43246</v>
      </c>
      <c r="B450" s="333">
        <v>180165311</v>
      </c>
      <c r="C450" s="334">
        <v>2</v>
      </c>
      <c r="D450" s="335">
        <v>151550</v>
      </c>
      <c r="E450" s="336"/>
      <c r="F450" s="334"/>
      <c r="G450" s="335"/>
      <c r="H450" s="336"/>
      <c r="I450" s="337">
        <v>2690188</v>
      </c>
      <c r="J450" s="335" t="s">
        <v>17</v>
      </c>
      <c r="K450" s="327"/>
      <c r="L450" s="327"/>
      <c r="M450" s="327"/>
      <c r="N450" s="327"/>
      <c r="O450" s="365"/>
      <c r="P450" s="365"/>
    </row>
    <row r="451" spans="1:16" x14ac:dyDescent="0.25">
      <c r="A451" s="332">
        <v>43248</v>
      </c>
      <c r="B451" s="333">
        <v>180165533</v>
      </c>
      <c r="C451" s="334">
        <v>2</v>
      </c>
      <c r="D451" s="335">
        <v>184013</v>
      </c>
      <c r="E451" s="336">
        <v>180043377</v>
      </c>
      <c r="F451" s="334">
        <v>9</v>
      </c>
      <c r="G451" s="335">
        <v>854963</v>
      </c>
      <c r="H451" s="336"/>
      <c r="I451" s="337"/>
      <c r="J451" s="335"/>
      <c r="K451" s="327"/>
      <c r="L451" s="327"/>
      <c r="M451" s="327"/>
      <c r="N451" s="327"/>
      <c r="O451" s="365"/>
      <c r="P451" s="365"/>
    </row>
    <row r="452" spans="1:16" x14ac:dyDescent="0.25">
      <c r="A452" s="332">
        <v>43248</v>
      </c>
      <c r="B452" s="333">
        <v>180165578</v>
      </c>
      <c r="C452" s="334">
        <v>49</v>
      </c>
      <c r="D452" s="335">
        <v>4939813</v>
      </c>
      <c r="E452" s="336"/>
      <c r="F452" s="334"/>
      <c r="G452" s="335"/>
      <c r="H452" s="336"/>
      <c r="I452" s="337"/>
      <c r="J452" s="335"/>
      <c r="K452" s="327"/>
      <c r="L452" s="327"/>
      <c r="M452" s="327"/>
      <c r="N452" s="327"/>
      <c r="O452" s="365"/>
      <c r="P452" s="365"/>
    </row>
    <row r="453" spans="1:16" x14ac:dyDescent="0.25">
      <c r="A453" s="332">
        <v>43248</v>
      </c>
      <c r="B453" s="333">
        <v>180165584</v>
      </c>
      <c r="C453" s="334">
        <v>2</v>
      </c>
      <c r="D453" s="335">
        <v>211138</v>
      </c>
      <c r="E453" s="336"/>
      <c r="F453" s="334"/>
      <c r="G453" s="335"/>
      <c r="H453" s="336"/>
      <c r="I453" s="337"/>
      <c r="J453" s="335"/>
      <c r="K453" s="327"/>
      <c r="L453" s="327"/>
      <c r="M453" s="327"/>
      <c r="N453" s="327"/>
      <c r="O453" s="365"/>
      <c r="P453" s="365"/>
    </row>
    <row r="454" spans="1:16" x14ac:dyDescent="0.25">
      <c r="A454" s="332">
        <v>43248</v>
      </c>
      <c r="B454" s="333">
        <v>180165618</v>
      </c>
      <c r="C454" s="334">
        <v>10</v>
      </c>
      <c r="D454" s="335">
        <v>1098650</v>
      </c>
      <c r="E454" s="336"/>
      <c r="F454" s="334"/>
      <c r="G454" s="335"/>
      <c r="H454" s="336"/>
      <c r="I454" s="337"/>
      <c r="J454" s="335"/>
      <c r="K454" s="327"/>
      <c r="L454" s="327"/>
      <c r="M454" s="327"/>
      <c r="N454" s="327"/>
      <c r="O454" s="365"/>
      <c r="P454" s="365"/>
    </row>
    <row r="455" spans="1:16" x14ac:dyDescent="0.25">
      <c r="A455" s="332">
        <v>43248</v>
      </c>
      <c r="B455" s="333">
        <v>180165636</v>
      </c>
      <c r="C455" s="334">
        <v>1</v>
      </c>
      <c r="D455" s="335">
        <v>77613</v>
      </c>
      <c r="E455" s="336"/>
      <c r="F455" s="334"/>
      <c r="G455" s="335"/>
      <c r="H455" s="336"/>
      <c r="I455" s="337">
        <v>5656264</v>
      </c>
      <c r="J455" s="335" t="s">
        <v>17</v>
      </c>
      <c r="K455" s="327"/>
      <c r="L455" s="327"/>
      <c r="M455" s="327"/>
      <c r="N455" s="327"/>
      <c r="O455" s="365"/>
      <c r="P455" s="365"/>
    </row>
    <row r="456" spans="1:16" x14ac:dyDescent="0.25">
      <c r="A456" s="332">
        <v>43249</v>
      </c>
      <c r="B456" s="333">
        <v>180165673</v>
      </c>
      <c r="C456" s="334">
        <v>1</v>
      </c>
      <c r="D456" s="335">
        <v>80063</v>
      </c>
      <c r="E456" s="336">
        <v>180043406</v>
      </c>
      <c r="F456" s="334">
        <v>13</v>
      </c>
      <c r="G456" s="335">
        <v>1248625</v>
      </c>
      <c r="H456" s="336"/>
      <c r="I456" s="337"/>
      <c r="J456" s="335"/>
      <c r="K456" s="327"/>
      <c r="L456" s="327"/>
      <c r="M456" s="327"/>
      <c r="N456" s="327"/>
      <c r="O456" s="365"/>
      <c r="P456" s="365"/>
    </row>
    <row r="457" spans="1:16" x14ac:dyDescent="0.25">
      <c r="A457" s="332">
        <v>43249</v>
      </c>
      <c r="B457" s="333">
        <v>180165695</v>
      </c>
      <c r="C457" s="334">
        <v>1</v>
      </c>
      <c r="D457" s="335">
        <v>113575</v>
      </c>
      <c r="E457" s="336"/>
      <c r="F457" s="334"/>
      <c r="G457" s="335"/>
      <c r="H457" s="336"/>
      <c r="I457" s="337"/>
      <c r="J457" s="335"/>
      <c r="K457" s="327"/>
      <c r="L457" s="327"/>
      <c r="M457" s="327"/>
      <c r="N457" s="327"/>
      <c r="O457" s="365"/>
      <c r="P457" s="365"/>
    </row>
    <row r="458" spans="1:16" x14ac:dyDescent="0.25">
      <c r="A458" s="332">
        <v>43249</v>
      </c>
      <c r="B458" s="333">
        <v>180165755</v>
      </c>
      <c r="C458" s="334">
        <v>33</v>
      </c>
      <c r="D458" s="335">
        <v>3469463</v>
      </c>
      <c r="E458" s="336"/>
      <c r="F458" s="334"/>
      <c r="G458" s="335"/>
      <c r="H458" s="336"/>
      <c r="I458" s="337">
        <v>2414476</v>
      </c>
      <c r="J458" s="335" t="s">
        <v>17</v>
      </c>
      <c r="K458" s="327"/>
      <c r="L458" s="327"/>
      <c r="M458" s="327"/>
      <c r="N458" s="327"/>
      <c r="O458" s="365"/>
      <c r="P458" s="365"/>
    </row>
    <row r="459" spans="1:16" x14ac:dyDescent="0.25">
      <c r="A459" s="332">
        <v>43250</v>
      </c>
      <c r="B459" s="333">
        <v>180165832</v>
      </c>
      <c r="C459" s="334">
        <v>1</v>
      </c>
      <c r="D459" s="335">
        <v>79013</v>
      </c>
      <c r="E459" s="336">
        <v>180043439</v>
      </c>
      <c r="F459" s="334">
        <v>14</v>
      </c>
      <c r="G459" s="335">
        <v>1140738</v>
      </c>
      <c r="H459" s="336"/>
      <c r="I459" s="337"/>
      <c r="J459" s="335"/>
      <c r="K459" s="327"/>
      <c r="L459" s="327"/>
      <c r="M459" s="327"/>
      <c r="N459" s="327"/>
      <c r="O459" s="365"/>
      <c r="P459" s="365"/>
    </row>
    <row r="460" spans="1:16" x14ac:dyDescent="0.25">
      <c r="A460" s="332">
        <v>43250</v>
      </c>
      <c r="B460" s="333">
        <v>180165865</v>
      </c>
      <c r="C460" s="334">
        <v>23</v>
      </c>
      <c r="D460" s="335">
        <v>2557713</v>
      </c>
      <c r="E460" s="336"/>
      <c r="F460" s="334"/>
      <c r="G460" s="335"/>
      <c r="H460" s="336"/>
      <c r="I460" s="337"/>
      <c r="J460" s="335"/>
      <c r="K460" s="327"/>
      <c r="L460" s="327"/>
      <c r="M460" s="327"/>
      <c r="N460" s="327"/>
      <c r="O460" s="365"/>
      <c r="P460" s="365"/>
    </row>
    <row r="461" spans="1:16" x14ac:dyDescent="0.25">
      <c r="A461" s="332">
        <v>43250</v>
      </c>
      <c r="B461" s="333">
        <v>180165940</v>
      </c>
      <c r="C461" s="334">
        <v>17</v>
      </c>
      <c r="D461" s="335">
        <v>1689275</v>
      </c>
      <c r="E461" s="336"/>
      <c r="F461" s="334"/>
      <c r="G461" s="335"/>
      <c r="H461" s="336"/>
      <c r="I461" s="337">
        <v>3185263</v>
      </c>
      <c r="J461" s="335" t="s">
        <v>17</v>
      </c>
      <c r="K461" s="327"/>
      <c r="L461" s="327"/>
      <c r="M461" s="327"/>
      <c r="N461" s="327"/>
      <c r="O461" s="365"/>
      <c r="P461" s="365"/>
    </row>
    <row r="462" spans="1:16" x14ac:dyDescent="0.25">
      <c r="A462" s="332">
        <v>43251</v>
      </c>
      <c r="B462" s="333">
        <v>180166024</v>
      </c>
      <c r="C462" s="334">
        <v>26</v>
      </c>
      <c r="D462" s="335">
        <v>2690363</v>
      </c>
      <c r="E462" s="336">
        <v>180043472</v>
      </c>
      <c r="F462" s="334">
        <v>16</v>
      </c>
      <c r="G462" s="335">
        <v>1543938</v>
      </c>
      <c r="H462" s="336"/>
      <c r="I462" s="337"/>
      <c r="J462" s="335"/>
      <c r="K462" s="327"/>
      <c r="L462" s="327"/>
      <c r="M462" s="327"/>
      <c r="N462" s="327"/>
      <c r="O462" s="365"/>
      <c r="P462" s="365"/>
    </row>
    <row r="463" spans="1:16" x14ac:dyDescent="0.25">
      <c r="A463" s="332">
        <v>43251</v>
      </c>
      <c r="B463" s="333">
        <v>180166070</v>
      </c>
      <c r="C463" s="334">
        <v>2</v>
      </c>
      <c r="D463" s="335">
        <v>158025</v>
      </c>
      <c r="E463" s="336"/>
      <c r="F463" s="334"/>
      <c r="G463" s="335"/>
      <c r="H463" s="336"/>
      <c r="I463" s="337"/>
      <c r="J463" s="335"/>
      <c r="K463" s="327"/>
      <c r="L463" s="327"/>
      <c r="M463" s="327"/>
      <c r="N463" s="327"/>
      <c r="O463" s="365"/>
      <c r="P463" s="365"/>
    </row>
    <row r="464" spans="1:16" x14ac:dyDescent="0.25">
      <c r="A464" s="332">
        <v>43251</v>
      </c>
      <c r="B464" s="333">
        <v>180166096</v>
      </c>
      <c r="C464" s="334">
        <v>1</v>
      </c>
      <c r="D464" s="335">
        <v>76038</v>
      </c>
      <c r="E464" s="336"/>
      <c r="F464" s="334"/>
      <c r="G464" s="335"/>
      <c r="H464" s="336"/>
      <c r="I464" s="337"/>
      <c r="J464" s="335"/>
      <c r="K464" s="327"/>
      <c r="L464" s="327"/>
      <c r="M464" s="327"/>
      <c r="N464" s="327"/>
      <c r="O464" s="365"/>
      <c r="P464" s="365"/>
    </row>
    <row r="465" spans="1:16" x14ac:dyDescent="0.25">
      <c r="A465" s="332">
        <v>43251</v>
      </c>
      <c r="B465" s="333">
        <v>180166097</v>
      </c>
      <c r="C465" s="334">
        <v>7</v>
      </c>
      <c r="D465" s="335">
        <v>910963</v>
      </c>
      <c r="E465" s="336"/>
      <c r="F465" s="334"/>
      <c r="G465" s="335"/>
      <c r="H465" s="336"/>
      <c r="I465" s="337">
        <v>2291451</v>
      </c>
      <c r="J465" s="335" t="s">
        <v>17</v>
      </c>
      <c r="K465" s="327"/>
      <c r="L465" s="327"/>
      <c r="M465" s="327"/>
      <c r="N465" s="327"/>
      <c r="O465" s="365"/>
      <c r="P465" s="365"/>
    </row>
    <row r="466" spans="1:16" x14ac:dyDescent="0.25">
      <c r="A466" s="332">
        <v>43252</v>
      </c>
      <c r="B466" s="333">
        <v>180166156</v>
      </c>
      <c r="C466" s="334">
        <v>3</v>
      </c>
      <c r="D466" s="335">
        <v>299338</v>
      </c>
      <c r="E466" s="336">
        <v>180043510</v>
      </c>
      <c r="F466" s="334">
        <v>13</v>
      </c>
      <c r="G466" s="335">
        <v>1322300</v>
      </c>
      <c r="H466" s="336"/>
      <c r="I466" s="337"/>
      <c r="J466" s="335"/>
      <c r="K466" s="327"/>
      <c r="L466" s="327"/>
      <c r="M466" s="327"/>
      <c r="N466" s="327"/>
      <c r="O466" s="365"/>
      <c r="P466" s="365"/>
    </row>
    <row r="467" spans="1:16" x14ac:dyDescent="0.25">
      <c r="A467" s="332">
        <v>43252</v>
      </c>
      <c r="B467" s="333">
        <v>180166204</v>
      </c>
      <c r="C467" s="334">
        <v>28</v>
      </c>
      <c r="D467" s="335">
        <v>3018400</v>
      </c>
      <c r="E467" s="336"/>
      <c r="F467" s="334"/>
      <c r="G467" s="335"/>
      <c r="H467" s="336"/>
      <c r="I467" s="337"/>
      <c r="J467" s="335"/>
      <c r="K467" s="327"/>
      <c r="L467" s="327"/>
      <c r="M467" s="327"/>
      <c r="N467" s="327"/>
      <c r="O467" s="365"/>
      <c r="P467" s="365"/>
    </row>
    <row r="468" spans="1:16" x14ac:dyDescent="0.25">
      <c r="A468" s="332">
        <v>43252</v>
      </c>
      <c r="B468" s="333">
        <v>180166222</v>
      </c>
      <c r="C468" s="334">
        <v>2</v>
      </c>
      <c r="D468" s="335">
        <v>156013</v>
      </c>
      <c r="E468" s="336"/>
      <c r="F468" s="334"/>
      <c r="G468" s="335"/>
      <c r="H468" s="336"/>
      <c r="I468" s="337"/>
      <c r="J468" s="335"/>
      <c r="K468" s="327"/>
      <c r="L468" s="327"/>
      <c r="M468" s="327"/>
      <c r="N468" s="327"/>
      <c r="O468" s="365"/>
      <c r="P468" s="365"/>
    </row>
    <row r="469" spans="1:16" x14ac:dyDescent="0.25">
      <c r="A469" s="332">
        <v>43252</v>
      </c>
      <c r="B469" s="333">
        <v>180166242</v>
      </c>
      <c r="C469" s="334">
        <v>1</v>
      </c>
      <c r="D469" s="335">
        <v>120050</v>
      </c>
      <c r="E469" s="336"/>
      <c r="F469" s="334"/>
      <c r="G469" s="335"/>
      <c r="H469" s="336"/>
      <c r="I469" s="337">
        <v>2271501</v>
      </c>
      <c r="J469" s="335" t="s">
        <v>17</v>
      </c>
      <c r="K469" s="327"/>
      <c r="L469" s="327"/>
      <c r="M469" s="327"/>
      <c r="N469" s="327"/>
      <c r="O469" s="365"/>
      <c r="P469" s="365"/>
    </row>
    <row r="470" spans="1:16" x14ac:dyDescent="0.25">
      <c r="A470" s="332">
        <v>43253</v>
      </c>
      <c r="B470" s="333">
        <v>180166354</v>
      </c>
      <c r="C470" s="334">
        <v>8</v>
      </c>
      <c r="D470" s="335">
        <v>904050</v>
      </c>
      <c r="E470" s="336">
        <v>180043555</v>
      </c>
      <c r="F470" s="334">
        <v>14</v>
      </c>
      <c r="G470" s="335">
        <v>1434825</v>
      </c>
      <c r="H470" s="336"/>
      <c r="I470" s="337"/>
      <c r="J470" s="335"/>
      <c r="K470" s="327"/>
      <c r="L470" s="327"/>
      <c r="M470" s="327"/>
      <c r="N470" s="327"/>
      <c r="O470" s="365"/>
      <c r="P470" s="365"/>
    </row>
    <row r="471" spans="1:16" x14ac:dyDescent="0.25">
      <c r="A471" s="332">
        <v>43253</v>
      </c>
      <c r="B471" s="333">
        <v>180166424</v>
      </c>
      <c r="C471" s="334">
        <v>23</v>
      </c>
      <c r="D471" s="335">
        <v>2409488</v>
      </c>
      <c r="E471" s="336"/>
      <c r="F471" s="334"/>
      <c r="G471" s="335"/>
      <c r="H471" s="336"/>
      <c r="I471" s="337"/>
      <c r="J471" s="335"/>
      <c r="K471" s="327"/>
      <c r="L471" s="327"/>
      <c r="M471" s="327"/>
      <c r="N471" s="327"/>
      <c r="O471" s="365"/>
      <c r="P471" s="365"/>
    </row>
    <row r="472" spans="1:16" x14ac:dyDescent="0.25">
      <c r="A472" s="332">
        <v>43253</v>
      </c>
      <c r="B472" s="333">
        <v>180166438</v>
      </c>
      <c r="C472" s="334">
        <v>5</v>
      </c>
      <c r="D472" s="335">
        <v>461825</v>
      </c>
      <c r="E472" s="336"/>
      <c r="F472" s="334"/>
      <c r="G472" s="335"/>
      <c r="H472" s="336"/>
      <c r="I472" s="337"/>
      <c r="J472" s="335"/>
      <c r="K472" s="327"/>
      <c r="L472" s="327"/>
      <c r="M472" s="327"/>
      <c r="N472" s="327"/>
      <c r="O472" s="365"/>
      <c r="P472" s="365"/>
    </row>
    <row r="473" spans="1:16" x14ac:dyDescent="0.25">
      <c r="A473" s="332">
        <v>43253</v>
      </c>
      <c r="B473" s="333">
        <v>180166463</v>
      </c>
      <c r="C473" s="334">
        <v>3</v>
      </c>
      <c r="D473" s="335">
        <v>292513</v>
      </c>
      <c r="E473" s="336"/>
      <c r="F473" s="334"/>
      <c r="G473" s="335"/>
      <c r="H473" s="336"/>
      <c r="I473" s="337">
        <v>2633051</v>
      </c>
      <c r="J473" s="335" t="s">
        <v>17</v>
      </c>
      <c r="K473" s="327"/>
      <c r="L473" s="327"/>
      <c r="M473" s="327"/>
      <c r="N473" s="327"/>
      <c r="O473" s="365"/>
      <c r="P473" s="365"/>
    </row>
    <row r="474" spans="1:16" x14ac:dyDescent="0.25">
      <c r="A474" s="332">
        <v>43255</v>
      </c>
      <c r="B474" s="333">
        <v>180166691</v>
      </c>
      <c r="C474" s="334">
        <v>2</v>
      </c>
      <c r="D474" s="335">
        <v>187075</v>
      </c>
      <c r="E474" s="336">
        <v>180043618</v>
      </c>
      <c r="F474" s="334">
        <v>8</v>
      </c>
      <c r="G474" s="335">
        <v>820400</v>
      </c>
      <c r="H474" s="336"/>
      <c r="I474" s="337"/>
      <c r="J474" s="335"/>
      <c r="K474" s="327"/>
      <c r="L474" s="327"/>
      <c r="M474" s="327"/>
      <c r="N474" s="327"/>
      <c r="O474" s="365"/>
      <c r="P474" s="365"/>
    </row>
    <row r="475" spans="1:16" x14ac:dyDescent="0.25">
      <c r="A475" s="332">
        <v>43255</v>
      </c>
      <c r="B475" s="333">
        <v>180166692</v>
      </c>
      <c r="C475" s="334">
        <v>59</v>
      </c>
      <c r="D475" s="335">
        <v>6162975</v>
      </c>
      <c r="E475" s="336"/>
      <c r="F475" s="334"/>
      <c r="G475" s="335"/>
      <c r="H475" s="336"/>
      <c r="I475" s="337"/>
      <c r="J475" s="335"/>
      <c r="K475" s="327"/>
      <c r="L475" s="327"/>
      <c r="M475" s="327"/>
      <c r="N475" s="327"/>
      <c r="O475" s="365"/>
      <c r="P475" s="365"/>
    </row>
    <row r="476" spans="1:16" x14ac:dyDescent="0.25">
      <c r="A476" s="332">
        <v>43255</v>
      </c>
      <c r="B476" s="333">
        <v>180166766</v>
      </c>
      <c r="C476" s="334">
        <v>1</v>
      </c>
      <c r="D476" s="335">
        <v>103075</v>
      </c>
      <c r="E476" s="336"/>
      <c r="F476" s="334"/>
      <c r="G476" s="335"/>
      <c r="H476" s="336"/>
      <c r="I476" s="337"/>
      <c r="J476" s="335"/>
      <c r="K476" s="327"/>
      <c r="L476" s="327"/>
      <c r="M476" s="327"/>
      <c r="N476" s="327"/>
      <c r="O476" s="365"/>
      <c r="P476" s="365"/>
    </row>
    <row r="477" spans="1:16" x14ac:dyDescent="0.25">
      <c r="A477" s="332">
        <v>43255</v>
      </c>
      <c r="B477" s="333">
        <v>180166773</v>
      </c>
      <c r="C477" s="334">
        <v>11</v>
      </c>
      <c r="D477" s="335">
        <v>1005988</v>
      </c>
      <c r="E477" s="336"/>
      <c r="F477" s="334"/>
      <c r="G477" s="335"/>
      <c r="H477" s="336"/>
      <c r="I477" s="337">
        <v>6638713</v>
      </c>
      <c r="J477" s="335" t="s">
        <v>17</v>
      </c>
      <c r="K477" s="327"/>
      <c r="L477" s="327"/>
      <c r="M477" s="327"/>
      <c r="N477" s="327"/>
      <c r="O477" s="365"/>
      <c r="P477" s="365"/>
    </row>
    <row r="478" spans="1:16" x14ac:dyDescent="0.25">
      <c r="A478" s="332">
        <v>43256</v>
      </c>
      <c r="B478" s="333">
        <v>180166837</v>
      </c>
      <c r="C478" s="334">
        <v>2</v>
      </c>
      <c r="D478" s="335">
        <v>246050</v>
      </c>
      <c r="E478" s="336">
        <v>180043654</v>
      </c>
      <c r="F478" s="334">
        <v>5</v>
      </c>
      <c r="G478" s="335">
        <v>467688</v>
      </c>
      <c r="H478" s="336"/>
      <c r="I478" s="337"/>
      <c r="J478" s="335"/>
      <c r="K478" s="327"/>
      <c r="L478" s="327"/>
      <c r="M478" s="327"/>
      <c r="N478" s="327"/>
      <c r="O478" s="365"/>
      <c r="P478" s="365"/>
    </row>
    <row r="479" spans="1:16" x14ac:dyDescent="0.25">
      <c r="A479" s="332">
        <v>43256</v>
      </c>
      <c r="B479" s="333">
        <v>180166934</v>
      </c>
      <c r="C479" s="334">
        <v>58</v>
      </c>
      <c r="D479" s="335">
        <v>6098575</v>
      </c>
      <c r="E479" s="336"/>
      <c r="F479" s="334"/>
      <c r="G479" s="335"/>
      <c r="H479" s="336"/>
      <c r="I479" s="337"/>
      <c r="J479" s="335"/>
      <c r="K479" s="327"/>
      <c r="L479" s="327"/>
      <c r="M479" s="327"/>
      <c r="N479" s="327"/>
      <c r="O479" s="365"/>
      <c r="P479" s="365"/>
    </row>
    <row r="480" spans="1:16" x14ac:dyDescent="0.25">
      <c r="A480" s="332">
        <v>43256</v>
      </c>
      <c r="B480" s="333">
        <v>180166991</v>
      </c>
      <c r="C480" s="334">
        <v>5</v>
      </c>
      <c r="D480" s="335">
        <v>382725</v>
      </c>
      <c r="E480" s="336"/>
      <c r="F480" s="334"/>
      <c r="G480" s="335"/>
      <c r="H480" s="336"/>
      <c r="I480" s="337">
        <v>6259662</v>
      </c>
      <c r="J480" s="335" t="s">
        <v>17</v>
      </c>
      <c r="K480" s="327"/>
      <c r="L480" s="327"/>
      <c r="M480" s="327"/>
      <c r="N480" s="327"/>
      <c r="O480" s="365"/>
      <c r="P480" s="365"/>
    </row>
    <row r="481" spans="1:16" x14ac:dyDescent="0.25">
      <c r="A481" s="332">
        <v>43257</v>
      </c>
      <c r="B481" s="333">
        <v>180167048</v>
      </c>
      <c r="C481" s="334">
        <v>5</v>
      </c>
      <c r="D481" s="335">
        <v>455263</v>
      </c>
      <c r="E481" s="336">
        <v>180043704</v>
      </c>
      <c r="F481" s="334">
        <v>10</v>
      </c>
      <c r="G481" s="335">
        <v>1055600</v>
      </c>
      <c r="H481" s="336"/>
      <c r="I481" s="337"/>
      <c r="J481" s="335"/>
      <c r="K481" s="327"/>
      <c r="L481" s="327"/>
      <c r="M481" s="327"/>
      <c r="N481" s="327"/>
      <c r="O481" s="365"/>
      <c r="P481" s="365"/>
    </row>
    <row r="482" spans="1:16" x14ac:dyDescent="0.25">
      <c r="A482" s="332">
        <v>43257</v>
      </c>
      <c r="B482" s="333">
        <v>180167082</v>
      </c>
      <c r="C482" s="334">
        <v>13</v>
      </c>
      <c r="D482" s="335">
        <v>1264813</v>
      </c>
      <c r="E482" s="336"/>
      <c r="F482" s="334"/>
      <c r="G482" s="335"/>
      <c r="H482" s="336"/>
      <c r="I482" s="337"/>
      <c r="J482" s="335"/>
      <c r="K482" s="327"/>
      <c r="L482" s="327"/>
      <c r="M482" s="327"/>
      <c r="N482" s="327"/>
      <c r="O482" s="365"/>
      <c r="P482" s="365"/>
    </row>
    <row r="483" spans="1:16" x14ac:dyDescent="0.25">
      <c r="A483" s="332">
        <v>43257</v>
      </c>
      <c r="B483" s="333">
        <v>180167113</v>
      </c>
      <c r="C483" s="334">
        <v>4</v>
      </c>
      <c r="D483" s="335">
        <v>400838</v>
      </c>
      <c r="E483" s="336"/>
      <c r="F483" s="334"/>
      <c r="G483" s="335"/>
      <c r="H483" s="336"/>
      <c r="I483" s="337"/>
      <c r="J483" s="335"/>
      <c r="K483" s="327"/>
      <c r="L483" s="327"/>
      <c r="M483" s="327"/>
      <c r="N483" s="327"/>
      <c r="O483" s="365"/>
      <c r="P483" s="365"/>
    </row>
    <row r="484" spans="1:16" x14ac:dyDescent="0.25">
      <c r="A484" s="332">
        <v>43257</v>
      </c>
      <c r="B484" s="333">
        <v>180167713</v>
      </c>
      <c r="C484" s="334">
        <v>12</v>
      </c>
      <c r="D484" s="335">
        <v>1172325</v>
      </c>
      <c r="E484" s="336"/>
      <c r="F484" s="334"/>
      <c r="G484" s="335"/>
      <c r="H484" s="336"/>
      <c r="I484" s="337"/>
      <c r="J484" s="335"/>
      <c r="K484" s="327"/>
      <c r="L484" s="327"/>
      <c r="M484" s="327"/>
      <c r="N484" s="327"/>
      <c r="O484" s="365"/>
      <c r="P484" s="365"/>
    </row>
    <row r="485" spans="1:16" x14ac:dyDescent="0.25">
      <c r="A485" s="332">
        <v>43257</v>
      </c>
      <c r="B485" s="333">
        <v>180167190</v>
      </c>
      <c r="C485" s="334">
        <v>3</v>
      </c>
      <c r="D485" s="335">
        <v>272213</v>
      </c>
      <c r="E485" s="336"/>
      <c r="F485" s="334"/>
      <c r="G485" s="335"/>
      <c r="H485" s="336"/>
      <c r="I485" s="337"/>
      <c r="J485" s="335"/>
      <c r="K485" s="327"/>
      <c r="L485" s="327"/>
      <c r="M485" s="327"/>
      <c r="N485" s="327"/>
      <c r="O485" s="365"/>
      <c r="P485" s="365"/>
    </row>
    <row r="486" spans="1:16" x14ac:dyDescent="0.25">
      <c r="A486" s="332">
        <v>43257</v>
      </c>
      <c r="B486" s="333">
        <v>180167202</v>
      </c>
      <c r="C486" s="334">
        <v>2</v>
      </c>
      <c r="D486" s="335">
        <v>175263</v>
      </c>
      <c r="E486" s="336"/>
      <c r="F486" s="334"/>
      <c r="G486" s="335"/>
      <c r="H486" s="336"/>
      <c r="I486" s="337">
        <v>2685115</v>
      </c>
      <c r="J486" s="335" t="s">
        <v>17</v>
      </c>
      <c r="K486" s="327"/>
      <c r="L486" s="327"/>
      <c r="M486" s="327"/>
      <c r="N486" s="327"/>
      <c r="O486" s="365"/>
      <c r="P486" s="365"/>
    </row>
    <row r="487" spans="1:16" x14ac:dyDescent="0.25">
      <c r="A487" s="332">
        <v>43258</v>
      </c>
      <c r="B487" s="333">
        <v>180167246</v>
      </c>
      <c r="C487" s="334">
        <v>2</v>
      </c>
      <c r="D487" s="335">
        <v>171588</v>
      </c>
      <c r="E487" s="336">
        <v>180043751</v>
      </c>
      <c r="F487" s="334">
        <v>5</v>
      </c>
      <c r="G487" s="335">
        <v>459550</v>
      </c>
      <c r="H487" s="336"/>
      <c r="I487" s="337"/>
      <c r="J487" s="335"/>
      <c r="K487" s="327"/>
      <c r="L487" s="327"/>
      <c r="M487" s="327"/>
      <c r="N487" s="327"/>
      <c r="O487" s="365"/>
      <c r="P487" s="365"/>
    </row>
    <row r="488" spans="1:16" x14ac:dyDescent="0.25">
      <c r="A488" s="332">
        <v>43258</v>
      </c>
      <c r="B488" s="333">
        <v>180167309</v>
      </c>
      <c r="C488" s="334">
        <v>25</v>
      </c>
      <c r="D488" s="335">
        <v>2388400</v>
      </c>
      <c r="E488" s="336"/>
      <c r="F488" s="334"/>
      <c r="G488" s="335"/>
      <c r="H488" s="336"/>
      <c r="I488" s="337"/>
      <c r="J488" s="335"/>
      <c r="K488" s="327"/>
      <c r="L488" s="327"/>
      <c r="M488" s="327"/>
      <c r="N488" s="327"/>
      <c r="O488" s="365"/>
      <c r="P488" s="365"/>
    </row>
    <row r="489" spans="1:16" x14ac:dyDescent="0.25">
      <c r="A489" s="332">
        <v>43258</v>
      </c>
      <c r="B489" s="333">
        <v>180167326</v>
      </c>
      <c r="C489" s="334">
        <v>2</v>
      </c>
      <c r="D489" s="335">
        <v>181038</v>
      </c>
      <c r="E489" s="336"/>
      <c r="F489" s="334"/>
      <c r="G489" s="335"/>
      <c r="H489" s="336"/>
      <c r="I489" s="337"/>
      <c r="J489" s="335"/>
      <c r="K489" s="327"/>
      <c r="L489" s="327"/>
      <c r="M489" s="327"/>
      <c r="N489" s="327"/>
      <c r="O489" s="365"/>
      <c r="P489" s="365"/>
    </row>
    <row r="490" spans="1:16" x14ac:dyDescent="0.25">
      <c r="A490" s="332">
        <v>43258</v>
      </c>
      <c r="B490" s="333">
        <v>180167398</v>
      </c>
      <c r="C490" s="334">
        <v>6</v>
      </c>
      <c r="D490" s="335">
        <v>646275</v>
      </c>
      <c r="E490" s="336"/>
      <c r="F490" s="334"/>
      <c r="G490" s="335"/>
      <c r="H490" s="336"/>
      <c r="I490" s="337"/>
      <c r="J490" s="335"/>
      <c r="K490" s="327"/>
      <c r="L490" s="327"/>
      <c r="M490" s="327"/>
      <c r="N490" s="327"/>
      <c r="O490" s="365"/>
      <c r="P490" s="365"/>
    </row>
    <row r="491" spans="1:16" x14ac:dyDescent="0.25">
      <c r="A491" s="332">
        <v>43258</v>
      </c>
      <c r="B491" s="333">
        <v>180167408</v>
      </c>
      <c r="C491" s="334">
        <v>3</v>
      </c>
      <c r="D491" s="335">
        <v>286125</v>
      </c>
      <c r="E491" s="336"/>
      <c r="F491" s="334"/>
      <c r="G491" s="335"/>
      <c r="H491" s="336"/>
      <c r="I491" s="337">
        <v>3213876</v>
      </c>
      <c r="J491" s="335" t="s">
        <v>17</v>
      </c>
      <c r="K491" s="327"/>
      <c r="L491" s="327"/>
      <c r="M491" s="327"/>
      <c r="N491" s="327"/>
      <c r="O491" s="365"/>
      <c r="P491" s="365"/>
    </row>
    <row r="492" spans="1:16" x14ac:dyDescent="0.25">
      <c r="A492" s="332">
        <v>43259</v>
      </c>
      <c r="B492" s="333">
        <v>180167452</v>
      </c>
      <c r="C492" s="334">
        <v>3</v>
      </c>
      <c r="D492" s="335">
        <v>258738</v>
      </c>
      <c r="E492" s="336">
        <v>180043795</v>
      </c>
      <c r="F492" s="334">
        <v>11</v>
      </c>
      <c r="G492" s="335">
        <v>1192188</v>
      </c>
      <c r="H492" s="336"/>
      <c r="I492" s="337"/>
      <c r="J492" s="335"/>
      <c r="K492" s="327"/>
      <c r="L492" s="327"/>
      <c r="M492" s="327"/>
      <c r="N492" s="327"/>
      <c r="O492" s="365"/>
      <c r="P492" s="365"/>
    </row>
    <row r="493" spans="1:16" x14ac:dyDescent="0.25">
      <c r="A493" s="332">
        <v>43259</v>
      </c>
      <c r="B493" s="333">
        <v>180167466</v>
      </c>
      <c r="C493" s="334">
        <v>6</v>
      </c>
      <c r="D493" s="335">
        <v>669550</v>
      </c>
      <c r="E493" s="336"/>
      <c r="F493" s="334"/>
      <c r="G493" s="335"/>
      <c r="H493" s="336"/>
      <c r="I493" s="337"/>
      <c r="J493" s="335"/>
      <c r="K493" s="327"/>
      <c r="L493" s="327"/>
      <c r="M493" s="327"/>
      <c r="N493" s="327"/>
      <c r="O493" s="365"/>
      <c r="P493" s="365"/>
    </row>
    <row r="494" spans="1:16" x14ac:dyDescent="0.25">
      <c r="A494" s="332">
        <v>43259</v>
      </c>
      <c r="B494" s="333">
        <v>180167482</v>
      </c>
      <c r="C494" s="334">
        <v>19</v>
      </c>
      <c r="D494" s="335">
        <v>1935325</v>
      </c>
      <c r="E494" s="336"/>
      <c r="F494" s="334"/>
      <c r="G494" s="335"/>
      <c r="H494" s="336"/>
      <c r="I494" s="337"/>
      <c r="J494" s="335"/>
      <c r="K494" s="327"/>
      <c r="L494" s="327"/>
      <c r="M494" s="327"/>
      <c r="N494" s="327"/>
      <c r="O494" s="365"/>
      <c r="P494" s="365"/>
    </row>
    <row r="495" spans="1:16" x14ac:dyDescent="0.25">
      <c r="A495" s="332">
        <v>43259</v>
      </c>
      <c r="B495" s="333">
        <v>180167538</v>
      </c>
      <c r="C495" s="334">
        <v>15</v>
      </c>
      <c r="D495" s="335">
        <v>1457400</v>
      </c>
      <c r="E495" s="336"/>
      <c r="F495" s="334"/>
      <c r="G495" s="335"/>
      <c r="H495" s="336"/>
      <c r="I495" s="337"/>
      <c r="J495" s="335"/>
      <c r="K495" s="327"/>
      <c r="L495" s="327"/>
      <c r="M495" s="327"/>
      <c r="N495" s="327"/>
      <c r="O495" s="365"/>
      <c r="P495" s="365"/>
    </row>
    <row r="496" spans="1:16" x14ac:dyDescent="0.25">
      <c r="A496" s="332">
        <v>43259</v>
      </c>
      <c r="B496" s="333">
        <v>180167557</v>
      </c>
      <c r="C496" s="334">
        <v>2</v>
      </c>
      <c r="D496" s="335">
        <v>221813</v>
      </c>
      <c r="E496" s="336"/>
      <c r="F496" s="334"/>
      <c r="G496" s="335"/>
      <c r="H496" s="336"/>
      <c r="I496" s="337">
        <v>3350638</v>
      </c>
      <c r="J496" s="335" t="s">
        <v>17</v>
      </c>
      <c r="K496" s="327"/>
      <c r="L496" s="327"/>
      <c r="M496" s="327"/>
      <c r="N496" s="327"/>
      <c r="O496" s="365"/>
      <c r="P496" s="365"/>
    </row>
    <row r="497" spans="1:16" x14ac:dyDescent="0.25">
      <c r="A497" s="332">
        <v>43260</v>
      </c>
      <c r="B497" s="333">
        <v>180167627</v>
      </c>
      <c r="C497" s="334">
        <v>16</v>
      </c>
      <c r="D497" s="335">
        <v>1654975</v>
      </c>
      <c r="E497" s="336">
        <v>180043858</v>
      </c>
      <c r="F497" s="334">
        <v>4</v>
      </c>
      <c r="G497" s="335">
        <v>430413</v>
      </c>
      <c r="H497" s="336"/>
      <c r="I497" s="337"/>
      <c r="J497" s="335"/>
      <c r="K497" s="327"/>
      <c r="L497" s="327"/>
      <c r="M497" s="327"/>
      <c r="N497" s="327"/>
      <c r="O497" s="365"/>
      <c r="P497" s="365"/>
    </row>
    <row r="498" spans="1:16" x14ac:dyDescent="0.25">
      <c r="A498" s="332">
        <v>43260</v>
      </c>
      <c r="B498" s="333">
        <v>180167651</v>
      </c>
      <c r="C498" s="334">
        <v>8</v>
      </c>
      <c r="D498" s="335">
        <v>1264113</v>
      </c>
      <c r="E498" s="336"/>
      <c r="F498" s="334"/>
      <c r="G498" s="335"/>
      <c r="H498" s="336"/>
      <c r="I498" s="337"/>
      <c r="J498" s="335"/>
      <c r="K498" s="327"/>
      <c r="L498" s="327"/>
      <c r="M498" s="327"/>
      <c r="N498" s="327"/>
      <c r="O498" s="365"/>
      <c r="P498" s="365"/>
    </row>
    <row r="499" spans="1:16" x14ac:dyDescent="0.25">
      <c r="A499" s="332">
        <v>43260</v>
      </c>
      <c r="B499" s="333">
        <v>180167744</v>
      </c>
      <c r="C499" s="334">
        <v>1</v>
      </c>
      <c r="D499" s="335">
        <v>94063</v>
      </c>
      <c r="E499" s="336"/>
      <c r="F499" s="334"/>
      <c r="G499" s="335"/>
      <c r="H499" s="336"/>
      <c r="I499" s="337">
        <v>2582738</v>
      </c>
      <c r="J499" s="335" t="s">
        <v>17</v>
      </c>
      <c r="K499" s="327"/>
      <c r="L499" s="327"/>
      <c r="M499" s="327"/>
      <c r="N499" s="327"/>
      <c r="O499" s="365"/>
      <c r="P499" s="365"/>
    </row>
    <row r="500" spans="1:16" x14ac:dyDescent="0.25">
      <c r="A500" s="332">
        <v>43262</v>
      </c>
      <c r="B500" s="333"/>
      <c r="C500" s="334"/>
      <c r="D500" s="335"/>
      <c r="E500" s="336">
        <v>180043967</v>
      </c>
      <c r="F500" s="334">
        <v>68</v>
      </c>
      <c r="G500" s="335">
        <v>7242200</v>
      </c>
      <c r="H500" s="336"/>
      <c r="I500" s="337"/>
      <c r="J500" s="335"/>
      <c r="K500" s="327"/>
      <c r="L500" s="327"/>
      <c r="M500" s="327"/>
      <c r="N500" s="327"/>
      <c r="O500" s="365"/>
      <c r="P500" s="365"/>
    </row>
    <row r="501" spans="1:16" x14ac:dyDescent="0.25">
      <c r="A501" s="332">
        <v>43277</v>
      </c>
      <c r="B501" s="333">
        <v>180168196</v>
      </c>
      <c r="C501" s="334">
        <v>12</v>
      </c>
      <c r="D501" s="335">
        <v>1322038</v>
      </c>
      <c r="E501" s="336"/>
      <c r="F501" s="334"/>
      <c r="G501" s="335"/>
      <c r="H501" s="336"/>
      <c r="I501" s="337"/>
      <c r="J501" s="335"/>
      <c r="K501" s="327"/>
      <c r="L501" s="327"/>
      <c r="M501" s="327"/>
      <c r="N501" s="327"/>
      <c r="O501" s="365"/>
      <c r="P501" s="365"/>
    </row>
    <row r="502" spans="1:16" x14ac:dyDescent="0.25">
      <c r="A502" s="332">
        <v>43279</v>
      </c>
      <c r="B502" s="333">
        <v>180168267</v>
      </c>
      <c r="C502" s="334">
        <v>20</v>
      </c>
      <c r="D502" s="335">
        <v>2123538</v>
      </c>
      <c r="E502" s="336">
        <v>180044023</v>
      </c>
      <c r="F502" s="334">
        <v>12</v>
      </c>
      <c r="G502" s="335">
        <v>995225</v>
      </c>
      <c r="H502" s="336"/>
      <c r="I502" s="337"/>
      <c r="J502" s="335"/>
      <c r="K502" s="327"/>
      <c r="L502" s="327"/>
      <c r="M502" s="327"/>
      <c r="N502" s="327"/>
      <c r="O502" s="365"/>
      <c r="P502" s="365"/>
    </row>
    <row r="503" spans="1:16" x14ac:dyDescent="0.25">
      <c r="A503" s="332">
        <v>43279</v>
      </c>
      <c r="B503" s="333">
        <v>180168310</v>
      </c>
      <c r="C503" s="334">
        <v>2</v>
      </c>
      <c r="D503" s="335">
        <v>188825</v>
      </c>
      <c r="E503" s="336"/>
      <c r="F503" s="334"/>
      <c r="G503" s="335"/>
      <c r="H503" s="336"/>
      <c r="I503" s="337"/>
      <c r="J503" s="335"/>
      <c r="K503" s="327"/>
      <c r="L503" s="327"/>
      <c r="M503" s="327"/>
      <c r="N503" s="327"/>
      <c r="O503" s="365"/>
      <c r="P503" s="365"/>
    </row>
    <row r="504" spans="1:16" x14ac:dyDescent="0.25">
      <c r="A504" s="332">
        <v>43280</v>
      </c>
      <c r="B504" s="333">
        <v>180168344</v>
      </c>
      <c r="C504" s="334">
        <v>6</v>
      </c>
      <c r="D504" s="335">
        <v>612675</v>
      </c>
      <c r="E504" s="336">
        <v>180044046</v>
      </c>
      <c r="F504" s="334">
        <v>2</v>
      </c>
      <c r="G504" s="335">
        <v>306863</v>
      </c>
      <c r="H504" s="336"/>
      <c r="I504" s="337"/>
      <c r="J504" s="335"/>
      <c r="K504" s="327"/>
      <c r="L504" s="327"/>
      <c r="M504" s="327"/>
      <c r="N504" s="327"/>
      <c r="O504" s="365"/>
      <c r="P504" s="365"/>
    </row>
    <row r="505" spans="1:16" x14ac:dyDescent="0.25">
      <c r="A505" s="332">
        <v>43280</v>
      </c>
      <c r="B505" s="333">
        <v>180168373</v>
      </c>
      <c r="C505" s="334">
        <v>1</v>
      </c>
      <c r="D505" s="335">
        <v>69300</v>
      </c>
      <c r="E505" s="336"/>
      <c r="F505" s="334"/>
      <c r="G505" s="335"/>
      <c r="H505" s="336"/>
      <c r="I505" s="337"/>
      <c r="J505" s="335"/>
      <c r="K505" s="327"/>
      <c r="L505" s="327"/>
      <c r="M505" s="327"/>
      <c r="N505" s="327"/>
      <c r="O505" s="365"/>
      <c r="P505" s="365"/>
    </row>
    <row r="506" spans="1:16" x14ac:dyDescent="0.25">
      <c r="A506" s="332">
        <v>43280</v>
      </c>
      <c r="B506" s="333">
        <v>180168374</v>
      </c>
      <c r="C506" s="334">
        <v>2</v>
      </c>
      <c r="D506" s="335">
        <v>297150</v>
      </c>
      <c r="E506" s="336"/>
      <c r="F506" s="334"/>
      <c r="G506" s="335"/>
      <c r="H506" s="336"/>
      <c r="I506" s="337"/>
      <c r="J506" s="335"/>
      <c r="K506" s="327"/>
      <c r="L506" s="327"/>
      <c r="M506" s="327"/>
      <c r="N506" s="327"/>
      <c r="O506" s="365"/>
      <c r="P506" s="365"/>
    </row>
    <row r="507" spans="1:16" x14ac:dyDescent="0.25">
      <c r="A507" s="332">
        <v>43280</v>
      </c>
      <c r="B507" s="333">
        <v>180168380</v>
      </c>
      <c r="C507" s="334">
        <v>1</v>
      </c>
      <c r="D507" s="335">
        <v>148575</v>
      </c>
      <c r="E507" s="336"/>
      <c r="F507" s="334"/>
      <c r="G507" s="335"/>
      <c r="H507" s="336"/>
      <c r="I507" s="337"/>
      <c r="J507" s="335"/>
      <c r="K507" s="327"/>
      <c r="L507" s="327"/>
      <c r="M507" s="327"/>
      <c r="N507" s="327"/>
      <c r="O507" s="365"/>
      <c r="P507" s="365"/>
    </row>
    <row r="508" spans="1:16" x14ac:dyDescent="0.25">
      <c r="A508" s="332">
        <v>43281</v>
      </c>
      <c r="B508" s="333">
        <v>180168414</v>
      </c>
      <c r="C508" s="334">
        <v>3</v>
      </c>
      <c r="D508" s="335">
        <v>381588</v>
      </c>
      <c r="E508" s="336">
        <v>180044060</v>
      </c>
      <c r="F508" s="334">
        <v>1</v>
      </c>
      <c r="G508" s="335">
        <v>109988</v>
      </c>
      <c r="H508" s="336"/>
      <c r="I508" s="337"/>
      <c r="J508" s="335"/>
      <c r="K508" s="327"/>
      <c r="L508" s="327"/>
      <c r="M508" s="327"/>
      <c r="N508" s="327"/>
      <c r="O508" s="365"/>
      <c r="P508" s="365"/>
    </row>
    <row r="509" spans="1:16" x14ac:dyDescent="0.25">
      <c r="A509" s="332">
        <v>43281</v>
      </c>
      <c r="B509" s="333">
        <v>180168440</v>
      </c>
      <c r="C509" s="334">
        <v>10</v>
      </c>
      <c r="D509" s="335">
        <v>1100575</v>
      </c>
      <c r="E509" s="336"/>
      <c r="F509" s="334"/>
      <c r="G509" s="335"/>
      <c r="H509" s="336"/>
      <c r="I509" s="337"/>
      <c r="J509" s="335"/>
      <c r="K509" s="327"/>
      <c r="L509" s="327"/>
      <c r="M509" s="327"/>
      <c r="N509" s="327"/>
      <c r="O509" s="365"/>
      <c r="P509" s="365"/>
    </row>
    <row r="510" spans="1:16" x14ac:dyDescent="0.25">
      <c r="A510" s="332">
        <v>43281</v>
      </c>
      <c r="B510" s="333">
        <v>180168449</v>
      </c>
      <c r="C510" s="334">
        <v>1</v>
      </c>
      <c r="D510" s="335">
        <v>72975</v>
      </c>
      <c r="E510" s="336"/>
      <c r="F510" s="334"/>
      <c r="G510" s="335"/>
      <c r="H510" s="336"/>
      <c r="I510" s="337"/>
      <c r="J510" s="335"/>
      <c r="K510" s="327"/>
      <c r="L510" s="327"/>
      <c r="M510" s="327"/>
      <c r="N510" s="327"/>
      <c r="O510" s="365"/>
      <c r="P510" s="365"/>
    </row>
    <row r="511" spans="1:16" x14ac:dyDescent="0.25">
      <c r="A511" s="332">
        <v>43283</v>
      </c>
      <c r="B511" s="333">
        <v>180168531</v>
      </c>
      <c r="C511" s="334">
        <v>6</v>
      </c>
      <c r="D511" s="335">
        <v>602963</v>
      </c>
      <c r="E511" s="336"/>
      <c r="F511" s="334"/>
      <c r="G511" s="335"/>
      <c r="H511" s="336"/>
      <c r="I511" s="337"/>
      <c r="J511" s="335"/>
      <c r="K511" s="327"/>
      <c r="L511" s="327"/>
      <c r="M511" s="327"/>
      <c r="N511" s="327"/>
      <c r="O511" s="365"/>
      <c r="P511" s="365"/>
    </row>
    <row r="512" spans="1:16" x14ac:dyDescent="0.25">
      <c r="A512" s="332">
        <v>43283</v>
      </c>
      <c r="B512" s="333">
        <v>180168542</v>
      </c>
      <c r="C512" s="334">
        <v>2</v>
      </c>
      <c r="D512" s="335">
        <v>215775</v>
      </c>
      <c r="E512" s="336"/>
      <c r="F512" s="334"/>
      <c r="G512" s="335"/>
      <c r="H512" s="336"/>
      <c r="I512" s="337"/>
      <c r="J512" s="335"/>
      <c r="K512" s="327"/>
      <c r="L512" s="327"/>
      <c r="M512" s="327"/>
      <c r="N512" s="327"/>
      <c r="O512" s="365"/>
      <c r="P512" s="365"/>
    </row>
    <row r="513" spans="1:16" x14ac:dyDescent="0.25">
      <c r="A513" s="332">
        <v>43283</v>
      </c>
      <c r="B513" s="333">
        <v>180168570</v>
      </c>
      <c r="C513" s="334">
        <v>2</v>
      </c>
      <c r="D513" s="335">
        <v>235375</v>
      </c>
      <c r="E513" s="336"/>
      <c r="F513" s="334"/>
      <c r="G513" s="335"/>
      <c r="H513" s="336"/>
      <c r="I513" s="337"/>
      <c r="J513" s="335"/>
      <c r="K513" s="327"/>
      <c r="L513" s="327"/>
      <c r="M513" s="327"/>
      <c r="N513" s="327"/>
      <c r="O513" s="365"/>
      <c r="P513" s="365"/>
    </row>
    <row r="514" spans="1:16" x14ac:dyDescent="0.25">
      <c r="A514" s="332">
        <v>43284</v>
      </c>
      <c r="B514" s="333">
        <v>180168621</v>
      </c>
      <c r="C514" s="334">
        <v>3</v>
      </c>
      <c r="D514" s="335">
        <v>301788</v>
      </c>
      <c r="E514" s="336">
        <v>180044103</v>
      </c>
      <c r="F514" s="334">
        <v>8</v>
      </c>
      <c r="G514" s="335">
        <v>868000</v>
      </c>
      <c r="H514" s="336"/>
      <c r="I514" s="337"/>
      <c r="J514" s="335"/>
      <c r="K514" s="327"/>
      <c r="L514" s="327"/>
      <c r="M514" s="327"/>
      <c r="N514" s="327"/>
      <c r="O514" s="365"/>
      <c r="P514" s="365"/>
    </row>
    <row r="515" spans="1:16" x14ac:dyDescent="0.25">
      <c r="A515" s="332">
        <v>43284</v>
      </c>
      <c r="B515" s="333">
        <v>180168657</v>
      </c>
      <c r="C515" s="334">
        <v>1</v>
      </c>
      <c r="D515" s="335">
        <v>84088</v>
      </c>
      <c r="E515" s="336"/>
      <c r="F515" s="334"/>
      <c r="G515" s="335"/>
      <c r="H515" s="336"/>
      <c r="I515" s="337"/>
      <c r="J515" s="335"/>
      <c r="K515" s="327"/>
      <c r="L515" s="327"/>
      <c r="M515" s="327"/>
      <c r="N515" s="327"/>
      <c r="O515" s="365"/>
      <c r="P515" s="365"/>
    </row>
    <row r="516" spans="1:16" x14ac:dyDescent="0.25">
      <c r="A516" s="332">
        <v>43285</v>
      </c>
      <c r="B516" s="333">
        <v>180168699</v>
      </c>
      <c r="C516" s="334">
        <v>12</v>
      </c>
      <c r="D516" s="335">
        <v>1362638</v>
      </c>
      <c r="E516" s="336">
        <v>180044117</v>
      </c>
      <c r="F516" s="334">
        <v>4</v>
      </c>
      <c r="G516" s="335">
        <v>356475</v>
      </c>
      <c r="H516" s="336"/>
      <c r="I516" s="337"/>
      <c r="J516" s="335"/>
      <c r="K516" s="327"/>
      <c r="L516" s="327"/>
      <c r="M516" s="327"/>
      <c r="N516" s="327"/>
      <c r="O516" s="365"/>
      <c r="P516" s="365"/>
    </row>
    <row r="517" spans="1:16" x14ac:dyDescent="0.25">
      <c r="A517" s="332">
        <v>43285</v>
      </c>
      <c r="B517" s="333">
        <v>180168739</v>
      </c>
      <c r="C517" s="334">
        <v>2</v>
      </c>
      <c r="D517" s="335">
        <v>246313</v>
      </c>
      <c r="E517" s="336"/>
      <c r="F517" s="334"/>
      <c r="G517" s="335"/>
      <c r="H517" s="336"/>
      <c r="I517" s="337"/>
      <c r="J517" s="335"/>
      <c r="K517" s="327"/>
      <c r="L517" s="327"/>
      <c r="M517" s="327"/>
      <c r="N517" s="327"/>
      <c r="O517" s="365"/>
      <c r="P517" s="365"/>
    </row>
    <row r="518" spans="1:16" x14ac:dyDescent="0.25">
      <c r="A518" s="332">
        <v>43286</v>
      </c>
      <c r="B518" s="333">
        <v>180168778</v>
      </c>
      <c r="C518" s="334">
        <v>2</v>
      </c>
      <c r="D518" s="335">
        <v>182000</v>
      </c>
      <c r="E518" s="336"/>
      <c r="F518" s="334"/>
      <c r="G518" s="335"/>
      <c r="H518" s="336"/>
      <c r="I518" s="337"/>
      <c r="J518" s="335"/>
      <c r="K518" s="327"/>
      <c r="L518" s="327"/>
      <c r="M518" s="327"/>
      <c r="N518" s="327"/>
      <c r="O518" s="365"/>
      <c r="P518" s="365"/>
    </row>
    <row r="519" spans="1:16" x14ac:dyDescent="0.25">
      <c r="A519" s="332">
        <v>43286</v>
      </c>
      <c r="B519" s="333">
        <v>180168797</v>
      </c>
      <c r="C519" s="334">
        <v>8</v>
      </c>
      <c r="D519" s="335">
        <v>914463</v>
      </c>
      <c r="E519" s="336">
        <v>180044136</v>
      </c>
      <c r="F519" s="334">
        <v>2</v>
      </c>
      <c r="G519" s="335">
        <v>281750</v>
      </c>
      <c r="H519" s="336"/>
      <c r="I519" s="337"/>
      <c r="J519" s="335"/>
      <c r="K519" s="327"/>
      <c r="L519" s="327"/>
      <c r="M519" s="327"/>
      <c r="N519" s="327"/>
      <c r="O519" s="365"/>
      <c r="P519" s="365"/>
    </row>
    <row r="520" spans="1:16" x14ac:dyDescent="0.25">
      <c r="A520" s="332">
        <v>43286</v>
      </c>
      <c r="B520" s="333">
        <v>180168828</v>
      </c>
      <c r="C520" s="334">
        <v>1</v>
      </c>
      <c r="D520" s="335">
        <v>199063</v>
      </c>
      <c r="E520" s="336"/>
      <c r="F520" s="334"/>
      <c r="G520" s="335"/>
      <c r="H520" s="336"/>
      <c r="I520" s="337"/>
      <c r="J520" s="335"/>
      <c r="K520" s="327"/>
      <c r="L520" s="327"/>
      <c r="M520" s="327"/>
      <c r="N520" s="327"/>
      <c r="O520" s="365"/>
      <c r="P520" s="365"/>
    </row>
    <row r="521" spans="1:16" x14ac:dyDescent="0.25">
      <c r="A521" s="332">
        <v>43286</v>
      </c>
      <c r="B521" s="333">
        <v>180168834</v>
      </c>
      <c r="C521" s="334">
        <v>1</v>
      </c>
      <c r="D521" s="335">
        <v>47163</v>
      </c>
      <c r="E521" s="336"/>
      <c r="F521" s="334"/>
      <c r="G521" s="335"/>
      <c r="H521" s="336"/>
      <c r="I521" s="337">
        <v>548367</v>
      </c>
      <c r="J521" s="335" t="s">
        <v>17</v>
      </c>
      <c r="K521" s="327"/>
      <c r="L521" s="327"/>
      <c r="M521" s="327"/>
      <c r="N521" s="327"/>
      <c r="O521" s="365"/>
      <c r="P521" s="365"/>
    </row>
    <row r="522" spans="1:16" x14ac:dyDescent="0.25">
      <c r="A522" s="332">
        <v>43287</v>
      </c>
      <c r="B522" s="333">
        <v>180168890</v>
      </c>
      <c r="C522" s="334">
        <v>5</v>
      </c>
      <c r="D522" s="335">
        <v>635338</v>
      </c>
      <c r="E522" s="336"/>
      <c r="F522" s="334"/>
      <c r="G522" s="335"/>
      <c r="H522" s="336"/>
      <c r="I522" s="337"/>
      <c r="J522" s="335"/>
      <c r="K522" s="327"/>
      <c r="L522" s="327"/>
      <c r="M522" s="327"/>
      <c r="N522" s="327"/>
      <c r="O522" s="365"/>
      <c r="P522" s="365"/>
    </row>
    <row r="523" spans="1:16" x14ac:dyDescent="0.25">
      <c r="A523" s="332">
        <v>43287</v>
      </c>
      <c r="B523" s="333">
        <v>180168921</v>
      </c>
      <c r="C523" s="334">
        <v>3</v>
      </c>
      <c r="D523" s="335">
        <v>397163</v>
      </c>
      <c r="E523" s="336"/>
      <c r="F523" s="334"/>
      <c r="G523" s="335"/>
      <c r="H523" s="336"/>
      <c r="I523" s="337">
        <v>1032501</v>
      </c>
      <c r="J523" s="335" t="s">
        <v>17</v>
      </c>
      <c r="K523" s="327"/>
      <c r="L523" s="327"/>
      <c r="M523" s="327"/>
      <c r="N523" s="327"/>
      <c r="O523" s="365"/>
      <c r="P523" s="365"/>
    </row>
    <row r="524" spans="1:16" x14ac:dyDescent="0.25">
      <c r="A524" s="332">
        <v>43288</v>
      </c>
      <c r="B524" s="333">
        <v>180168959</v>
      </c>
      <c r="C524" s="334">
        <v>1</v>
      </c>
      <c r="D524" s="335">
        <v>92575</v>
      </c>
      <c r="E524" s="336">
        <v>180044175</v>
      </c>
      <c r="F524" s="334">
        <v>8</v>
      </c>
      <c r="G524" s="335">
        <v>789600</v>
      </c>
      <c r="H524" s="336"/>
      <c r="I524" s="337"/>
      <c r="J524" s="335"/>
      <c r="K524" s="327"/>
      <c r="L524" s="327"/>
      <c r="M524" s="327"/>
      <c r="N524" s="327"/>
      <c r="O524" s="365"/>
      <c r="P524" s="365"/>
    </row>
    <row r="525" spans="1:16" x14ac:dyDescent="0.25">
      <c r="A525" s="332">
        <v>43288</v>
      </c>
      <c r="B525" s="333">
        <v>180168975</v>
      </c>
      <c r="C525" s="334">
        <v>9</v>
      </c>
      <c r="D525" s="335">
        <v>1115450</v>
      </c>
      <c r="E525" s="336"/>
      <c r="F525" s="334"/>
      <c r="G525" s="335"/>
      <c r="H525" s="336"/>
      <c r="I525" s="337"/>
      <c r="J525" s="335"/>
      <c r="K525" s="327"/>
      <c r="L525" s="327"/>
      <c r="M525" s="327"/>
      <c r="N525" s="327"/>
      <c r="O525" s="365"/>
      <c r="P525" s="365"/>
    </row>
    <row r="526" spans="1:16" x14ac:dyDescent="0.25">
      <c r="A526" s="332">
        <v>43288</v>
      </c>
      <c r="B526" s="333">
        <v>180169008</v>
      </c>
      <c r="C526" s="334">
        <v>1</v>
      </c>
      <c r="D526" s="335">
        <v>105788</v>
      </c>
      <c r="E526" s="336"/>
      <c r="F526" s="334"/>
      <c r="G526" s="335"/>
      <c r="H526" s="336"/>
      <c r="I526" s="337">
        <v>524213</v>
      </c>
      <c r="J526" s="335" t="s">
        <v>17</v>
      </c>
      <c r="K526" s="327"/>
      <c r="L526" s="327"/>
      <c r="M526" s="327"/>
      <c r="N526" s="327"/>
      <c r="O526" s="365"/>
      <c r="P526" s="365"/>
    </row>
    <row r="527" spans="1:16" x14ac:dyDescent="0.25">
      <c r="A527" s="332">
        <v>43290</v>
      </c>
      <c r="B527" s="333">
        <v>180169102</v>
      </c>
      <c r="C527" s="334">
        <v>2</v>
      </c>
      <c r="D527" s="335">
        <v>188125</v>
      </c>
      <c r="E527" s="336">
        <v>180044213</v>
      </c>
      <c r="F527" s="334">
        <v>2</v>
      </c>
      <c r="G527" s="335">
        <v>204400</v>
      </c>
      <c r="H527" s="336"/>
      <c r="I527" s="337"/>
      <c r="J527" s="335"/>
      <c r="K527" s="327"/>
      <c r="L527" s="327"/>
      <c r="M527" s="327"/>
      <c r="N527" s="327"/>
      <c r="O527" s="365"/>
      <c r="P527" s="365"/>
    </row>
    <row r="528" spans="1:16" x14ac:dyDescent="0.25">
      <c r="A528" s="332">
        <v>43290</v>
      </c>
      <c r="B528" s="333">
        <v>180169121</v>
      </c>
      <c r="C528" s="334">
        <v>7</v>
      </c>
      <c r="D528" s="335">
        <v>681800</v>
      </c>
      <c r="E528" s="336"/>
      <c r="F528" s="334"/>
      <c r="G528" s="335"/>
      <c r="H528" s="336"/>
      <c r="I528" s="337"/>
      <c r="J528" s="335"/>
      <c r="K528" s="327"/>
      <c r="L528" s="327"/>
      <c r="M528" s="327"/>
      <c r="N528" s="327"/>
      <c r="O528" s="365"/>
      <c r="P528" s="365"/>
    </row>
    <row r="529" spans="1:16" x14ac:dyDescent="0.25">
      <c r="A529" s="332">
        <v>43290</v>
      </c>
      <c r="B529" s="333">
        <v>180169168</v>
      </c>
      <c r="C529" s="334">
        <v>4</v>
      </c>
      <c r="D529" s="335">
        <v>516075</v>
      </c>
      <c r="E529" s="336"/>
      <c r="F529" s="334"/>
      <c r="G529" s="335"/>
      <c r="H529" s="336"/>
      <c r="I529" s="337"/>
      <c r="J529" s="335"/>
      <c r="K529" s="327"/>
      <c r="L529" s="327"/>
      <c r="M529" s="327"/>
      <c r="N529" s="327"/>
      <c r="O529" s="365"/>
      <c r="P529" s="365"/>
    </row>
    <row r="530" spans="1:16" x14ac:dyDescent="0.25">
      <c r="A530" s="332">
        <v>43290</v>
      </c>
      <c r="B530" s="333">
        <v>180169180</v>
      </c>
      <c r="C530" s="334">
        <v>1</v>
      </c>
      <c r="D530" s="335">
        <v>100013</v>
      </c>
      <c r="E530" s="336"/>
      <c r="F530" s="334"/>
      <c r="G530" s="335"/>
      <c r="H530" s="336"/>
      <c r="I530" s="337">
        <v>1281613</v>
      </c>
      <c r="J530" s="335" t="s">
        <v>17</v>
      </c>
      <c r="K530" s="327"/>
      <c r="L530" s="327"/>
      <c r="M530" s="327"/>
      <c r="N530" s="327"/>
      <c r="O530" s="365"/>
      <c r="P530" s="365"/>
    </row>
    <row r="531" spans="1:16" x14ac:dyDescent="0.25">
      <c r="A531" s="332">
        <v>43291</v>
      </c>
      <c r="B531" s="333">
        <v>180169220</v>
      </c>
      <c r="C531" s="334">
        <v>18</v>
      </c>
      <c r="D531" s="335">
        <v>2048900</v>
      </c>
      <c r="E531" s="336">
        <v>180044230</v>
      </c>
      <c r="F531" s="334">
        <v>4</v>
      </c>
      <c r="G531" s="335">
        <v>360763</v>
      </c>
      <c r="H531" s="336"/>
      <c r="I531" s="337"/>
      <c r="J531" s="335"/>
      <c r="K531" s="327"/>
      <c r="L531" s="327"/>
      <c r="M531" s="327"/>
      <c r="N531" s="327"/>
      <c r="O531" s="365"/>
      <c r="P531" s="365"/>
    </row>
    <row r="532" spans="1:16" x14ac:dyDescent="0.25">
      <c r="A532" s="332">
        <v>43291</v>
      </c>
      <c r="B532" s="333">
        <v>180169264</v>
      </c>
      <c r="C532" s="334">
        <v>7</v>
      </c>
      <c r="D532" s="335">
        <v>704988</v>
      </c>
      <c r="E532" s="336"/>
      <c r="F532" s="334"/>
      <c r="G532" s="335"/>
      <c r="H532" s="336"/>
      <c r="I532" s="337">
        <v>2393125</v>
      </c>
      <c r="J532" s="335" t="s">
        <v>17</v>
      </c>
      <c r="K532" s="327"/>
      <c r="L532" s="327"/>
      <c r="M532" s="327"/>
      <c r="N532" s="327"/>
      <c r="O532" s="365"/>
      <c r="P532" s="365"/>
    </row>
    <row r="533" spans="1:16" x14ac:dyDescent="0.25">
      <c r="A533" s="332">
        <v>43292</v>
      </c>
      <c r="B533" s="333">
        <v>180169320</v>
      </c>
      <c r="C533" s="334">
        <v>17</v>
      </c>
      <c r="D533" s="335">
        <v>1513750</v>
      </c>
      <c r="E533" s="336">
        <v>180044247</v>
      </c>
      <c r="F533" s="334">
        <v>3</v>
      </c>
      <c r="G533" s="335">
        <v>308525</v>
      </c>
      <c r="H533" s="336"/>
      <c r="I533" s="337"/>
      <c r="J533" s="335"/>
      <c r="K533" s="327"/>
      <c r="L533" s="327"/>
      <c r="M533" s="327"/>
      <c r="N533" s="327"/>
      <c r="O533" s="365"/>
      <c r="P533" s="365"/>
    </row>
    <row r="534" spans="1:16" x14ac:dyDescent="0.25">
      <c r="A534" s="332">
        <v>43292</v>
      </c>
      <c r="B534" s="333">
        <v>180169332</v>
      </c>
      <c r="C534" s="334">
        <v>1</v>
      </c>
      <c r="D534" s="335">
        <v>110075</v>
      </c>
      <c r="E534" s="336"/>
      <c r="F534" s="334"/>
      <c r="G534" s="335"/>
      <c r="H534" s="336"/>
      <c r="I534" s="337"/>
      <c r="J534" s="335"/>
      <c r="K534" s="327"/>
      <c r="L534" s="327"/>
      <c r="M534" s="327"/>
      <c r="N534" s="327"/>
      <c r="O534" s="365"/>
      <c r="P534" s="365"/>
    </row>
    <row r="535" spans="1:16" x14ac:dyDescent="0.25">
      <c r="A535" s="332">
        <v>43292</v>
      </c>
      <c r="B535" s="333">
        <v>180169367</v>
      </c>
      <c r="C535" s="334">
        <v>2</v>
      </c>
      <c r="D535" s="335">
        <v>205100</v>
      </c>
      <c r="E535" s="336"/>
      <c r="F535" s="334"/>
      <c r="G535" s="335"/>
      <c r="H535" s="336"/>
      <c r="I535" s="337">
        <v>1520400</v>
      </c>
      <c r="J535" s="335" t="s">
        <v>17</v>
      </c>
      <c r="K535" s="327"/>
      <c r="L535" s="327"/>
      <c r="M535" s="327"/>
      <c r="N535" s="327"/>
      <c r="O535" s="365"/>
      <c r="P535" s="365"/>
    </row>
    <row r="536" spans="1:16" x14ac:dyDescent="0.25">
      <c r="A536" s="332">
        <v>43293</v>
      </c>
      <c r="B536" s="333">
        <v>180169396</v>
      </c>
      <c r="C536" s="334">
        <v>2</v>
      </c>
      <c r="D536" s="335">
        <v>152075</v>
      </c>
      <c r="E536" s="336">
        <v>180044261</v>
      </c>
      <c r="F536" s="334">
        <v>3</v>
      </c>
      <c r="G536" s="335">
        <v>393313</v>
      </c>
      <c r="H536" s="336"/>
      <c r="I536" s="337"/>
      <c r="J536" s="335"/>
      <c r="K536" s="327"/>
      <c r="L536" s="327"/>
      <c r="M536" s="327"/>
      <c r="N536" s="327"/>
      <c r="O536" s="365"/>
      <c r="P536" s="365"/>
    </row>
    <row r="537" spans="1:16" x14ac:dyDescent="0.25">
      <c r="A537" s="332">
        <v>43293</v>
      </c>
      <c r="B537" s="333">
        <v>180169422</v>
      </c>
      <c r="C537" s="334">
        <v>12</v>
      </c>
      <c r="D537" s="335">
        <v>1229113</v>
      </c>
      <c r="E537" s="336"/>
      <c r="F537" s="334"/>
      <c r="G537" s="335"/>
      <c r="H537" s="336"/>
      <c r="I537" s="337"/>
      <c r="J537" s="335"/>
      <c r="K537" s="327"/>
      <c r="L537" s="327"/>
      <c r="M537" s="327"/>
      <c r="N537" s="327"/>
      <c r="O537" s="365"/>
      <c r="P537" s="365"/>
    </row>
    <row r="538" spans="1:16" x14ac:dyDescent="0.25">
      <c r="A538" s="332">
        <v>43293</v>
      </c>
      <c r="B538" s="333">
        <v>180169452</v>
      </c>
      <c r="C538" s="334">
        <v>5</v>
      </c>
      <c r="D538" s="335">
        <v>490875</v>
      </c>
      <c r="E538" s="336"/>
      <c r="F538" s="334"/>
      <c r="G538" s="335"/>
      <c r="H538" s="336"/>
      <c r="I538" s="337"/>
      <c r="J538" s="335"/>
      <c r="K538" s="327"/>
      <c r="L538" s="327"/>
      <c r="M538" s="327"/>
      <c r="N538" s="327"/>
      <c r="O538" s="365"/>
      <c r="P538" s="365"/>
    </row>
    <row r="539" spans="1:16" x14ac:dyDescent="0.25">
      <c r="A539" s="332">
        <v>43293</v>
      </c>
      <c r="B539" s="333">
        <v>180169458</v>
      </c>
      <c r="C539" s="334">
        <v>3</v>
      </c>
      <c r="D539" s="335">
        <v>380625</v>
      </c>
      <c r="E539" s="336"/>
      <c r="F539" s="334"/>
      <c r="G539" s="335"/>
      <c r="H539" s="336"/>
      <c r="I539" s="337">
        <v>1859375</v>
      </c>
      <c r="J539" s="335" t="s">
        <v>17</v>
      </c>
      <c r="K539" s="327"/>
      <c r="L539" s="327"/>
      <c r="M539" s="327"/>
      <c r="N539" s="327"/>
      <c r="O539" s="365"/>
      <c r="P539" s="365"/>
    </row>
    <row r="540" spans="1:16" x14ac:dyDescent="0.25">
      <c r="A540" s="332">
        <v>43294</v>
      </c>
      <c r="B540" s="333">
        <v>180169526</v>
      </c>
      <c r="C540" s="334">
        <v>4</v>
      </c>
      <c r="D540" s="335">
        <v>351050</v>
      </c>
      <c r="E540" s="336">
        <v>180044278</v>
      </c>
      <c r="F540" s="334">
        <v>4</v>
      </c>
      <c r="G540" s="335">
        <v>475563</v>
      </c>
      <c r="H540" s="336"/>
      <c r="I540" s="337"/>
      <c r="J540" s="335"/>
      <c r="K540" s="327"/>
      <c r="L540" s="327"/>
      <c r="M540" s="327"/>
      <c r="N540" s="327"/>
      <c r="O540" s="365"/>
      <c r="P540" s="365"/>
    </row>
    <row r="541" spans="1:16" x14ac:dyDescent="0.25">
      <c r="A541" s="332">
        <v>43294</v>
      </c>
      <c r="B541" s="333">
        <v>180169562</v>
      </c>
      <c r="C541" s="334">
        <v>3</v>
      </c>
      <c r="D541" s="335">
        <v>404425</v>
      </c>
      <c r="E541" s="336"/>
      <c r="F541" s="334"/>
      <c r="G541" s="335"/>
      <c r="H541" s="336"/>
      <c r="I541" s="337">
        <v>279912</v>
      </c>
      <c r="J541" s="335" t="s">
        <v>17</v>
      </c>
      <c r="K541" s="327"/>
      <c r="L541" s="327"/>
      <c r="M541" s="327"/>
      <c r="N541" s="327"/>
      <c r="O541" s="365"/>
      <c r="P541" s="365"/>
    </row>
    <row r="542" spans="1:16" x14ac:dyDescent="0.25">
      <c r="A542" s="332">
        <v>43295</v>
      </c>
      <c r="B542" s="333">
        <v>180169651</v>
      </c>
      <c r="C542" s="334">
        <v>13</v>
      </c>
      <c r="D542" s="335">
        <v>1500800</v>
      </c>
      <c r="E542" s="336">
        <v>180044305</v>
      </c>
      <c r="F542" s="334">
        <v>9</v>
      </c>
      <c r="G542" s="335">
        <v>937650</v>
      </c>
      <c r="H542" s="336"/>
      <c r="I542" s="337"/>
      <c r="J542" s="335"/>
      <c r="K542" s="327"/>
      <c r="L542" s="327"/>
      <c r="M542" s="327"/>
      <c r="N542" s="327"/>
      <c r="O542" s="365"/>
      <c r="P542" s="365"/>
    </row>
    <row r="543" spans="1:16" x14ac:dyDescent="0.25">
      <c r="A543" s="332">
        <v>43295</v>
      </c>
      <c r="B543" s="333">
        <v>180169657</v>
      </c>
      <c r="C543" s="334">
        <v>1</v>
      </c>
      <c r="D543" s="335">
        <v>80238</v>
      </c>
      <c r="E543" s="336"/>
      <c r="F543" s="334"/>
      <c r="G543" s="335"/>
      <c r="H543" s="336"/>
      <c r="I543" s="337">
        <v>643388</v>
      </c>
      <c r="J543" s="335" t="s">
        <v>17</v>
      </c>
      <c r="K543" s="327"/>
      <c r="L543" s="327"/>
      <c r="M543" s="327"/>
      <c r="N543" s="327"/>
      <c r="O543" s="365"/>
      <c r="P543" s="365"/>
    </row>
    <row r="544" spans="1:16" x14ac:dyDescent="0.25">
      <c r="A544" s="332">
        <v>43297</v>
      </c>
      <c r="B544" s="333">
        <v>180169811</v>
      </c>
      <c r="C544" s="334">
        <v>11</v>
      </c>
      <c r="D544" s="335">
        <v>890400</v>
      </c>
      <c r="E544" s="336">
        <v>180044343</v>
      </c>
      <c r="F544" s="334">
        <v>5</v>
      </c>
      <c r="G544" s="335">
        <v>537250</v>
      </c>
      <c r="H544" s="336"/>
      <c r="I544" s="337"/>
      <c r="J544" s="335"/>
      <c r="K544" s="327"/>
      <c r="L544" s="327"/>
      <c r="M544" s="327"/>
      <c r="N544" s="327"/>
      <c r="O544" s="365"/>
      <c r="P544" s="365"/>
    </row>
    <row r="545" spans="1:16" x14ac:dyDescent="0.25">
      <c r="A545" s="332">
        <v>43297</v>
      </c>
      <c r="B545" s="333">
        <v>180169839</v>
      </c>
      <c r="C545" s="334">
        <v>4</v>
      </c>
      <c r="D545" s="335">
        <v>514763</v>
      </c>
      <c r="E545" s="336"/>
      <c r="F545" s="334"/>
      <c r="G545" s="335"/>
      <c r="H545" s="336"/>
      <c r="I545" s="337"/>
      <c r="J545" s="335"/>
      <c r="K545" s="327"/>
      <c r="L545" s="327"/>
      <c r="M545" s="327"/>
      <c r="N545" s="327"/>
      <c r="O545" s="365"/>
      <c r="P545" s="365"/>
    </row>
    <row r="546" spans="1:16" x14ac:dyDescent="0.25">
      <c r="A546" s="332">
        <v>43297</v>
      </c>
      <c r="B546" s="333">
        <v>180169840</v>
      </c>
      <c r="C546" s="334">
        <v>1</v>
      </c>
      <c r="D546" s="335">
        <v>46463</v>
      </c>
      <c r="E546" s="336"/>
      <c r="F546" s="334"/>
      <c r="G546" s="335"/>
      <c r="H546" s="336"/>
      <c r="I546" s="337">
        <v>914376</v>
      </c>
      <c r="J546" s="335" t="s">
        <v>17</v>
      </c>
      <c r="K546" s="327"/>
      <c r="L546" s="327"/>
      <c r="M546" s="327"/>
      <c r="N546" s="327"/>
      <c r="O546" s="365"/>
      <c r="P546" s="365"/>
    </row>
    <row r="547" spans="1:16" x14ac:dyDescent="0.25">
      <c r="A547" s="332">
        <v>43298</v>
      </c>
      <c r="B547" s="333">
        <v>180169899</v>
      </c>
      <c r="C547" s="334">
        <v>12</v>
      </c>
      <c r="D547" s="335">
        <v>1245475</v>
      </c>
      <c r="E547" s="336">
        <v>180044356</v>
      </c>
      <c r="F547" s="334">
        <v>2</v>
      </c>
      <c r="G547" s="335">
        <v>239663</v>
      </c>
      <c r="H547" s="336"/>
      <c r="I547" s="337"/>
      <c r="J547" s="335"/>
      <c r="K547" s="327"/>
      <c r="L547" s="327"/>
      <c r="M547" s="327"/>
      <c r="N547" s="327"/>
      <c r="O547" s="365"/>
      <c r="P547" s="365"/>
    </row>
    <row r="548" spans="1:16" x14ac:dyDescent="0.25">
      <c r="A548" s="332">
        <v>43298</v>
      </c>
      <c r="B548" s="333">
        <v>180169921</v>
      </c>
      <c r="C548" s="334">
        <v>1</v>
      </c>
      <c r="D548" s="335">
        <v>104300</v>
      </c>
      <c r="E548" s="336"/>
      <c r="F548" s="334"/>
      <c r="G548" s="335"/>
      <c r="H548" s="336"/>
      <c r="I548" s="337"/>
      <c r="J548" s="335"/>
      <c r="K548" s="327"/>
      <c r="L548" s="327"/>
      <c r="M548" s="327"/>
      <c r="N548" s="327"/>
      <c r="O548" s="365"/>
      <c r="P548" s="365"/>
    </row>
    <row r="549" spans="1:16" x14ac:dyDescent="0.25">
      <c r="A549" s="332">
        <v>43298</v>
      </c>
      <c r="B549" s="333">
        <v>180169927</v>
      </c>
      <c r="C549" s="334">
        <v>1</v>
      </c>
      <c r="D549" s="335">
        <v>108588</v>
      </c>
      <c r="E549" s="336"/>
      <c r="F549" s="334"/>
      <c r="G549" s="335"/>
      <c r="H549" s="336"/>
      <c r="I549" s="337">
        <v>1218700</v>
      </c>
      <c r="J549" s="335" t="s">
        <v>17</v>
      </c>
      <c r="K549" s="327"/>
      <c r="L549" s="327"/>
      <c r="M549" s="327"/>
      <c r="N549" s="327"/>
      <c r="O549" s="365"/>
      <c r="P549" s="365"/>
    </row>
    <row r="550" spans="1:16" x14ac:dyDescent="0.25">
      <c r="A550" s="332">
        <v>43299</v>
      </c>
      <c r="B550" s="333">
        <v>180169947</v>
      </c>
      <c r="C550" s="334">
        <v>3</v>
      </c>
      <c r="D550" s="335">
        <v>254713</v>
      </c>
      <c r="E550" s="336">
        <v>180044366</v>
      </c>
      <c r="F550" s="334">
        <v>7</v>
      </c>
      <c r="G550" s="335">
        <v>701575</v>
      </c>
      <c r="H550" s="336"/>
      <c r="I550" s="337"/>
      <c r="J550" s="335"/>
      <c r="K550" s="327"/>
      <c r="L550" s="327"/>
      <c r="M550" s="327"/>
      <c r="N550" s="327"/>
      <c r="O550" s="365"/>
      <c r="P550" s="365"/>
    </row>
    <row r="551" spans="1:16" x14ac:dyDescent="0.25">
      <c r="A551" s="332">
        <v>43299</v>
      </c>
      <c r="B551" s="333">
        <v>180169966</v>
      </c>
      <c r="C551" s="334">
        <v>3</v>
      </c>
      <c r="D551" s="335">
        <v>345275</v>
      </c>
      <c r="E551" s="336"/>
      <c r="F551" s="334"/>
      <c r="G551" s="335"/>
      <c r="H551" s="336"/>
      <c r="I551" s="337"/>
      <c r="J551" s="335"/>
      <c r="K551" s="327"/>
      <c r="L551" s="327"/>
      <c r="M551" s="327"/>
      <c r="N551" s="327"/>
      <c r="O551" s="365"/>
      <c r="P551" s="365"/>
    </row>
    <row r="552" spans="1:16" x14ac:dyDescent="0.25">
      <c r="A552" s="332">
        <v>43299</v>
      </c>
      <c r="B552" s="333">
        <v>180169969</v>
      </c>
      <c r="C552" s="334">
        <v>3</v>
      </c>
      <c r="D552" s="335">
        <v>295575</v>
      </c>
      <c r="E552" s="336"/>
      <c r="F552" s="334"/>
      <c r="G552" s="335"/>
      <c r="H552" s="336"/>
      <c r="I552" s="337"/>
      <c r="J552" s="335"/>
      <c r="K552" s="327"/>
      <c r="L552" s="327"/>
      <c r="M552" s="327"/>
      <c r="N552" s="327"/>
      <c r="O552" s="365"/>
      <c r="P552" s="365"/>
    </row>
    <row r="553" spans="1:16" x14ac:dyDescent="0.25">
      <c r="A553" s="332">
        <v>43299</v>
      </c>
      <c r="B553" s="333">
        <v>180170003</v>
      </c>
      <c r="C553" s="334">
        <v>2</v>
      </c>
      <c r="D553" s="335">
        <v>219363</v>
      </c>
      <c r="E553" s="336"/>
      <c r="F553" s="334"/>
      <c r="G553" s="335"/>
      <c r="H553" s="336"/>
      <c r="I553" s="337"/>
      <c r="J553" s="335"/>
      <c r="K553" s="327"/>
      <c r="L553" s="327"/>
      <c r="M553" s="327"/>
      <c r="N553" s="327"/>
      <c r="O553" s="365"/>
      <c r="P553" s="365"/>
    </row>
    <row r="554" spans="1:16" x14ac:dyDescent="0.25">
      <c r="A554" s="332">
        <v>43299</v>
      </c>
      <c r="B554" s="333">
        <v>180170010</v>
      </c>
      <c r="C554" s="334">
        <v>1</v>
      </c>
      <c r="D554" s="335">
        <v>78488</v>
      </c>
      <c r="E554" s="336"/>
      <c r="F554" s="334"/>
      <c r="G554" s="335"/>
      <c r="H554" s="336"/>
      <c r="I554" s="337">
        <v>491839</v>
      </c>
      <c r="J554" s="335" t="s">
        <v>17</v>
      </c>
      <c r="K554" s="327"/>
      <c r="L554" s="327"/>
      <c r="M554" s="327"/>
      <c r="N554" s="327"/>
      <c r="O554" s="365"/>
      <c r="P554" s="365"/>
    </row>
    <row r="555" spans="1:16" x14ac:dyDescent="0.25">
      <c r="A555" s="332">
        <v>43300</v>
      </c>
      <c r="B555" s="333">
        <v>180170060</v>
      </c>
      <c r="C555" s="334">
        <v>8</v>
      </c>
      <c r="D555" s="335">
        <v>934938</v>
      </c>
      <c r="E555" s="336">
        <v>180044392</v>
      </c>
      <c r="F555" s="334">
        <v>2</v>
      </c>
      <c r="G555" s="335">
        <v>195388</v>
      </c>
      <c r="H555" s="336"/>
      <c r="I555" s="337"/>
      <c r="J555" s="335"/>
      <c r="K555" s="327"/>
      <c r="L555" s="327"/>
      <c r="M555" s="327"/>
      <c r="N555" s="327"/>
      <c r="O555" s="365"/>
      <c r="P555" s="365"/>
    </row>
    <row r="556" spans="1:16" x14ac:dyDescent="0.25">
      <c r="A556" s="332">
        <v>43300</v>
      </c>
      <c r="B556" s="333">
        <v>180170093</v>
      </c>
      <c r="C556" s="334">
        <v>5</v>
      </c>
      <c r="D556" s="335">
        <v>679263</v>
      </c>
      <c r="E556" s="336"/>
      <c r="F556" s="334"/>
      <c r="G556" s="335"/>
      <c r="H556" s="336"/>
      <c r="I556" s="337"/>
      <c r="J556" s="335"/>
      <c r="K556" s="327"/>
      <c r="L556" s="327"/>
      <c r="M556" s="327"/>
      <c r="N556" s="327"/>
      <c r="O556" s="365"/>
      <c r="P556" s="365"/>
    </row>
    <row r="557" spans="1:16" x14ac:dyDescent="0.25">
      <c r="A557" s="332">
        <v>43300</v>
      </c>
      <c r="B557" s="333">
        <v>180170097</v>
      </c>
      <c r="C557" s="334">
        <v>3</v>
      </c>
      <c r="D557" s="335">
        <v>372925</v>
      </c>
      <c r="E557" s="336"/>
      <c r="F557" s="334"/>
      <c r="G557" s="335"/>
      <c r="H557" s="336"/>
      <c r="I557" s="337">
        <v>1791738</v>
      </c>
      <c r="J557" s="335" t="s">
        <v>17</v>
      </c>
      <c r="K557" s="327"/>
      <c r="L557" s="327"/>
      <c r="M557" s="327"/>
      <c r="N557" s="327"/>
      <c r="O557" s="365"/>
      <c r="P557" s="365"/>
    </row>
    <row r="558" spans="1:16" x14ac:dyDescent="0.25">
      <c r="A558" s="332">
        <v>43301</v>
      </c>
      <c r="B558" s="333">
        <v>180170134</v>
      </c>
      <c r="C558" s="334">
        <v>5</v>
      </c>
      <c r="D558" s="335">
        <v>701313</v>
      </c>
      <c r="E558" s="336">
        <v>180044405</v>
      </c>
      <c r="F558" s="334">
        <v>6</v>
      </c>
      <c r="G558" s="335">
        <v>607863</v>
      </c>
      <c r="H558" s="336"/>
      <c r="I558" s="337"/>
      <c r="J558" s="335"/>
      <c r="K558" s="327"/>
      <c r="L558" s="327"/>
      <c r="M558" s="327"/>
      <c r="N558" s="327"/>
      <c r="O558" s="365"/>
      <c r="P558" s="365"/>
    </row>
    <row r="559" spans="1:16" x14ac:dyDescent="0.25">
      <c r="A559" s="332">
        <v>43301</v>
      </c>
      <c r="B559" s="333">
        <v>180170165</v>
      </c>
      <c r="C559" s="334">
        <v>4</v>
      </c>
      <c r="D559" s="335">
        <v>405300</v>
      </c>
      <c r="E559" s="336"/>
      <c r="F559" s="334"/>
      <c r="G559" s="335"/>
      <c r="H559" s="336"/>
      <c r="I559" s="337">
        <v>498750</v>
      </c>
      <c r="J559" s="335" t="s">
        <v>17</v>
      </c>
      <c r="K559" s="327"/>
      <c r="L559" s="327"/>
      <c r="M559" s="327"/>
      <c r="N559" s="327"/>
      <c r="O559" s="365"/>
      <c r="P559" s="365"/>
    </row>
    <row r="560" spans="1:16" x14ac:dyDescent="0.25">
      <c r="A560" s="332">
        <v>43302</v>
      </c>
      <c r="B560" s="333">
        <v>180170202</v>
      </c>
      <c r="C560" s="334">
        <v>1</v>
      </c>
      <c r="D560" s="335">
        <v>114363</v>
      </c>
      <c r="E560" s="336">
        <v>180044427</v>
      </c>
      <c r="F560" s="334">
        <v>4</v>
      </c>
      <c r="G560" s="335">
        <v>383600</v>
      </c>
      <c r="H560" s="336"/>
      <c r="I560" s="337"/>
      <c r="J560" s="335"/>
      <c r="K560" s="327"/>
      <c r="L560" s="327"/>
      <c r="M560" s="327"/>
      <c r="N560" s="327"/>
      <c r="O560" s="365"/>
      <c r="P560" s="365"/>
    </row>
    <row r="561" spans="1:16" x14ac:dyDescent="0.25">
      <c r="A561" s="332">
        <v>43302</v>
      </c>
      <c r="B561" s="333">
        <v>180170253</v>
      </c>
      <c r="C561" s="334">
        <v>6</v>
      </c>
      <c r="D561" s="335">
        <v>625975</v>
      </c>
      <c r="E561" s="336"/>
      <c r="F561" s="334"/>
      <c r="G561" s="335"/>
      <c r="H561" s="336"/>
      <c r="I561" s="337"/>
      <c r="J561" s="335"/>
      <c r="K561" s="327"/>
      <c r="L561" s="327"/>
      <c r="M561" s="327"/>
      <c r="N561" s="327"/>
      <c r="O561" s="365"/>
      <c r="P561" s="365"/>
    </row>
    <row r="562" spans="1:16" x14ac:dyDescent="0.25">
      <c r="A562" s="332">
        <v>43302</v>
      </c>
      <c r="B562" s="333">
        <v>180170258</v>
      </c>
      <c r="C562" s="334">
        <v>1</v>
      </c>
      <c r="D562" s="335">
        <v>116725</v>
      </c>
      <c r="E562" s="336"/>
      <c r="F562" s="334"/>
      <c r="G562" s="335"/>
      <c r="H562" s="336"/>
      <c r="I562" s="337">
        <v>473463</v>
      </c>
      <c r="J562" s="362" t="s">
        <v>17</v>
      </c>
      <c r="K562" s="327"/>
      <c r="L562" s="327"/>
      <c r="M562" s="327"/>
      <c r="N562" s="327"/>
      <c r="O562" s="365"/>
      <c r="P562" s="365"/>
    </row>
    <row r="563" spans="1:16" x14ac:dyDescent="0.25">
      <c r="A563" s="332">
        <v>43304</v>
      </c>
      <c r="B563" s="333">
        <v>180170347</v>
      </c>
      <c r="C563" s="334">
        <v>2</v>
      </c>
      <c r="D563" s="335">
        <v>212800</v>
      </c>
      <c r="E563" s="336">
        <v>180044461</v>
      </c>
      <c r="F563" s="334">
        <v>3</v>
      </c>
      <c r="G563" s="335">
        <v>260838</v>
      </c>
      <c r="H563" s="336"/>
      <c r="I563" s="337"/>
      <c r="J563" s="335"/>
      <c r="K563" s="327"/>
      <c r="L563" s="327"/>
      <c r="M563" s="327"/>
      <c r="N563" s="327"/>
      <c r="O563" s="365"/>
      <c r="P563" s="365"/>
    </row>
    <row r="564" spans="1:16" x14ac:dyDescent="0.25">
      <c r="A564" s="332">
        <v>43304</v>
      </c>
      <c r="B564" s="333">
        <v>180170408</v>
      </c>
      <c r="C564" s="334">
        <v>11</v>
      </c>
      <c r="D564" s="335">
        <v>1225175</v>
      </c>
      <c r="E564" s="336"/>
      <c r="F564" s="334"/>
      <c r="G564" s="335"/>
      <c r="H564" s="336"/>
      <c r="I564" s="337">
        <v>1177137</v>
      </c>
      <c r="J564" s="362" t="s">
        <v>17</v>
      </c>
      <c r="K564" s="327"/>
      <c r="L564" s="327"/>
      <c r="M564" s="327"/>
      <c r="N564" s="327"/>
      <c r="O564" s="365"/>
      <c r="P564" s="365"/>
    </row>
    <row r="565" spans="1:16" x14ac:dyDescent="0.25">
      <c r="A565" s="332">
        <v>43305</v>
      </c>
      <c r="B565" s="333">
        <v>180170460</v>
      </c>
      <c r="C565" s="334">
        <v>14</v>
      </c>
      <c r="D565" s="335">
        <v>1483213</v>
      </c>
      <c r="E565" s="336">
        <v>180044476</v>
      </c>
      <c r="F565" s="334">
        <v>4</v>
      </c>
      <c r="G565" s="335">
        <v>388150</v>
      </c>
      <c r="H565" s="336"/>
      <c r="I565" s="337"/>
      <c r="J565" s="335"/>
      <c r="K565" s="327"/>
      <c r="L565" s="327"/>
      <c r="M565" s="327"/>
      <c r="N565" s="327"/>
      <c r="O565" s="365"/>
      <c r="P565" s="365"/>
    </row>
    <row r="566" spans="1:16" x14ac:dyDescent="0.25">
      <c r="A566" s="332">
        <v>43305</v>
      </c>
      <c r="B566" s="333">
        <v>180170500</v>
      </c>
      <c r="C566" s="334">
        <v>2</v>
      </c>
      <c r="D566" s="335">
        <v>181475</v>
      </c>
      <c r="E566" s="336"/>
      <c r="F566" s="334"/>
      <c r="G566" s="335"/>
      <c r="H566" s="336"/>
      <c r="I566" s="337"/>
      <c r="J566" s="335"/>
      <c r="K566" s="327"/>
      <c r="L566" s="327"/>
      <c r="M566" s="327"/>
      <c r="N566" s="327"/>
      <c r="O566" s="365"/>
      <c r="P566" s="365"/>
    </row>
    <row r="567" spans="1:16" x14ac:dyDescent="0.25">
      <c r="A567" s="332">
        <v>43305</v>
      </c>
      <c r="B567" s="333">
        <v>180170506</v>
      </c>
      <c r="C567" s="334">
        <v>2</v>
      </c>
      <c r="D567" s="335">
        <v>157850</v>
      </c>
      <c r="E567" s="336"/>
      <c r="F567" s="334"/>
      <c r="G567" s="335"/>
      <c r="H567" s="336"/>
      <c r="I567" s="337">
        <v>1434388</v>
      </c>
      <c r="J567" s="362" t="s">
        <v>17</v>
      </c>
      <c r="K567" s="327"/>
      <c r="L567" s="327"/>
      <c r="M567" s="327"/>
      <c r="N567" s="327"/>
      <c r="O567" s="365"/>
      <c r="P567" s="365"/>
    </row>
    <row r="568" spans="1:16" x14ac:dyDescent="0.25">
      <c r="A568" s="332">
        <v>43306</v>
      </c>
      <c r="B568" s="333">
        <v>180170531</v>
      </c>
      <c r="C568" s="334">
        <v>2</v>
      </c>
      <c r="D568" s="335">
        <v>232138</v>
      </c>
      <c r="E568" s="336">
        <v>180044498</v>
      </c>
      <c r="F568" s="334">
        <v>6</v>
      </c>
      <c r="G568" s="335">
        <v>739988</v>
      </c>
      <c r="H568" s="336"/>
      <c r="I568" s="337"/>
      <c r="J568" s="335"/>
      <c r="K568" s="327"/>
      <c r="L568" s="327"/>
      <c r="M568" s="327"/>
      <c r="N568" s="327"/>
      <c r="O568" s="365"/>
      <c r="P568" s="365"/>
    </row>
    <row r="569" spans="1:16" x14ac:dyDescent="0.25">
      <c r="A569" s="332">
        <v>43306</v>
      </c>
      <c r="B569" s="333">
        <v>180170547</v>
      </c>
      <c r="C569" s="334">
        <v>5</v>
      </c>
      <c r="D569" s="335">
        <v>398038</v>
      </c>
      <c r="E569" s="336"/>
      <c r="F569" s="334"/>
      <c r="G569" s="335"/>
      <c r="H569" s="336"/>
      <c r="I569" s="337"/>
      <c r="J569" s="335"/>
      <c r="K569" s="327"/>
      <c r="L569" s="327"/>
      <c r="M569" s="327"/>
      <c r="N569" s="327"/>
      <c r="O569" s="365"/>
      <c r="P569" s="365"/>
    </row>
    <row r="570" spans="1:16" x14ac:dyDescent="0.25">
      <c r="A570" s="332">
        <v>43306</v>
      </c>
      <c r="B570" s="333">
        <v>180170588</v>
      </c>
      <c r="C570" s="334">
        <v>1</v>
      </c>
      <c r="D570" s="335">
        <v>108063</v>
      </c>
      <c r="E570" s="336"/>
      <c r="F570" s="334"/>
      <c r="G570" s="335"/>
      <c r="H570" s="336"/>
      <c r="I570" s="337"/>
      <c r="J570" s="335"/>
      <c r="K570" s="327"/>
      <c r="L570" s="327"/>
      <c r="M570" s="327"/>
      <c r="N570" s="327"/>
      <c r="O570" s="365"/>
      <c r="P570" s="365"/>
    </row>
    <row r="571" spans="1:16" x14ac:dyDescent="0.25">
      <c r="A571" s="332">
        <v>43307</v>
      </c>
      <c r="B571" s="333">
        <v>180170643</v>
      </c>
      <c r="C571" s="334">
        <v>3</v>
      </c>
      <c r="D571" s="335">
        <v>318063</v>
      </c>
      <c r="E571" s="336">
        <v>180044512</v>
      </c>
      <c r="F571" s="334">
        <v>2</v>
      </c>
      <c r="G571" s="335">
        <v>223650</v>
      </c>
      <c r="H571" s="336"/>
      <c r="I571" s="337"/>
      <c r="J571" s="335"/>
      <c r="K571" s="327"/>
      <c r="L571" s="327"/>
      <c r="M571" s="327"/>
      <c r="N571" s="327"/>
      <c r="O571" s="365"/>
      <c r="P571" s="365"/>
    </row>
    <row r="572" spans="1:16" x14ac:dyDescent="0.25">
      <c r="A572" s="332">
        <v>43307</v>
      </c>
      <c r="B572" s="333">
        <v>180170675</v>
      </c>
      <c r="C572" s="334">
        <v>2</v>
      </c>
      <c r="D572" s="335">
        <v>180075</v>
      </c>
      <c r="E572" s="336"/>
      <c r="F572" s="334"/>
      <c r="G572" s="335"/>
      <c r="H572" s="336"/>
      <c r="I572" s="337"/>
      <c r="J572" s="335"/>
      <c r="K572" s="327"/>
      <c r="L572" s="327"/>
      <c r="M572" s="327"/>
      <c r="N572" s="327"/>
      <c r="O572" s="365"/>
      <c r="P572" s="365"/>
    </row>
    <row r="573" spans="1:16" x14ac:dyDescent="0.25">
      <c r="A573" s="332">
        <v>43307</v>
      </c>
      <c r="B573" s="333">
        <v>180170679</v>
      </c>
      <c r="C573" s="334">
        <v>3</v>
      </c>
      <c r="D573" s="335">
        <v>263463</v>
      </c>
      <c r="E573" s="336"/>
      <c r="F573" s="334"/>
      <c r="G573" s="335"/>
      <c r="H573" s="336"/>
      <c r="I573" s="337">
        <v>536202</v>
      </c>
      <c r="J573" s="362" t="s">
        <v>17</v>
      </c>
      <c r="K573" s="327"/>
      <c r="L573" s="327"/>
      <c r="M573" s="327"/>
      <c r="N573" s="327"/>
      <c r="O573" s="365"/>
      <c r="P573" s="365"/>
    </row>
    <row r="574" spans="1:16" x14ac:dyDescent="0.25">
      <c r="A574" s="332">
        <v>43308</v>
      </c>
      <c r="B574" s="333">
        <v>180170718</v>
      </c>
      <c r="C574" s="334">
        <v>1</v>
      </c>
      <c r="D574" s="335">
        <v>118038</v>
      </c>
      <c r="E574" s="336">
        <v>180044529</v>
      </c>
      <c r="F574" s="334">
        <v>1</v>
      </c>
      <c r="G574" s="335">
        <v>138513</v>
      </c>
      <c r="H574" s="336"/>
      <c r="I574" s="337"/>
      <c r="J574" s="335"/>
      <c r="K574" s="327"/>
      <c r="L574" s="327"/>
      <c r="M574" s="327"/>
      <c r="N574" s="327"/>
      <c r="O574" s="365"/>
      <c r="P574" s="365"/>
    </row>
    <row r="575" spans="1:16" x14ac:dyDescent="0.25">
      <c r="A575" s="332">
        <v>43308</v>
      </c>
      <c r="B575" s="333">
        <v>180170750</v>
      </c>
      <c r="C575" s="334">
        <v>3</v>
      </c>
      <c r="D575" s="335">
        <v>261363</v>
      </c>
      <c r="E575" s="336"/>
      <c r="F575" s="334"/>
      <c r="G575" s="335"/>
      <c r="H575" s="336"/>
      <c r="I575" s="337"/>
      <c r="J575" s="335"/>
      <c r="K575" s="327"/>
      <c r="L575" s="327"/>
      <c r="M575" s="327"/>
      <c r="N575" s="327"/>
      <c r="O575" s="365"/>
      <c r="P575" s="365"/>
    </row>
    <row r="576" spans="1:16" x14ac:dyDescent="0.25">
      <c r="A576" s="332">
        <v>43308</v>
      </c>
      <c r="B576" s="333">
        <v>180170756</v>
      </c>
      <c r="C576" s="334">
        <v>2</v>
      </c>
      <c r="D576" s="335">
        <v>181300</v>
      </c>
      <c r="E576" s="336"/>
      <c r="F576" s="334"/>
      <c r="G576" s="335"/>
      <c r="H576" s="336"/>
      <c r="I576" s="337">
        <v>422188</v>
      </c>
      <c r="J576" s="362" t="s">
        <v>17</v>
      </c>
      <c r="K576" s="327"/>
      <c r="L576" s="327"/>
      <c r="M576" s="327"/>
      <c r="N576" s="327"/>
      <c r="O576" s="365"/>
      <c r="P576" s="365"/>
    </row>
    <row r="577" spans="1:16" x14ac:dyDescent="0.25">
      <c r="A577" s="332">
        <v>43309</v>
      </c>
      <c r="B577" s="333">
        <v>180170805</v>
      </c>
      <c r="C577" s="334">
        <v>1</v>
      </c>
      <c r="D577" s="335">
        <v>135800</v>
      </c>
      <c r="E577" s="336">
        <v>180044544</v>
      </c>
      <c r="F577" s="334">
        <v>3</v>
      </c>
      <c r="G577" s="335">
        <v>325850</v>
      </c>
      <c r="H577" s="336"/>
      <c r="I577" s="337"/>
      <c r="J577" s="335"/>
      <c r="K577" s="327"/>
      <c r="L577" s="327"/>
      <c r="M577" s="327"/>
      <c r="N577" s="327"/>
      <c r="O577" s="365"/>
      <c r="P577" s="365"/>
    </row>
    <row r="578" spans="1:16" x14ac:dyDescent="0.25">
      <c r="A578" s="332">
        <v>43309</v>
      </c>
      <c r="B578" s="333">
        <v>180170847</v>
      </c>
      <c r="C578" s="334">
        <v>9</v>
      </c>
      <c r="D578" s="335">
        <v>800888</v>
      </c>
      <c r="E578" s="336"/>
      <c r="F578" s="334"/>
      <c r="G578" s="335"/>
      <c r="H578" s="336"/>
      <c r="I578" s="337">
        <v>610838</v>
      </c>
      <c r="J578" s="362" t="s">
        <v>17</v>
      </c>
      <c r="K578" s="327"/>
      <c r="L578" s="327"/>
      <c r="M578" s="327"/>
      <c r="N578" s="327"/>
      <c r="O578" s="365"/>
      <c r="P578" s="365"/>
    </row>
    <row r="579" spans="1:16" x14ac:dyDescent="0.25">
      <c r="A579" s="332">
        <v>43311</v>
      </c>
      <c r="B579" s="333">
        <v>180170984</v>
      </c>
      <c r="C579" s="334">
        <v>22</v>
      </c>
      <c r="D579" s="335">
        <v>2460063</v>
      </c>
      <c r="E579" s="336">
        <v>180044582</v>
      </c>
      <c r="F579" s="334">
        <v>4</v>
      </c>
      <c r="G579" s="335">
        <v>451150</v>
      </c>
      <c r="H579" s="336"/>
      <c r="I579" s="337"/>
      <c r="J579" s="335"/>
      <c r="K579" s="327"/>
      <c r="L579" s="327"/>
      <c r="M579" s="327"/>
      <c r="N579" s="327"/>
      <c r="O579" s="365"/>
      <c r="P579" s="365"/>
    </row>
    <row r="580" spans="1:16" x14ac:dyDescent="0.25">
      <c r="A580" s="332">
        <v>43311</v>
      </c>
      <c r="B580" s="333">
        <v>180171020</v>
      </c>
      <c r="C580" s="334">
        <v>5</v>
      </c>
      <c r="D580" s="335">
        <v>507588</v>
      </c>
      <c r="E580" s="336"/>
      <c r="F580" s="334"/>
      <c r="G580" s="335"/>
      <c r="H580" s="336"/>
      <c r="I580" s="337"/>
      <c r="J580" s="335"/>
      <c r="K580" s="327"/>
      <c r="L580" s="327"/>
      <c r="M580" s="327"/>
      <c r="N580" s="327"/>
      <c r="O580" s="365"/>
      <c r="P580" s="365"/>
    </row>
    <row r="581" spans="1:16" x14ac:dyDescent="0.25">
      <c r="A581" s="332">
        <v>43311</v>
      </c>
      <c r="B581" s="333">
        <v>180171023</v>
      </c>
      <c r="C581" s="334">
        <v>2</v>
      </c>
      <c r="D581" s="335">
        <v>207200</v>
      </c>
      <c r="E581" s="336"/>
      <c r="F581" s="334"/>
      <c r="G581" s="335"/>
      <c r="H581" s="336"/>
      <c r="I581" s="337">
        <v>2723701</v>
      </c>
      <c r="J581" s="362" t="s">
        <v>17</v>
      </c>
      <c r="K581" s="327"/>
      <c r="L581" s="327"/>
      <c r="M581" s="327"/>
      <c r="N581" s="327"/>
      <c r="O581" s="365"/>
      <c r="P581" s="365"/>
    </row>
    <row r="582" spans="1:16" x14ac:dyDescent="0.25">
      <c r="A582" s="332">
        <v>43312</v>
      </c>
      <c r="B582" s="333">
        <v>180171051</v>
      </c>
      <c r="C582" s="334">
        <v>1</v>
      </c>
      <c r="D582" s="335">
        <v>45763</v>
      </c>
      <c r="E582" s="336">
        <v>180044596</v>
      </c>
      <c r="F582" s="334">
        <v>5</v>
      </c>
      <c r="G582" s="335">
        <v>595000</v>
      </c>
      <c r="H582" s="336"/>
      <c r="I582" s="337"/>
      <c r="J582" s="362"/>
      <c r="K582" s="327"/>
      <c r="L582" s="327"/>
      <c r="M582" s="327"/>
      <c r="N582" s="327"/>
      <c r="O582" s="365"/>
      <c r="P582" s="365"/>
    </row>
    <row r="583" spans="1:16" x14ac:dyDescent="0.25">
      <c r="A583" s="332">
        <v>43312</v>
      </c>
      <c r="B583" s="333">
        <v>180171084</v>
      </c>
      <c r="C583" s="334">
        <v>13</v>
      </c>
      <c r="D583" s="335">
        <v>1426775</v>
      </c>
      <c r="E583" s="336"/>
      <c r="F583" s="334"/>
      <c r="G583" s="335"/>
      <c r="H583" s="336"/>
      <c r="I583" s="337"/>
      <c r="J583" s="362"/>
      <c r="K583" s="327"/>
      <c r="L583" s="327"/>
      <c r="M583" s="327"/>
      <c r="N583" s="327"/>
      <c r="O583" s="365"/>
      <c r="P583" s="365"/>
    </row>
    <row r="584" spans="1:16" x14ac:dyDescent="0.25">
      <c r="A584" s="332">
        <v>43312</v>
      </c>
      <c r="B584" s="333">
        <v>180171089</v>
      </c>
      <c r="C584" s="334">
        <v>1</v>
      </c>
      <c r="D584" s="335">
        <v>39375</v>
      </c>
      <c r="E584" s="336"/>
      <c r="F584" s="334"/>
      <c r="G584" s="335"/>
      <c r="H584" s="336"/>
      <c r="I584" s="337"/>
      <c r="J584" s="362"/>
      <c r="K584" s="327"/>
      <c r="L584" s="327"/>
      <c r="M584" s="327"/>
      <c r="N584" s="327"/>
      <c r="O584" s="365"/>
      <c r="P584" s="365"/>
    </row>
    <row r="585" spans="1:16" x14ac:dyDescent="0.25">
      <c r="A585" s="332">
        <v>43312</v>
      </c>
      <c r="B585" s="333">
        <v>180171118</v>
      </c>
      <c r="C585" s="334">
        <v>4</v>
      </c>
      <c r="D585" s="335">
        <v>446513</v>
      </c>
      <c r="E585" s="336"/>
      <c r="F585" s="334"/>
      <c r="G585" s="335"/>
      <c r="H585" s="336"/>
      <c r="I585" s="337"/>
      <c r="J585" s="362"/>
      <c r="K585" s="327"/>
      <c r="L585" s="327"/>
      <c r="M585" s="327"/>
      <c r="N585" s="327"/>
      <c r="O585" s="365"/>
      <c r="P585" s="365"/>
    </row>
    <row r="586" spans="1:16" x14ac:dyDescent="0.25">
      <c r="A586" s="332">
        <v>43312</v>
      </c>
      <c r="B586" s="333">
        <v>180171127</v>
      </c>
      <c r="C586" s="334">
        <v>1</v>
      </c>
      <c r="D586" s="335">
        <v>103600</v>
      </c>
      <c r="E586" s="336"/>
      <c r="F586" s="334"/>
      <c r="G586" s="335"/>
      <c r="H586" s="336"/>
      <c r="I586" s="337">
        <v>1467026</v>
      </c>
      <c r="J586" s="362" t="s">
        <v>17</v>
      </c>
      <c r="K586" s="327"/>
      <c r="L586" s="327"/>
      <c r="M586" s="327"/>
      <c r="N586" s="327"/>
      <c r="O586" s="365"/>
      <c r="P586" s="365"/>
    </row>
    <row r="587" spans="1:16" x14ac:dyDescent="0.25">
      <c r="A587" s="332">
        <v>43313</v>
      </c>
      <c r="B587" s="333">
        <v>180171153</v>
      </c>
      <c r="C587" s="334">
        <v>2</v>
      </c>
      <c r="D587" s="335">
        <v>243775</v>
      </c>
      <c r="E587" s="336">
        <v>180044612</v>
      </c>
      <c r="F587" s="334">
        <v>5</v>
      </c>
      <c r="G587" s="335">
        <v>535675</v>
      </c>
      <c r="H587" s="336"/>
      <c r="I587" s="337"/>
      <c r="J587" s="362"/>
      <c r="K587" s="327"/>
      <c r="L587" s="327"/>
      <c r="M587" s="327"/>
      <c r="N587" s="327"/>
      <c r="O587" s="365"/>
      <c r="P587" s="365"/>
    </row>
    <row r="588" spans="1:16" x14ac:dyDescent="0.25">
      <c r="A588" s="332">
        <v>43313</v>
      </c>
      <c r="B588" s="333">
        <v>180171180</v>
      </c>
      <c r="C588" s="334">
        <v>1</v>
      </c>
      <c r="D588" s="335">
        <v>84088</v>
      </c>
      <c r="E588" s="336"/>
      <c r="F588" s="334"/>
      <c r="G588" s="335"/>
      <c r="H588" s="336"/>
      <c r="I588" s="337"/>
      <c r="J588" s="362"/>
      <c r="K588" s="327"/>
      <c r="L588" s="327"/>
      <c r="M588" s="327"/>
      <c r="N588" s="327"/>
      <c r="O588" s="365"/>
      <c r="P588" s="365"/>
    </row>
    <row r="589" spans="1:16" x14ac:dyDescent="0.25">
      <c r="A589" s="332">
        <v>43313</v>
      </c>
      <c r="B589" s="333">
        <v>180171209</v>
      </c>
      <c r="C589" s="334">
        <v>7</v>
      </c>
      <c r="D589" s="335">
        <v>752238</v>
      </c>
      <c r="E589" s="336"/>
      <c r="F589" s="334"/>
      <c r="G589" s="335"/>
      <c r="H589" s="336"/>
      <c r="I589" s="337">
        <v>544426</v>
      </c>
      <c r="J589" s="362" t="s">
        <v>17</v>
      </c>
      <c r="K589" s="327"/>
      <c r="L589" s="327"/>
      <c r="M589" s="327"/>
      <c r="N589" s="327"/>
      <c r="O589" s="365"/>
      <c r="P589" s="365"/>
    </row>
    <row r="590" spans="1:16" x14ac:dyDescent="0.25">
      <c r="A590" s="332">
        <v>43314</v>
      </c>
      <c r="B590" s="333">
        <v>180171264</v>
      </c>
      <c r="C590" s="334">
        <v>8</v>
      </c>
      <c r="D590" s="335">
        <v>698513</v>
      </c>
      <c r="E590" s="336">
        <v>180044627</v>
      </c>
      <c r="F590" s="334">
        <v>3</v>
      </c>
      <c r="G590" s="335">
        <v>220675</v>
      </c>
      <c r="H590" s="336"/>
      <c r="I590" s="337"/>
      <c r="J590" s="362"/>
      <c r="K590" s="327"/>
      <c r="L590" s="327"/>
      <c r="M590" s="327"/>
      <c r="N590" s="327"/>
      <c r="O590" s="365"/>
      <c r="P590" s="365"/>
    </row>
    <row r="591" spans="1:16" x14ac:dyDescent="0.25">
      <c r="A591" s="332">
        <v>43314</v>
      </c>
      <c r="B591" s="333">
        <v>180171293</v>
      </c>
      <c r="C591" s="334">
        <v>2</v>
      </c>
      <c r="D591" s="335">
        <v>207113</v>
      </c>
      <c r="E591" s="336"/>
      <c r="F591" s="334"/>
      <c r="G591" s="335"/>
      <c r="H591" s="336"/>
      <c r="I591" s="337"/>
      <c r="J591" s="362"/>
      <c r="K591" s="327"/>
      <c r="L591" s="327"/>
      <c r="M591" s="327"/>
      <c r="N591" s="327"/>
      <c r="O591" s="365"/>
      <c r="P591" s="365"/>
    </row>
    <row r="592" spans="1:16" x14ac:dyDescent="0.25">
      <c r="A592" s="332">
        <v>43314</v>
      </c>
      <c r="B592" s="333">
        <v>180171296</v>
      </c>
      <c r="C592" s="334">
        <v>4</v>
      </c>
      <c r="D592" s="335">
        <v>184800</v>
      </c>
      <c r="E592" s="336"/>
      <c r="F592" s="334"/>
      <c r="G592" s="335"/>
      <c r="H592" s="336"/>
      <c r="I592" s="337">
        <v>869751</v>
      </c>
      <c r="J592" s="362" t="s">
        <v>17</v>
      </c>
      <c r="K592" s="327"/>
      <c r="L592" s="327"/>
      <c r="M592" s="327"/>
      <c r="N592" s="327"/>
      <c r="O592" s="365"/>
      <c r="P592" s="365"/>
    </row>
    <row r="593" spans="1:16" x14ac:dyDescent="0.25">
      <c r="A593" s="332">
        <v>43315</v>
      </c>
      <c r="B593" s="333">
        <v>180171365</v>
      </c>
      <c r="C593" s="334">
        <v>4</v>
      </c>
      <c r="D593" s="335">
        <v>490613</v>
      </c>
      <c r="E593" s="336">
        <v>180044643</v>
      </c>
      <c r="F593" s="334">
        <v>3</v>
      </c>
      <c r="G593" s="335">
        <v>308175</v>
      </c>
      <c r="H593" s="336"/>
      <c r="I593" s="337"/>
      <c r="J593" s="362"/>
      <c r="K593" s="327"/>
      <c r="L593" s="327"/>
      <c r="M593" s="327"/>
      <c r="N593" s="327"/>
      <c r="O593" s="365"/>
      <c r="P593" s="365"/>
    </row>
    <row r="594" spans="1:16" x14ac:dyDescent="0.25">
      <c r="A594" s="332">
        <v>43315</v>
      </c>
      <c r="B594" s="333">
        <v>180171380</v>
      </c>
      <c r="C594" s="334">
        <v>1</v>
      </c>
      <c r="D594" s="335">
        <v>113575</v>
      </c>
      <c r="E594" s="336"/>
      <c r="F594" s="334"/>
      <c r="G594" s="335"/>
      <c r="H594" s="336"/>
      <c r="I594" s="337"/>
      <c r="J594" s="362"/>
      <c r="K594" s="327"/>
      <c r="L594" s="327"/>
      <c r="M594" s="327"/>
      <c r="N594" s="327"/>
      <c r="O594" s="365"/>
      <c r="P594" s="365"/>
    </row>
    <row r="595" spans="1:16" x14ac:dyDescent="0.25">
      <c r="A595" s="332">
        <v>43315</v>
      </c>
      <c r="B595" s="333">
        <v>180171391</v>
      </c>
      <c r="C595" s="334">
        <v>2</v>
      </c>
      <c r="D595" s="335">
        <v>162225</v>
      </c>
      <c r="E595" s="336"/>
      <c r="F595" s="334"/>
      <c r="G595" s="335"/>
      <c r="H595" s="336"/>
      <c r="I595" s="337"/>
      <c r="J595" s="362"/>
      <c r="K595" s="327"/>
      <c r="L595" s="327"/>
      <c r="M595" s="327"/>
      <c r="N595" s="327"/>
      <c r="O595" s="365"/>
      <c r="P595" s="365"/>
    </row>
    <row r="596" spans="1:16" x14ac:dyDescent="0.25">
      <c r="A596" s="332">
        <v>43315</v>
      </c>
      <c r="B596" s="333">
        <v>180171395</v>
      </c>
      <c r="C596" s="334">
        <v>1</v>
      </c>
      <c r="D596" s="335">
        <v>113575</v>
      </c>
      <c r="E596" s="336"/>
      <c r="F596" s="334"/>
      <c r="G596" s="335"/>
      <c r="H596" s="336"/>
      <c r="I596" s="337">
        <v>571813</v>
      </c>
      <c r="J596" s="362" t="s">
        <v>17</v>
      </c>
      <c r="K596" s="327"/>
      <c r="L596" s="327"/>
      <c r="M596" s="327"/>
      <c r="N596" s="327"/>
      <c r="O596" s="365"/>
      <c r="P596" s="365"/>
    </row>
    <row r="597" spans="1:16" x14ac:dyDescent="0.25">
      <c r="A597" s="332">
        <v>43316</v>
      </c>
      <c r="B597" s="333">
        <v>180171477</v>
      </c>
      <c r="C597" s="334">
        <v>10</v>
      </c>
      <c r="D597" s="335">
        <v>1186150</v>
      </c>
      <c r="E597" s="336">
        <v>180044670</v>
      </c>
      <c r="F597" s="334">
        <v>8</v>
      </c>
      <c r="G597" s="335">
        <v>803338</v>
      </c>
      <c r="H597" s="336"/>
      <c r="I597" s="337"/>
      <c r="J597" s="362"/>
      <c r="K597" s="327"/>
      <c r="L597" s="327"/>
      <c r="M597" s="327"/>
      <c r="N597" s="327"/>
      <c r="O597" s="365"/>
      <c r="P597" s="365"/>
    </row>
    <row r="598" spans="1:16" x14ac:dyDescent="0.25">
      <c r="A598" s="332">
        <v>43316</v>
      </c>
      <c r="B598" s="333">
        <v>180171486</v>
      </c>
      <c r="C598" s="334">
        <v>1</v>
      </c>
      <c r="D598" s="335">
        <v>115150</v>
      </c>
      <c r="E598" s="336"/>
      <c r="F598" s="334"/>
      <c r="G598" s="335"/>
      <c r="H598" s="336"/>
      <c r="I598" s="337">
        <v>497962</v>
      </c>
      <c r="J598" s="362" t="s">
        <v>17</v>
      </c>
      <c r="K598" s="327"/>
      <c r="L598" s="327"/>
      <c r="M598" s="327"/>
      <c r="N598" s="327"/>
      <c r="O598" s="365"/>
      <c r="P598" s="365"/>
    </row>
    <row r="599" spans="1:16" x14ac:dyDescent="0.25">
      <c r="A599" s="332">
        <v>43318</v>
      </c>
      <c r="B599" s="333">
        <v>180171622</v>
      </c>
      <c r="C599" s="334">
        <v>12</v>
      </c>
      <c r="D599" s="335">
        <v>1261138</v>
      </c>
      <c r="E599" s="336">
        <v>180044704</v>
      </c>
      <c r="F599" s="334">
        <v>2</v>
      </c>
      <c r="G599" s="335">
        <v>149363</v>
      </c>
      <c r="H599" s="336"/>
      <c r="I599" s="337"/>
      <c r="J599" s="362"/>
      <c r="K599" s="327"/>
      <c r="L599" s="327"/>
      <c r="M599" s="327"/>
      <c r="N599" s="327"/>
      <c r="O599" s="365"/>
      <c r="P599" s="365"/>
    </row>
    <row r="600" spans="1:16" x14ac:dyDescent="0.25">
      <c r="A600" s="332">
        <v>43318</v>
      </c>
      <c r="B600" s="333">
        <v>180171669</v>
      </c>
      <c r="C600" s="334">
        <v>9</v>
      </c>
      <c r="D600" s="335">
        <v>808150</v>
      </c>
      <c r="E600" s="336"/>
      <c r="F600" s="334"/>
      <c r="G600" s="335"/>
      <c r="H600" s="336"/>
      <c r="I600" s="337">
        <v>1919925</v>
      </c>
      <c r="J600" s="362" t="s">
        <v>17</v>
      </c>
      <c r="K600" s="327"/>
      <c r="L600" s="327"/>
      <c r="M600" s="327"/>
      <c r="N600" s="327"/>
      <c r="O600" s="365"/>
      <c r="P600" s="365"/>
    </row>
    <row r="601" spans="1:16" x14ac:dyDescent="0.25">
      <c r="A601" s="332">
        <v>43319</v>
      </c>
      <c r="B601" s="333">
        <v>180171691</v>
      </c>
      <c r="C601" s="334">
        <v>2</v>
      </c>
      <c r="D601" s="335">
        <v>246050</v>
      </c>
      <c r="E601" s="336">
        <v>180044719</v>
      </c>
      <c r="F601" s="334">
        <v>1</v>
      </c>
      <c r="G601" s="335">
        <v>84088</v>
      </c>
      <c r="H601" s="336"/>
      <c r="I601" s="337"/>
      <c r="J601" s="362"/>
      <c r="K601" s="327"/>
      <c r="L601" s="327"/>
      <c r="M601" s="327"/>
      <c r="N601" s="327"/>
      <c r="O601" s="365"/>
      <c r="P601" s="365"/>
    </row>
    <row r="602" spans="1:16" x14ac:dyDescent="0.25">
      <c r="A602" s="332">
        <v>43319</v>
      </c>
      <c r="B602" s="333">
        <v>180171718</v>
      </c>
      <c r="C602" s="334">
        <v>9</v>
      </c>
      <c r="D602" s="335">
        <v>1044138</v>
      </c>
      <c r="E602" s="336"/>
      <c r="F602" s="334"/>
      <c r="G602" s="335"/>
      <c r="H602" s="336"/>
      <c r="I602" s="337"/>
      <c r="J602" s="362"/>
      <c r="K602" s="327"/>
      <c r="L602" s="327"/>
      <c r="M602" s="327"/>
      <c r="N602" s="327"/>
      <c r="O602" s="365"/>
      <c r="P602" s="365"/>
    </row>
    <row r="603" spans="1:16" x14ac:dyDescent="0.25">
      <c r="A603" s="332">
        <v>43319</v>
      </c>
      <c r="B603" s="333">
        <v>180171743</v>
      </c>
      <c r="C603" s="334">
        <v>1</v>
      </c>
      <c r="D603" s="335">
        <v>72188</v>
      </c>
      <c r="E603" s="336"/>
      <c r="F603" s="334"/>
      <c r="G603" s="335"/>
      <c r="H603" s="336"/>
      <c r="I603" s="337">
        <v>1278288</v>
      </c>
      <c r="J603" s="362" t="s">
        <v>17</v>
      </c>
      <c r="K603" s="327"/>
      <c r="L603" s="327"/>
      <c r="M603" s="327"/>
      <c r="N603" s="327"/>
      <c r="O603" s="365"/>
      <c r="P603" s="365"/>
    </row>
    <row r="604" spans="1:16" x14ac:dyDescent="0.25">
      <c r="A604" s="332">
        <v>43320</v>
      </c>
      <c r="B604" s="333">
        <v>180171812</v>
      </c>
      <c r="C604" s="334">
        <v>8</v>
      </c>
      <c r="D604" s="335">
        <v>832300</v>
      </c>
      <c r="E604" s="336">
        <v>180044732</v>
      </c>
      <c r="F604" s="334">
        <v>6</v>
      </c>
      <c r="G604" s="335">
        <v>414750</v>
      </c>
      <c r="H604" s="336"/>
      <c r="I604" s="337"/>
      <c r="J604" s="362"/>
      <c r="K604" s="327"/>
      <c r="L604" s="327"/>
      <c r="M604" s="327"/>
      <c r="N604" s="327"/>
      <c r="O604" s="365"/>
      <c r="P604" s="365"/>
    </row>
    <row r="605" spans="1:16" x14ac:dyDescent="0.25">
      <c r="A605" s="332">
        <v>43320</v>
      </c>
      <c r="B605" s="333">
        <v>180171820</v>
      </c>
      <c r="C605" s="334">
        <v>1</v>
      </c>
      <c r="D605" s="335">
        <v>121188</v>
      </c>
      <c r="E605" s="336"/>
      <c r="F605" s="334"/>
      <c r="G605" s="335"/>
      <c r="H605" s="336"/>
      <c r="I605" s="337"/>
      <c r="J605" s="362"/>
      <c r="K605" s="327"/>
      <c r="L605" s="327"/>
      <c r="M605" s="327"/>
      <c r="N605" s="327"/>
      <c r="O605" s="365"/>
      <c r="P605" s="365"/>
    </row>
    <row r="606" spans="1:16" x14ac:dyDescent="0.25">
      <c r="A606" s="332">
        <v>43320</v>
      </c>
      <c r="B606" s="333">
        <v>180171854</v>
      </c>
      <c r="C606" s="334">
        <v>3</v>
      </c>
      <c r="D606" s="335">
        <v>289713</v>
      </c>
      <c r="E606" s="336"/>
      <c r="F606" s="334"/>
      <c r="G606" s="335"/>
      <c r="H606" s="336"/>
      <c r="I606" s="337">
        <v>828451</v>
      </c>
      <c r="J606" s="362" t="s">
        <v>17</v>
      </c>
      <c r="K606" s="327"/>
      <c r="L606" s="327"/>
      <c r="M606" s="327"/>
      <c r="N606" s="327"/>
      <c r="O606" s="365"/>
      <c r="P606" s="365"/>
    </row>
    <row r="607" spans="1:16" x14ac:dyDescent="0.25">
      <c r="A607" s="332">
        <v>43321</v>
      </c>
      <c r="B607" s="333">
        <v>180171888</v>
      </c>
      <c r="C607" s="334">
        <v>1</v>
      </c>
      <c r="D607" s="335">
        <v>43575</v>
      </c>
      <c r="E607" s="336">
        <v>180044748</v>
      </c>
      <c r="F607" s="334">
        <v>3</v>
      </c>
      <c r="G607" s="335">
        <v>470925</v>
      </c>
      <c r="H607" s="336"/>
      <c r="I607" s="337"/>
      <c r="J607" s="362"/>
      <c r="K607" s="327"/>
      <c r="L607" s="327"/>
      <c r="M607" s="327"/>
      <c r="N607" s="327"/>
      <c r="O607" s="365"/>
      <c r="P607" s="365"/>
    </row>
    <row r="608" spans="1:16" x14ac:dyDescent="0.25">
      <c r="A608" s="332">
        <v>43321</v>
      </c>
      <c r="B608" s="333">
        <v>180171921</v>
      </c>
      <c r="C608" s="334">
        <v>23</v>
      </c>
      <c r="D608" s="335">
        <v>2235888</v>
      </c>
      <c r="E608" s="336"/>
      <c r="F608" s="334"/>
      <c r="G608" s="335"/>
      <c r="H608" s="336"/>
      <c r="I608" s="337"/>
      <c r="J608" s="362"/>
      <c r="K608" s="327"/>
      <c r="L608" s="327"/>
      <c r="M608" s="327"/>
      <c r="N608" s="327"/>
      <c r="O608" s="365"/>
      <c r="P608" s="365"/>
    </row>
    <row r="609" spans="1:16" x14ac:dyDescent="0.25">
      <c r="A609" s="332">
        <v>43321</v>
      </c>
      <c r="B609" s="333">
        <v>180171949</v>
      </c>
      <c r="C609" s="334">
        <v>4</v>
      </c>
      <c r="D609" s="335">
        <v>466113</v>
      </c>
      <c r="E609" s="336"/>
      <c r="F609" s="334"/>
      <c r="G609" s="335"/>
      <c r="H609" s="336"/>
      <c r="I609" s="337"/>
      <c r="J609" s="362"/>
      <c r="K609" s="327"/>
      <c r="L609" s="327"/>
      <c r="M609" s="327"/>
      <c r="N609" s="327"/>
      <c r="O609" s="365"/>
      <c r="P609" s="365"/>
    </row>
    <row r="610" spans="1:16" x14ac:dyDescent="0.25">
      <c r="A610" s="332">
        <v>43321</v>
      </c>
      <c r="B610" s="333">
        <v>180171952</v>
      </c>
      <c r="C610" s="334">
        <v>2</v>
      </c>
      <c r="D610" s="335">
        <v>106050</v>
      </c>
      <c r="E610" s="336"/>
      <c r="F610" s="334"/>
      <c r="G610" s="335"/>
      <c r="H610" s="336"/>
      <c r="I610" s="337">
        <v>2380701</v>
      </c>
      <c r="J610" s="362" t="s">
        <v>17</v>
      </c>
      <c r="K610" s="327"/>
      <c r="L610" s="327"/>
      <c r="M610" s="327"/>
      <c r="N610" s="327"/>
      <c r="O610" s="365"/>
      <c r="P610" s="365"/>
    </row>
    <row r="611" spans="1:16" x14ac:dyDescent="0.25">
      <c r="A611" s="332">
        <v>43322</v>
      </c>
      <c r="B611" s="333">
        <v>180171009</v>
      </c>
      <c r="C611" s="334">
        <v>19</v>
      </c>
      <c r="D611" s="335">
        <v>1932963</v>
      </c>
      <c r="E611" s="336"/>
      <c r="F611" s="334"/>
      <c r="G611" s="335"/>
      <c r="H611" s="336"/>
      <c r="I611" s="337"/>
      <c r="J611" s="362"/>
      <c r="K611" s="327"/>
      <c r="L611" s="364"/>
      <c r="M611" s="327"/>
      <c r="N611" s="327"/>
      <c r="O611" s="365"/>
      <c r="P611" s="365"/>
    </row>
    <row r="612" spans="1:16" x14ac:dyDescent="0.25">
      <c r="A612" s="332">
        <v>43322</v>
      </c>
      <c r="B612" s="333">
        <v>180171012</v>
      </c>
      <c r="C612" s="334">
        <v>1</v>
      </c>
      <c r="D612" s="335">
        <v>47163</v>
      </c>
      <c r="E612" s="336"/>
      <c r="F612" s="334"/>
      <c r="G612" s="335"/>
      <c r="H612" s="336"/>
      <c r="I612" s="337"/>
      <c r="J612" s="362"/>
      <c r="K612" s="327"/>
      <c r="L612" s="327"/>
      <c r="M612" s="327"/>
      <c r="N612" s="327"/>
      <c r="O612" s="365"/>
      <c r="P612" s="365"/>
    </row>
    <row r="613" spans="1:16" x14ac:dyDescent="0.25">
      <c r="A613" s="332">
        <v>43322</v>
      </c>
      <c r="B613" s="333">
        <v>180172049</v>
      </c>
      <c r="C613" s="334">
        <v>3</v>
      </c>
      <c r="D613" s="335">
        <v>296450</v>
      </c>
      <c r="E613" s="336"/>
      <c r="F613" s="334"/>
      <c r="G613" s="335"/>
      <c r="H613" s="336"/>
      <c r="I613" s="337">
        <v>2276576</v>
      </c>
      <c r="J613" s="362" t="s">
        <v>17</v>
      </c>
      <c r="K613" s="327"/>
      <c r="L613" s="327"/>
      <c r="M613" s="327"/>
      <c r="N613" s="327"/>
      <c r="O613" s="365"/>
      <c r="P613" s="365"/>
    </row>
    <row r="614" spans="1:16" x14ac:dyDescent="0.25">
      <c r="A614" s="332">
        <v>43323</v>
      </c>
      <c r="B614" s="333">
        <v>180172079</v>
      </c>
      <c r="C614" s="334">
        <v>1</v>
      </c>
      <c r="D614" s="335">
        <v>39375</v>
      </c>
      <c r="E614" s="336">
        <v>180044774</v>
      </c>
      <c r="F614" s="334">
        <v>2</v>
      </c>
      <c r="G614" s="335">
        <v>183925</v>
      </c>
      <c r="H614" s="336"/>
      <c r="I614" s="337"/>
      <c r="J614" s="362"/>
      <c r="K614" s="327"/>
      <c r="L614" s="366"/>
      <c r="M614" s="366"/>
      <c r="N614" s="327"/>
      <c r="O614" s="365"/>
      <c r="P614" s="365"/>
    </row>
    <row r="615" spans="1:16" x14ac:dyDescent="0.25">
      <c r="A615" s="332">
        <v>43323</v>
      </c>
      <c r="B615" s="333">
        <v>180172105</v>
      </c>
      <c r="C615" s="334">
        <v>11</v>
      </c>
      <c r="D615" s="335">
        <v>1193325</v>
      </c>
      <c r="E615" s="336"/>
      <c r="F615" s="334"/>
      <c r="G615" s="335"/>
      <c r="H615" s="336"/>
      <c r="I615" s="335"/>
      <c r="J615" s="362"/>
      <c r="K615" s="327"/>
      <c r="L615" s="365"/>
      <c r="M615" s="365"/>
      <c r="N615" s="327"/>
      <c r="O615" s="365"/>
      <c r="P615" s="365"/>
    </row>
    <row r="616" spans="1:16" x14ac:dyDescent="0.25">
      <c r="A616" s="332">
        <v>43323</v>
      </c>
      <c r="B616" s="333">
        <v>180172134</v>
      </c>
      <c r="C616" s="334">
        <v>1</v>
      </c>
      <c r="D616" s="335">
        <v>78488</v>
      </c>
      <c r="E616" s="336"/>
      <c r="F616" s="334"/>
      <c r="G616" s="335"/>
      <c r="H616" s="336"/>
      <c r="I616" s="337">
        <v>1127260</v>
      </c>
      <c r="J616" s="362" t="s">
        <v>17</v>
      </c>
      <c r="K616" s="327"/>
      <c r="L616" s="219"/>
      <c r="M616" s="365"/>
      <c r="N616" s="327"/>
      <c r="O616" s="365"/>
      <c r="P616" s="365"/>
    </row>
    <row r="617" spans="1:16" x14ac:dyDescent="0.25">
      <c r="A617" s="332">
        <v>43325</v>
      </c>
      <c r="B617" s="333">
        <v>180172295</v>
      </c>
      <c r="C617" s="334">
        <v>17</v>
      </c>
      <c r="D617" s="335">
        <v>2051000</v>
      </c>
      <c r="E617" s="336">
        <v>180044809</v>
      </c>
      <c r="F617" s="334">
        <v>2</v>
      </c>
      <c r="G617" s="335">
        <v>282713</v>
      </c>
      <c r="H617" s="336"/>
      <c r="I617" s="337"/>
      <c r="J617" s="362"/>
      <c r="K617" s="327"/>
      <c r="L617" s="365"/>
      <c r="M617" s="365"/>
      <c r="N617" s="327"/>
      <c r="O617" s="365"/>
      <c r="P617" s="365"/>
    </row>
    <row r="618" spans="1:16" x14ac:dyDescent="0.25">
      <c r="A618" s="332">
        <v>43325</v>
      </c>
      <c r="B618" s="333">
        <v>180172337</v>
      </c>
      <c r="C618" s="334">
        <v>7</v>
      </c>
      <c r="D618" s="335">
        <v>534975</v>
      </c>
      <c r="E618" s="336"/>
      <c r="F618" s="334"/>
      <c r="G618" s="335"/>
      <c r="H618" s="336"/>
      <c r="I618" s="337">
        <v>2303262</v>
      </c>
      <c r="J618" s="362" t="s">
        <v>17</v>
      </c>
      <c r="K618" s="327"/>
      <c r="L618" s="365"/>
      <c r="M618" s="365"/>
      <c r="N618" s="327"/>
      <c r="O618" s="365"/>
      <c r="P618" s="365"/>
    </row>
    <row r="619" spans="1:16" x14ac:dyDescent="0.25">
      <c r="A619" s="332">
        <v>43326</v>
      </c>
      <c r="B619" s="333">
        <v>180172403</v>
      </c>
      <c r="C619" s="334">
        <v>10</v>
      </c>
      <c r="D619" s="335">
        <v>1155875</v>
      </c>
      <c r="E619" s="336">
        <v>180044828</v>
      </c>
      <c r="F619" s="334">
        <v>2</v>
      </c>
      <c r="G619" s="335">
        <v>118038</v>
      </c>
      <c r="H619" s="336"/>
      <c r="I619" s="337">
        <v>1037837</v>
      </c>
      <c r="J619" s="362" t="s">
        <v>17</v>
      </c>
      <c r="K619" s="327"/>
      <c r="L619" s="365"/>
      <c r="M619" s="365"/>
      <c r="N619" s="327"/>
      <c r="O619" s="365"/>
      <c r="P619" s="365"/>
    </row>
    <row r="620" spans="1:16" x14ac:dyDescent="0.25">
      <c r="A620" s="332">
        <v>43327</v>
      </c>
      <c r="B620" s="333">
        <v>180172499</v>
      </c>
      <c r="C620" s="334">
        <v>10</v>
      </c>
      <c r="D620" s="335">
        <v>1113525</v>
      </c>
      <c r="E620" s="336">
        <v>180044844</v>
      </c>
      <c r="F620" s="334">
        <v>4</v>
      </c>
      <c r="G620" s="335">
        <v>445813</v>
      </c>
      <c r="H620" s="336"/>
      <c r="I620" s="337"/>
      <c r="J620" s="362"/>
      <c r="K620" s="327"/>
      <c r="L620" s="365"/>
      <c r="M620" s="365"/>
      <c r="N620" s="327"/>
      <c r="O620" s="365"/>
      <c r="P620" s="365"/>
    </row>
    <row r="621" spans="1:16" x14ac:dyDescent="0.25">
      <c r="A621" s="332">
        <v>43327</v>
      </c>
      <c r="B621" s="333">
        <v>180172538</v>
      </c>
      <c r="C621" s="334">
        <v>5</v>
      </c>
      <c r="D621" s="335">
        <v>565688</v>
      </c>
      <c r="E621" s="336"/>
      <c r="F621" s="334"/>
      <c r="G621" s="335"/>
      <c r="H621" s="336"/>
      <c r="I621" s="337">
        <v>1233400</v>
      </c>
      <c r="J621" s="362" t="s">
        <v>17</v>
      </c>
      <c r="K621" s="327"/>
      <c r="L621" s="365"/>
      <c r="M621" s="365"/>
      <c r="N621" s="327"/>
      <c r="O621" s="365"/>
      <c r="P621" s="365"/>
    </row>
    <row r="622" spans="1:16" x14ac:dyDescent="0.25">
      <c r="A622" s="332">
        <v>43328</v>
      </c>
      <c r="B622" s="333">
        <v>180172565</v>
      </c>
      <c r="C622" s="334">
        <v>5</v>
      </c>
      <c r="D622" s="335">
        <v>326550</v>
      </c>
      <c r="E622" s="336">
        <v>180044861</v>
      </c>
      <c r="F622" s="334">
        <v>3</v>
      </c>
      <c r="G622" s="335">
        <v>335825</v>
      </c>
      <c r="H622" s="336"/>
      <c r="I622" s="337"/>
      <c r="J622" s="362"/>
      <c r="K622" s="327"/>
      <c r="L622" s="365"/>
      <c r="M622" s="365"/>
      <c r="N622" s="327"/>
      <c r="O622" s="365"/>
      <c r="P622" s="365"/>
    </row>
    <row r="623" spans="1:16" x14ac:dyDescent="0.25">
      <c r="A623" s="332">
        <v>43328</v>
      </c>
      <c r="B623" s="333">
        <v>180172587</v>
      </c>
      <c r="C623" s="334">
        <v>4</v>
      </c>
      <c r="D623" s="335">
        <v>406525</v>
      </c>
      <c r="E623" s="336"/>
      <c r="F623" s="334"/>
      <c r="G623" s="335"/>
      <c r="H623" s="336"/>
      <c r="I623" s="337"/>
      <c r="J623" s="362"/>
      <c r="K623" s="327"/>
      <c r="L623" s="365"/>
      <c r="M623" s="365"/>
      <c r="N623" s="327"/>
      <c r="O623" s="365"/>
      <c r="P623" s="365"/>
    </row>
    <row r="624" spans="1:16" x14ac:dyDescent="0.25">
      <c r="A624" s="332">
        <v>39676</v>
      </c>
      <c r="B624" s="333">
        <v>180172626</v>
      </c>
      <c r="C624" s="334">
        <v>1</v>
      </c>
      <c r="D624" s="335">
        <v>77175</v>
      </c>
      <c r="E624" s="336"/>
      <c r="F624" s="334"/>
      <c r="G624" s="335"/>
      <c r="H624" s="336"/>
      <c r="I624" s="337"/>
      <c r="J624" s="362"/>
      <c r="K624" s="327"/>
      <c r="L624" s="365"/>
      <c r="M624" s="327"/>
      <c r="N624" s="327"/>
      <c r="O624" s="365"/>
      <c r="P624" s="365"/>
    </row>
    <row r="625" spans="1:16" x14ac:dyDescent="0.25">
      <c r="A625" s="332">
        <v>43328</v>
      </c>
      <c r="B625" s="333">
        <v>180172627</v>
      </c>
      <c r="C625" s="334">
        <v>3</v>
      </c>
      <c r="D625" s="335">
        <v>302925</v>
      </c>
      <c r="E625" s="336"/>
      <c r="F625" s="334"/>
      <c r="G625" s="335"/>
      <c r="H625" s="336"/>
      <c r="I625" s="337">
        <v>777350</v>
      </c>
      <c r="J625" s="362" t="s">
        <v>17</v>
      </c>
      <c r="K625" s="327"/>
      <c r="L625" s="364"/>
      <c r="M625" s="327"/>
      <c r="N625" s="327"/>
      <c r="O625" s="365"/>
      <c r="P625" s="365"/>
    </row>
    <row r="626" spans="1:16" x14ac:dyDescent="0.25">
      <c r="A626" s="332">
        <v>43330</v>
      </c>
      <c r="B626" s="333">
        <v>180172677</v>
      </c>
      <c r="C626" s="334">
        <v>1</v>
      </c>
      <c r="D626" s="335">
        <v>119000</v>
      </c>
      <c r="E626" s="336">
        <v>180044885</v>
      </c>
      <c r="F626" s="334">
        <v>6</v>
      </c>
      <c r="G626" s="335">
        <v>686175</v>
      </c>
      <c r="H626" s="336"/>
      <c r="I626" s="337"/>
      <c r="J626" s="362"/>
      <c r="K626" s="327"/>
      <c r="L626" s="327"/>
      <c r="M626" s="327"/>
      <c r="N626" s="327"/>
      <c r="O626" s="365"/>
      <c r="P626" s="365"/>
    </row>
    <row r="627" spans="1:16" x14ac:dyDescent="0.25">
      <c r="A627" s="332">
        <v>43330</v>
      </c>
      <c r="B627" s="333">
        <v>180172698</v>
      </c>
      <c r="C627" s="334">
        <v>12</v>
      </c>
      <c r="D627" s="335">
        <v>1184050</v>
      </c>
      <c r="E627" s="336"/>
      <c r="F627" s="334"/>
      <c r="G627" s="335"/>
      <c r="H627" s="336"/>
      <c r="I627" s="337"/>
      <c r="J627" s="362"/>
      <c r="K627" s="327"/>
      <c r="L627" s="327"/>
      <c r="M627" s="327"/>
      <c r="N627" s="327"/>
      <c r="O627" s="365"/>
      <c r="P627" s="365"/>
    </row>
    <row r="628" spans="1:16" x14ac:dyDescent="0.25">
      <c r="A628" s="332">
        <v>43330</v>
      </c>
      <c r="B628" s="333">
        <v>180172735</v>
      </c>
      <c r="C628" s="334">
        <v>4</v>
      </c>
      <c r="D628" s="335">
        <v>407838</v>
      </c>
      <c r="E628" s="336"/>
      <c r="F628" s="334"/>
      <c r="G628" s="335"/>
      <c r="H628" s="336"/>
      <c r="I628" s="337">
        <v>1024713</v>
      </c>
      <c r="J628" s="362" t="s">
        <v>17</v>
      </c>
      <c r="K628" s="327"/>
      <c r="L628" s="327"/>
      <c r="M628" s="327"/>
      <c r="N628" s="327"/>
      <c r="O628" s="365"/>
      <c r="P628" s="365"/>
    </row>
    <row r="629" spans="1:16" x14ac:dyDescent="0.25">
      <c r="A629" s="332">
        <v>43332</v>
      </c>
      <c r="B629" s="333">
        <v>180172838</v>
      </c>
      <c r="C629" s="334">
        <v>1</v>
      </c>
      <c r="D629" s="335">
        <v>148575</v>
      </c>
      <c r="E629" s="336">
        <v>180044915</v>
      </c>
      <c r="F629" s="334">
        <v>7</v>
      </c>
      <c r="G629" s="335">
        <v>683375</v>
      </c>
      <c r="H629" s="336"/>
      <c r="I629" s="337"/>
      <c r="J629" s="362"/>
      <c r="K629" s="327"/>
      <c r="L629" s="327"/>
      <c r="M629" s="327"/>
      <c r="N629" s="327"/>
      <c r="O629" s="365"/>
      <c r="P629" s="365"/>
    </row>
    <row r="630" spans="1:16" x14ac:dyDescent="0.25">
      <c r="A630" s="332">
        <v>43332</v>
      </c>
      <c r="B630" s="333">
        <v>180172860</v>
      </c>
      <c r="C630" s="334">
        <v>9</v>
      </c>
      <c r="D630" s="335">
        <v>799750</v>
      </c>
      <c r="E630" s="336"/>
      <c r="F630" s="334"/>
      <c r="G630" s="335"/>
      <c r="H630" s="336"/>
      <c r="I630" s="337"/>
      <c r="J630" s="362"/>
      <c r="K630" s="327"/>
      <c r="L630" s="327"/>
      <c r="M630" s="327"/>
      <c r="N630" s="327"/>
      <c r="O630" s="365"/>
      <c r="P630" s="365"/>
    </row>
    <row r="631" spans="1:16" x14ac:dyDescent="0.25">
      <c r="A631" s="332">
        <v>43332</v>
      </c>
      <c r="B631" s="333">
        <v>180172896</v>
      </c>
      <c r="C631" s="334">
        <v>5</v>
      </c>
      <c r="D631" s="335">
        <v>467425</v>
      </c>
      <c r="E631" s="336"/>
      <c r="F631" s="334"/>
      <c r="G631" s="335"/>
      <c r="H631" s="336"/>
      <c r="I631" s="337">
        <v>732375</v>
      </c>
      <c r="J631" s="362" t="s">
        <v>17</v>
      </c>
      <c r="K631" s="327"/>
      <c r="L631" s="327"/>
      <c r="M631" s="327"/>
      <c r="N631" s="327"/>
      <c r="O631" s="365"/>
      <c r="P631" s="365"/>
    </row>
    <row r="632" spans="1:16" x14ac:dyDescent="0.25">
      <c r="A632" s="332">
        <v>43333</v>
      </c>
      <c r="B632" s="333">
        <v>180172937</v>
      </c>
      <c r="C632" s="334">
        <v>3</v>
      </c>
      <c r="D632" s="335">
        <v>400925</v>
      </c>
      <c r="E632" s="336">
        <v>180044928</v>
      </c>
      <c r="F632" s="334">
        <v>7</v>
      </c>
      <c r="G632" s="335">
        <v>614950</v>
      </c>
      <c r="H632" s="336"/>
      <c r="I632" s="337"/>
      <c r="J632" s="362"/>
      <c r="K632" s="327"/>
      <c r="L632" s="327"/>
      <c r="M632" s="327"/>
      <c r="N632" s="327"/>
      <c r="O632" s="365"/>
      <c r="P632" s="365"/>
    </row>
    <row r="633" spans="1:16" x14ac:dyDescent="0.25">
      <c r="A633" s="332">
        <v>43333</v>
      </c>
      <c r="B633" s="333">
        <v>180172938</v>
      </c>
      <c r="C633" s="334">
        <v>1</v>
      </c>
      <c r="D633" s="335">
        <v>120575</v>
      </c>
      <c r="E633" s="336"/>
      <c r="F633" s="334"/>
      <c r="G633" s="335"/>
      <c r="H633" s="336"/>
      <c r="I633" s="337"/>
      <c r="J633" s="362"/>
      <c r="K633" s="327"/>
      <c r="L633" s="327"/>
      <c r="M633" s="327"/>
      <c r="N633" s="327"/>
      <c r="O633" s="365"/>
      <c r="P633" s="365"/>
    </row>
    <row r="634" spans="1:16" x14ac:dyDescent="0.25">
      <c r="A634" s="332">
        <v>43333</v>
      </c>
      <c r="B634" s="333">
        <v>180172978</v>
      </c>
      <c r="C634" s="334">
        <v>1</v>
      </c>
      <c r="D634" s="335">
        <v>98000</v>
      </c>
      <c r="E634" s="336"/>
      <c r="F634" s="334"/>
      <c r="G634" s="335"/>
      <c r="H634" s="336"/>
      <c r="I634" s="337"/>
      <c r="J634" s="362"/>
      <c r="K634" s="327"/>
      <c r="L634" s="327"/>
      <c r="M634" s="327"/>
      <c r="N634" s="327"/>
      <c r="O634" s="365"/>
      <c r="P634" s="365"/>
    </row>
    <row r="635" spans="1:16" x14ac:dyDescent="0.25">
      <c r="A635" s="332">
        <v>43335</v>
      </c>
      <c r="B635" s="333">
        <v>180173040</v>
      </c>
      <c r="C635" s="334">
        <v>9</v>
      </c>
      <c r="D635" s="335">
        <v>1002925</v>
      </c>
      <c r="E635" s="336">
        <v>180044944</v>
      </c>
      <c r="F635" s="334">
        <v>7</v>
      </c>
      <c r="G635" s="335">
        <v>687575</v>
      </c>
      <c r="H635" s="336"/>
      <c r="I635" s="337"/>
      <c r="J635" s="362"/>
      <c r="K635" s="327"/>
      <c r="L635" s="327"/>
      <c r="M635" s="327"/>
      <c r="N635" s="327"/>
      <c r="O635" s="365"/>
      <c r="P635" s="365"/>
    </row>
    <row r="636" spans="1:16" x14ac:dyDescent="0.25">
      <c r="A636" s="332">
        <v>43335</v>
      </c>
      <c r="B636" s="333">
        <v>180173046</v>
      </c>
      <c r="C636" s="334">
        <v>3</v>
      </c>
      <c r="D636" s="335">
        <v>222338</v>
      </c>
      <c r="E636" s="336"/>
      <c r="F636" s="334"/>
      <c r="G636" s="335"/>
      <c r="H636" s="336"/>
      <c r="I636" s="337"/>
      <c r="J636" s="362"/>
      <c r="K636" s="327"/>
      <c r="L636" s="327"/>
      <c r="M636" s="327"/>
      <c r="N636" s="327"/>
      <c r="O636" s="365"/>
      <c r="P636" s="365"/>
    </row>
    <row r="637" spans="1:16" x14ac:dyDescent="0.25">
      <c r="A637" s="332">
        <v>43335</v>
      </c>
      <c r="B637" s="333">
        <v>180173075</v>
      </c>
      <c r="C637" s="334">
        <v>3</v>
      </c>
      <c r="D637" s="335">
        <v>268188</v>
      </c>
      <c r="E637" s="336"/>
      <c r="F637" s="334"/>
      <c r="G637" s="335"/>
      <c r="H637" s="336"/>
      <c r="I637" s="337"/>
      <c r="J637" s="362"/>
      <c r="K637" s="327"/>
      <c r="L637" s="327"/>
      <c r="M637" s="327"/>
      <c r="N637" s="327"/>
      <c r="O637" s="365"/>
      <c r="P637" s="365"/>
    </row>
    <row r="638" spans="1:16" x14ac:dyDescent="0.25">
      <c r="A638" s="332">
        <v>43335</v>
      </c>
      <c r="B638" s="333">
        <v>180173080</v>
      </c>
      <c r="C638" s="334">
        <v>1</v>
      </c>
      <c r="D638" s="335">
        <v>121450</v>
      </c>
      <c r="E638" s="336"/>
      <c r="F638" s="334"/>
      <c r="G638" s="335"/>
      <c r="H638" s="336"/>
      <c r="I638" s="337">
        <v>931876</v>
      </c>
      <c r="J638" s="362" t="s">
        <v>17</v>
      </c>
      <c r="K638" s="327"/>
      <c r="L638" s="327"/>
      <c r="M638" s="327"/>
      <c r="N638" s="327"/>
      <c r="O638" s="365"/>
      <c r="P638" s="365"/>
    </row>
    <row r="639" spans="1:16" x14ac:dyDescent="0.25">
      <c r="A639" s="332">
        <v>43336</v>
      </c>
      <c r="B639" s="333">
        <v>180173095</v>
      </c>
      <c r="C639" s="334">
        <v>1</v>
      </c>
      <c r="D639" s="335">
        <v>93100</v>
      </c>
      <c r="E639" s="336">
        <v>180044959</v>
      </c>
      <c r="F639" s="334">
        <v>5</v>
      </c>
      <c r="G639" s="335">
        <v>498575</v>
      </c>
      <c r="H639" s="336"/>
      <c r="I639" s="337"/>
      <c r="J639" s="362"/>
      <c r="K639" s="327"/>
      <c r="L639" s="327"/>
      <c r="M639" s="327"/>
      <c r="N639" s="327"/>
      <c r="O639" s="365"/>
      <c r="P639" s="365"/>
    </row>
    <row r="640" spans="1:16" x14ac:dyDescent="0.25">
      <c r="A640" s="332">
        <v>43336</v>
      </c>
      <c r="B640" s="333">
        <v>180173117</v>
      </c>
      <c r="C640" s="334">
        <v>4</v>
      </c>
      <c r="D640" s="335">
        <v>338975</v>
      </c>
      <c r="E640" s="336"/>
      <c r="F640" s="334"/>
      <c r="G640" s="335"/>
      <c r="H640" s="336"/>
      <c r="I640" s="337"/>
      <c r="J640" s="362"/>
      <c r="K640" s="327"/>
      <c r="L640" s="327"/>
      <c r="M640" s="327"/>
      <c r="N640" s="327"/>
      <c r="O640" s="365"/>
      <c r="P640" s="365"/>
    </row>
    <row r="641" spans="1:16" x14ac:dyDescent="0.25">
      <c r="A641" s="332">
        <v>43336</v>
      </c>
      <c r="B641" s="333">
        <v>180173144</v>
      </c>
      <c r="C641" s="334">
        <v>7</v>
      </c>
      <c r="D641" s="335">
        <v>759238</v>
      </c>
      <c r="E641" s="336"/>
      <c r="F641" s="334"/>
      <c r="G641" s="335"/>
      <c r="H641" s="336"/>
      <c r="I641" s="337">
        <v>692738</v>
      </c>
      <c r="J641" s="362" t="s">
        <v>17</v>
      </c>
      <c r="K641" s="327"/>
      <c r="L641" s="327"/>
      <c r="M641" s="327"/>
      <c r="N641" s="327"/>
      <c r="O641" s="365"/>
      <c r="P641" s="365"/>
    </row>
    <row r="642" spans="1:16" x14ac:dyDescent="0.25">
      <c r="A642" s="332">
        <v>43337</v>
      </c>
      <c r="B642" s="333">
        <v>180173211</v>
      </c>
      <c r="C642" s="334">
        <v>7</v>
      </c>
      <c r="D642" s="335">
        <v>708313</v>
      </c>
      <c r="E642" s="336">
        <v>180044976</v>
      </c>
      <c r="F642" s="334">
        <v>7</v>
      </c>
      <c r="G642" s="335">
        <v>776125</v>
      </c>
      <c r="H642" s="336"/>
      <c r="I642" s="337"/>
      <c r="J642" s="362"/>
      <c r="K642" s="327"/>
      <c r="L642" s="327"/>
      <c r="M642" s="327"/>
      <c r="N642" s="327"/>
      <c r="O642" s="365"/>
      <c r="P642" s="365"/>
    </row>
    <row r="643" spans="1:16" x14ac:dyDescent="0.25">
      <c r="A643" s="332">
        <v>43339</v>
      </c>
      <c r="B643" s="333">
        <v>180173325</v>
      </c>
      <c r="C643" s="334">
        <v>8</v>
      </c>
      <c r="D643" s="335">
        <v>625538</v>
      </c>
      <c r="E643" s="336">
        <v>180045002</v>
      </c>
      <c r="F643" s="334">
        <v>7</v>
      </c>
      <c r="G643" s="335">
        <v>595875</v>
      </c>
      <c r="H643" s="336"/>
      <c r="I643" s="337"/>
      <c r="J643" s="362"/>
      <c r="K643" s="327"/>
      <c r="L643" s="327"/>
      <c r="M643" s="327"/>
      <c r="N643" s="327"/>
      <c r="O643" s="365"/>
      <c r="P643" s="365"/>
    </row>
    <row r="644" spans="1:16" x14ac:dyDescent="0.25">
      <c r="A644" s="332">
        <v>43339</v>
      </c>
      <c r="B644" s="333">
        <v>180173330</v>
      </c>
      <c r="C644" s="334">
        <v>1</v>
      </c>
      <c r="D644" s="335">
        <v>121450</v>
      </c>
      <c r="E644" s="336"/>
      <c r="F644" s="334"/>
      <c r="G644" s="335"/>
      <c r="H644" s="336"/>
      <c r="I644" s="337"/>
      <c r="J644" s="362"/>
      <c r="K644" s="327"/>
      <c r="L644" s="327"/>
      <c r="M644" s="327"/>
      <c r="N644" s="327"/>
      <c r="O644" s="365"/>
      <c r="P644" s="365"/>
    </row>
    <row r="645" spans="1:16" x14ac:dyDescent="0.25">
      <c r="A645" s="332">
        <v>43339</v>
      </c>
      <c r="B645" s="333">
        <v>180173364</v>
      </c>
      <c r="C645" s="334">
        <v>10</v>
      </c>
      <c r="D645" s="335">
        <v>1018588</v>
      </c>
      <c r="E645" s="336"/>
      <c r="F645" s="334"/>
      <c r="G645" s="335"/>
      <c r="H645" s="336"/>
      <c r="I645" s="337">
        <v>1101889</v>
      </c>
      <c r="J645" s="362" t="s">
        <v>17</v>
      </c>
      <c r="K645" s="327"/>
      <c r="L645" s="327"/>
      <c r="M645" s="327"/>
      <c r="N645" s="327"/>
      <c r="O645" s="365"/>
      <c r="P645" s="365"/>
    </row>
    <row r="646" spans="1:16" x14ac:dyDescent="0.25">
      <c r="A646" s="332">
        <v>43340</v>
      </c>
      <c r="B646" s="333">
        <v>180173411</v>
      </c>
      <c r="C646" s="334">
        <v>12</v>
      </c>
      <c r="D646" s="335">
        <v>1279513</v>
      </c>
      <c r="E646" s="336">
        <v>180045015</v>
      </c>
      <c r="F646" s="334">
        <v>1</v>
      </c>
      <c r="G646" s="335">
        <v>115063</v>
      </c>
      <c r="H646" s="336"/>
      <c r="I646" s="337"/>
      <c r="J646" s="362"/>
      <c r="K646" s="327"/>
      <c r="L646" s="327"/>
      <c r="M646" s="327"/>
      <c r="N646" s="327"/>
      <c r="O646" s="365"/>
      <c r="P646" s="365"/>
    </row>
    <row r="647" spans="1:16" x14ac:dyDescent="0.25">
      <c r="A647" s="332">
        <v>43340</v>
      </c>
      <c r="B647" s="333">
        <v>180172460</v>
      </c>
      <c r="C647" s="334">
        <v>4</v>
      </c>
      <c r="D647" s="335">
        <v>453513</v>
      </c>
      <c r="E647" s="336"/>
      <c r="F647" s="334"/>
      <c r="G647" s="335"/>
      <c r="H647" s="336"/>
      <c r="I647" s="337">
        <v>1617963</v>
      </c>
      <c r="J647" s="362" t="s">
        <v>17</v>
      </c>
      <c r="K647" s="327"/>
      <c r="L647" s="327"/>
      <c r="M647" s="327"/>
      <c r="N647" s="327"/>
      <c r="O647" s="365"/>
      <c r="P647" s="365"/>
    </row>
    <row r="648" spans="1:16" x14ac:dyDescent="0.25">
      <c r="A648" s="332">
        <v>43341</v>
      </c>
      <c r="B648" s="333">
        <v>180173518</v>
      </c>
      <c r="C648" s="334">
        <v>6</v>
      </c>
      <c r="D648" s="335">
        <v>598413</v>
      </c>
      <c r="E648" s="336">
        <v>180045029</v>
      </c>
      <c r="F648" s="334">
        <v>5</v>
      </c>
      <c r="G648" s="335">
        <v>437850</v>
      </c>
      <c r="H648" s="336"/>
      <c r="I648" s="337"/>
      <c r="J648" s="362"/>
      <c r="K648" s="327"/>
      <c r="L648" s="327"/>
      <c r="M648" s="327"/>
      <c r="N648" s="327"/>
      <c r="O648" s="365"/>
      <c r="P648" s="365"/>
    </row>
    <row r="649" spans="1:16" x14ac:dyDescent="0.25">
      <c r="A649" s="332">
        <v>43341</v>
      </c>
      <c r="B649" s="333">
        <v>180173520</v>
      </c>
      <c r="C649" s="334">
        <v>1</v>
      </c>
      <c r="D649" s="335">
        <v>121450</v>
      </c>
      <c r="E649" s="336"/>
      <c r="F649" s="334"/>
      <c r="G649" s="335"/>
      <c r="H649" s="336"/>
      <c r="I649" s="337"/>
      <c r="J649" s="362"/>
      <c r="K649" s="327"/>
      <c r="L649" s="327"/>
      <c r="M649" s="327"/>
      <c r="N649" s="327"/>
      <c r="O649" s="365"/>
      <c r="P649" s="365"/>
    </row>
    <row r="650" spans="1:16" x14ac:dyDescent="0.25">
      <c r="A650" s="332">
        <v>43341</v>
      </c>
      <c r="B650" s="333">
        <v>180173547</v>
      </c>
      <c r="C650" s="334">
        <v>5</v>
      </c>
      <c r="D650" s="335">
        <v>536900</v>
      </c>
      <c r="E650" s="336"/>
      <c r="F650" s="334"/>
      <c r="G650" s="335"/>
      <c r="H650" s="336"/>
      <c r="I650" s="337">
        <v>818913</v>
      </c>
      <c r="J650" s="362" t="s">
        <v>17</v>
      </c>
      <c r="K650" s="327"/>
      <c r="L650" s="327"/>
      <c r="M650" s="327"/>
      <c r="N650" s="327"/>
      <c r="O650" s="365"/>
      <c r="P650" s="365"/>
    </row>
    <row r="651" spans="1:16" x14ac:dyDescent="0.25">
      <c r="A651" s="332">
        <v>43342</v>
      </c>
      <c r="B651" s="333">
        <v>180173598</v>
      </c>
      <c r="C651" s="334">
        <v>3</v>
      </c>
      <c r="D651" s="335">
        <v>334688</v>
      </c>
      <c r="E651" s="336"/>
      <c r="F651" s="334"/>
      <c r="G651" s="335"/>
      <c r="H651" s="336"/>
      <c r="I651" s="337"/>
      <c r="J651" s="362"/>
      <c r="K651" s="327"/>
      <c r="L651" s="327"/>
      <c r="M651" s="327"/>
      <c r="N651" s="327"/>
      <c r="O651" s="365"/>
      <c r="P651" s="365"/>
    </row>
    <row r="652" spans="1:16" x14ac:dyDescent="0.25">
      <c r="A652" s="332">
        <v>43342</v>
      </c>
      <c r="B652" s="333">
        <v>180173634</v>
      </c>
      <c r="C652" s="334">
        <v>4</v>
      </c>
      <c r="D652" s="335">
        <v>403200</v>
      </c>
      <c r="E652" s="336"/>
      <c r="F652" s="334"/>
      <c r="G652" s="335"/>
      <c r="H652" s="336"/>
      <c r="I652" s="337"/>
      <c r="J652" s="362"/>
      <c r="K652" s="327"/>
      <c r="L652" s="327"/>
      <c r="M652" s="327"/>
      <c r="N652" s="327"/>
      <c r="O652" s="365"/>
      <c r="P652" s="365"/>
    </row>
    <row r="653" spans="1:16" x14ac:dyDescent="0.25">
      <c r="A653" s="332">
        <v>43342</v>
      </c>
      <c r="B653" s="333">
        <v>180173637</v>
      </c>
      <c r="C653" s="334">
        <v>1</v>
      </c>
      <c r="D653" s="335">
        <v>99050</v>
      </c>
      <c r="E653" s="336"/>
      <c r="F653" s="334"/>
      <c r="G653" s="335"/>
      <c r="H653" s="336"/>
      <c r="I653" s="337">
        <v>836938</v>
      </c>
      <c r="J653" s="362" t="s">
        <v>17</v>
      </c>
      <c r="K653" s="327"/>
      <c r="L653" s="327"/>
      <c r="M653" s="327"/>
      <c r="N653" s="327"/>
      <c r="O653" s="365"/>
      <c r="P653" s="365"/>
    </row>
    <row r="654" spans="1:16" x14ac:dyDescent="0.25">
      <c r="A654" s="332">
        <v>43343</v>
      </c>
      <c r="B654" s="333">
        <v>180173673</v>
      </c>
      <c r="C654" s="334">
        <v>5</v>
      </c>
      <c r="D654" s="335">
        <v>520450</v>
      </c>
      <c r="E654" s="336"/>
      <c r="F654" s="334"/>
      <c r="G654" s="335"/>
      <c r="H654" s="336"/>
      <c r="I654" s="337"/>
      <c r="J654" s="362"/>
      <c r="K654" s="327"/>
      <c r="L654" s="327"/>
      <c r="M654" s="327"/>
      <c r="N654" s="327"/>
      <c r="O654" s="365"/>
      <c r="P654" s="365"/>
    </row>
    <row r="655" spans="1:16" x14ac:dyDescent="0.25">
      <c r="A655" s="332">
        <v>43343</v>
      </c>
      <c r="B655" s="333">
        <v>180173703</v>
      </c>
      <c r="C655" s="334">
        <v>4</v>
      </c>
      <c r="D655" s="335">
        <v>487288</v>
      </c>
      <c r="E655" s="336"/>
      <c r="F655" s="334"/>
      <c r="G655" s="335"/>
      <c r="H655" s="336"/>
      <c r="I655" s="337">
        <v>1007738</v>
      </c>
      <c r="J655" s="362" t="s">
        <v>17</v>
      </c>
      <c r="K655" s="327"/>
      <c r="L655" s="327"/>
      <c r="M655" s="327"/>
      <c r="N655" s="327"/>
      <c r="O655" s="365"/>
      <c r="P655" s="365"/>
    </row>
    <row r="656" spans="1:16" x14ac:dyDescent="0.25">
      <c r="A656" s="332">
        <v>43344</v>
      </c>
      <c r="B656" s="333">
        <v>180173764</v>
      </c>
      <c r="C656" s="334">
        <v>17</v>
      </c>
      <c r="D656" s="335">
        <v>1999375</v>
      </c>
      <c r="E656" s="336">
        <v>180045068</v>
      </c>
      <c r="F656" s="334">
        <v>3</v>
      </c>
      <c r="G656" s="335">
        <v>207725</v>
      </c>
      <c r="H656" s="336"/>
      <c r="I656" s="337"/>
      <c r="J656" s="362"/>
      <c r="K656" s="327"/>
      <c r="L656" s="327"/>
      <c r="M656" s="327"/>
      <c r="N656" s="327"/>
      <c r="O656" s="365"/>
      <c r="P656" s="365"/>
    </row>
    <row r="657" spans="1:16" x14ac:dyDescent="0.25">
      <c r="A657" s="332">
        <v>43344</v>
      </c>
      <c r="B657" s="333">
        <v>180173789</v>
      </c>
      <c r="C657" s="334">
        <v>3</v>
      </c>
      <c r="D657" s="335">
        <v>279213</v>
      </c>
      <c r="E657" s="336"/>
      <c r="F657" s="334"/>
      <c r="G657" s="335"/>
      <c r="H657" s="336"/>
      <c r="I657" s="337"/>
      <c r="J657" s="362"/>
      <c r="K657" s="327"/>
      <c r="L657" s="327"/>
      <c r="M657" s="327"/>
      <c r="N657" s="327"/>
      <c r="O657" s="365"/>
      <c r="P657" s="365"/>
    </row>
    <row r="658" spans="1:16" x14ac:dyDescent="0.25">
      <c r="A658" s="332">
        <v>43344</v>
      </c>
      <c r="B658" s="333">
        <v>180173790</v>
      </c>
      <c r="C658" s="334">
        <v>2</v>
      </c>
      <c r="D658" s="335">
        <v>216388</v>
      </c>
      <c r="E658" s="336"/>
      <c r="F658" s="334"/>
      <c r="G658" s="335"/>
      <c r="H658" s="336"/>
      <c r="I658" s="337">
        <v>2287251</v>
      </c>
      <c r="J658" s="362" t="s">
        <v>17</v>
      </c>
      <c r="K658" s="327"/>
      <c r="L658" s="327"/>
      <c r="M658" s="327"/>
      <c r="N658" s="327"/>
      <c r="O658" s="365"/>
      <c r="P658" s="365"/>
    </row>
    <row r="659" spans="1:16" x14ac:dyDescent="0.25">
      <c r="A659" s="332">
        <v>43346</v>
      </c>
      <c r="B659" s="333">
        <v>180173901</v>
      </c>
      <c r="C659" s="334">
        <v>6</v>
      </c>
      <c r="D659" s="335">
        <v>667363</v>
      </c>
      <c r="E659" s="336">
        <v>180045100</v>
      </c>
      <c r="F659" s="334">
        <v>9</v>
      </c>
      <c r="G659" s="335">
        <v>980963</v>
      </c>
      <c r="H659" s="336"/>
      <c r="I659" s="337"/>
      <c r="J659" s="362"/>
      <c r="K659" s="327"/>
      <c r="L659" s="327"/>
      <c r="M659" s="327"/>
      <c r="N659" s="327"/>
      <c r="O659" s="365"/>
      <c r="P659" s="365"/>
    </row>
    <row r="660" spans="1:16" x14ac:dyDescent="0.25">
      <c r="A660" s="332">
        <v>43346</v>
      </c>
      <c r="B660" s="333">
        <v>180173944</v>
      </c>
      <c r="C660" s="334">
        <v>3</v>
      </c>
      <c r="D660" s="335">
        <v>245175</v>
      </c>
      <c r="E660" s="342">
        <v>180045103</v>
      </c>
      <c r="F660" s="340">
        <v>16</v>
      </c>
      <c r="G660" s="341">
        <v>1660488</v>
      </c>
      <c r="H660" s="342"/>
      <c r="I660" s="343"/>
      <c r="J660" s="363"/>
      <c r="K660" s="327"/>
      <c r="L660" s="327"/>
      <c r="M660" s="327"/>
      <c r="N660" s="327"/>
      <c r="O660" s="365"/>
      <c r="P660" s="365"/>
    </row>
    <row r="661" spans="1:16" x14ac:dyDescent="0.25">
      <c r="A661" s="332">
        <v>43347</v>
      </c>
      <c r="B661" s="333">
        <v>180173967</v>
      </c>
      <c r="C661" s="334">
        <v>2</v>
      </c>
      <c r="D661" s="335">
        <v>173688</v>
      </c>
      <c r="E661" s="336">
        <v>180045120</v>
      </c>
      <c r="F661" s="334">
        <v>5</v>
      </c>
      <c r="G661" s="335">
        <v>517300</v>
      </c>
      <c r="H661" s="336"/>
      <c r="I661" s="337"/>
      <c r="J661" s="362"/>
      <c r="K661" s="327"/>
      <c r="L661" s="327"/>
      <c r="M661" s="327"/>
      <c r="N661" s="327"/>
      <c r="O661" s="365"/>
      <c r="P661" s="365"/>
    </row>
    <row r="662" spans="1:16" x14ac:dyDescent="0.25">
      <c r="A662" s="332">
        <v>43347</v>
      </c>
      <c r="B662" s="333">
        <v>180173991</v>
      </c>
      <c r="C662" s="334">
        <v>4</v>
      </c>
      <c r="D662" s="335">
        <v>356475</v>
      </c>
      <c r="E662" s="336"/>
      <c r="F662" s="334"/>
      <c r="G662" s="335"/>
      <c r="H662" s="336"/>
      <c r="I662" s="337"/>
      <c r="J662" s="362"/>
      <c r="K662" s="327"/>
      <c r="L662" s="327"/>
      <c r="M662" s="327"/>
      <c r="N662" s="327"/>
      <c r="O662" s="365"/>
      <c r="P662" s="365"/>
    </row>
    <row r="663" spans="1:16" x14ac:dyDescent="0.25">
      <c r="A663" s="332">
        <v>43347</v>
      </c>
      <c r="B663" s="333">
        <v>180173403</v>
      </c>
      <c r="C663" s="334">
        <v>6</v>
      </c>
      <c r="D663" s="335">
        <v>625363</v>
      </c>
      <c r="E663" s="336"/>
      <c r="F663" s="334"/>
      <c r="G663" s="335"/>
      <c r="H663" s="336"/>
      <c r="I663" s="337">
        <v>569801</v>
      </c>
      <c r="J663" s="362" t="s">
        <v>17</v>
      </c>
      <c r="K663" s="327"/>
      <c r="L663" s="327"/>
      <c r="M663" s="327"/>
      <c r="N663" s="327"/>
      <c r="O663" s="365"/>
      <c r="P663" s="365"/>
    </row>
    <row r="664" spans="1:16" x14ac:dyDescent="0.25">
      <c r="A664" s="332">
        <v>43348</v>
      </c>
      <c r="B664" s="333">
        <v>180174097</v>
      </c>
      <c r="C664" s="334">
        <v>6</v>
      </c>
      <c r="D664" s="335">
        <v>554138</v>
      </c>
      <c r="E664" s="336">
        <v>180045136</v>
      </c>
      <c r="F664" s="334">
        <v>2</v>
      </c>
      <c r="G664" s="335">
        <v>209125</v>
      </c>
      <c r="H664" s="336"/>
      <c r="I664" s="337"/>
      <c r="J664" s="362"/>
      <c r="K664" s="327"/>
      <c r="L664" s="327"/>
      <c r="M664" s="327"/>
      <c r="N664" s="327"/>
      <c r="O664" s="365"/>
      <c r="P664" s="365"/>
    </row>
    <row r="665" spans="1:16" x14ac:dyDescent="0.25">
      <c r="A665" s="332">
        <v>43348</v>
      </c>
      <c r="B665" s="333">
        <v>180174099</v>
      </c>
      <c r="C665" s="334">
        <v>1</v>
      </c>
      <c r="D665" s="335">
        <v>120050</v>
      </c>
      <c r="E665" s="336"/>
      <c r="F665" s="334"/>
      <c r="G665" s="335"/>
      <c r="H665" s="336"/>
      <c r="I665" s="337"/>
      <c r="J665" s="362"/>
      <c r="K665" s="327"/>
      <c r="L665" s="327"/>
      <c r="M665" s="327"/>
      <c r="N665" s="327"/>
      <c r="O665" s="365"/>
      <c r="P665" s="365"/>
    </row>
    <row r="666" spans="1:16" x14ac:dyDescent="0.25">
      <c r="A666" s="332">
        <v>43348</v>
      </c>
      <c r="B666" s="333">
        <v>180174124</v>
      </c>
      <c r="C666" s="334">
        <v>4</v>
      </c>
      <c r="D666" s="335">
        <v>305725</v>
      </c>
      <c r="E666" s="336"/>
      <c r="F666" s="334"/>
      <c r="G666" s="335"/>
      <c r="H666" s="336"/>
      <c r="I666" s="337">
        <v>770788</v>
      </c>
      <c r="J666" s="362" t="s">
        <v>17</v>
      </c>
      <c r="K666" s="327"/>
      <c r="L666" s="327"/>
      <c r="M666" s="327"/>
      <c r="N666" s="327"/>
      <c r="O666" s="365"/>
      <c r="P666" s="365"/>
    </row>
    <row r="667" spans="1:16" x14ac:dyDescent="0.25">
      <c r="A667" s="332">
        <v>43349</v>
      </c>
      <c r="B667" s="333">
        <v>180174186</v>
      </c>
      <c r="C667" s="334">
        <v>10</v>
      </c>
      <c r="D667" s="335">
        <v>1139513</v>
      </c>
      <c r="E667" s="336">
        <v>180045154</v>
      </c>
      <c r="F667" s="334">
        <v>4</v>
      </c>
      <c r="G667" s="335">
        <v>419825</v>
      </c>
      <c r="H667" s="336"/>
      <c r="I667" s="337"/>
      <c r="J667" s="362"/>
      <c r="K667" s="327"/>
      <c r="L667" s="327"/>
      <c r="M667" s="327"/>
      <c r="N667" s="327"/>
      <c r="O667" s="365"/>
      <c r="P667" s="365"/>
    </row>
    <row r="668" spans="1:16" x14ac:dyDescent="0.25">
      <c r="A668" s="332">
        <v>43349</v>
      </c>
      <c r="B668" s="333">
        <v>180174226</v>
      </c>
      <c r="C668" s="334">
        <v>4</v>
      </c>
      <c r="D668" s="335">
        <v>479850</v>
      </c>
      <c r="E668" s="336"/>
      <c r="F668" s="334"/>
      <c r="G668" s="335"/>
      <c r="H668" s="336"/>
      <c r="I668" s="337">
        <v>1199538</v>
      </c>
      <c r="J668" s="362" t="s">
        <v>17</v>
      </c>
      <c r="K668" s="327"/>
      <c r="L668" s="327"/>
      <c r="M668" s="327"/>
      <c r="N668" s="327"/>
      <c r="O668" s="365"/>
      <c r="P668" s="365"/>
    </row>
    <row r="669" spans="1:16" x14ac:dyDescent="0.25">
      <c r="A669" s="332">
        <v>43350</v>
      </c>
      <c r="B669" s="333">
        <v>180174264</v>
      </c>
      <c r="C669" s="334">
        <v>7</v>
      </c>
      <c r="D669" s="335">
        <v>806225</v>
      </c>
      <c r="E669" s="336">
        <v>180045167</v>
      </c>
      <c r="F669" s="334">
        <v>5</v>
      </c>
      <c r="G669" s="335">
        <v>559475</v>
      </c>
      <c r="H669" s="336"/>
      <c r="I669" s="337"/>
      <c r="J669" s="362"/>
      <c r="K669" s="327"/>
      <c r="L669" s="327"/>
      <c r="M669" s="327"/>
      <c r="N669" s="327"/>
      <c r="O669" s="365"/>
      <c r="P669" s="365"/>
    </row>
    <row r="670" spans="1:16" x14ac:dyDescent="0.25">
      <c r="A670" s="332">
        <v>43350</v>
      </c>
      <c r="B670" s="333">
        <v>180174297</v>
      </c>
      <c r="C670" s="334">
        <v>4</v>
      </c>
      <c r="D670" s="335">
        <v>257338</v>
      </c>
      <c r="E670" s="336"/>
      <c r="F670" s="334"/>
      <c r="G670" s="335"/>
      <c r="H670" s="336"/>
      <c r="I670" s="337"/>
      <c r="J670" s="362"/>
      <c r="K670" s="327"/>
      <c r="L670" s="327"/>
      <c r="M670" s="327"/>
      <c r="N670" s="327"/>
      <c r="O670" s="365"/>
      <c r="P670" s="365"/>
    </row>
    <row r="671" spans="1:16" x14ac:dyDescent="0.25">
      <c r="A671" s="332">
        <v>43350</v>
      </c>
      <c r="B671" s="333">
        <v>180174301</v>
      </c>
      <c r="C671" s="334">
        <v>1</v>
      </c>
      <c r="D671" s="335">
        <v>111038</v>
      </c>
      <c r="E671" s="336"/>
      <c r="F671" s="334"/>
      <c r="G671" s="335"/>
      <c r="H671" s="336"/>
      <c r="I671" s="337">
        <v>615126</v>
      </c>
      <c r="J671" s="362" t="s">
        <v>17</v>
      </c>
      <c r="K671" s="327"/>
      <c r="L671" s="327"/>
      <c r="M671" s="327"/>
      <c r="N671" s="327"/>
      <c r="O671" s="365"/>
      <c r="P671" s="365"/>
    </row>
    <row r="672" spans="1:16" x14ac:dyDescent="0.25">
      <c r="A672" s="332">
        <v>43351</v>
      </c>
      <c r="B672" s="333">
        <v>180174361</v>
      </c>
      <c r="C672" s="334">
        <v>7</v>
      </c>
      <c r="D672" s="335">
        <v>707263</v>
      </c>
      <c r="E672" s="336"/>
      <c r="F672" s="334"/>
      <c r="G672" s="335"/>
      <c r="H672" s="336"/>
      <c r="I672" s="337">
        <v>707263</v>
      </c>
      <c r="J672" s="362" t="s">
        <v>17</v>
      </c>
      <c r="K672" s="327"/>
      <c r="L672" s="327"/>
      <c r="M672" s="327"/>
      <c r="N672" s="327"/>
      <c r="O672" s="365"/>
      <c r="P672" s="365"/>
    </row>
    <row r="673" spans="1:16" x14ac:dyDescent="0.25">
      <c r="A673" s="332">
        <v>43353</v>
      </c>
      <c r="B673" s="333">
        <v>180174501</v>
      </c>
      <c r="C673" s="334">
        <v>19</v>
      </c>
      <c r="D673" s="335">
        <v>1669063</v>
      </c>
      <c r="E673" s="336">
        <v>180045207</v>
      </c>
      <c r="F673" s="334">
        <v>7</v>
      </c>
      <c r="G673" s="335">
        <v>671825</v>
      </c>
      <c r="H673" s="336"/>
      <c r="I673" s="337"/>
      <c r="J673" s="362"/>
      <c r="K673" s="327"/>
      <c r="L673" s="327"/>
      <c r="M673" s="327"/>
      <c r="N673" s="327"/>
      <c r="O673" s="365"/>
      <c r="P673" s="365"/>
    </row>
    <row r="674" spans="1:16" x14ac:dyDescent="0.25">
      <c r="A674" s="332">
        <v>43353</v>
      </c>
      <c r="B674" s="333">
        <v>180174539</v>
      </c>
      <c r="C674" s="334">
        <v>2</v>
      </c>
      <c r="D674" s="335">
        <v>239138</v>
      </c>
      <c r="E674" s="336"/>
      <c r="F674" s="334"/>
      <c r="G674" s="335"/>
      <c r="H674" s="336"/>
      <c r="I674" s="337"/>
      <c r="J674" s="362"/>
      <c r="K674" s="327"/>
      <c r="L674" s="327"/>
      <c r="M674" s="327"/>
      <c r="N674" s="327"/>
      <c r="O674" s="365"/>
      <c r="P674" s="365"/>
    </row>
    <row r="675" spans="1:16" x14ac:dyDescent="0.25">
      <c r="A675" s="332">
        <v>43354</v>
      </c>
      <c r="B675" s="333">
        <v>180174610</v>
      </c>
      <c r="C675" s="334">
        <v>3</v>
      </c>
      <c r="D675" s="335">
        <v>282188</v>
      </c>
      <c r="E675" s="336">
        <v>180045226</v>
      </c>
      <c r="F675" s="334">
        <v>2</v>
      </c>
      <c r="G675" s="335">
        <v>166163</v>
      </c>
      <c r="H675" s="336"/>
      <c r="I675" s="337">
        <v>13388</v>
      </c>
      <c r="J675" s="362" t="s">
        <v>17</v>
      </c>
      <c r="K675" s="327"/>
      <c r="L675" s="327"/>
      <c r="M675" s="327"/>
      <c r="N675" s="327"/>
      <c r="O675" s="365"/>
      <c r="P675" s="365"/>
    </row>
    <row r="676" spans="1:16" x14ac:dyDescent="0.25">
      <c r="A676" s="332">
        <v>43355</v>
      </c>
      <c r="B676" s="333">
        <v>180174646</v>
      </c>
      <c r="C676" s="334">
        <v>1</v>
      </c>
      <c r="D676" s="335">
        <v>128625</v>
      </c>
      <c r="E676" s="336">
        <v>180045236</v>
      </c>
      <c r="F676" s="334">
        <v>5</v>
      </c>
      <c r="G676" s="335">
        <v>510563</v>
      </c>
      <c r="H676" s="336"/>
      <c r="I676" s="337"/>
      <c r="J676" s="362"/>
      <c r="K676" s="327"/>
      <c r="L676" s="364"/>
      <c r="M676" s="327"/>
      <c r="N676" s="327"/>
      <c r="O676" s="365"/>
      <c r="P676" s="365"/>
    </row>
    <row r="677" spans="1:16" x14ac:dyDescent="0.25">
      <c r="A677" s="332">
        <v>43355</v>
      </c>
      <c r="B677" s="333">
        <v>180174664</v>
      </c>
      <c r="C677" s="334">
        <v>11</v>
      </c>
      <c r="D677" s="335">
        <v>1065750</v>
      </c>
      <c r="E677" s="336"/>
      <c r="F677" s="334"/>
      <c r="G677" s="335"/>
      <c r="H677" s="336"/>
      <c r="I677" s="337"/>
      <c r="J677" s="362"/>
      <c r="K677" s="327"/>
      <c r="L677" s="364">
        <f>D673+D674+D675</f>
        <v>2190389</v>
      </c>
      <c r="M677" s="327"/>
      <c r="N677" s="327"/>
      <c r="O677" s="365"/>
      <c r="P677" s="365"/>
    </row>
    <row r="678" spans="1:16" x14ac:dyDescent="0.25">
      <c r="A678" s="332">
        <v>43355</v>
      </c>
      <c r="B678" s="333">
        <v>180174707</v>
      </c>
      <c r="C678" s="334">
        <v>4</v>
      </c>
      <c r="D678" s="335">
        <v>305988</v>
      </c>
      <c r="E678" s="336"/>
      <c r="F678" s="334"/>
      <c r="G678" s="335"/>
      <c r="H678" s="336"/>
      <c r="I678" s="337">
        <v>989800</v>
      </c>
      <c r="J678" s="362" t="s">
        <v>17</v>
      </c>
      <c r="K678" s="327"/>
      <c r="L678" s="364">
        <f>SUM(G673:G675)</f>
        <v>837988</v>
      </c>
      <c r="M678" s="327">
        <v>1339013</v>
      </c>
      <c r="N678" s="327"/>
      <c r="O678" s="365"/>
      <c r="P678" s="365"/>
    </row>
    <row r="679" spans="1:16" x14ac:dyDescent="0.25">
      <c r="A679" s="332">
        <v>43356</v>
      </c>
      <c r="B679" s="333">
        <v>180174756</v>
      </c>
      <c r="C679" s="334">
        <v>10</v>
      </c>
      <c r="D679" s="335">
        <v>946400</v>
      </c>
      <c r="E679" s="336">
        <v>180045254</v>
      </c>
      <c r="F679" s="334">
        <v>2</v>
      </c>
      <c r="G679" s="335">
        <v>228550</v>
      </c>
      <c r="H679" s="336"/>
      <c r="I679" s="337"/>
      <c r="J679" s="362"/>
      <c r="K679" s="327"/>
      <c r="L679" s="364">
        <f>L677-L678-M678</f>
        <v>13388</v>
      </c>
      <c r="M679" s="327"/>
      <c r="N679" s="327"/>
      <c r="O679" s="365"/>
      <c r="P679" s="365"/>
    </row>
    <row r="680" spans="1:16" x14ac:dyDescent="0.25">
      <c r="A680" s="332">
        <v>43356</v>
      </c>
      <c r="B680" s="333">
        <v>180174762</v>
      </c>
      <c r="C680" s="334">
        <v>1</v>
      </c>
      <c r="D680" s="335">
        <v>101588</v>
      </c>
      <c r="E680" s="336"/>
      <c r="F680" s="334"/>
      <c r="G680" s="335"/>
      <c r="H680" s="336"/>
      <c r="I680" s="337"/>
      <c r="J680" s="362"/>
      <c r="K680" s="327"/>
      <c r="L680" s="364"/>
      <c r="M680" s="327"/>
      <c r="N680" s="327"/>
      <c r="O680" s="365"/>
      <c r="P680" s="365"/>
    </row>
    <row r="681" spans="1:16" x14ac:dyDescent="0.25">
      <c r="A681" s="332">
        <v>43356</v>
      </c>
      <c r="B681" s="333">
        <v>180174784</v>
      </c>
      <c r="C681" s="334">
        <v>7</v>
      </c>
      <c r="D681" s="335">
        <v>656163</v>
      </c>
      <c r="E681" s="336"/>
      <c r="F681" s="334"/>
      <c r="G681" s="335"/>
      <c r="H681" s="336"/>
      <c r="I681" s="337">
        <v>1475601</v>
      </c>
      <c r="J681" s="362" t="s">
        <v>17</v>
      </c>
      <c r="K681" s="327"/>
      <c r="L681" s="364"/>
      <c r="M681" s="327"/>
      <c r="N681" s="327"/>
      <c r="O681" s="365"/>
      <c r="P681" s="365"/>
    </row>
    <row r="682" spans="1:16" x14ac:dyDescent="0.25">
      <c r="A682" s="332">
        <v>43357</v>
      </c>
      <c r="B682" s="333">
        <v>180174828</v>
      </c>
      <c r="C682" s="334">
        <v>11</v>
      </c>
      <c r="D682" s="335">
        <v>1317663</v>
      </c>
      <c r="E682" s="336">
        <v>180045266</v>
      </c>
      <c r="F682" s="334">
        <v>3</v>
      </c>
      <c r="G682" s="335">
        <v>300125</v>
      </c>
      <c r="H682" s="336"/>
      <c r="I682" s="337"/>
      <c r="J682" s="362"/>
      <c r="K682" s="327"/>
      <c r="L682" s="327"/>
      <c r="M682" s="327"/>
      <c r="N682" s="327"/>
      <c r="O682" s="365"/>
      <c r="P682" s="365"/>
    </row>
    <row r="683" spans="1:16" x14ac:dyDescent="0.25">
      <c r="A683" s="332">
        <v>43357</v>
      </c>
      <c r="B683" s="333">
        <v>180174876</v>
      </c>
      <c r="C683" s="334">
        <v>6</v>
      </c>
      <c r="D683" s="335">
        <v>600513</v>
      </c>
      <c r="E683" s="336"/>
      <c r="F683" s="334"/>
      <c r="G683" s="335"/>
      <c r="H683" s="336"/>
      <c r="I683" s="337">
        <v>1618051</v>
      </c>
      <c r="J683" s="362" t="s">
        <v>17</v>
      </c>
      <c r="K683" s="327"/>
      <c r="L683" s="364"/>
      <c r="M683" s="327"/>
      <c r="N683" s="327"/>
      <c r="O683" s="365"/>
      <c r="P683" s="365"/>
    </row>
    <row r="684" spans="1:16" x14ac:dyDescent="0.25">
      <c r="A684" s="332">
        <v>43358</v>
      </c>
      <c r="B684" s="333">
        <v>180174934</v>
      </c>
      <c r="C684" s="334">
        <v>14</v>
      </c>
      <c r="D684" s="335">
        <v>1433600</v>
      </c>
      <c r="E684" s="336">
        <v>180045289</v>
      </c>
      <c r="F684" s="334">
        <v>3</v>
      </c>
      <c r="G684" s="335">
        <v>286300</v>
      </c>
      <c r="H684" s="336"/>
      <c r="I684" s="337"/>
      <c r="J684" s="362"/>
      <c r="K684" s="327"/>
      <c r="L684" s="364"/>
      <c r="M684" s="327"/>
      <c r="N684" s="327"/>
      <c r="O684" s="365"/>
      <c r="P684" s="365"/>
    </row>
    <row r="685" spans="1:16" x14ac:dyDescent="0.25">
      <c r="A685" s="332">
        <v>43358</v>
      </c>
      <c r="B685" s="333">
        <v>180174964</v>
      </c>
      <c r="C685" s="334">
        <v>2</v>
      </c>
      <c r="D685" s="335">
        <v>201688</v>
      </c>
      <c r="E685" s="336"/>
      <c r="F685" s="334"/>
      <c r="G685" s="335"/>
      <c r="H685" s="336"/>
      <c r="I685" s="337"/>
      <c r="J685" s="362"/>
      <c r="K685" s="327"/>
      <c r="L685" s="364"/>
      <c r="M685" s="327"/>
      <c r="N685" s="327"/>
      <c r="O685" s="365"/>
      <c r="P685" s="365"/>
    </row>
    <row r="686" spans="1:16" x14ac:dyDescent="0.25">
      <c r="A686" s="332">
        <v>43358</v>
      </c>
      <c r="B686" s="333">
        <v>180174976</v>
      </c>
      <c r="C686" s="334">
        <v>1</v>
      </c>
      <c r="D686" s="335">
        <v>46463</v>
      </c>
      <c r="E686" s="336"/>
      <c r="F686" s="334"/>
      <c r="G686" s="335"/>
      <c r="H686" s="336"/>
      <c r="I686" s="337">
        <v>1395451</v>
      </c>
      <c r="J686" s="362" t="s">
        <v>17</v>
      </c>
      <c r="K686" s="327"/>
      <c r="L686" s="327"/>
      <c r="M686" s="327"/>
      <c r="N686" s="327"/>
      <c r="O686" s="365"/>
      <c r="P686" s="365"/>
    </row>
    <row r="687" spans="1:16" x14ac:dyDescent="0.25">
      <c r="A687" s="332">
        <v>43360</v>
      </c>
      <c r="B687" s="333">
        <v>180175057</v>
      </c>
      <c r="C687" s="334">
        <v>1</v>
      </c>
      <c r="D687" s="335">
        <v>94063</v>
      </c>
      <c r="E687" s="336"/>
      <c r="F687" s="334"/>
      <c r="G687" s="335"/>
      <c r="H687" s="336"/>
      <c r="I687" s="337"/>
      <c r="J687" s="362"/>
      <c r="K687" s="327"/>
      <c r="L687" s="327"/>
      <c r="M687" s="327"/>
      <c r="N687" s="327"/>
      <c r="O687" s="365"/>
      <c r="P687" s="365"/>
    </row>
    <row r="688" spans="1:16" x14ac:dyDescent="0.25">
      <c r="A688" s="332">
        <v>43360</v>
      </c>
      <c r="B688" s="333">
        <v>180175089</v>
      </c>
      <c r="C688" s="334">
        <v>11</v>
      </c>
      <c r="D688" s="335">
        <v>1105388</v>
      </c>
      <c r="E688" s="336"/>
      <c r="F688" s="334"/>
      <c r="G688" s="335"/>
      <c r="H688" s="336"/>
      <c r="I688" s="337"/>
      <c r="J688" s="362"/>
      <c r="K688" s="327"/>
      <c r="L688" s="327"/>
      <c r="M688" s="327"/>
      <c r="N688" s="327"/>
      <c r="O688" s="365"/>
      <c r="P688" s="365"/>
    </row>
    <row r="689" spans="1:16" x14ac:dyDescent="0.25">
      <c r="A689" s="332">
        <v>43360</v>
      </c>
      <c r="B689" s="333">
        <v>180175090</v>
      </c>
      <c r="C689" s="334">
        <v>1</v>
      </c>
      <c r="D689" s="335">
        <v>92313</v>
      </c>
      <c r="E689" s="336"/>
      <c r="F689" s="334"/>
      <c r="G689" s="335"/>
      <c r="H689" s="336"/>
      <c r="I689" s="337"/>
      <c r="J689" s="362"/>
      <c r="K689" s="327"/>
      <c r="L689" s="327"/>
      <c r="M689" s="327"/>
      <c r="N689" s="327"/>
      <c r="O689" s="365"/>
      <c r="P689" s="365"/>
    </row>
    <row r="690" spans="1:16" x14ac:dyDescent="0.25">
      <c r="A690" s="332">
        <v>43360</v>
      </c>
      <c r="B690" s="333">
        <v>180175122</v>
      </c>
      <c r="C690" s="334">
        <v>8</v>
      </c>
      <c r="D690" s="335">
        <v>814363</v>
      </c>
      <c r="E690" s="336"/>
      <c r="F690" s="334"/>
      <c r="G690" s="335"/>
      <c r="H690" s="336"/>
      <c r="I690" s="337">
        <v>1784652</v>
      </c>
      <c r="J690" s="362" t="s">
        <v>17</v>
      </c>
      <c r="K690" s="327"/>
      <c r="L690" s="327"/>
      <c r="M690" s="327"/>
      <c r="N690" s="327"/>
      <c r="O690" s="365"/>
      <c r="P690" s="365"/>
    </row>
    <row r="691" spans="1:16" x14ac:dyDescent="0.25">
      <c r="A691" s="332">
        <v>43361</v>
      </c>
      <c r="B691" s="333">
        <v>180175181</v>
      </c>
      <c r="C691" s="334">
        <v>13</v>
      </c>
      <c r="D691" s="335">
        <v>1162788</v>
      </c>
      <c r="E691" s="336">
        <v>180045327</v>
      </c>
      <c r="F691" s="334">
        <v>5</v>
      </c>
      <c r="G691" s="335">
        <v>599900</v>
      </c>
      <c r="H691" s="336"/>
      <c r="I691" s="337"/>
      <c r="J691" s="362"/>
      <c r="K691" s="327"/>
      <c r="L691" s="327"/>
      <c r="M691" s="327"/>
      <c r="N691" s="327"/>
      <c r="O691" s="365"/>
      <c r="P691" s="365"/>
    </row>
    <row r="692" spans="1:16" x14ac:dyDescent="0.25">
      <c r="A692" s="332">
        <v>43361</v>
      </c>
      <c r="B692" s="333">
        <v>180175183</v>
      </c>
      <c r="C692" s="334">
        <v>1</v>
      </c>
      <c r="D692" s="335">
        <v>144550</v>
      </c>
      <c r="E692" s="336"/>
      <c r="F692" s="334"/>
      <c r="G692" s="335"/>
      <c r="H692" s="336"/>
      <c r="I692" s="337"/>
      <c r="J692" s="362"/>
      <c r="K692" s="327"/>
      <c r="L692" s="327"/>
      <c r="M692" s="327"/>
      <c r="N692" s="327"/>
      <c r="O692" s="365"/>
      <c r="P692" s="365"/>
    </row>
    <row r="693" spans="1:16" x14ac:dyDescent="0.25">
      <c r="A693" s="332">
        <v>43361</v>
      </c>
      <c r="B693" s="333">
        <v>180175215</v>
      </c>
      <c r="C693" s="334">
        <v>6</v>
      </c>
      <c r="D693" s="335">
        <v>313338</v>
      </c>
      <c r="E693" s="336"/>
      <c r="F693" s="334"/>
      <c r="G693" s="335"/>
      <c r="H693" s="336"/>
      <c r="I693" s="337">
        <v>1020776</v>
      </c>
      <c r="J693" s="362" t="s">
        <v>17</v>
      </c>
      <c r="K693" s="327"/>
      <c r="L693" s="327"/>
      <c r="M693" s="327"/>
      <c r="N693" s="327"/>
      <c r="O693" s="365"/>
      <c r="P693" s="365"/>
    </row>
    <row r="694" spans="1:16" x14ac:dyDescent="0.25">
      <c r="A694" s="332">
        <v>43362</v>
      </c>
      <c r="B694" s="333">
        <v>180175258</v>
      </c>
      <c r="C694" s="334">
        <v>6</v>
      </c>
      <c r="D694" s="335">
        <v>583100</v>
      </c>
      <c r="E694" s="336">
        <v>180045345</v>
      </c>
      <c r="F694" s="334">
        <v>8</v>
      </c>
      <c r="G694" s="335">
        <v>795550</v>
      </c>
      <c r="H694" s="336"/>
      <c r="I694" s="337"/>
      <c r="J694" s="362"/>
      <c r="K694" s="327"/>
      <c r="L694" s="327"/>
      <c r="M694" s="327"/>
      <c r="N694" s="327"/>
      <c r="O694" s="365"/>
      <c r="P694" s="365"/>
    </row>
    <row r="695" spans="1:16" x14ac:dyDescent="0.25">
      <c r="A695" s="332">
        <v>43362</v>
      </c>
      <c r="B695" s="333">
        <v>180175297</v>
      </c>
      <c r="C695" s="334">
        <v>4</v>
      </c>
      <c r="D695" s="335">
        <v>455700</v>
      </c>
      <c r="E695" s="336"/>
      <c r="F695" s="334"/>
      <c r="G695" s="335"/>
      <c r="H695" s="336"/>
      <c r="I695" s="337"/>
      <c r="J695" s="362"/>
      <c r="K695" s="327"/>
      <c r="L695" s="327"/>
      <c r="M695" s="327"/>
      <c r="N695" s="327"/>
      <c r="O695" s="365"/>
      <c r="P695" s="365"/>
    </row>
    <row r="696" spans="1:16" x14ac:dyDescent="0.25">
      <c r="A696" s="332">
        <v>43362</v>
      </c>
      <c r="B696" s="333">
        <v>180175312</v>
      </c>
      <c r="C696" s="334">
        <v>1</v>
      </c>
      <c r="D696" s="335">
        <v>48038</v>
      </c>
      <c r="E696" s="336"/>
      <c r="F696" s="334"/>
      <c r="G696" s="335"/>
      <c r="H696" s="336"/>
      <c r="I696" s="337">
        <v>291288</v>
      </c>
      <c r="J696" s="362" t="s">
        <v>17</v>
      </c>
      <c r="K696" s="327"/>
      <c r="L696" s="327"/>
      <c r="M696" s="327"/>
      <c r="N696" s="327"/>
      <c r="O696" s="365"/>
      <c r="P696" s="365"/>
    </row>
    <row r="697" spans="1:16" x14ac:dyDescent="0.25">
      <c r="A697" s="332">
        <v>43363</v>
      </c>
      <c r="B697" s="333">
        <v>180175335</v>
      </c>
      <c r="C697" s="334">
        <v>6</v>
      </c>
      <c r="D697" s="335">
        <v>452375</v>
      </c>
      <c r="E697" s="336">
        <v>180045367</v>
      </c>
      <c r="F697" s="334">
        <v>7</v>
      </c>
      <c r="G697" s="335">
        <v>497438</v>
      </c>
      <c r="H697" s="336"/>
      <c r="I697" s="337"/>
      <c r="J697" s="362"/>
      <c r="K697" s="327"/>
      <c r="L697" s="327"/>
      <c r="M697" s="327"/>
      <c r="N697" s="327"/>
      <c r="O697" s="365"/>
      <c r="P697" s="365"/>
    </row>
    <row r="698" spans="1:16" x14ac:dyDescent="0.25">
      <c r="A698" s="332">
        <v>43363</v>
      </c>
      <c r="B698" s="333">
        <v>180175351</v>
      </c>
      <c r="C698" s="334">
        <v>5</v>
      </c>
      <c r="D698" s="335">
        <v>528063</v>
      </c>
      <c r="E698" s="336"/>
      <c r="F698" s="334"/>
      <c r="G698" s="335"/>
      <c r="H698" s="336"/>
      <c r="I698" s="337"/>
      <c r="J698" s="362"/>
      <c r="K698" s="327"/>
      <c r="L698" s="327"/>
      <c r="M698" s="327"/>
      <c r="N698" s="327"/>
      <c r="O698" s="365"/>
      <c r="P698" s="365"/>
    </row>
    <row r="699" spans="1:16" x14ac:dyDescent="0.25">
      <c r="A699" s="332">
        <v>43363</v>
      </c>
      <c r="B699" s="333">
        <v>180175391</v>
      </c>
      <c r="C699" s="334">
        <v>8</v>
      </c>
      <c r="D699" s="335">
        <v>807538</v>
      </c>
      <c r="E699" s="336"/>
      <c r="F699" s="334"/>
      <c r="G699" s="335"/>
      <c r="H699" s="336"/>
      <c r="I699" s="337">
        <v>1290538</v>
      </c>
      <c r="J699" s="362" t="s">
        <v>17</v>
      </c>
      <c r="K699" s="327"/>
      <c r="L699" s="327"/>
      <c r="M699" s="327"/>
      <c r="N699" s="327"/>
      <c r="O699" s="365"/>
      <c r="P699" s="365"/>
    </row>
    <row r="700" spans="1:16" x14ac:dyDescent="0.25">
      <c r="A700" s="332">
        <v>43364</v>
      </c>
      <c r="B700" s="333">
        <v>180175407</v>
      </c>
      <c r="C700" s="334">
        <v>1</v>
      </c>
      <c r="D700" s="335">
        <v>44363</v>
      </c>
      <c r="E700" s="336">
        <v>180045377</v>
      </c>
      <c r="F700" s="334">
        <v>6</v>
      </c>
      <c r="G700" s="335">
        <v>638488</v>
      </c>
      <c r="H700" s="336"/>
      <c r="I700" s="337"/>
      <c r="J700" s="362"/>
      <c r="K700" s="327"/>
      <c r="L700" s="327"/>
      <c r="M700" s="327"/>
      <c r="N700" s="327"/>
      <c r="O700" s="365"/>
      <c r="P700" s="365"/>
    </row>
    <row r="701" spans="1:16" x14ac:dyDescent="0.25">
      <c r="A701" s="332">
        <v>43364</v>
      </c>
      <c r="B701" s="333">
        <v>180175417</v>
      </c>
      <c r="C701" s="334">
        <v>3</v>
      </c>
      <c r="D701" s="335">
        <v>374238</v>
      </c>
      <c r="E701" s="336"/>
      <c r="F701" s="334"/>
      <c r="G701" s="335"/>
      <c r="H701" s="336"/>
      <c r="I701" s="337"/>
      <c r="J701" s="362"/>
      <c r="K701" s="327"/>
      <c r="L701" s="327"/>
      <c r="M701" s="327"/>
      <c r="N701" s="327"/>
      <c r="O701" s="365"/>
      <c r="P701" s="365"/>
    </row>
    <row r="702" spans="1:16" x14ac:dyDescent="0.25">
      <c r="A702" s="332">
        <v>43364</v>
      </c>
      <c r="B702" s="333">
        <v>180175443</v>
      </c>
      <c r="C702" s="334">
        <v>2</v>
      </c>
      <c r="D702" s="335">
        <v>155575</v>
      </c>
      <c r="E702" s="336"/>
      <c r="F702" s="334"/>
      <c r="G702" s="335"/>
      <c r="H702" s="336"/>
      <c r="I702" s="337"/>
      <c r="J702" s="362"/>
      <c r="K702" s="327"/>
      <c r="L702" s="327"/>
      <c r="M702" s="327"/>
      <c r="N702" s="327"/>
      <c r="O702" s="365"/>
      <c r="P702" s="365"/>
    </row>
    <row r="703" spans="1:16" x14ac:dyDescent="0.25">
      <c r="A703" s="332">
        <v>43364</v>
      </c>
      <c r="B703" s="333">
        <v>180175447</v>
      </c>
      <c r="C703" s="334">
        <v>1</v>
      </c>
      <c r="D703" s="335">
        <v>132038</v>
      </c>
      <c r="E703" s="336"/>
      <c r="F703" s="334"/>
      <c r="G703" s="335"/>
      <c r="H703" s="336"/>
      <c r="I703" s="337">
        <v>67726</v>
      </c>
      <c r="J703" s="362" t="s">
        <v>17</v>
      </c>
      <c r="K703" s="327"/>
      <c r="L703" s="327"/>
      <c r="M703" s="327"/>
      <c r="N703" s="327"/>
      <c r="O703" s="365"/>
      <c r="P703" s="365"/>
    </row>
    <row r="704" spans="1:16" x14ac:dyDescent="0.25">
      <c r="A704" s="332">
        <v>43365</v>
      </c>
      <c r="B704" s="333">
        <v>180175480</v>
      </c>
      <c r="C704" s="334">
        <v>2</v>
      </c>
      <c r="D704" s="335">
        <v>193025</v>
      </c>
      <c r="E704" s="336">
        <v>180045393</v>
      </c>
      <c r="F704" s="334">
        <v>3</v>
      </c>
      <c r="G704" s="335">
        <v>285163</v>
      </c>
      <c r="H704" s="336"/>
      <c r="I704" s="337"/>
      <c r="J704" s="362"/>
      <c r="K704" s="327"/>
      <c r="L704" s="327"/>
      <c r="M704" s="327"/>
      <c r="N704" s="327"/>
      <c r="O704" s="365"/>
      <c r="P704" s="365"/>
    </row>
    <row r="705" spans="1:16" x14ac:dyDescent="0.25">
      <c r="A705" s="332">
        <v>43365</v>
      </c>
      <c r="B705" s="333">
        <v>180175520</v>
      </c>
      <c r="C705" s="334">
        <v>2</v>
      </c>
      <c r="D705" s="335">
        <v>233188</v>
      </c>
      <c r="E705" s="336"/>
      <c r="F705" s="334"/>
      <c r="G705" s="335"/>
      <c r="H705" s="336"/>
      <c r="I705" s="337"/>
      <c r="J705" s="362"/>
      <c r="K705" s="327"/>
      <c r="L705" s="327"/>
      <c r="M705" s="327"/>
      <c r="N705" s="327"/>
      <c r="O705" s="365"/>
      <c r="P705" s="365"/>
    </row>
    <row r="706" spans="1:16" x14ac:dyDescent="0.25">
      <c r="A706" s="332">
        <v>43365</v>
      </c>
      <c r="B706" s="333">
        <v>180175521</v>
      </c>
      <c r="C706" s="334">
        <v>5</v>
      </c>
      <c r="D706" s="335">
        <v>431025</v>
      </c>
      <c r="E706" s="336"/>
      <c r="F706" s="334"/>
      <c r="G706" s="335"/>
      <c r="H706" s="336"/>
      <c r="I706" s="337">
        <v>572075</v>
      </c>
      <c r="J706" s="362" t="s">
        <v>17</v>
      </c>
      <c r="K706" s="327"/>
      <c r="L706" s="327"/>
      <c r="M706" s="327"/>
      <c r="N706" s="327"/>
      <c r="O706" s="365"/>
      <c r="P706" s="365"/>
    </row>
    <row r="707" spans="1:16" x14ac:dyDescent="0.25">
      <c r="A707" s="332">
        <v>43367</v>
      </c>
      <c r="B707" s="333">
        <v>180175638</v>
      </c>
      <c r="C707" s="334">
        <v>5</v>
      </c>
      <c r="D707" s="335">
        <v>436188</v>
      </c>
      <c r="E707" s="336">
        <v>180045427</v>
      </c>
      <c r="F707" s="334">
        <v>6</v>
      </c>
      <c r="G707" s="335">
        <v>626675</v>
      </c>
      <c r="H707" s="336"/>
      <c r="I707" s="337"/>
      <c r="J707" s="362"/>
      <c r="K707" s="327"/>
      <c r="L707" s="327"/>
      <c r="M707" s="327"/>
      <c r="N707" s="327"/>
      <c r="O707" s="365"/>
      <c r="P707" s="365"/>
    </row>
    <row r="708" spans="1:16" x14ac:dyDescent="0.25">
      <c r="A708" s="332">
        <v>43367</v>
      </c>
      <c r="B708" s="333">
        <v>180175669</v>
      </c>
      <c r="C708" s="334">
        <v>17</v>
      </c>
      <c r="D708" s="335">
        <v>1689800</v>
      </c>
      <c r="E708" s="336"/>
      <c r="F708" s="334"/>
      <c r="G708" s="335"/>
      <c r="H708" s="336"/>
      <c r="I708" s="337">
        <v>1499313</v>
      </c>
      <c r="J708" s="362" t="s">
        <v>17</v>
      </c>
      <c r="K708" s="327"/>
      <c r="L708" s="327"/>
      <c r="M708" s="327"/>
      <c r="N708" s="327"/>
      <c r="O708" s="365"/>
      <c r="P708" s="365"/>
    </row>
    <row r="709" spans="1:16" x14ac:dyDescent="0.25">
      <c r="A709" s="332">
        <v>43368</v>
      </c>
      <c r="B709" s="333">
        <v>180175724</v>
      </c>
      <c r="C709" s="334">
        <v>8</v>
      </c>
      <c r="D709" s="335">
        <v>814975</v>
      </c>
      <c r="E709" s="336">
        <v>180145433</v>
      </c>
      <c r="F709" s="334">
        <v>4</v>
      </c>
      <c r="G709" s="335">
        <v>359450</v>
      </c>
      <c r="H709" s="336"/>
      <c r="I709" s="337"/>
      <c r="J709" s="362"/>
      <c r="K709" s="327"/>
      <c r="L709" s="327"/>
      <c r="M709" s="327"/>
      <c r="N709" s="327"/>
      <c r="O709" s="365"/>
      <c r="P709" s="365"/>
    </row>
    <row r="710" spans="1:16" x14ac:dyDescent="0.25">
      <c r="A710" s="332">
        <v>43368</v>
      </c>
      <c r="B710" s="333">
        <v>180175762</v>
      </c>
      <c r="C710" s="334">
        <v>3</v>
      </c>
      <c r="D710" s="335">
        <v>342913</v>
      </c>
      <c r="E710" s="336"/>
      <c r="F710" s="334"/>
      <c r="G710" s="335"/>
      <c r="H710" s="336"/>
      <c r="I710" s="337">
        <v>798438</v>
      </c>
      <c r="J710" s="362" t="s">
        <v>17</v>
      </c>
      <c r="K710" s="327"/>
      <c r="L710" s="327"/>
      <c r="M710" s="327"/>
      <c r="N710" s="327"/>
      <c r="O710" s="365"/>
      <c r="P710" s="365"/>
    </row>
    <row r="711" spans="1:16" x14ac:dyDescent="0.25">
      <c r="A711" s="332">
        <v>43369</v>
      </c>
      <c r="B711" s="333">
        <v>180175813</v>
      </c>
      <c r="C711" s="334">
        <v>5</v>
      </c>
      <c r="D711" s="335">
        <v>518525</v>
      </c>
      <c r="E711" s="336">
        <v>180045452</v>
      </c>
      <c r="F711" s="334">
        <v>2</v>
      </c>
      <c r="G711" s="335">
        <v>149713</v>
      </c>
      <c r="H711" s="336"/>
      <c r="I711" s="337"/>
      <c r="J711" s="362"/>
      <c r="K711" s="327"/>
      <c r="L711" s="327"/>
      <c r="M711" s="327"/>
      <c r="N711" s="327"/>
      <c r="O711" s="365"/>
      <c r="P711" s="365"/>
    </row>
    <row r="712" spans="1:16" x14ac:dyDescent="0.25">
      <c r="A712" s="332">
        <v>43369</v>
      </c>
      <c r="B712" s="333">
        <v>180175837</v>
      </c>
      <c r="C712" s="334">
        <v>3</v>
      </c>
      <c r="D712" s="335">
        <v>464888</v>
      </c>
      <c r="E712" s="336"/>
      <c r="F712" s="334"/>
      <c r="G712" s="335"/>
      <c r="H712" s="336"/>
      <c r="I712" s="337">
        <v>833700</v>
      </c>
      <c r="J712" s="362" t="s">
        <v>17</v>
      </c>
      <c r="K712" s="327"/>
      <c r="L712" s="327"/>
      <c r="M712" s="327"/>
      <c r="N712" s="327"/>
      <c r="O712" s="365"/>
      <c r="P712" s="365"/>
    </row>
    <row r="713" spans="1:16" x14ac:dyDescent="0.25">
      <c r="A713" s="332">
        <v>43370</v>
      </c>
      <c r="B713" s="333">
        <v>180175906</v>
      </c>
      <c r="C713" s="334">
        <v>3</v>
      </c>
      <c r="D713" s="335">
        <v>355163</v>
      </c>
      <c r="E713" s="336">
        <v>180045461</v>
      </c>
      <c r="F713" s="334">
        <v>3</v>
      </c>
      <c r="G713" s="335">
        <v>275975</v>
      </c>
      <c r="H713" s="336"/>
      <c r="I713" s="337"/>
      <c r="J713" s="362"/>
      <c r="K713" s="327"/>
      <c r="L713" s="327"/>
      <c r="M713" s="327"/>
      <c r="N713" s="327"/>
      <c r="O713" s="365"/>
      <c r="P713" s="365"/>
    </row>
    <row r="714" spans="1:16" x14ac:dyDescent="0.25">
      <c r="A714" s="332">
        <v>43370</v>
      </c>
      <c r="B714" s="333">
        <v>180175908</v>
      </c>
      <c r="C714" s="334">
        <v>6</v>
      </c>
      <c r="D714" s="335">
        <v>626588</v>
      </c>
      <c r="E714" s="336"/>
      <c r="F714" s="334"/>
      <c r="G714" s="335"/>
      <c r="H714" s="336"/>
      <c r="I714" s="337"/>
      <c r="J714" s="362"/>
      <c r="K714" s="327"/>
      <c r="L714" s="327"/>
      <c r="M714" s="327"/>
      <c r="N714" s="327"/>
      <c r="O714" s="365"/>
      <c r="P714" s="365"/>
    </row>
    <row r="715" spans="1:16" x14ac:dyDescent="0.25">
      <c r="A715" s="332">
        <v>43370</v>
      </c>
      <c r="B715" s="333">
        <v>180175926</v>
      </c>
      <c r="C715" s="334">
        <v>1</v>
      </c>
      <c r="D715" s="335">
        <v>42875</v>
      </c>
      <c r="E715" s="336"/>
      <c r="F715" s="334"/>
      <c r="G715" s="335"/>
      <c r="H715" s="336"/>
      <c r="I715" s="337">
        <v>748651</v>
      </c>
      <c r="J715" s="362" t="s">
        <v>17</v>
      </c>
      <c r="K715" s="327"/>
      <c r="L715" s="327"/>
      <c r="M715" s="327"/>
      <c r="N715" s="327"/>
      <c r="O715" s="365"/>
      <c r="P715" s="365"/>
    </row>
    <row r="716" spans="1:16" x14ac:dyDescent="0.25">
      <c r="A716" s="332">
        <v>43371</v>
      </c>
      <c r="B716" s="333">
        <v>180175941</v>
      </c>
      <c r="C716" s="334">
        <v>1</v>
      </c>
      <c r="D716" s="335">
        <v>113050</v>
      </c>
      <c r="E716" s="336">
        <v>180045476</v>
      </c>
      <c r="F716" s="334">
        <v>2</v>
      </c>
      <c r="G716" s="335">
        <v>193025</v>
      </c>
      <c r="H716" s="336"/>
      <c r="I716" s="337"/>
      <c r="J716" s="362"/>
      <c r="K716" s="327"/>
      <c r="L716" s="327"/>
      <c r="M716" s="327"/>
      <c r="N716" s="327"/>
      <c r="O716" s="365"/>
      <c r="P716" s="365"/>
    </row>
    <row r="717" spans="1:16" x14ac:dyDescent="0.25">
      <c r="A717" s="332">
        <v>43371</v>
      </c>
      <c r="B717" s="333">
        <v>180175961</v>
      </c>
      <c r="C717" s="334">
        <v>7</v>
      </c>
      <c r="D717" s="335">
        <v>751713</v>
      </c>
      <c r="E717" s="336"/>
      <c r="F717" s="334"/>
      <c r="G717" s="335"/>
      <c r="H717" s="336"/>
      <c r="I717" s="337"/>
      <c r="J717" s="362"/>
      <c r="K717" s="327"/>
      <c r="L717" s="327"/>
      <c r="M717" s="327"/>
      <c r="N717" s="327"/>
      <c r="O717" s="365"/>
      <c r="P717" s="365"/>
    </row>
    <row r="718" spans="1:16" x14ac:dyDescent="0.25">
      <c r="A718" s="332">
        <v>43371</v>
      </c>
      <c r="B718" s="333">
        <v>180175987</v>
      </c>
      <c r="C718" s="334">
        <v>5</v>
      </c>
      <c r="D718" s="335">
        <v>555713</v>
      </c>
      <c r="E718" s="336"/>
      <c r="F718" s="334"/>
      <c r="G718" s="335"/>
      <c r="H718" s="336"/>
      <c r="I718" s="337">
        <v>1227451</v>
      </c>
      <c r="J718" s="362" t="s">
        <v>17</v>
      </c>
      <c r="K718" s="327"/>
      <c r="L718" s="327"/>
      <c r="M718" s="327"/>
      <c r="N718" s="327"/>
      <c r="O718" s="365"/>
      <c r="P718" s="365"/>
    </row>
    <row r="719" spans="1:16" x14ac:dyDescent="0.25">
      <c r="A719" s="332">
        <v>43372</v>
      </c>
      <c r="B719" s="333">
        <v>180176071</v>
      </c>
      <c r="C719" s="334">
        <v>8</v>
      </c>
      <c r="D719" s="335">
        <v>835800</v>
      </c>
      <c r="E719" s="336">
        <v>180045485</v>
      </c>
      <c r="F719" s="334">
        <v>3</v>
      </c>
      <c r="G719" s="335">
        <v>356563</v>
      </c>
      <c r="H719" s="336"/>
      <c r="I719" s="337">
        <v>479237</v>
      </c>
      <c r="J719" s="362" t="s">
        <v>17</v>
      </c>
      <c r="K719" s="327"/>
      <c r="L719" s="327"/>
      <c r="M719" s="327"/>
      <c r="N719" s="327"/>
      <c r="O719" s="365"/>
      <c r="P719" s="365"/>
    </row>
    <row r="720" spans="1:16" x14ac:dyDescent="0.25">
      <c r="A720" s="332">
        <v>43374</v>
      </c>
      <c r="B720" s="333">
        <v>180176197</v>
      </c>
      <c r="C720" s="334">
        <v>5</v>
      </c>
      <c r="D720" s="335">
        <v>525350</v>
      </c>
      <c r="E720" s="336">
        <v>180045518</v>
      </c>
      <c r="F720" s="334">
        <v>4</v>
      </c>
      <c r="G720" s="335">
        <v>445463</v>
      </c>
      <c r="H720" s="336"/>
      <c r="I720" s="337"/>
      <c r="J720" s="362"/>
      <c r="K720" s="327"/>
      <c r="L720" s="327"/>
      <c r="M720" s="327"/>
      <c r="N720" s="327"/>
      <c r="O720" s="365"/>
      <c r="P720" s="365"/>
    </row>
    <row r="721" spans="1:16" x14ac:dyDescent="0.25">
      <c r="A721" s="332">
        <v>43374</v>
      </c>
      <c r="B721" s="333">
        <v>180176241</v>
      </c>
      <c r="C721" s="334">
        <v>5</v>
      </c>
      <c r="D721" s="335">
        <v>528325</v>
      </c>
      <c r="E721" s="336"/>
      <c r="F721" s="334"/>
      <c r="G721" s="335"/>
      <c r="H721" s="336"/>
      <c r="I721" s="337"/>
      <c r="J721" s="362"/>
      <c r="K721" s="327"/>
      <c r="L721" s="327"/>
      <c r="M721" s="327"/>
      <c r="N721" s="327"/>
      <c r="O721" s="365"/>
      <c r="P721" s="365"/>
    </row>
    <row r="722" spans="1:16" x14ac:dyDescent="0.25">
      <c r="A722" s="332">
        <v>43374</v>
      </c>
      <c r="B722" s="333">
        <v>180176248</v>
      </c>
      <c r="C722" s="334">
        <v>4</v>
      </c>
      <c r="D722" s="335">
        <v>291463</v>
      </c>
      <c r="E722" s="336"/>
      <c r="F722" s="334"/>
      <c r="G722" s="335"/>
      <c r="H722" s="336"/>
      <c r="I722" s="337">
        <v>899675</v>
      </c>
      <c r="J722" s="362" t="s">
        <v>17</v>
      </c>
      <c r="K722" s="327"/>
      <c r="L722" s="327"/>
      <c r="M722" s="327"/>
      <c r="N722" s="327"/>
      <c r="O722" s="365"/>
      <c r="P722" s="365"/>
    </row>
    <row r="723" spans="1:16" x14ac:dyDescent="0.25">
      <c r="A723" s="332">
        <v>43375</v>
      </c>
      <c r="B723" s="333">
        <v>180176281</v>
      </c>
      <c r="C723" s="334">
        <v>1</v>
      </c>
      <c r="D723" s="335">
        <v>122150</v>
      </c>
      <c r="E723" s="336"/>
      <c r="F723" s="334"/>
      <c r="G723" s="335"/>
      <c r="H723" s="336"/>
      <c r="I723" s="337"/>
      <c r="J723" s="362"/>
      <c r="K723" s="327"/>
      <c r="L723" s="327"/>
      <c r="M723" s="327"/>
      <c r="N723" s="327"/>
      <c r="O723" s="365"/>
      <c r="P723" s="365"/>
    </row>
    <row r="724" spans="1:16" x14ac:dyDescent="0.25">
      <c r="A724" s="332">
        <v>43375</v>
      </c>
      <c r="B724" s="333">
        <v>180176307</v>
      </c>
      <c r="C724" s="334">
        <v>2</v>
      </c>
      <c r="D724" s="335">
        <v>198800</v>
      </c>
      <c r="E724" s="336"/>
      <c r="F724" s="334"/>
      <c r="G724" s="335"/>
      <c r="H724" s="336"/>
      <c r="I724" s="337"/>
      <c r="J724" s="362"/>
      <c r="K724" s="327"/>
      <c r="L724" s="327"/>
      <c r="M724" s="327"/>
      <c r="N724" s="327"/>
      <c r="O724" s="365"/>
      <c r="P724" s="365"/>
    </row>
    <row r="725" spans="1:16" x14ac:dyDescent="0.25">
      <c r="A725" s="332">
        <v>43375</v>
      </c>
      <c r="B725" s="333">
        <v>180176342</v>
      </c>
      <c r="C725" s="334">
        <v>3</v>
      </c>
      <c r="D725" s="335">
        <v>258300</v>
      </c>
      <c r="E725" s="336"/>
      <c r="F725" s="334"/>
      <c r="G725" s="335"/>
      <c r="H725" s="336"/>
      <c r="I725" s="337">
        <v>579250</v>
      </c>
      <c r="J725" s="362" t="s">
        <v>17</v>
      </c>
      <c r="K725" s="327"/>
      <c r="L725" s="327"/>
      <c r="M725" s="327"/>
      <c r="N725" s="327"/>
      <c r="O725" s="365"/>
      <c r="P725" s="365"/>
    </row>
    <row r="726" spans="1:16" x14ac:dyDescent="0.25">
      <c r="A726" s="332">
        <v>43376</v>
      </c>
      <c r="B726" s="333"/>
      <c r="C726" s="334"/>
      <c r="D726" s="335"/>
      <c r="E726" s="336">
        <v>180045548</v>
      </c>
      <c r="F726" s="334">
        <v>4</v>
      </c>
      <c r="G726" s="335">
        <v>320075</v>
      </c>
      <c r="H726" s="336"/>
      <c r="I726" s="337"/>
      <c r="J726" s="362"/>
      <c r="K726" s="327"/>
      <c r="L726" s="327"/>
      <c r="M726" s="327"/>
      <c r="N726" s="327"/>
      <c r="O726" s="365"/>
      <c r="P726" s="365"/>
    </row>
    <row r="727" spans="1:16" x14ac:dyDescent="0.25">
      <c r="A727" s="332">
        <v>43377</v>
      </c>
      <c r="B727" s="333">
        <v>180176445</v>
      </c>
      <c r="C727" s="334">
        <v>3</v>
      </c>
      <c r="D727" s="335">
        <v>334600</v>
      </c>
      <c r="E727" s="336">
        <v>180045557</v>
      </c>
      <c r="F727" s="334">
        <v>5</v>
      </c>
      <c r="G727" s="335">
        <v>479238</v>
      </c>
      <c r="H727" s="336"/>
      <c r="I727" s="337"/>
      <c r="J727" s="362"/>
      <c r="K727" s="327"/>
      <c r="L727" s="327"/>
      <c r="M727" s="327"/>
      <c r="N727" s="327"/>
      <c r="O727" s="365"/>
      <c r="P727" s="365"/>
    </row>
    <row r="728" spans="1:16" x14ac:dyDescent="0.25">
      <c r="A728" s="332">
        <v>43377</v>
      </c>
      <c r="B728" s="333">
        <v>180176507</v>
      </c>
      <c r="C728" s="334">
        <v>5</v>
      </c>
      <c r="D728" s="335">
        <v>444413</v>
      </c>
      <c r="E728" s="336"/>
      <c r="F728" s="334"/>
      <c r="G728" s="335"/>
      <c r="H728" s="336"/>
      <c r="I728" s="337"/>
      <c r="J728" s="362"/>
      <c r="K728" s="327"/>
      <c r="L728" s="327"/>
      <c r="M728" s="327"/>
      <c r="N728" s="327"/>
      <c r="O728" s="365"/>
      <c r="P728" s="365"/>
    </row>
    <row r="729" spans="1:16" x14ac:dyDescent="0.25">
      <c r="A729" s="332">
        <v>43378</v>
      </c>
      <c r="B729" s="333">
        <v>180176532</v>
      </c>
      <c r="C729" s="334">
        <v>1</v>
      </c>
      <c r="D729" s="335">
        <v>107188</v>
      </c>
      <c r="E729" s="336">
        <v>180045575</v>
      </c>
      <c r="F729" s="334">
        <v>1</v>
      </c>
      <c r="G729" s="335">
        <v>59588</v>
      </c>
      <c r="H729" s="336"/>
      <c r="I729" s="337">
        <v>27300</v>
      </c>
      <c r="J729" s="362" t="s">
        <v>17</v>
      </c>
      <c r="K729" s="327"/>
      <c r="L729" s="327"/>
      <c r="M729" s="327"/>
      <c r="N729" s="327"/>
      <c r="O729" s="365"/>
      <c r="P729" s="365"/>
    </row>
    <row r="730" spans="1:16" x14ac:dyDescent="0.25">
      <c r="A730" s="338">
        <v>43379</v>
      </c>
      <c r="B730" s="339"/>
      <c r="C730" s="340"/>
      <c r="D730" s="341"/>
      <c r="E730" s="342">
        <v>180045593</v>
      </c>
      <c r="F730" s="340">
        <v>5</v>
      </c>
      <c r="G730" s="341">
        <v>499363</v>
      </c>
      <c r="H730" s="342"/>
      <c r="I730" s="343"/>
      <c r="J730" s="363"/>
      <c r="K730" s="327"/>
      <c r="L730" s="327"/>
      <c r="M730" s="327"/>
      <c r="N730" s="327"/>
      <c r="O730" s="365"/>
      <c r="P730" s="365"/>
    </row>
    <row r="731" spans="1:16" x14ac:dyDescent="0.25">
      <c r="A731" s="338">
        <v>43381</v>
      </c>
      <c r="B731" s="339">
        <v>180176809</v>
      </c>
      <c r="C731" s="340">
        <v>1</v>
      </c>
      <c r="D731" s="341">
        <v>118338</v>
      </c>
      <c r="E731" s="342">
        <v>180045625</v>
      </c>
      <c r="F731" s="340">
        <v>5</v>
      </c>
      <c r="G731" s="341">
        <v>490438</v>
      </c>
      <c r="H731" s="342"/>
      <c r="I731" s="343"/>
      <c r="J731" s="363"/>
      <c r="K731" s="327"/>
      <c r="L731" s="327"/>
      <c r="M731" s="327"/>
      <c r="N731" s="327"/>
      <c r="O731" s="365"/>
      <c r="P731" s="365"/>
    </row>
    <row r="732" spans="1:16" x14ac:dyDescent="0.25">
      <c r="A732" s="338">
        <v>43382</v>
      </c>
      <c r="B732" s="339">
        <v>180176896</v>
      </c>
      <c r="C732" s="340">
        <v>1</v>
      </c>
      <c r="D732" s="341">
        <v>87150</v>
      </c>
      <c r="E732" s="342">
        <v>180045642</v>
      </c>
      <c r="F732" s="340">
        <v>2</v>
      </c>
      <c r="G732" s="341">
        <v>171938</v>
      </c>
      <c r="H732" s="342"/>
      <c r="I732" s="343"/>
      <c r="J732" s="363"/>
      <c r="K732" s="327"/>
      <c r="L732" s="327"/>
      <c r="M732" s="327"/>
      <c r="N732" s="327"/>
      <c r="O732" s="365"/>
      <c r="P732" s="365"/>
    </row>
    <row r="733" spans="1:16" x14ac:dyDescent="0.25">
      <c r="A733" s="338">
        <v>43385</v>
      </c>
      <c r="B733" s="339"/>
      <c r="C733" s="340"/>
      <c r="D733" s="341"/>
      <c r="E733" s="342">
        <v>180045683</v>
      </c>
      <c r="F733" s="340">
        <v>1</v>
      </c>
      <c r="G733" s="341">
        <v>144550</v>
      </c>
      <c r="H733" s="342"/>
      <c r="I733" s="343"/>
      <c r="J733" s="363"/>
      <c r="K733" s="327"/>
      <c r="L733" s="327"/>
      <c r="M733" s="327"/>
      <c r="N733" s="327"/>
      <c r="O733" s="365"/>
      <c r="P733" s="365"/>
    </row>
    <row r="734" spans="1:16" x14ac:dyDescent="0.25">
      <c r="A734" s="338">
        <v>43389</v>
      </c>
      <c r="B734" s="339"/>
      <c r="C734" s="340"/>
      <c r="D734" s="341"/>
      <c r="E734" s="342">
        <v>180045742</v>
      </c>
      <c r="F734" s="340">
        <v>1</v>
      </c>
      <c r="G734" s="341">
        <v>102550</v>
      </c>
      <c r="H734" s="342"/>
      <c r="I734" s="343"/>
      <c r="J734" s="363"/>
      <c r="K734" s="327"/>
      <c r="L734" s="327"/>
      <c r="M734" s="327"/>
      <c r="N734" s="327"/>
      <c r="O734" s="365"/>
      <c r="P734" s="365"/>
    </row>
    <row r="735" spans="1:16" x14ac:dyDescent="0.25">
      <c r="A735" s="338">
        <v>43390</v>
      </c>
      <c r="B735" s="339">
        <v>180177463</v>
      </c>
      <c r="C735" s="340">
        <v>1</v>
      </c>
      <c r="D735" s="341">
        <v>120050</v>
      </c>
      <c r="E735" s="342"/>
      <c r="F735" s="340"/>
      <c r="G735" s="341"/>
      <c r="H735" s="342"/>
      <c r="I735" s="343"/>
      <c r="J735" s="363"/>
      <c r="K735" s="327"/>
      <c r="L735" s="327"/>
      <c r="M735" s="327"/>
      <c r="N735" s="327"/>
      <c r="O735" s="365"/>
      <c r="P735" s="365"/>
    </row>
    <row r="736" spans="1:16" x14ac:dyDescent="0.25">
      <c r="A736" s="338">
        <v>43417</v>
      </c>
      <c r="B736" s="339">
        <v>180179495</v>
      </c>
      <c r="C736" s="340">
        <v>1</v>
      </c>
      <c r="D736" s="341">
        <v>141838</v>
      </c>
      <c r="E736" s="342"/>
      <c r="F736" s="340"/>
      <c r="G736" s="341"/>
      <c r="H736" s="342"/>
      <c r="I736" s="343"/>
      <c r="J736" s="363"/>
      <c r="K736" s="327"/>
      <c r="L736" s="327"/>
      <c r="M736" s="327"/>
      <c r="N736" s="327"/>
      <c r="O736" s="365"/>
      <c r="P736" s="365"/>
    </row>
    <row r="737" spans="1:16" x14ac:dyDescent="0.25">
      <c r="A737" s="338">
        <v>43417</v>
      </c>
      <c r="B737" s="339">
        <v>180179517</v>
      </c>
      <c r="C737" s="340">
        <v>1</v>
      </c>
      <c r="D737" s="341">
        <v>80500</v>
      </c>
      <c r="E737" s="342"/>
      <c r="F737" s="340"/>
      <c r="G737" s="341"/>
      <c r="H737" s="342"/>
      <c r="I737" s="343"/>
      <c r="J737" s="363"/>
      <c r="K737" s="327"/>
      <c r="L737" s="327"/>
      <c r="M737" s="327"/>
      <c r="N737" s="327"/>
      <c r="O737" s="365"/>
      <c r="P737" s="365"/>
    </row>
    <row r="738" spans="1:16" x14ac:dyDescent="0.25">
      <c r="A738" s="338">
        <v>43424</v>
      </c>
      <c r="B738" s="339"/>
      <c r="C738" s="340"/>
      <c r="D738" s="341"/>
      <c r="E738" s="342">
        <v>180046230</v>
      </c>
      <c r="F738" s="340">
        <v>1</v>
      </c>
      <c r="G738" s="341">
        <v>119963</v>
      </c>
      <c r="H738" s="342"/>
      <c r="I738" s="343"/>
      <c r="J738" s="363"/>
      <c r="K738" s="327"/>
      <c r="L738" s="327"/>
      <c r="M738" s="327"/>
      <c r="N738" s="327"/>
      <c r="O738" s="365"/>
      <c r="P738" s="365"/>
    </row>
    <row r="739" spans="1:16" x14ac:dyDescent="0.25">
      <c r="A739" s="338"/>
      <c r="B739" s="339"/>
      <c r="C739" s="340"/>
      <c r="D739" s="341"/>
      <c r="E739" s="342"/>
      <c r="F739" s="340"/>
      <c r="G739" s="341"/>
      <c r="H739" s="342"/>
      <c r="I739" s="343"/>
      <c r="J739" s="363"/>
      <c r="K739" s="327"/>
      <c r="L739" s="327"/>
      <c r="M739" s="327"/>
      <c r="N739" s="327"/>
      <c r="O739" s="365"/>
      <c r="P739" s="365"/>
    </row>
    <row r="740" spans="1:16" x14ac:dyDescent="0.25">
      <c r="A740" s="338"/>
      <c r="B740" s="339"/>
      <c r="C740" s="340"/>
      <c r="D740" s="341"/>
      <c r="E740" s="342"/>
      <c r="F740" s="340"/>
      <c r="G740" s="341"/>
      <c r="H740" s="342"/>
      <c r="I740" s="343"/>
      <c r="J740" s="363"/>
      <c r="K740" s="327"/>
      <c r="L740" s="327"/>
      <c r="M740" s="327"/>
      <c r="N740" s="327"/>
      <c r="O740" s="365"/>
      <c r="P740" s="365"/>
    </row>
    <row r="741" spans="1:16" x14ac:dyDescent="0.25">
      <c r="A741" s="338"/>
      <c r="B741" s="339"/>
      <c r="C741" s="340"/>
      <c r="D741" s="341"/>
      <c r="E741" s="342"/>
      <c r="F741" s="340"/>
      <c r="G741" s="341"/>
      <c r="H741" s="342"/>
      <c r="I741" s="343"/>
      <c r="J741" s="363"/>
      <c r="K741" s="327"/>
      <c r="L741" s="327"/>
      <c r="M741" s="327"/>
      <c r="N741" s="327"/>
      <c r="O741" s="365"/>
      <c r="P741" s="365"/>
    </row>
    <row r="742" spans="1:16" x14ac:dyDescent="0.25">
      <c r="A742" s="344"/>
      <c r="B742" s="345"/>
      <c r="C742" s="346"/>
      <c r="D742" s="341"/>
      <c r="E742" s="347"/>
      <c r="F742" s="346"/>
      <c r="G742" s="348"/>
      <c r="H742" s="347"/>
      <c r="I742" s="349"/>
      <c r="J742" s="348"/>
      <c r="K742" s="327"/>
      <c r="L742" s="327"/>
      <c r="M742" s="327"/>
      <c r="N742" s="327"/>
      <c r="O742" s="365"/>
      <c r="P742" s="365"/>
    </row>
    <row r="743" spans="1:16" x14ac:dyDescent="0.25">
      <c r="A743" s="344"/>
      <c r="B743" s="350" t="s">
        <v>11</v>
      </c>
      <c r="C743" s="351">
        <f>SUM(C7:C742)</f>
        <v>4974</v>
      </c>
      <c r="D743" s="352">
        <f>SUM(D7:D742)</f>
        <v>492948012</v>
      </c>
      <c r="E743" s="350" t="s">
        <v>11</v>
      </c>
      <c r="F743" s="351">
        <f>SUM(F7:F742)</f>
        <v>1308</v>
      </c>
      <c r="G743" s="352">
        <f>SUM(G7:G742)</f>
        <v>133724638</v>
      </c>
      <c r="H743" s="352">
        <f>SUM(H7:H742)</f>
        <v>0</v>
      </c>
      <c r="I743" s="351">
        <f>SUM(I7:I742)</f>
        <v>360204296</v>
      </c>
      <c r="J743" s="353"/>
      <c r="K743" s="327"/>
      <c r="L743" s="327"/>
      <c r="M743" s="327"/>
      <c r="N743" s="327"/>
      <c r="O743" s="365"/>
      <c r="P743" s="365"/>
    </row>
    <row r="744" spans="1:16" x14ac:dyDescent="0.25">
      <c r="A744" s="344"/>
      <c r="B744" s="350"/>
      <c r="C744" s="351"/>
      <c r="D744" s="352"/>
      <c r="E744" s="350"/>
      <c r="F744" s="351"/>
      <c r="G744" s="353"/>
      <c r="H744" s="345"/>
      <c r="I744" s="346"/>
      <c r="J744" s="353"/>
      <c r="K744" s="327"/>
      <c r="L744" s="327"/>
      <c r="M744" s="327"/>
      <c r="N744" s="327"/>
      <c r="O744" s="365"/>
      <c r="P744" s="365"/>
    </row>
    <row r="745" spans="1:16" x14ac:dyDescent="0.25">
      <c r="A745" s="344"/>
      <c r="B745" s="354"/>
      <c r="C745" s="346"/>
      <c r="D745" s="348"/>
      <c r="E745" s="350"/>
      <c r="F745" s="346"/>
      <c r="G745" s="447" t="s">
        <v>12</v>
      </c>
      <c r="H745" s="447"/>
      <c r="I745" s="349"/>
      <c r="J745" s="355">
        <f>SUM(D7:D742)</f>
        <v>492948012</v>
      </c>
      <c r="K745" s="327"/>
      <c r="L745" s="327"/>
      <c r="M745" s="327"/>
      <c r="N745" s="327"/>
      <c r="O745" s="365"/>
      <c r="P745" s="365"/>
    </row>
    <row r="746" spans="1:16" x14ac:dyDescent="0.25">
      <c r="A746" s="356"/>
      <c r="B746" s="345"/>
      <c r="C746" s="346"/>
      <c r="D746" s="348"/>
      <c r="E746" s="347"/>
      <c r="F746" s="346"/>
      <c r="G746" s="447" t="s">
        <v>13</v>
      </c>
      <c r="H746" s="447"/>
      <c r="I746" s="349"/>
      <c r="J746" s="355">
        <f>SUM(G7:G742)</f>
        <v>133724638</v>
      </c>
      <c r="K746" s="327"/>
      <c r="L746" s="327"/>
      <c r="M746" s="327"/>
      <c r="N746" s="327"/>
      <c r="O746" s="365"/>
      <c r="P746" s="365"/>
    </row>
    <row r="747" spans="1:16" x14ac:dyDescent="0.25">
      <c r="A747" s="344"/>
      <c r="B747" s="347"/>
      <c r="C747" s="346"/>
      <c r="D747" s="348"/>
      <c r="E747" s="347"/>
      <c r="F747" s="346"/>
      <c r="G747" s="447" t="s">
        <v>14</v>
      </c>
      <c r="H747" s="447"/>
      <c r="I747" s="357"/>
      <c r="J747" s="358">
        <f>J745-J746</f>
        <v>359223374</v>
      </c>
      <c r="K747" s="327"/>
      <c r="L747" s="327"/>
      <c r="M747" s="327"/>
      <c r="N747" s="327"/>
      <c r="O747" s="365"/>
      <c r="P747" s="365"/>
    </row>
    <row r="748" spans="1:16" x14ac:dyDescent="0.25">
      <c r="A748" s="359"/>
      <c r="B748" s="360"/>
      <c r="C748" s="346"/>
      <c r="D748" s="361"/>
      <c r="E748" s="347"/>
      <c r="F748" s="346"/>
      <c r="G748" s="447" t="s">
        <v>15</v>
      </c>
      <c r="H748" s="447"/>
      <c r="I748" s="349"/>
      <c r="J748" s="355">
        <f>SUM(H7:H742)</f>
        <v>0</v>
      </c>
      <c r="K748" s="327"/>
      <c r="L748" s="327"/>
      <c r="M748" s="327"/>
      <c r="N748" s="327"/>
      <c r="O748" s="365"/>
      <c r="P748" s="365"/>
    </row>
    <row r="749" spans="1:16" x14ac:dyDescent="0.25">
      <c r="A749" s="344"/>
      <c r="B749" s="360"/>
      <c r="C749" s="346"/>
      <c r="D749" s="361"/>
      <c r="E749" s="347"/>
      <c r="F749" s="346"/>
      <c r="G749" s="447" t="s">
        <v>16</v>
      </c>
      <c r="H749" s="447"/>
      <c r="I749" s="349"/>
      <c r="J749" s="355">
        <f>J747+J748</f>
        <v>359223374</v>
      </c>
      <c r="K749" s="327"/>
      <c r="L749" s="327"/>
      <c r="M749" s="327"/>
      <c r="N749" s="327"/>
      <c r="O749" s="365"/>
      <c r="P749" s="365"/>
    </row>
    <row r="750" spans="1:16" x14ac:dyDescent="0.25">
      <c r="A750" s="344"/>
      <c r="B750" s="360"/>
      <c r="C750" s="346"/>
      <c r="D750" s="361"/>
      <c r="E750" s="347"/>
      <c r="F750" s="346"/>
      <c r="G750" s="447" t="s">
        <v>5</v>
      </c>
      <c r="H750" s="447"/>
      <c r="I750" s="349"/>
      <c r="J750" s="355">
        <f>SUM(I7:I742)</f>
        <v>360204296</v>
      </c>
      <c r="K750" s="327"/>
      <c r="L750" s="327"/>
      <c r="M750" s="327"/>
      <c r="N750" s="327"/>
      <c r="O750" s="365"/>
      <c r="P750" s="365"/>
    </row>
    <row r="751" spans="1:16" x14ac:dyDescent="0.25">
      <c r="A751" s="344"/>
      <c r="B751" s="360"/>
      <c r="C751" s="346"/>
      <c r="D751" s="361"/>
      <c r="E751" s="347"/>
      <c r="F751" s="346"/>
      <c r="G751" s="447" t="s">
        <v>31</v>
      </c>
      <c r="H751" s="447"/>
      <c r="I751" s="346" t="str">
        <f>IF(J751&gt;0,"SALDO",IF(J751&lt;0,"PIUTANG",IF(J751=0,"LUNAS")))</f>
        <v>SALDO</v>
      </c>
      <c r="J751" s="355">
        <f>J750-J749</f>
        <v>980922</v>
      </c>
      <c r="K751" s="327"/>
      <c r="L751" s="327"/>
      <c r="M751" s="327"/>
      <c r="N751" s="327"/>
      <c r="O751" s="365"/>
      <c r="P751" s="365"/>
    </row>
    <row r="752" spans="1:16" x14ac:dyDescent="0.25">
      <c r="A752" s="344"/>
      <c r="K752" s="327"/>
      <c r="L752" s="327"/>
      <c r="M752" s="327"/>
      <c r="N752" s="327"/>
      <c r="O752" s="365"/>
      <c r="P752" s="365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80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80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1" t="s">
        <v>12</v>
      </c>
      <c r="H32" s="421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1" t="s">
        <v>13</v>
      </c>
      <c r="H33" s="421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1" t="s">
        <v>14</v>
      </c>
      <c r="H34" s="421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1" t="s">
        <v>15</v>
      </c>
      <c r="H35" s="421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1" t="s">
        <v>16</v>
      </c>
      <c r="H36" s="421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1" t="s">
        <v>5</v>
      </c>
      <c r="H37" s="421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1" t="s">
        <v>31</v>
      </c>
      <c r="H38" s="421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6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7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5" t="s">
        <v>12</v>
      </c>
      <c r="H66" s="48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5" t="s">
        <v>13</v>
      </c>
      <c r="H67" s="48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5" t="s">
        <v>14</v>
      </c>
      <c r="H68" s="48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5" t="s">
        <v>15</v>
      </c>
      <c r="H69" s="48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5" t="s">
        <v>16</v>
      </c>
      <c r="H70" s="48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5" t="s">
        <v>5</v>
      </c>
      <c r="H71" s="48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5" t="s">
        <v>31</v>
      </c>
      <c r="H72" s="48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9"/>
      <c r="B4" s="449"/>
      <c r="C4" s="449"/>
      <c r="D4" s="449"/>
      <c r="E4" s="449"/>
      <c r="F4" s="449"/>
      <c r="G4" s="449"/>
      <c r="H4" s="449"/>
      <c r="I4" s="449"/>
      <c r="J4" s="450"/>
    </row>
    <row r="5" spans="1:15" x14ac:dyDescent="0.25">
      <c r="A5" s="451" t="s">
        <v>2</v>
      </c>
      <c r="B5" s="453" t="s">
        <v>3</v>
      </c>
      <c r="C5" s="454"/>
      <c r="D5" s="454"/>
      <c r="E5" s="454"/>
      <c r="F5" s="454"/>
      <c r="G5" s="455"/>
      <c r="H5" s="456" t="s">
        <v>4</v>
      </c>
      <c r="I5" s="458" t="s">
        <v>5</v>
      </c>
      <c r="J5" s="430" t="s">
        <v>6</v>
      </c>
    </row>
    <row r="6" spans="1:15" x14ac:dyDescent="0.25">
      <c r="A6" s="452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7"/>
      <c r="I6" s="459"/>
      <c r="J6" s="431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1" t="s">
        <v>12</v>
      </c>
      <c r="H34" s="421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1" t="s">
        <v>13</v>
      </c>
      <c r="H35" s="421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1" t="s">
        <v>14</v>
      </c>
      <c r="H36" s="421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1" t="s">
        <v>15</v>
      </c>
      <c r="H37" s="421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1" t="s">
        <v>16</v>
      </c>
      <c r="H38" s="421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1" t="s">
        <v>5</v>
      </c>
      <c r="H39" s="421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1" t="s">
        <v>31</v>
      </c>
      <c r="H40" s="421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6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7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5" t="s">
        <v>12</v>
      </c>
      <c r="H65" s="48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5" t="s">
        <v>13</v>
      </c>
      <c r="H66" s="48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5" t="s">
        <v>14</v>
      </c>
      <c r="H67" s="48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5" t="s">
        <v>15</v>
      </c>
      <c r="H68" s="48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5" t="s">
        <v>16</v>
      </c>
      <c r="H69" s="48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5" t="s">
        <v>5</v>
      </c>
      <c r="H70" s="48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5" t="s">
        <v>31</v>
      </c>
      <c r="H71" s="48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67" activePane="bottomLeft" state="frozen"/>
      <selection pane="bottomLeft" activeCell="G84" sqref="G84"/>
    </sheetView>
  </sheetViews>
  <sheetFormatPr defaultRowHeight="15" x14ac:dyDescent="0.25"/>
  <cols>
    <col min="1" max="1" width="9.140625" style="327" customWidth="1"/>
    <col min="2" max="2" width="11.85546875" style="327" bestFit="1" customWidth="1"/>
    <col min="3" max="3" width="7.7109375" style="328" customWidth="1"/>
    <col min="4" max="4" width="14.28515625" style="327" customWidth="1"/>
    <col min="5" max="5" width="10.28515625" style="327" customWidth="1"/>
    <col min="6" max="6" width="7" style="328" bestFit="1" customWidth="1"/>
    <col min="7" max="7" width="12.85546875" style="327" customWidth="1"/>
    <col min="8" max="8" width="11.7109375" style="327" customWidth="1"/>
    <col min="9" max="9" width="15.28515625" style="326" customWidth="1"/>
    <col min="10" max="10" width="16.7109375" style="327" customWidth="1"/>
    <col min="11" max="11" width="9.140625" style="326"/>
    <col min="12" max="12" width="11.7109375" style="326" bestFit="1" customWidth="1"/>
    <col min="13" max="13" width="12.5703125" style="326" bestFit="1" customWidth="1"/>
    <col min="14" max="14" width="9.28515625" style="326" bestFit="1" customWidth="1"/>
    <col min="15" max="16" width="10.5703125" style="219" bestFit="1" customWidth="1"/>
    <col min="17" max="16384" width="9.140625" style="327"/>
  </cols>
  <sheetData>
    <row r="1" spans="1:16" x14ac:dyDescent="0.25">
      <c r="A1" s="323" t="s">
        <v>0</v>
      </c>
      <c r="B1" s="323"/>
      <c r="C1" s="324" t="s">
        <v>198</v>
      </c>
      <c r="D1" s="323"/>
      <c r="E1" s="323"/>
      <c r="F1" s="432" t="s">
        <v>22</v>
      </c>
      <c r="G1" s="432"/>
      <c r="H1" s="432"/>
      <c r="I1" s="325" t="s">
        <v>26</v>
      </c>
      <c r="J1" s="323"/>
      <c r="L1" s="326">
        <f>SUM(D630:D630)</f>
        <v>0</v>
      </c>
      <c r="O1" s="233" t="s">
        <v>196</v>
      </c>
    </row>
    <row r="2" spans="1:16" x14ac:dyDescent="0.25">
      <c r="A2" s="323" t="s">
        <v>1</v>
      </c>
      <c r="B2" s="323"/>
      <c r="C2" s="324" t="s">
        <v>19</v>
      </c>
      <c r="D2" s="323"/>
      <c r="E2" s="323"/>
      <c r="F2" s="432" t="s">
        <v>21</v>
      </c>
      <c r="G2" s="432"/>
      <c r="H2" s="432"/>
      <c r="I2" s="325">
        <f>J656*-1</f>
        <v>-6360</v>
      </c>
      <c r="J2" s="323"/>
      <c r="L2" s="326">
        <f>SUM(G630:G630)</f>
        <v>0</v>
      </c>
      <c r="O2" s="233" t="s">
        <v>197</v>
      </c>
    </row>
    <row r="3" spans="1:16" x14ac:dyDescent="0.25">
      <c r="L3" s="326">
        <f>L1-L2</f>
        <v>0</v>
      </c>
      <c r="M3" s="326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9" t="s">
        <v>7</v>
      </c>
      <c r="C6" s="330" t="s">
        <v>8</v>
      </c>
      <c r="D6" s="331" t="s">
        <v>9</v>
      </c>
      <c r="E6" s="329" t="s">
        <v>10</v>
      </c>
      <c r="F6" s="330" t="s">
        <v>8</v>
      </c>
      <c r="G6" s="331" t="s">
        <v>9</v>
      </c>
      <c r="H6" s="442"/>
      <c r="I6" s="444"/>
      <c r="J6" s="446"/>
    </row>
    <row r="7" spans="1:16" x14ac:dyDescent="0.25">
      <c r="A7" s="389">
        <v>43325</v>
      </c>
      <c r="B7" s="390">
        <v>18000001</v>
      </c>
      <c r="C7" s="391">
        <v>4</v>
      </c>
      <c r="D7" s="392">
        <v>233595</v>
      </c>
      <c r="E7" s="393"/>
      <c r="F7" s="391"/>
      <c r="G7" s="392"/>
      <c r="H7" s="393"/>
      <c r="I7" s="394"/>
      <c r="J7" s="392"/>
      <c r="K7" s="327"/>
      <c r="L7" s="327"/>
      <c r="M7" s="327"/>
      <c r="N7" s="327"/>
      <c r="O7" s="365"/>
      <c r="P7" s="365"/>
    </row>
    <row r="8" spans="1:16" x14ac:dyDescent="0.25">
      <c r="A8" s="389">
        <v>43325</v>
      </c>
      <c r="B8" s="390">
        <v>18000002</v>
      </c>
      <c r="C8" s="391">
        <v>3</v>
      </c>
      <c r="D8" s="392">
        <v>192960</v>
      </c>
      <c r="E8" s="393"/>
      <c r="F8" s="391"/>
      <c r="G8" s="392"/>
      <c r="H8" s="393"/>
      <c r="I8" s="394"/>
      <c r="J8" s="392"/>
      <c r="K8" s="327"/>
      <c r="L8" s="327"/>
      <c r="M8" s="327"/>
      <c r="N8" s="327"/>
      <c r="O8" s="365"/>
      <c r="P8" s="365"/>
    </row>
    <row r="9" spans="1:16" x14ac:dyDescent="0.25">
      <c r="A9" s="389">
        <v>43326</v>
      </c>
      <c r="B9" s="390">
        <v>18000003</v>
      </c>
      <c r="C9" s="391">
        <v>7</v>
      </c>
      <c r="D9" s="392">
        <v>382365</v>
      </c>
      <c r="E9" s="393"/>
      <c r="F9" s="391"/>
      <c r="G9" s="392"/>
      <c r="H9" s="393"/>
      <c r="I9" s="394"/>
      <c r="J9" s="392"/>
      <c r="K9" s="327"/>
      <c r="L9" s="327"/>
      <c r="M9" s="327"/>
      <c r="N9" s="327"/>
      <c r="O9" s="365"/>
      <c r="P9" s="365"/>
    </row>
    <row r="10" spans="1:16" x14ac:dyDescent="0.25">
      <c r="A10" s="389">
        <v>43327</v>
      </c>
      <c r="B10" s="390">
        <v>18000004</v>
      </c>
      <c r="C10" s="391">
        <v>2</v>
      </c>
      <c r="D10" s="392">
        <v>108720</v>
      </c>
      <c r="E10" s="393"/>
      <c r="F10" s="391"/>
      <c r="G10" s="392"/>
      <c r="H10" s="393"/>
      <c r="I10" s="394"/>
      <c r="J10" s="392"/>
      <c r="K10" s="327"/>
      <c r="L10" s="327"/>
      <c r="M10" s="327"/>
      <c r="N10" s="327"/>
      <c r="O10" s="365"/>
      <c r="P10" s="365"/>
    </row>
    <row r="11" spans="1:16" x14ac:dyDescent="0.25">
      <c r="A11" s="389">
        <v>43328</v>
      </c>
      <c r="B11" s="390">
        <v>18000005</v>
      </c>
      <c r="C11" s="391">
        <v>8</v>
      </c>
      <c r="D11" s="392">
        <v>563715</v>
      </c>
      <c r="E11" s="393"/>
      <c r="F11" s="391"/>
      <c r="G11" s="392"/>
      <c r="H11" s="393"/>
      <c r="I11" s="394"/>
      <c r="J11" s="392"/>
      <c r="K11" s="327"/>
      <c r="L11" s="327"/>
      <c r="M11" s="327"/>
      <c r="N11" s="327"/>
      <c r="O11" s="365"/>
      <c r="P11" s="365"/>
    </row>
    <row r="12" spans="1:16" x14ac:dyDescent="0.25">
      <c r="A12" s="389">
        <v>43328</v>
      </c>
      <c r="B12" s="390">
        <v>18000006</v>
      </c>
      <c r="C12" s="391">
        <v>1</v>
      </c>
      <c r="D12" s="392">
        <v>25920</v>
      </c>
      <c r="E12" s="393"/>
      <c r="F12" s="391"/>
      <c r="G12" s="392"/>
      <c r="H12" s="393"/>
      <c r="I12" s="394"/>
      <c r="J12" s="392"/>
      <c r="K12" s="327"/>
      <c r="L12" s="327"/>
      <c r="M12" s="327"/>
      <c r="N12" s="327"/>
      <c r="O12" s="365"/>
      <c r="P12" s="365"/>
    </row>
    <row r="13" spans="1:16" x14ac:dyDescent="0.25">
      <c r="A13" s="389">
        <v>43330</v>
      </c>
      <c r="B13" s="390">
        <v>18000007</v>
      </c>
      <c r="C13" s="391">
        <v>7</v>
      </c>
      <c r="D13" s="392">
        <v>452250</v>
      </c>
      <c r="E13" s="393"/>
      <c r="F13" s="391"/>
      <c r="G13" s="392"/>
      <c r="H13" s="393"/>
      <c r="I13" s="394"/>
      <c r="J13" s="392"/>
      <c r="K13" s="327"/>
      <c r="L13" s="327"/>
      <c r="M13" s="327"/>
      <c r="N13" s="327"/>
      <c r="O13" s="365"/>
      <c r="P13" s="365"/>
    </row>
    <row r="14" spans="1:16" x14ac:dyDescent="0.25">
      <c r="A14" s="389">
        <v>43332</v>
      </c>
      <c r="B14" s="390">
        <v>18000008</v>
      </c>
      <c r="C14" s="391">
        <v>3</v>
      </c>
      <c r="D14" s="392">
        <v>203085</v>
      </c>
      <c r="E14" s="393"/>
      <c r="F14" s="391"/>
      <c r="G14" s="392"/>
      <c r="H14" s="393"/>
      <c r="I14" s="394"/>
      <c r="J14" s="392"/>
      <c r="K14" s="327"/>
      <c r="L14" s="327"/>
      <c r="M14" s="327"/>
      <c r="N14" s="327"/>
      <c r="O14" s="365"/>
      <c r="P14" s="365"/>
    </row>
    <row r="15" spans="1:16" x14ac:dyDescent="0.25">
      <c r="A15" s="389">
        <v>43332</v>
      </c>
      <c r="B15" s="390">
        <v>18000009</v>
      </c>
      <c r="C15" s="391">
        <v>1</v>
      </c>
      <c r="D15" s="392">
        <v>65835</v>
      </c>
      <c r="E15" s="393"/>
      <c r="F15" s="391"/>
      <c r="G15" s="392"/>
      <c r="H15" s="393"/>
      <c r="I15" s="394"/>
      <c r="J15" s="392"/>
      <c r="K15" s="327"/>
      <c r="L15" s="327"/>
      <c r="M15" s="327"/>
      <c r="N15" s="327"/>
      <c r="O15" s="365"/>
      <c r="P15" s="365"/>
    </row>
    <row r="16" spans="1:16" x14ac:dyDescent="0.25">
      <c r="A16" s="389">
        <v>43332</v>
      </c>
      <c r="B16" s="390">
        <v>18000010</v>
      </c>
      <c r="C16" s="391">
        <v>3</v>
      </c>
      <c r="D16" s="392">
        <v>171720</v>
      </c>
      <c r="E16" s="393"/>
      <c r="F16" s="391"/>
      <c r="G16" s="392"/>
      <c r="H16" s="393"/>
      <c r="I16" s="394"/>
      <c r="J16" s="392"/>
      <c r="K16" s="327"/>
      <c r="L16" s="327"/>
      <c r="M16" s="327"/>
      <c r="N16" s="327"/>
      <c r="O16" s="365"/>
      <c r="P16" s="365"/>
    </row>
    <row r="17" spans="1:16" x14ac:dyDescent="0.25">
      <c r="A17" s="389">
        <v>43333</v>
      </c>
      <c r="B17" s="390">
        <v>18000011</v>
      </c>
      <c r="C17" s="391">
        <v>13</v>
      </c>
      <c r="D17" s="392">
        <v>855180</v>
      </c>
      <c r="E17" s="393"/>
      <c r="F17" s="391"/>
      <c r="G17" s="392"/>
      <c r="H17" s="393"/>
      <c r="I17" s="394"/>
      <c r="J17" s="392"/>
      <c r="K17" s="327"/>
      <c r="L17" s="327"/>
      <c r="M17" s="327"/>
      <c r="N17" s="327"/>
      <c r="O17" s="365"/>
      <c r="P17" s="365"/>
    </row>
    <row r="18" spans="1:16" x14ac:dyDescent="0.25">
      <c r="A18" s="381">
        <v>43333</v>
      </c>
      <c r="B18" s="382">
        <v>18000012</v>
      </c>
      <c r="C18" s="383">
        <v>1</v>
      </c>
      <c r="D18" s="384">
        <v>27270</v>
      </c>
      <c r="E18" s="385"/>
      <c r="F18" s="383"/>
      <c r="G18" s="384"/>
      <c r="H18" s="385"/>
      <c r="I18" s="386"/>
      <c r="J18" s="384"/>
      <c r="K18" s="327"/>
      <c r="L18" s="327"/>
      <c r="M18" s="327"/>
      <c r="N18" s="327"/>
      <c r="O18" s="365"/>
      <c r="P18" s="365"/>
    </row>
    <row r="19" spans="1:16" x14ac:dyDescent="0.25">
      <c r="A19" s="381">
        <v>43333</v>
      </c>
      <c r="B19" s="382">
        <v>18000013</v>
      </c>
      <c r="C19" s="383">
        <v>1</v>
      </c>
      <c r="D19" s="384">
        <v>70200</v>
      </c>
      <c r="E19" s="385"/>
      <c r="F19" s="383"/>
      <c r="G19" s="384"/>
      <c r="H19" s="385"/>
      <c r="I19" s="386"/>
      <c r="J19" s="384"/>
      <c r="K19" s="327"/>
      <c r="L19" s="327"/>
      <c r="M19" s="327"/>
      <c r="N19" s="327"/>
      <c r="O19" s="365"/>
      <c r="P19" s="365"/>
    </row>
    <row r="20" spans="1:16" x14ac:dyDescent="0.25">
      <c r="A20" s="381">
        <v>43333</v>
      </c>
      <c r="B20" s="382">
        <v>18000014</v>
      </c>
      <c r="C20" s="383">
        <v>1</v>
      </c>
      <c r="D20" s="384">
        <v>70200</v>
      </c>
      <c r="E20" s="385"/>
      <c r="F20" s="383"/>
      <c r="G20" s="384"/>
      <c r="H20" s="385"/>
      <c r="I20" s="386"/>
      <c r="J20" s="384"/>
      <c r="K20" s="327"/>
      <c r="L20" s="327"/>
      <c r="M20" s="327"/>
      <c r="N20" s="327"/>
      <c r="O20" s="365"/>
      <c r="P20" s="365"/>
    </row>
    <row r="21" spans="1:16" x14ac:dyDescent="0.25">
      <c r="A21" s="381">
        <v>43333</v>
      </c>
      <c r="B21" s="382">
        <v>18000015</v>
      </c>
      <c r="C21" s="383">
        <v>2</v>
      </c>
      <c r="D21" s="384">
        <v>151200</v>
      </c>
      <c r="E21" s="385"/>
      <c r="F21" s="383"/>
      <c r="G21" s="384"/>
      <c r="H21" s="385"/>
      <c r="I21" s="386"/>
      <c r="J21" s="384"/>
      <c r="K21" s="327"/>
      <c r="L21" s="327"/>
      <c r="M21" s="327"/>
      <c r="N21" s="327"/>
      <c r="O21" s="365"/>
      <c r="P21" s="365"/>
    </row>
    <row r="22" spans="1:16" x14ac:dyDescent="0.25">
      <c r="A22" s="381">
        <v>43333</v>
      </c>
      <c r="B22" s="382">
        <v>18000016</v>
      </c>
      <c r="C22" s="383">
        <v>1</v>
      </c>
      <c r="D22" s="384">
        <v>41895</v>
      </c>
      <c r="E22" s="385"/>
      <c r="F22" s="383"/>
      <c r="G22" s="384"/>
      <c r="H22" s="385"/>
      <c r="I22" s="386"/>
      <c r="J22" s="384"/>
      <c r="K22" s="327"/>
      <c r="L22" s="327"/>
      <c r="M22" s="327"/>
      <c r="N22" s="327"/>
      <c r="O22" s="365"/>
      <c r="P22" s="365"/>
    </row>
    <row r="23" spans="1:16" x14ac:dyDescent="0.25">
      <c r="A23" s="381">
        <v>43333</v>
      </c>
      <c r="B23" s="382">
        <v>18000017</v>
      </c>
      <c r="C23" s="383">
        <v>4</v>
      </c>
      <c r="D23" s="384">
        <v>234045</v>
      </c>
      <c r="E23" s="385"/>
      <c r="F23" s="383"/>
      <c r="G23" s="384"/>
      <c r="H23" s="385"/>
      <c r="I23" s="386"/>
      <c r="J23" s="384"/>
      <c r="K23" s="327"/>
      <c r="L23" s="327"/>
      <c r="M23" s="327"/>
      <c r="N23" s="327"/>
      <c r="O23" s="365"/>
      <c r="P23" s="365"/>
    </row>
    <row r="24" spans="1:16" x14ac:dyDescent="0.25">
      <c r="A24" s="381">
        <v>43333</v>
      </c>
      <c r="B24" s="382">
        <v>18000018</v>
      </c>
      <c r="C24" s="383">
        <v>1</v>
      </c>
      <c r="D24" s="384">
        <v>76500</v>
      </c>
      <c r="E24" s="385"/>
      <c r="F24" s="383"/>
      <c r="G24" s="384"/>
      <c r="H24" s="385"/>
      <c r="I24" s="386"/>
      <c r="J24" s="384"/>
      <c r="K24" s="327"/>
      <c r="L24" s="327"/>
      <c r="M24" s="327"/>
      <c r="N24" s="327"/>
      <c r="O24" s="365"/>
      <c r="P24" s="365"/>
    </row>
    <row r="25" spans="1:16" x14ac:dyDescent="0.25">
      <c r="A25" s="381">
        <v>43333</v>
      </c>
      <c r="B25" s="382">
        <v>18000019</v>
      </c>
      <c r="C25" s="383">
        <v>5</v>
      </c>
      <c r="D25" s="384">
        <v>362880</v>
      </c>
      <c r="E25" s="385"/>
      <c r="F25" s="383"/>
      <c r="G25" s="384"/>
      <c r="H25" s="385"/>
      <c r="I25" s="386">
        <v>826290</v>
      </c>
      <c r="J25" s="387" t="s">
        <v>17</v>
      </c>
      <c r="K25" s="327"/>
      <c r="L25" s="327"/>
      <c r="M25" s="327"/>
      <c r="N25" s="327"/>
      <c r="O25" s="365"/>
      <c r="P25" s="365"/>
    </row>
    <row r="26" spans="1:16" x14ac:dyDescent="0.25">
      <c r="A26" s="389">
        <v>43335</v>
      </c>
      <c r="B26" s="390">
        <v>18000020</v>
      </c>
      <c r="C26" s="391">
        <v>1</v>
      </c>
      <c r="D26" s="392">
        <v>75600</v>
      </c>
      <c r="E26" s="393"/>
      <c r="F26" s="391"/>
      <c r="G26" s="392"/>
      <c r="H26" s="393"/>
      <c r="I26" s="394"/>
      <c r="J26" s="392"/>
      <c r="K26" s="327"/>
      <c r="L26" s="327"/>
      <c r="M26" s="327"/>
      <c r="N26" s="327"/>
      <c r="O26" s="365"/>
      <c r="P26" s="365"/>
    </row>
    <row r="27" spans="1:16" x14ac:dyDescent="0.25">
      <c r="A27" s="389">
        <v>43336</v>
      </c>
      <c r="B27" s="390">
        <v>18000021</v>
      </c>
      <c r="C27" s="391">
        <v>1</v>
      </c>
      <c r="D27" s="392">
        <v>65565</v>
      </c>
      <c r="E27" s="393"/>
      <c r="F27" s="391"/>
      <c r="G27" s="392"/>
      <c r="H27" s="393"/>
      <c r="I27" s="394"/>
      <c r="J27" s="392"/>
      <c r="K27" s="327"/>
      <c r="L27" s="327"/>
      <c r="M27" s="327"/>
      <c r="N27" s="327"/>
      <c r="O27" s="365"/>
      <c r="P27" s="365"/>
    </row>
    <row r="28" spans="1:16" x14ac:dyDescent="0.25">
      <c r="A28" s="389">
        <v>43339</v>
      </c>
      <c r="B28" s="390">
        <v>18000022</v>
      </c>
      <c r="C28" s="391">
        <v>2</v>
      </c>
      <c r="D28" s="392">
        <v>79920</v>
      </c>
      <c r="E28" s="395" t="s">
        <v>202</v>
      </c>
      <c r="F28" s="391">
        <v>1</v>
      </c>
      <c r="G28" s="392">
        <v>65835</v>
      </c>
      <c r="H28" s="393"/>
      <c r="I28" s="394"/>
      <c r="J28" s="392"/>
      <c r="K28" s="327"/>
      <c r="L28" s="364"/>
      <c r="M28" s="327"/>
      <c r="N28" s="327"/>
      <c r="O28" s="365"/>
      <c r="P28" s="365"/>
    </row>
    <row r="29" spans="1:16" x14ac:dyDescent="0.25">
      <c r="A29" s="389">
        <v>43339</v>
      </c>
      <c r="B29" s="390">
        <v>18000024</v>
      </c>
      <c r="C29" s="391">
        <v>1</v>
      </c>
      <c r="D29" s="392">
        <v>53550</v>
      </c>
      <c r="E29" s="393"/>
      <c r="F29" s="391"/>
      <c r="G29" s="392"/>
      <c r="H29" s="393"/>
      <c r="I29" s="394"/>
      <c r="J29" s="392"/>
      <c r="K29" s="327"/>
      <c r="L29" s="364"/>
      <c r="M29" s="327"/>
      <c r="N29" s="327"/>
      <c r="O29" s="365"/>
      <c r="P29" s="365"/>
    </row>
    <row r="30" spans="1:16" x14ac:dyDescent="0.25">
      <c r="A30" s="389">
        <v>43339</v>
      </c>
      <c r="B30" s="390">
        <v>18000025</v>
      </c>
      <c r="C30" s="391">
        <v>6</v>
      </c>
      <c r="D30" s="392">
        <v>401625</v>
      </c>
      <c r="E30" s="393"/>
      <c r="F30" s="391"/>
      <c r="G30" s="392"/>
      <c r="H30" s="393"/>
      <c r="I30" s="394"/>
      <c r="J30" s="392"/>
      <c r="K30" s="327"/>
      <c r="L30" s="364"/>
      <c r="M30" s="327"/>
      <c r="N30" s="327"/>
      <c r="O30" s="365"/>
      <c r="P30" s="365"/>
    </row>
    <row r="31" spans="1:16" x14ac:dyDescent="0.25">
      <c r="A31" s="389">
        <v>43339</v>
      </c>
      <c r="B31" s="390">
        <v>18000026</v>
      </c>
      <c r="C31" s="391">
        <v>1</v>
      </c>
      <c r="D31" s="392">
        <v>60705</v>
      </c>
      <c r="E31" s="393"/>
      <c r="F31" s="391"/>
      <c r="G31" s="392"/>
      <c r="H31" s="393"/>
      <c r="I31" s="394"/>
      <c r="J31" s="392"/>
      <c r="K31" s="327"/>
      <c r="L31" s="364"/>
      <c r="M31" s="327"/>
      <c r="N31" s="327"/>
      <c r="O31" s="365"/>
      <c r="P31" s="365"/>
    </row>
    <row r="32" spans="1:16" x14ac:dyDescent="0.25">
      <c r="A32" s="389">
        <v>43340</v>
      </c>
      <c r="B32" s="390">
        <v>18000027</v>
      </c>
      <c r="C32" s="391">
        <v>4</v>
      </c>
      <c r="D32" s="392">
        <v>235665</v>
      </c>
      <c r="E32" s="393"/>
      <c r="F32" s="391"/>
      <c r="G32" s="392"/>
      <c r="H32" s="393"/>
      <c r="I32" s="394"/>
      <c r="J32" s="392"/>
      <c r="K32" s="327"/>
      <c r="L32" s="327"/>
      <c r="M32" s="327"/>
      <c r="N32" s="327"/>
      <c r="O32" s="365"/>
      <c r="P32" s="365"/>
    </row>
    <row r="33" spans="1:16" x14ac:dyDescent="0.25">
      <c r="A33" s="389">
        <v>43340</v>
      </c>
      <c r="B33" s="390">
        <v>18000028</v>
      </c>
      <c r="C33" s="391">
        <v>1</v>
      </c>
      <c r="D33" s="392">
        <v>41895</v>
      </c>
      <c r="E33" s="393"/>
      <c r="F33" s="391"/>
      <c r="G33" s="392"/>
      <c r="H33" s="393"/>
      <c r="I33" s="394"/>
      <c r="J33" s="392"/>
      <c r="K33" s="327"/>
      <c r="L33" s="327"/>
      <c r="M33" s="327"/>
      <c r="N33" s="327"/>
      <c r="O33" s="365"/>
      <c r="P33" s="365"/>
    </row>
    <row r="34" spans="1:16" x14ac:dyDescent="0.25">
      <c r="A34" s="389">
        <v>43341</v>
      </c>
      <c r="B34" s="390">
        <v>18000029</v>
      </c>
      <c r="C34" s="391">
        <v>2</v>
      </c>
      <c r="D34" s="392">
        <v>138420</v>
      </c>
      <c r="E34" s="393"/>
      <c r="F34" s="391"/>
      <c r="G34" s="392"/>
      <c r="H34" s="393"/>
      <c r="I34" s="394"/>
      <c r="J34" s="392"/>
      <c r="K34" s="327"/>
      <c r="L34" s="327"/>
      <c r="M34" s="327"/>
      <c r="N34" s="327"/>
      <c r="O34" s="365"/>
      <c r="P34" s="365"/>
    </row>
    <row r="35" spans="1:16" x14ac:dyDescent="0.25">
      <c r="A35" s="389">
        <v>43342</v>
      </c>
      <c r="B35" s="390">
        <v>18000030</v>
      </c>
      <c r="C35" s="391">
        <v>3</v>
      </c>
      <c r="D35" s="392">
        <v>125056</v>
      </c>
      <c r="E35" s="393"/>
      <c r="F35" s="391"/>
      <c r="G35" s="392"/>
      <c r="H35" s="393"/>
      <c r="I35" s="394"/>
      <c r="J35" s="392"/>
      <c r="K35" s="327"/>
      <c r="L35" s="327"/>
      <c r="M35" s="327"/>
      <c r="N35" s="327"/>
      <c r="O35" s="365"/>
      <c r="P35" s="365"/>
    </row>
    <row r="36" spans="1:16" x14ac:dyDescent="0.25">
      <c r="A36" s="389">
        <v>43343</v>
      </c>
      <c r="B36" s="390">
        <v>18000031</v>
      </c>
      <c r="C36" s="391">
        <v>1</v>
      </c>
      <c r="D36" s="392">
        <v>64485</v>
      </c>
      <c r="E36" s="395" t="s">
        <v>203</v>
      </c>
      <c r="F36" s="391">
        <v>1</v>
      </c>
      <c r="G36" s="392">
        <v>53550</v>
      </c>
      <c r="H36" s="393"/>
      <c r="I36" s="394"/>
      <c r="J36" s="392"/>
      <c r="K36" s="327"/>
      <c r="L36" s="327"/>
      <c r="M36" s="327"/>
      <c r="N36" s="327"/>
      <c r="O36" s="365"/>
      <c r="P36" s="365"/>
    </row>
    <row r="37" spans="1:16" x14ac:dyDescent="0.25">
      <c r="A37" s="389">
        <v>43344</v>
      </c>
      <c r="B37" s="390"/>
      <c r="C37" s="391"/>
      <c r="D37" s="392"/>
      <c r="E37" s="395" t="s">
        <v>204</v>
      </c>
      <c r="F37" s="391">
        <v>1</v>
      </c>
      <c r="G37" s="392">
        <v>58500</v>
      </c>
      <c r="H37" s="393"/>
      <c r="I37" s="394"/>
      <c r="J37" s="392"/>
      <c r="K37" s="327"/>
      <c r="L37" s="327"/>
      <c r="M37" s="327"/>
      <c r="N37" s="327"/>
      <c r="O37" s="365"/>
      <c r="P37" s="365"/>
    </row>
    <row r="38" spans="1:16" x14ac:dyDescent="0.25">
      <c r="A38" s="389">
        <v>43344</v>
      </c>
      <c r="B38" s="390"/>
      <c r="C38" s="391"/>
      <c r="D38" s="392"/>
      <c r="E38" s="395" t="s">
        <v>205</v>
      </c>
      <c r="F38" s="391">
        <v>2</v>
      </c>
      <c r="G38" s="392">
        <v>121500</v>
      </c>
      <c r="H38" s="393"/>
      <c r="I38" s="394">
        <v>4298446</v>
      </c>
      <c r="J38" s="396" t="s">
        <v>17</v>
      </c>
      <c r="K38" s="327"/>
      <c r="L38" s="327"/>
      <c r="M38" s="327"/>
      <c r="N38" s="327"/>
      <c r="O38" s="365"/>
      <c r="P38" s="365"/>
    </row>
    <row r="39" spans="1:16" x14ac:dyDescent="0.25">
      <c r="A39" s="332">
        <v>43346</v>
      </c>
      <c r="B39" s="333">
        <v>18000036</v>
      </c>
      <c r="C39" s="334">
        <v>2</v>
      </c>
      <c r="D39" s="335">
        <v>118620</v>
      </c>
      <c r="E39" s="336"/>
      <c r="F39" s="334"/>
      <c r="G39" s="335"/>
      <c r="H39" s="336"/>
      <c r="I39" s="337">
        <v>118620</v>
      </c>
      <c r="J39" s="362" t="s">
        <v>17</v>
      </c>
      <c r="K39" s="327"/>
      <c r="L39" s="327"/>
      <c r="M39" s="327"/>
      <c r="N39" s="327"/>
      <c r="O39" s="365"/>
      <c r="P39" s="365"/>
    </row>
    <row r="40" spans="1:16" x14ac:dyDescent="0.25">
      <c r="A40" s="332">
        <v>43347</v>
      </c>
      <c r="B40" s="333">
        <v>18000038</v>
      </c>
      <c r="C40" s="334">
        <v>1</v>
      </c>
      <c r="D40" s="335">
        <v>69975</v>
      </c>
      <c r="E40" s="380" t="s">
        <v>206</v>
      </c>
      <c r="F40" s="334">
        <v>1</v>
      </c>
      <c r="G40" s="335">
        <v>72000</v>
      </c>
      <c r="H40" s="336"/>
      <c r="I40" s="337"/>
      <c r="J40" s="335"/>
      <c r="K40" s="327"/>
      <c r="L40" s="327"/>
      <c r="M40" s="327"/>
      <c r="N40" s="327"/>
      <c r="O40" s="365"/>
      <c r="P40" s="365"/>
    </row>
    <row r="41" spans="1:16" x14ac:dyDescent="0.25">
      <c r="A41" s="332">
        <v>43348</v>
      </c>
      <c r="B41" s="333">
        <v>18000039</v>
      </c>
      <c r="C41" s="334">
        <v>1</v>
      </c>
      <c r="D41" s="335">
        <v>33570</v>
      </c>
      <c r="E41" s="336"/>
      <c r="F41" s="334"/>
      <c r="G41" s="335"/>
      <c r="H41" s="336"/>
      <c r="I41" s="337">
        <v>31545</v>
      </c>
      <c r="J41" s="362" t="s">
        <v>17</v>
      </c>
      <c r="K41" s="327"/>
      <c r="L41" s="327"/>
      <c r="M41" s="364"/>
      <c r="N41" s="327"/>
      <c r="O41" s="365"/>
      <c r="P41" s="365"/>
    </row>
    <row r="42" spans="1:16" x14ac:dyDescent="0.25">
      <c r="A42" s="332">
        <v>43349</v>
      </c>
      <c r="B42" s="333">
        <v>18000040</v>
      </c>
      <c r="C42" s="334">
        <v>1</v>
      </c>
      <c r="D42" s="335">
        <v>74250</v>
      </c>
      <c r="E42" s="380" t="s">
        <v>207</v>
      </c>
      <c r="F42" s="334">
        <v>1</v>
      </c>
      <c r="G42" s="335">
        <v>64485</v>
      </c>
      <c r="H42" s="336"/>
      <c r="I42" s="337"/>
      <c r="J42" s="335"/>
      <c r="K42" s="327"/>
      <c r="L42" s="327"/>
      <c r="M42" s="364"/>
      <c r="N42" s="327"/>
      <c r="O42" s="365"/>
      <c r="P42" s="365"/>
    </row>
    <row r="43" spans="1:16" x14ac:dyDescent="0.25">
      <c r="A43" s="332">
        <v>43350</v>
      </c>
      <c r="B43" s="388">
        <v>18000042</v>
      </c>
      <c r="C43" s="334">
        <v>3</v>
      </c>
      <c r="D43" s="335">
        <v>239085</v>
      </c>
      <c r="E43" s="380"/>
      <c r="F43" s="334"/>
      <c r="G43" s="335"/>
      <c r="H43" s="336"/>
      <c r="I43" s="337">
        <v>248850</v>
      </c>
      <c r="J43" s="362" t="s">
        <v>17</v>
      </c>
      <c r="K43" s="327"/>
      <c r="L43" s="327"/>
      <c r="M43" s="327"/>
      <c r="N43" s="327"/>
      <c r="O43" s="365"/>
      <c r="P43" s="365"/>
    </row>
    <row r="44" spans="1:16" x14ac:dyDescent="0.25">
      <c r="A44" s="332">
        <v>43351</v>
      </c>
      <c r="B44" s="333">
        <v>18000046</v>
      </c>
      <c r="C44" s="334">
        <v>1</v>
      </c>
      <c r="D44" s="335">
        <v>49500</v>
      </c>
      <c r="E44" s="336"/>
      <c r="F44" s="334"/>
      <c r="G44" s="335"/>
      <c r="H44" s="336"/>
      <c r="I44" s="337"/>
      <c r="J44" s="335"/>
      <c r="K44" s="327"/>
      <c r="L44" s="327"/>
      <c r="M44" s="327"/>
      <c r="N44" s="327"/>
      <c r="O44" s="365"/>
      <c r="P44" s="365"/>
    </row>
    <row r="45" spans="1:16" x14ac:dyDescent="0.25">
      <c r="A45" s="332">
        <v>43351</v>
      </c>
      <c r="B45" s="333">
        <v>18000047</v>
      </c>
      <c r="C45" s="334">
        <v>1</v>
      </c>
      <c r="D45" s="335">
        <v>46500</v>
      </c>
      <c r="E45" s="336"/>
      <c r="F45" s="334"/>
      <c r="G45" s="335"/>
      <c r="H45" s="336"/>
      <c r="I45" s="337">
        <v>96000</v>
      </c>
      <c r="J45" s="362" t="s">
        <v>17</v>
      </c>
      <c r="K45" s="327"/>
      <c r="L45" s="327"/>
      <c r="M45" s="327"/>
      <c r="N45" s="327"/>
      <c r="O45" s="365"/>
      <c r="P45" s="365"/>
    </row>
    <row r="46" spans="1:16" x14ac:dyDescent="0.25">
      <c r="A46" s="332">
        <v>43353</v>
      </c>
      <c r="B46" s="333">
        <v>18000048</v>
      </c>
      <c r="C46" s="334">
        <v>1</v>
      </c>
      <c r="D46" s="335">
        <v>67500</v>
      </c>
      <c r="E46" s="336"/>
      <c r="F46" s="334"/>
      <c r="G46" s="335"/>
      <c r="H46" s="336"/>
      <c r="I46" s="337"/>
      <c r="J46" s="335"/>
      <c r="K46" s="327"/>
      <c r="L46" s="327"/>
      <c r="M46" s="327"/>
      <c r="N46" s="327"/>
      <c r="O46" s="365"/>
      <c r="P46" s="365"/>
    </row>
    <row r="47" spans="1:16" x14ac:dyDescent="0.25">
      <c r="A47" s="332">
        <v>43353</v>
      </c>
      <c r="B47" s="333">
        <v>18000050</v>
      </c>
      <c r="C47" s="334">
        <v>1</v>
      </c>
      <c r="D47" s="335">
        <v>63585</v>
      </c>
      <c r="E47" s="336"/>
      <c r="F47" s="334"/>
      <c r="G47" s="335"/>
      <c r="H47" s="336"/>
      <c r="I47" s="337">
        <v>131085</v>
      </c>
      <c r="J47" s="362" t="s">
        <v>17</v>
      </c>
      <c r="K47" s="327"/>
      <c r="L47" s="364"/>
      <c r="M47" s="327"/>
      <c r="N47" s="327"/>
      <c r="O47" s="365"/>
      <c r="P47" s="365"/>
    </row>
    <row r="48" spans="1:16" x14ac:dyDescent="0.25">
      <c r="A48" s="332">
        <v>43354</v>
      </c>
      <c r="B48" s="333"/>
      <c r="C48" s="334"/>
      <c r="D48" s="335"/>
      <c r="E48" s="380" t="s">
        <v>208</v>
      </c>
      <c r="F48" s="334">
        <v>1</v>
      </c>
      <c r="G48" s="335">
        <v>33570</v>
      </c>
      <c r="H48" s="336"/>
      <c r="I48" s="337"/>
      <c r="J48" s="362"/>
      <c r="K48" s="327"/>
      <c r="L48" s="364"/>
      <c r="M48" s="327"/>
      <c r="N48" s="327"/>
      <c r="O48" s="365"/>
      <c r="P48" s="365"/>
    </row>
    <row r="49" spans="1:16" x14ac:dyDescent="0.25">
      <c r="A49" s="332">
        <v>43355</v>
      </c>
      <c r="B49" s="333">
        <v>18000053</v>
      </c>
      <c r="C49" s="334">
        <v>1</v>
      </c>
      <c r="D49" s="335">
        <v>70425</v>
      </c>
      <c r="E49" s="336"/>
      <c r="F49" s="334"/>
      <c r="G49" s="335"/>
      <c r="H49" s="336"/>
      <c r="I49" s="337"/>
      <c r="J49" s="362"/>
      <c r="K49" s="327"/>
      <c r="L49" s="327"/>
      <c r="M49" s="327"/>
      <c r="N49" s="327"/>
      <c r="O49" s="365"/>
      <c r="P49" s="365"/>
    </row>
    <row r="50" spans="1:16" x14ac:dyDescent="0.25">
      <c r="A50" s="338">
        <v>43355</v>
      </c>
      <c r="B50" s="339">
        <v>18000054</v>
      </c>
      <c r="C50" s="340">
        <v>4</v>
      </c>
      <c r="D50" s="341">
        <v>316500</v>
      </c>
      <c r="E50" s="336"/>
      <c r="F50" s="334"/>
      <c r="G50" s="335"/>
      <c r="H50" s="336"/>
      <c r="I50" s="337">
        <v>244755</v>
      </c>
      <c r="J50" s="362" t="s">
        <v>17</v>
      </c>
      <c r="K50" s="327"/>
      <c r="L50" s="327"/>
      <c r="M50" s="327"/>
      <c r="N50" s="327"/>
      <c r="O50" s="365"/>
      <c r="P50" s="365"/>
    </row>
    <row r="51" spans="1:16" x14ac:dyDescent="0.25">
      <c r="A51" s="332">
        <v>43356</v>
      </c>
      <c r="B51" s="333">
        <v>18000055</v>
      </c>
      <c r="C51" s="334">
        <v>2</v>
      </c>
      <c r="D51" s="335">
        <v>140400</v>
      </c>
      <c r="E51" s="380" t="s">
        <v>209</v>
      </c>
      <c r="F51" s="334">
        <v>1</v>
      </c>
      <c r="G51" s="335">
        <v>63585</v>
      </c>
      <c r="H51" s="336"/>
      <c r="I51" s="337"/>
      <c r="J51" s="335"/>
      <c r="K51" s="327"/>
      <c r="L51" s="327"/>
      <c r="M51" s="327"/>
      <c r="N51" s="327"/>
      <c r="O51" s="365"/>
      <c r="P51" s="365"/>
    </row>
    <row r="52" spans="1:16" x14ac:dyDescent="0.25">
      <c r="A52" s="332">
        <v>43356</v>
      </c>
      <c r="B52" s="333">
        <v>18000056</v>
      </c>
      <c r="C52" s="334">
        <v>1</v>
      </c>
      <c r="D52" s="335">
        <v>30870</v>
      </c>
      <c r="E52" s="380" t="s">
        <v>210</v>
      </c>
      <c r="F52" s="334">
        <v>1</v>
      </c>
      <c r="G52" s="335">
        <v>103500</v>
      </c>
      <c r="H52" s="336"/>
      <c r="I52" s="337"/>
      <c r="J52" s="362"/>
      <c r="K52" s="327"/>
      <c r="L52" s="327"/>
      <c r="M52" s="327"/>
      <c r="N52" s="327"/>
      <c r="O52" s="365"/>
      <c r="P52" s="365"/>
    </row>
    <row r="53" spans="1:16" x14ac:dyDescent="0.25">
      <c r="A53" s="332">
        <v>43357</v>
      </c>
      <c r="B53" s="333">
        <v>18000057</v>
      </c>
      <c r="C53" s="334">
        <v>1</v>
      </c>
      <c r="D53" s="335">
        <v>70425</v>
      </c>
      <c r="E53" s="380" t="s">
        <v>211</v>
      </c>
      <c r="F53" s="334">
        <v>1</v>
      </c>
      <c r="G53" s="335">
        <v>46500</v>
      </c>
      <c r="H53" s="336"/>
      <c r="I53" s="337">
        <v>28110</v>
      </c>
      <c r="J53" s="362" t="s">
        <v>17</v>
      </c>
      <c r="K53" s="327"/>
      <c r="L53" s="327"/>
      <c r="M53" s="327"/>
      <c r="N53" s="327"/>
      <c r="O53" s="365"/>
      <c r="P53" s="365"/>
    </row>
    <row r="54" spans="1:16" x14ac:dyDescent="0.25">
      <c r="A54" s="332">
        <v>43358</v>
      </c>
      <c r="B54" s="333">
        <v>18000059</v>
      </c>
      <c r="C54" s="334">
        <v>3</v>
      </c>
      <c r="D54" s="335">
        <v>239085</v>
      </c>
      <c r="E54" s="336"/>
      <c r="F54" s="334"/>
      <c r="G54" s="335"/>
      <c r="H54" s="336"/>
      <c r="I54" s="337"/>
      <c r="J54" s="335"/>
      <c r="K54" s="327"/>
      <c r="L54" s="327"/>
      <c r="M54" s="327"/>
      <c r="N54" s="327"/>
      <c r="O54" s="365"/>
      <c r="P54" s="365"/>
    </row>
    <row r="55" spans="1:16" x14ac:dyDescent="0.25">
      <c r="A55" s="332">
        <v>43358</v>
      </c>
      <c r="B55" s="333">
        <v>18000060</v>
      </c>
      <c r="C55" s="334">
        <v>1</v>
      </c>
      <c r="D55" s="335">
        <v>26370</v>
      </c>
      <c r="E55" s="336"/>
      <c r="F55" s="334"/>
      <c r="G55" s="335"/>
      <c r="H55" s="336"/>
      <c r="I55" s="337">
        <v>265455</v>
      </c>
      <c r="J55" s="362" t="s">
        <v>17</v>
      </c>
      <c r="K55" s="327"/>
      <c r="L55" s="327"/>
      <c r="M55" s="327"/>
      <c r="N55" s="327"/>
      <c r="O55" s="365"/>
      <c r="P55" s="365"/>
    </row>
    <row r="56" spans="1:16" x14ac:dyDescent="0.25">
      <c r="A56" s="332">
        <v>43360</v>
      </c>
      <c r="B56" s="333">
        <v>18000062</v>
      </c>
      <c r="C56" s="334">
        <v>1</v>
      </c>
      <c r="D56" s="335">
        <v>33570</v>
      </c>
      <c r="E56" s="380" t="s">
        <v>213</v>
      </c>
      <c r="F56" s="334">
        <v>1</v>
      </c>
      <c r="G56" s="335">
        <v>105375</v>
      </c>
      <c r="H56" s="336"/>
      <c r="I56" s="337"/>
      <c r="J56" s="335"/>
      <c r="K56" s="327"/>
      <c r="L56" s="327"/>
      <c r="M56" s="327"/>
      <c r="N56" s="327"/>
      <c r="O56" s="365"/>
      <c r="P56" s="365"/>
    </row>
    <row r="57" spans="1:16" x14ac:dyDescent="0.25">
      <c r="A57" s="332">
        <v>43361</v>
      </c>
      <c r="B57" s="333">
        <v>18000064</v>
      </c>
      <c r="C57" s="334">
        <v>2</v>
      </c>
      <c r="D57" s="335">
        <v>133335</v>
      </c>
      <c r="E57" s="336"/>
      <c r="F57" s="334"/>
      <c r="G57" s="335"/>
      <c r="H57" s="336"/>
      <c r="I57" s="337">
        <v>61530</v>
      </c>
      <c r="J57" s="362" t="s">
        <v>17</v>
      </c>
      <c r="K57" s="327"/>
      <c r="L57" s="327"/>
      <c r="M57" s="327"/>
      <c r="N57" s="327"/>
      <c r="O57" s="365"/>
      <c r="P57" s="365"/>
    </row>
    <row r="58" spans="1:16" x14ac:dyDescent="0.25">
      <c r="A58" s="332">
        <v>43362</v>
      </c>
      <c r="B58" s="333">
        <v>18000066</v>
      </c>
      <c r="C58" s="334">
        <v>5</v>
      </c>
      <c r="D58" s="335">
        <v>296415</v>
      </c>
      <c r="E58" s="336"/>
      <c r="F58" s="334"/>
      <c r="G58" s="335"/>
      <c r="H58" s="336"/>
      <c r="I58" s="337"/>
      <c r="J58" s="335"/>
      <c r="K58" s="327"/>
      <c r="L58" s="327"/>
      <c r="M58" s="327"/>
      <c r="N58" s="327"/>
      <c r="O58" s="365"/>
      <c r="P58" s="365"/>
    </row>
    <row r="59" spans="1:16" x14ac:dyDescent="0.25">
      <c r="A59" s="332">
        <v>43362</v>
      </c>
      <c r="B59" s="333">
        <v>18000067</v>
      </c>
      <c r="C59" s="334">
        <v>2</v>
      </c>
      <c r="D59" s="335">
        <v>109530</v>
      </c>
      <c r="E59" s="336"/>
      <c r="F59" s="334"/>
      <c r="G59" s="335"/>
      <c r="H59" s="336"/>
      <c r="I59" s="337">
        <v>405945</v>
      </c>
      <c r="J59" s="362" t="s">
        <v>17</v>
      </c>
      <c r="K59" s="327"/>
      <c r="L59" s="327"/>
      <c r="M59" s="327"/>
      <c r="N59" s="327"/>
      <c r="O59" s="365"/>
      <c r="P59" s="365"/>
    </row>
    <row r="60" spans="1:16" x14ac:dyDescent="0.25">
      <c r="A60" s="332">
        <v>43364</v>
      </c>
      <c r="B60" s="333">
        <v>18000070</v>
      </c>
      <c r="C60" s="334">
        <v>1</v>
      </c>
      <c r="D60" s="335">
        <v>59265</v>
      </c>
      <c r="E60" s="336"/>
      <c r="F60" s="334"/>
      <c r="G60" s="335"/>
      <c r="H60" s="336"/>
      <c r="I60" s="337">
        <v>59265</v>
      </c>
      <c r="J60" s="362" t="s">
        <v>17</v>
      </c>
      <c r="K60" s="327"/>
      <c r="L60" s="327"/>
      <c r="M60" s="327"/>
      <c r="N60" s="327"/>
      <c r="O60" s="365"/>
      <c r="P60" s="365"/>
    </row>
    <row r="61" spans="1:16" x14ac:dyDescent="0.25">
      <c r="A61" s="332">
        <v>43365</v>
      </c>
      <c r="B61" s="333">
        <v>18000072</v>
      </c>
      <c r="C61" s="334">
        <v>1</v>
      </c>
      <c r="D61" s="335">
        <v>46035</v>
      </c>
      <c r="E61" s="336"/>
      <c r="F61" s="334"/>
      <c r="G61" s="335"/>
      <c r="H61" s="336"/>
      <c r="I61" s="337"/>
      <c r="J61" s="335"/>
      <c r="K61" s="327"/>
      <c r="L61" s="327"/>
      <c r="M61" s="327"/>
      <c r="N61" s="327"/>
      <c r="O61" s="365"/>
      <c r="P61" s="365"/>
    </row>
    <row r="62" spans="1:16" x14ac:dyDescent="0.25">
      <c r="A62" s="332">
        <v>43365</v>
      </c>
      <c r="B62" s="333">
        <v>18000073</v>
      </c>
      <c r="C62" s="334">
        <v>1</v>
      </c>
      <c r="D62" s="335">
        <v>71100</v>
      </c>
      <c r="E62" s="336"/>
      <c r="F62" s="334"/>
      <c r="G62" s="335"/>
      <c r="H62" s="336"/>
      <c r="I62" s="337">
        <v>117135</v>
      </c>
      <c r="J62" s="362" t="s">
        <v>217</v>
      </c>
      <c r="K62" s="327"/>
      <c r="L62" s="327"/>
      <c r="M62" s="327"/>
      <c r="N62" s="327"/>
      <c r="O62" s="365"/>
      <c r="P62" s="365"/>
    </row>
    <row r="63" spans="1:16" x14ac:dyDescent="0.25">
      <c r="A63" s="332">
        <v>43367</v>
      </c>
      <c r="B63" s="333">
        <v>18000075</v>
      </c>
      <c r="C63" s="334">
        <v>5</v>
      </c>
      <c r="D63" s="335">
        <v>373680</v>
      </c>
      <c r="E63" s="380" t="s">
        <v>216</v>
      </c>
      <c r="F63" s="334">
        <v>1</v>
      </c>
      <c r="G63" s="335">
        <v>87300</v>
      </c>
      <c r="H63" s="336"/>
      <c r="I63" s="337"/>
      <c r="J63" s="335"/>
      <c r="K63" s="327"/>
      <c r="L63" s="327"/>
      <c r="M63" s="327"/>
      <c r="N63" s="327"/>
      <c r="O63" s="365"/>
      <c r="P63" s="365"/>
    </row>
    <row r="64" spans="1:16" x14ac:dyDescent="0.25">
      <c r="A64" s="332">
        <v>43367</v>
      </c>
      <c r="B64" s="333">
        <v>18000076</v>
      </c>
      <c r="C64" s="334">
        <v>1</v>
      </c>
      <c r="D64" s="335">
        <v>44955</v>
      </c>
      <c r="E64" s="336"/>
      <c r="F64" s="334"/>
      <c r="G64" s="335"/>
      <c r="H64" s="336"/>
      <c r="I64" s="337">
        <v>331335</v>
      </c>
      <c r="J64" s="362" t="s">
        <v>17</v>
      </c>
      <c r="K64" s="327"/>
      <c r="L64" s="327"/>
      <c r="M64" s="327"/>
      <c r="N64" s="327"/>
      <c r="O64" s="365"/>
      <c r="P64" s="365"/>
    </row>
    <row r="65" spans="1:16" x14ac:dyDescent="0.25">
      <c r="A65" s="332">
        <v>43368</v>
      </c>
      <c r="B65" s="333">
        <v>18000078</v>
      </c>
      <c r="C65" s="334">
        <v>1</v>
      </c>
      <c r="D65" s="335">
        <v>69300</v>
      </c>
      <c r="E65" s="380" t="s">
        <v>218</v>
      </c>
      <c r="F65" s="334">
        <v>1</v>
      </c>
      <c r="G65" s="335">
        <v>121005</v>
      </c>
      <c r="H65" s="336"/>
      <c r="I65" s="337"/>
      <c r="J65" s="362"/>
      <c r="K65" s="327"/>
      <c r="L65" s="327"/>
      <c r="M65" s="327"/>
      <c r="N65" s="327"/>
      <c r="O65" s="365"/>
      <c r="P65" s="365"/>
    </row>
    <row r="66" spans="1:16" x14ac:dyDescent="0.25">
      <c r="A66" s="332">
        <v>43370</v>
      </c>
      <c r="B66" s="333">
        <v>18000080</v>
      </c>
      <c r="C66" s="334">
        <v>1</v>
      </c>
      <c r="D66" s="335">
        <v>69975</v>
      </c>
      <c r="E66" s="380"/>
      <c r="F66" s="334"/>
      <c r="G66" s="335"/>
      <c r="H66" s="336"/>
      <c r="I66" s="337">
        <v>18270</v>
      </c>
      <c r="J66" s="362" t="s">
        <v>17</v>
      </c>
      <c r="K66" s="327"/>
      <c r="L66" s="364">
        <f>D65+D66-G65</f>
        <v>18270</v>
      </c>
      <c r="M66" s="327"/>
      <c r="N66" s="327"/>
      <c r="O66" s="365"/>
      <c r="P66" s="365"/>
    </row>
    <row r="67" spans="1:16" x14ac:dyDescent="0.25">
      <c r="A67" s="397">
        <v>43371</v>
      </c>
      <c r="B67" s="398">
        <v>18000080</v>
      </c>
      <c r="C67" s="399">
        <v>2</v>
      </c>
      <c r="D67" s="400">
        <v>168435</v>
      </c>
      <c r="E67" s="401"/>
      <c r="F67" s="399"/>
      <c r="G67" s="400"/>
      <c r="H67" s="401"/>
      <c r="I67" s="402"/>
      <c r="J67" s="400"/>
      <c r="K67" s="327"/>
      <c r="L67" s="327"/>
      <c r="M67" s="327"/>
      <c r="N67" s="327"/>
      <c r="O67" s="365"/>
      <c r="P67" s="365"/>
    </row>
    <row r="68" spans="1:16" x14ac:dyDescent="0.25">
      <c r="A68" s="397">
        <v>43371</v>
      </c>
      <c r="B68" s="398">
        <v>18000081</v>
      </c>
      <c r="C68" s="399">
        <v>2</v>
      </c>
      <c r="D68" s="400">
        <v>149535</v>
      </c>
      <c r="E68" s="401"/>
      <c r="F68" s="399"/>
      <c r="G68" s="400"/>
      <c r="H68" s="401"/>
      <c r="I68" s="402">
        <v>317970</v>
      </c>
      <c r="J68" s="400" t="s">
        <v>17</v>
      </c>
      <c r="K68" s="327"/>
      <c r="L68" s="327"/>
      <c r="M68" s="327"/>
      <c r="N68" s="327"/>
      <c r="O68" s="365"/>
      <c r="P68" s="365"/>
    </row>
    <row r="69" spans="1:16" x14ac:dyDescent="0.25">
      <c r="A69" s="332">
        <v>43372</v>
      </c>
      <c r="B69" s="333">
        <v>18000085</v>
      </c>
      <c r="C69" s="334">
        <v>3</v>
      </c>
      <c r="D69" s="335">
        <v>192510</v>
      </c>
      <c r="E69" s="380" t="s">
        <v>219</v>
      </c>
      <c r="F69" s="334">
        <v>1</v>
      </c>
      <c r="G69" s="335">
        <v>112680</v>
      </c>
      <c r="H69" s="336"/>
      <c r="I69" s="337">
        <v>80430</v>
      </c>
      <c r="J69" s="362" t="s">
        <v>17</v>
      </c>
      <c r="K69" s="327"/>
      <c r="L69" s="364"/>
      <c r="M69" s="327"/>
      <c r="N69" s="327"/>
      <c r="O69" s="365"/>
      <c r="P69" s="365"/>
    </row>
    <row r="70" spans="1:16" x14ac:dyDescent="0.25">
      <c r="A70" s="332">
        <v>43375</v>
      </c>
      <c r="B70" s="333">
        <v>18000090</v>
      </c>
      <c r="C70" s="334">
        <v>1</v>
      </c>
      <c r="D70" s="335">
        <v>69300</v>
      </c>
      <c r="E70" s="336"/>
      <c r="F70" s="334"/>
      <c r="G70" s="335"/>
      <c r="H70" s="336"/>
      <c r="I70" s="337">
        <v>385800</v>
      </c>
      <c r="J70" s="362" t="s">
        <v>17</v>
      </c>
      <c r="K70" s="327"/>
      <c r="L70" s="327"/>
      <c r="M70" s="327"/>
      <c r="N70" s="327"/>
      <c r="O70" s="365"/>
      <c r="P70" s="365"/>
    </row>
    <row r="71" spans="1:16" x14ac:dyDescent="0.25">
      <c r="A71" s="332">
        <v>43377</v>
      </c>
      <c r="B71" s="333">
        <v>18000093</v>
      </c>
      <c r="C71" s="334">
        <v>2</v>
      </c>
      <c r="D71" s="335">
        <v>151020</v>
      </c>
      <c r="E71" s="380" t="s">
        <v>220</v>
      </c>
      <c r="F71" s="334">
        <v>1</v>
      </c>
      <c r="G71" s="335">
        <v>51435</v>
      </c>
      <c r="H71" s="336"/>
      <c r="I71" s="337"/>
      <c r="J71" s="362"/>
      <c r="K71" s="327"/>
      <c r="L71" s="327"/>
      <c r="M71" s="327"/>
      <c r="N71" s="327"/>
      <c r="O71" s="365"/>
      <c r="P71" s="365"/>
    </row>
    <row r="72" spans="1:16" x14ac:dyDescent="0.25">
      <c r="A72" s="332">
        <v>43377</v>
      </c>
      <c r="B72" s="333">
        <v>18000096</v>
      </c>
      <c r="C72" s="334">
        <v>1</v>
      </c>
      <c r="D72" s="335">
        <v>33480</v>
      </c>
      <c r="E72" s="336"/>
      <c r="F72" s="334"/>
      <c r="G72" s="335"/>
      <c r="H72" s="336"/>
      <c r="I72" s="337"/>
      <c r="J72" s="335"/>
      <c r="K72" s="327"/>
      <c r="L72" s="364"/>
      <c r="M72" s="327"/>
      <c r="N72" s="327"/>
      <c r="O72" s="365"/>
      <c r="P72" s="365"/>
    </row>
    <row r="73" spans="1:16" x14ac:dyDescent="0.25">
      <c r="A73" s="332">
        <v>43377</v>
      </c>
      <c r="B73" s="333">
        <v>18000098</v>
      </c>
      <c r="C73" s="334">
        <v>10</v>
      </c>
      <c r="D73" s="335">
        <v>695550</v>
      </c>
      <c r="E73" s="336"/>
      <c r="F73" s="334"/>
      <c r="G73" s="335"/>
      <c r="H73" s="336"/>
      <c r="I73" s="337">
        <v>828615</v>
      </c>
      <c r="J73" s="362" t="s">
        <v>17</v>
      </c>
      <c r="K73" s="327"/>
      <c r="L73" s="327"/>
      <c r="M73" s="327"/>
      <c r="N73" s="327"/>
      <c r="O73" s="365"/>
      <c r="P73" s="365"/>
    </row>
    <row r="74" spans="1:16" x14ac:dyDescent="0.25">
      <c r="A74" s="338">
        <v>43381</v>
      </c>
      <c r="B74" s="339"/>
      <c r="C74" s="340"/>
      <c r="D74" s="341"/>
      <c r="E74" s="403" t="s">
        <v>221</v>
      </c>
      <c r="F74" s="340">
        <v>1</v>
      </c>
      <c r="G74" s="341">
        <v>75420</v>
      </c>
      <c r="H74" s="342"/>
      <c r="I74" s="343"/>
      <c r="J74" s="363"/>
      <c r="K74" s="327"/>
      <c r="L74" s="327"/>
      <c r="M74" s="327"/>
      <c r="N74" s="327"/>
      <c r="O74" s="365"/>
      <c r="P74" s="365"/>
    </row>
    <row r="75" spans="1:16" x14ac:dyDescent="0.25">
      <c r="A75" s="338">
        <v>43382</v>
      </c>
      <c r="B75" s="339">
        <v>18000104</v>
      </c>
      <c r="C75" s="340">
        <v>1</v>
      </c>
      <c r="D75" s="341">
        <v>60660</v>
      </c>
      <c r="E75" s="342"/>
      <c r="F75" s="340"/>
      <c r="G75" s="341"/>
      <c r="H75" s="342"/>
      <c r="I75" s="343"/>
      <c r="J75" s="341"/>
      <c r="K75" s="327"/>
      <c r="L75" s="327"/>
      <c r="M75" s="327"/>
      <c r="N75" s="327"/>
      <c r="O75" s="365"/>
      <c r="P75" s="365"/>
    </row>
    <row r="76" spans="1:16" x14ac:dyDescent="0.25">
      <c r="A76" s="338">
        <v>43384</v>
      </c>
      <c r="B76" s="339"/>
      <c r="C76" s="340"/>
      <c r="D76" s="341"/>
      <c r="E76" s="403" t="s">
        <v>222</v>
      </c>
      <c r="F76" s="340">
        <v>1</v>
      </c>
      <c r="G76" s="341">
        <v>49500</v>
      </c>
      <c r="H76" s="342"/>
      <c r="I76" s="343"/>
      <c r="J76" s="341"/>
      <c r="K76" s="327"/>
      <c r="L76" s="327"/>
      <c r="M76" s="327"/>
      <c r="N76" s="327"/>
      <c r="O76" s="365"/>
      <c r="P76" s="365"/>
    </row>
    <row r="77" spans="1:16" x14ac:dyDescent="0.25">
      <c r="A77" s="338">
        <v>43389</v>
      </c>
      <c r="B77" s="339">
        <v>18000118</v>
      </c>
      <c r="C77" s="340">
        <v>1</v>
      </c>
      <c r="D77" s="341">
        <v>58500</v>
      </c>
      <c r="E77" s="342"/>
      <c r="F77" s="340"/>
      <c r="G77" s="341"/>
      <c r="H77" s="342"/>
      <c r="I77" s="343"/>
      <c r="J77" s="341"/>
      <c r="K77" s="327"/>
      <c r="L77" s="327"/>
      <c r="M77" s="327"/>
      <c r="N77" s="327"/>
      <c r="O77" s="365"/>
      <c r="P77" s="365"/>
    </row>
    <row r="78" spans="1:16" x14ac:dyDescent="0.25">
      <c r="A78" s="338"/>
      <c r="B78" s="339"/>
      <c r="C78" s="340"/>
      <c r="D78" s="341"/>
      <c r="E78" s="342"/>
      <c r="F78" s="340"/>
      <c r="G78" s="341"/>
      <c r="H78" s="342"/>
      <c r="I78" s="343"/>
      <c r="J78" s="341"/>
      <c r="K78" s="327"/>
      <c r="L78" s="327"/>
      <c r="M78" s="327"/>
      <c r="N78" s="327"/>
      <c r="O78" s="365"/>
      <c r="P78" s="365"/>
    </row>
    <row r="79" spans="1:16" x14ac:dyDescent="0.25">
      <c r="A79" s="338"/>
      <c r="B79" s="339"/>
      <c r="C79" s="340"/>
      <c r="D79" s="341"/>
      <c r="E79" s="342"/>
      <c r="F79" s="340"/>
      <c r="G79" s="341"/>
      <c r="H79" s="342"/>
      <c r="I79" s="343"/>
      <c r="J79" s="341"/>
      <c r="K79" s="327"/>
      <c r="L79" s="327"/>
      <c r="M79" s="327"/>
      <c r="N79" s="327"/>
      <c r="O79" s="365"/>
      <c r="P79" s="365"/>
    </row>
    <row r="80" spans="1:16" x14ac:dyDescent="0.25">
      <c r="A80" s="338"/>
      <c r="B80" s="339"/>
      <c r="C80" s="340"/>
      <c r="D80" s="341"/>
      <c r="E80" s="342"/>
      <c r="F80" s="340"/>
      <c r="G80" s="341"/>
      <c r="H80" s="342"/>
      <c r="I80" s="343"/>
      <c r="J80" s="341"/>
      <c r="K80" s="327"/>
      <c r="L80" s="327"/>
      <c r="M80" s="327"/>
      <c r="N80" s="327"/>
      <c r="O80" s="365"/>
      <c r="P80" s="365"/>
    </row>
    <row r="81" spans="1:16" x14ac:dyDescent="0.25">
      <c r="A81" s="338"/>
      <c r="B81" s="339"/>
      <c r="C81" s="340"/>
      <c r="D81" s="341"/>
      <c r="E81" s="342"/>
      <c r="F81" s="340"/>
      <c r="G81" s="341"/>
      <c r="H81" s="342"/>
      <c r="I81" s="343"/>
      <c r="J81" s="341"/>
      <c r="K81" s="327"/>
      <c r="L81" s="327"/>
      <c r="M81" s="327"/>
      <c r="N81" s="327"/>
      <c r="O81" s="365"/>
      <c r="P81" s="365"/>
    </row>
    <row r="82" spans="1:16" x14ac:dyDescent="0.25">
      <c r="A82" s="338"/>
      <c r="B82" s="339"/>
      <c r="C82" s="340"/>
      <c r="D82" s="341"/>
      <c r="E82" s="342"/>
      <c r="F82" s="340"/>
      <c r="G82" s="341"/>
      <c r="H82" s="342"/>
      <c r="I82" s="343"/>
      <c r="J82" s="341"/>
      <c r="K82" s="327"/>
      <c r="L82" s="327"/>
      <c r="M82" s="327"/>
      <c r="N82" s="327"/>
      <c r="O82" s="365"/>
      <c r="P82" s="365"/>
    </row>
    <row r="83" spans="1:16" x14ac:dyDescent="0.25">
      <c r="A83" s="338"/>
      <c r="B83" s="339"/>
      <c r="C83" s="340"/>
      <c r="D83" s="341"/>
      <c r="E83" s="342"/>
      <c r="F83" s="340"/>
      <c r="G83" s="341"/>
      <c r="H83" s="342"/>
      <c r="I83" s="343"/>
      <c r="J83" s="341"/>
      <c r="K83" s="327"/>
      <c r="L83" s="327"/>
      <c r="M83" s="327"/>
      <c r="N83" s="327"/>
      <c r="O83" s="365"/>
      <c r="P83" s="365"/>
    </row>
    <row r="84" spans="1:16" x14ac:dyDescent="0.25">
      <c r="A84" s="338"/>
      <c r="B84" s="339"/>
      <c r="C84" s="340"/>
      <c r="D84" s="341"/>
      <c r="E84" s="342"/>
      <c r="F84" s="340"/>
      <c r="G84" s="341"/>
      <c r="H84" s="342"/>
      <c r="I84" s="343"/>
      <c r="J84" s="341"/>
      <c r="K84" s="327"/>
      <c r="L84" s="327"/>
      <c r="M84" s="327"/>
      <c r="N84" s="327"/>
      <c r="O84" s="365"/>
      <c r="P84" s="365"/>
    </row>
    <row r="85" spans="1:16" x14ac:dyDescent="0.25">
      <c r="A85" s="338"/>
      <c r="B85" s="339"/>
      <c r="C85" s="340"/>
      <c r="D85" s="341"/>
      <c r="E85" s="342"/>
      <c r="F85" s="340"/>
      <c r="G85" s="341"/>
      <c r="H85" s="342"/>
      <c r="I85" s="343"/>
      <c r="J85" s="341"/>
      <c r="K85" s="327"/>
      <c r="L85" s="327"/>
      <c r="M85" s="327"/>
      <c r="N85" s="327"/>
      <c r="O85" s="365"/>
      <c r="P85" s="365"/>
    </row>
    <row r="86" spans="1:16" x14ac:dyDescent="0.25">
      <c r="A86" s="338"/>
      <c r="B86" s="339"/>
      <c r="C86" s="340"/>
      <c r="D86" s="341"/>
      <c r="E86" s="342"/>
      <c r="F86" s="340"/>
      <c r="G86" s="341"/>
      <c r="H86" s="342"/>
      <c r="I86" s="343"/>
      <c r="J86" s="341"/>
      <c r="K86" s="327"/>
      <c r="L86" s="327"/>
      <c r="M86" s="327"/>
      <c r="N86" s="327"/>
      <c r="O86" s="365"/>
      <c r="P86" s="365"/>
    </row>
    <row r="87" spans="1:16" x14ac:dyDescent="0.25">
      <c r="A87" s="338"/>
      <c r="B87" s="339"/>
      <c r="C87" s="340"/>
      <c r="D87" s="341"/>
      <c r="E87" s="342"/>
      <c r="F87" s="340"/>
      <c r="G87" s="341"/>
      <c r="H87" s="342"/>
      <c r="I87" s="343"/>
      <c r="J87" s="341"/>
      <c r="K87" s="327"/>
      <c r="L87" s="327"/>
      <c r="M87" s="327"/>
      <c r="N87" s="327"/>
      <c r="O87" s="365"/>
      <c r="P87" s="365"/>
    </row>
    <row r="88" spans="1:16" x14ac:dyDescent="0.25">
      <c r="A88" s="338"/>
      <c r="B88" s="339"/>
      <c r="C88" s="340"/>
      <c r="D88" s="341"/>
      <c r="E88" s="342"/>
      <c r="F88" s="340"/>
      <c r="G88" s="341"/>
      <c r="H88" s="342"/>
      <c r="I88" s="343"/>
      <c r="J88" s="341"/>
      <c r="K88" s="327"/>
      <c r="L88" s="327"/>
      <c r="M88" s="327"/>
      <c r="N88" s="327"/>
      <c r="O88" s="365"/>
      <c r="P88" s="365"/>
    </row>
    <row r="89" spans="1:16" x14ac:dyDescent="0.25">
      <c r="A89" s="338"/>
      <c r="B89" s="339"/>
      <c r="C89" s="340"/>
      <c r="D89" s="341"/>
      <c r="E89" s="342"/>
      <c r="F89" s="340"/>
      <c r="G89" s="341"/>
      <c r="H89" s="342"/>
      <c r="I89" s="343"/>
      <c r="J89" s="341"/>
      <c r="K89" s="327"/>
      <c r="L89" s="327"/>
      <c r="M89" s="327"/>
      <c r="N89" s="327"/>
      <c r="O89" s="365"/>
      <c r="P89" s="365"/>
    </row>
    <row r="90" spans="1:16" x14ac:dyDescent="0.25">
      <c r="A90" s="338"/>
      <c r="B90" s="339"/>
      <c r="C90" s="340"/>
      <c r="D90" s="341"/>
      <c r="E90" s="342"/>
      <c r="F90" s="340"/>
      <c r="G90" s="341"/>
      <c r="H90" s="342"/>
      <c r="I90" s="343"/>
      <c r="J90" s="341"/>
      <c r="K90" s="327"/>
      <c r="L90" s="327"/>
      <c r="M90" s="327"/>
      <c r="N90" s="327"/>
      <c r="O90" s="365"/>
      <c r="P90" s="365"/>
    </row>
    <row r="91" spans="1:16" x14ac:dyDescent="0.25">
      <c r="A91" s="338"/>
      <c r="B91" s="339"/>
      <c r="C91" s="340"/>
      <c r="D91" s="341"/>
      <c r="E91" s="342"/>
      <c r="F91" s="340"/>
      <c r="G91" s="341"/>
      <c r="H91" s="342"/>
      <c r="I91" s="343"/>
      <c r="J91" s="341"/>
      <c r="K91" s="327"/>
      <c r="L91" s="327"/>
      <c r="M91" s="327"/>
      <c r="N91" s="327"/>
      <c r="O91" s="365"/>
      <c r="P91" s="365"/>
    </row>
    <row r="92" spans="1:16" x14ac:dyDescent="0.25">
      <c r="A92" s="338"/>
      <c r="B92" s="339"/>
      <c r="C92" s="340"/>
      <c r="D92" s="341"/>
      <c r="E92" s="342"/>
      <c r="F92" s="340"/>
      <c r="G92" s="341"/>
      <c r="H92" s="342"/>
      <c r="I92" s="343"/>
      <c r="J92" s="341"/>
      <c r="K92" s="327"/>
      <c r="L92" s="327"/>
      <c r="M92" s="327"/>
      <c r="N92" s="327"/>
      <c r="O92" s="365"/>
      <c r="P92" s="365"/>
    </row>
    <row r="93" spans="1:16" x14ac:dyDescent="0.25">
      <c r="A93" s="338"/>
      <c r="B93" s="339"/>
      <c r="C93" s="340"/>
      <c r="D93" s="341"/>
      <c r="E93" s="342"/>
      <c r="F93" s="340"/>
      <c r="G93" s="341"/>
      <c r="H93" s="342"/>
      <c r="I93" s="343"/>
      <c r="J93" s="341"/>
      <c r="K93" s="327"/>
      <c r="L93" s="327"/>
      <c r="M93" s="327"/>
      <c r="N93" s="327"/>
      <c r="O93" s="365"/>
      <c r="P93" s="365"/>
    </row>
    <row r="94" spans="1:16" x14ac:dyDescent="0.25">
      <c r="A94" s="338"/>
      <c r="B94" s="339"/>
      <c r="C94" s="340"/>
      <c r="D94" s="341"/>
      <c r="E94" s="342"/>
      <c r="F94" s="340"/>
      <c r="G94" s="341"/>
      <c r="H94" s="342"/>
      <c r="I94" s="343"/>
      <c r="J94" s="341"/>
      <c r="K94" s="327"/>
      <c r="L94" s="327"/>
      <c r="M94" s="327"/>
      <c r="N94" s="327"/>
      <c r="O94" s="365"/>
      <c r="P94" s="365"/>
    </row>
    <row r="95" spans="1:16" x14ac:dyDescent="0.25">
      <c r="A95" s="338"/>
      <c r="B95" s="339"/>
      <c r="C95" s="340"/>
      <c r="D95" s="341"/>
      <c r="E95" s="342"/>
      <c r="F95" s="340"/>
      <c r="G95" s="341"/>
      <c r="H95" s="342"/>
      <c r="I95" s="343"/>
      <c r="J95" s="341"/>
      <c r="K95" s="327"/>
      <c r="L95" s="327"/>
      <c r="M95" s="327"/>
      <c r="N95" s="327"/>
      <c r="O95" s="365"/>
      <c r="P95" s="365"/>
    </row>
    <row r="96" spans="1:16" x14ac:dyDescent="0.25">
      <c r="A96" s="338"/>
      <c r="B96" s="339"/>
      <c r="C96" s="340"/>
      <c r="D96" s="341"/>
      <c r="E96" s="342"/>
      <c r="F96" s="340"/>
      <c r="G96" s="341"/>
      <c r="H96" s="342"/>
      <c r="I96" s="343"/>
      <c r="J96" s="341"/>
      <c r="K96" s="327"/>
      <c r="L96" s="327"/>
      <c r="M96" s="327"/>
      <c r="N96" s="327"/>
      <c r="O96" s="365"/>
      <c r="P96" s="365"/>
    </row>
    <row r="97" spans="1:16" x14ac:dyDescent="0.25">
      <c r="A97" s="338"/>
      <c r="B97" s="339"/>
      <c r="C97" s="340"/>
      <c r="D97" s="341"/>
      <c r="E97" s="342"/>
      <c r="F97" s="340"/>
      <c r="G97" s="341"/>
      <c r="H97" s="342"/>
      <c r="I97" s="343"/>
      <c r="J97" s="341"/>
      <c r="K97" s="327"/>
      <c r="L97" s="327"/>
      <c r="M97" s="327"/>
      <c r="N97" s="327"/>
      <c r="O97" s="365"/>
      <c r="P97" s="365"/>
    </row>
    <row r="98" spans="1:16" x14ac:dyDescent="0.25">
      <c r="A98" s="338"/>
      <c r="B98" s="339"/>
      <c r="C98" s="340"/>
      <c r="D98" s="341"/>
      <c r="E98" s="342"/>
      <c r="F98" s="340"/>
      <c r="G98" s="341"/>
      <c r="H98" s="342"/>
      <c r="I98" s="343"/>
      <c r="J98" s="341"/>
      <c r="K98" s="327"/>
      <c r="L98" s="327"/>
      <c r="M98" s="327"/>
      <c r="N98" s="327"/>
      <c r="O98" s="365"/>
      <c r="P98" s="365"/>
    </row>
    <row r="99" spans="1:16" x14ac:dyDescent="0.25">
      <c r="A99" s="338"/>
      <c r="B99" s="339"/>
      <c r="C99" s="340"/>
      <c r="D99" s="341"/>
      <c r="E99" s="342"/>
      <c r="F99" s="340"/>
      <c r="G99" s="341"/>
      <c r="H99" s="342"/>
      <c r="I99" s="343"/>
      <c r="J99" s="341"/>
      <c r="K99" s="327"/>
      <c r="L99" s="327"/>
      <c r="M99" s="327"/>
      <c r="N99" s="327"/>
      <c r="O99" s="365"/>
      <c r="P99" s="365"/>
    </row>
    <row r="100" spans="1:16" x14ac:dyDescent="0.25">
      <c r="A100" s="338"/>
      <c r="B100" s="339"/>
      <c r="C100" s="340"/>
      <c r="D100" s="341"/>
      <c r="E100" s="342"/>
      <c r="F100" s="340"/>
      <c r="G100" s="341"/>
      <c r="H100" s="342"/>
      <c r="I100" s="343"/>
      <c r="J100" s="341"/>
      <c r="K100" s="327"/>
      <c r="L100" s="327"/>
      <c r="M100" s="327"/>
      <c r="N100" s="327"/>
      <c r="O100" s="365"/>
      <c r="P100" s="365"/>
    </row>
    <row r="101" spans="1:16" x14ac:dyDescent="0.25">
      <c r="A101" s="338"/>
      <c r="B101" s="339"/>
      <c r="C101" s="340"/>
      <c r="D101" s="341"/>
      <c r="E101" s="342"/>
      <c r="F101" s="340"/>
      <c r="G101" s="341"/>
      <c r="H101" s="342"/>
      <c r="I101" s="343"/>
      <c r="J101" s="341"/>
      <c r="K101" s="327"/>
      <c r="L101" s="327"/>
      <c r="M101" s="327"/>
      <c r="N101" s="327"/>
      <c r="O101" s="365"/>
      <c r="P101" s="365"/>
    </row>
    <row r="102" spans="1:16" x14ac:dyDescent="0.25">
      <c r="A102" s="338"/>
      <c r="B102" s="339"/>
      <c r="C102" s="340"/>
      <c r="D102" s="341"/>
      <c r="E102" s="342"/>
      <c r="F102" s="340"/>
      <c r="G102" s="341"/>
      <c r="H102" s="342"/>
      <c r="I102" s="343"/>
      <c r="J102" s="341"/>
      <c r="K102" s="327"/>
      <c r="L102" s="327"/>
      <c r="M102" s="327"/>
      <c r="N102" s="327"/>
      <c r="O102" s="365"/>
      <c r="P102" s="365"/>
    </row>
    <row r="103" spans="1:16" x14ac:dyDescent="0.25">
      <c r="A103" s="338"/>
      <c r="B103" s="339"/>
      <c r="C103" s="340"/>
      <c r="D103" s="341"/>
      <c r="E103" s="342"/>
      <c r="F103" s="340"/>
      <c r="G103" s="341"/>
      <c r="H103" s="342"/>
      <c r="I103" s="343"/>
      <c r="J103" s="341"/>
      <c r="K103" s="327"/>
      <c r="L103" s="327"/>
      <c r="M103" s="327"/>
      <c r="N103" s="327"/>
      <c r="O103" s="365"/>
      <c r="P103" s="365"/>
    </row>
    <row r="104" spans="1:16" x14ac:dyDescent="0.25">
      <c r="A104" s="338"/>
      <c r="B104" s="339"/>
      <c r="C104" s="340"/>
      <c r="D104" s="341"/>
      <c r="E104" s="342"/>
      <c r="F104" s="340"/>
      <c r="G104" s="341"/>
      <c r="H104" s="342"/>
      <c r="I104" s="343"/>
      <c r="J104" s="341"/>
      <c r="K104" s="327"/>
      <c r="L104" s="327"/>
      <c r="M104" s="327"/>
      <c r="N104" s="327"/>
      <c r="O104" s="365"/>
      <c r="P104" s="365"/>
    </row>
    <row r="105" spans="1:16" x14ac:dyDescent="0.25">
      <c r="A105" s="338"/>
      <c r="B105" s="339"/>
      <c r="C105" s="340"/>
      <c r="D105" s="341"/>
      <c r="E105" s="342"/>
      <c r="F105" s="340"/>
      <c r="G105" s="341"/>
      <c r="H105" s="342"/>
      <c r="I105" s="343"/>
      <c r="J105" s="341"/>
      <c r="K105" s="327"/>
      <c r="L105" s="327"/>
      <c r="M105" s="327"/>
      <c r="N105" s="327"/>
      <c r="O105" s="365"/>
      <c r="P105" s="365"/>
    </row>
    <row r="106" spans="1:16" x14ac:dyDescent="0.25">
      <c r="A106" s="338"/>
      <c r="B106" s="339"/>
      <c r="C106" s="340"/>
      <c r="D106" s="341"/>
      <c r="E106" s="342"/>
      <c r="F106" s="340"/>
      <c r="G106" s="341"/>
      <c r="H106" s="342"/>
      <c r="I106" s="343"/>
      <c r="J106" s="341"/>
      <c r="K106" s="327"/>
      <c r="L106" s="327"/>
      <c r="M106" s="327"/>
      <c r="N106" s="327"/>
      <c r="O106" s="365"/>
      <c r="P106" s="365"/>
    </row>
    <row r="107" spans="1:16" x14ac:dyDescent="0.25">
      <c r="A107" s="338"/>
      <c r="B107" s="339"/>
      <c r="C107" s="340"/>
      <c r="D107" s="341"/>
      <c r="E107" s="342"/>
      <c r="F107" s="340"/>
      <c r="G107" s="341"/>
      <c r="H107" s="342"/>
      <c r="I107" s="343"/>
      <c r="J107" s="341"/>
      <c r="K107" s="327"/>
      <c r="L107" s="327"/>
      <c r="M107" s="327"/>
      <c r="N107" s="327"/>
      <c r="O107" s="365"/>
      <c r="P107" s="365"/>
    </row>
    <row r="108" spans="1:16" x14ac:dyDescent="0.25">
      <c r="A108" s="338"/>
      <c r="B108" s="339"/>
      <c r="C108" s="340"/>
      <c r="D108" s="341"/>
      <c r="E108" s="342"/>
      <c r="F108" s="340"/>
      <c r="G108" s="341"/>
      <c r="H108" s="342"/>
      <c r="I108" s="343"/>
      <c r="J108" s="341"/>
      <c r="K108" s="327"/>
      <c r="L108" s="327"/>
      <c r="M108" s="327"/>
      <c r="N108" s="327"/>
      <c r="O108" s="365"/>
      <c r="P108" s="365"/>
    </row>
    <row r="109" spans="1:16" x14ac:dyDescent="0.25">
      <c r="A109" s="338"/>
      <c r="B109" s="339"/>
      <c r="C109" s="340"/>
      <c r="D109" s="341"/>
      <c r="E109" s="342"/>
      <c r="F109" s="340"/>
      <c r="G109" s="341"/>
      <c r="H109" s="342"/>
      <c r="I109" s="343"/>
      <c r="J109" s="341"/>
      <c r="K109" s="327"/>
      <c r="L109" s="327"/>
      <c r="M109" s="327"/>
      <c r="N109" s="327"/>
      <c r="O109" s="365"/>
      <c r="P109" s="365"/>
    </row>
    <row r="110" spans="1:16" x14ac:dyDescent="0.25">
      <c r="A110" s="338"/>
      <c r="B110" s="339"/>
      <c r="C110" s="340"/>
      <c r="D110" s="341"/>
      <c r="E110" s="342"/>
      <c r="F110" s="340"/>
      <c r="G110" s="341"/>
      <c r="H110" s="342"/>
      <c r="I110" s="343"/>
      <c r="J110" s="341"/>
      <c r="K110" s="327"/>
      <c r="L110" s="327"/>
      <c r="M110" s="327"/>
      <c r="N110" s="327"/>
      <c r="O110" s="365"/>
      <c r="P110" s="365"/>
    </row>
    <row r="111" spans="1:16" x14ac:dyDescent="0.25">
      <c r="A111" s="338"/>
      <c r="B111" s="339"/>
      <c r="C111" s="340"/>
      <c r="D111" s="341"/>
      <c r="E111" s="342"/>
      <c r="F111" s="340"/>
      <c r="G111" s="341"/>
      <c r="H111" s="342"/>
      <c r="I111" s="343"/>
      <c r="J111" s="341"/>
      <c r="K111" s="327"/>
      <c r="L111" s="327"/>
      <c r="M111" s="327"/>
      <c r="N111" s="327"/>
      <c r="O111" s="365"/>
      <c r="P111" s="365"/>
    </row>
    <row r="112" spans="1:16" x14ac:dyDescent="0.25">
      <c r="A112" s="338"/>
      <c r="B112" s="339"/>
      <c r="C112" s="340"/>
      <c r="D112" s="341"/>
      <c r="E112" s="342"/>
      <c r="F112" s="340"/>
      <c r="G112" s="341"/>
      <c r="H112" s="342"/>
      <c r="I112" s="343"/>
      <c r="J112" s="341"/>
      <c r="K112" s="327"/>
      <c r="L112" s="327"/>
      <c r="M112" s="327"/>
      <c r="N112" s="327"/>
      <c r="O112" s="365"/>
      <c r="P112" s="365"/>
    </row>
    <row r="113" spans="1:16" x14ac:dyDescent="0.25">
      <c r="A113" s="338"/>
      <c r="B113" s="339"/>
      <c r="C113" s="340"/>
      <c r="D113" s="341"/>
      <c r="E113" s="342"/>
      <c r="F113" s="340"/>
      <c r="G113" s="341"/>
      <c r="H113" s="342"/>
      <c r="I113" s="343"/>
      <c r="J113" s="341"/>
      <c r="K113" s="327"/>
      <c r="L113" s="327"/>
      <c r="M113" s="327"/>
      <c r="N113" s="327"/>
      <c r="O113" s="365"/>
      <c r="P113" s="365"/>
    </row>
    <row r="114" spans="1:16" x14ac:dyDescent="0.25">
      <c r="A114" s="338"/>
      <c r="B114" s="339"/>
      <c r="C114" s="340"/>
      <c r="D114" s="341"/>
      <c r="E114" s="342"/>
      <c r="F114" s="340"/>
      <c r="G114" s="341"/>
      <c r="H114" s="342"/>
      <c r="I114" s="343"/>
      <c r="J114" s="341"/>
      <c r="K114" s="327"/>
      <c r="L114" s="327"/>
      <c r="M114" s="327"/>
      <c r="N114" s="327"/>
      <c r="O114" s="365"/>
      <c r="P114" s="365"/>
    </row>
    <row r="115" spans="1:16" x14ac:dyDescent="0.25">
      <c r="A115" s="338"/>
      <c r="B115" s="339"/>
      <c r="C115" s="340"/>
      <c r="D115" s="341"/>
      <c r="E115" s="342"/>
      <c r="F115" s="340"/>
      <c r="G115" s="341"/>
      <c r="H115" s="342"/>
      <c r="I115" s="343"/>
      <c r="J115" s="341"/>
      <c r="K115" s="327"/>
      <c r="L115" s="327"/>
      <c r="M115" s="327"/>
      <c r="N115" s="327"/>
      <c r="O115" s="365"/>
      <c r="P115" s="365"/>
    </row>
    <row r="116" spans="1:16" x14ac:dyDescent="0.25">
      <c r="A116" s="338"/>
      <c r="B116" s="339"/>
      <c r="C116" s="340"/>
      <c r="D116" s="341"/>
      <c r="E116" s="342"/>
      <c r="F116" s="340"/>
      <c r="G116" s="341"/>
      <c r="H116" s="342"/>
      <c r="I116" s="343"/>
      <c r="J116" s="341"/>
      <c r="K116" s="327"/>
      <c r="L116" s="327"/>
      <c r="M116" s="327"/>
      <c r="N116" s="327"/>
      <c r="O116" s="365"/>
      <c r="P116" s="365"/>
    </row>
    <row r="117" spans="1:16" x14ac:dyDescent="0.25">
      <c r="A117" s="338"/>
      <c r="B117" s="339"/>
      <c r="C117" s="340"/>
      <c r="D117" s="341"/>
      <c r="E117" s="342"/>
      <c r="F117" s="340"/>
      <c r="G117" s="341"/>
      <c r="H117" s="342"/>
      <c r="I117" s="343"/>
      <c r="J117" s="341"/>
      <c r="K117" s="327"/>
      <c r="L117" s="327"/>
      <c r="M117" s="327"/>
      <c r="N117" s="327"/>
      <c r="O117" s="365"/>
      <c r="P117" s="365"/>
    </row>
    <row r="118" spans="1:16" x14ac:dyDescent="0.25">
      <c r="A118" s="338"/>
      <c r="B118" s="339"/>
      <c r="C118" s="340"/>
      <c r="D118" s="341"/>
      <c r="E118" s="342"/>
      <c r="F118" s="340"/>
      <c r="G118" s="341"/>
      <c r="H118" s="342"/>
      <c r="I118" s="343"/>
      <c r="J118" s="341"/>
      <c r="K118" s="327"/>
      <c r="L118" s="327"/>
      <c r="M118" s="327"/>
      <c r="N118" s="327"/>
      <c r="O118" s="365"/>
      <c r="P118" s="365"/>
    </row>
    <row r="119" spans="1:16" x14ac:dyDescent="0.25">
      <c r="A119" s="338"/>
      <c r="B119" s="339"/>
      <c r="C119" s="340"/>
      <c r="D119" s="341"/>
      <c r="E119" s="342"/>
      <c r="F119" s="340"/>
      <c r="G119" s="341"/>
      <c r="H119" s="342"/>
      <c r="I119" s="343"/>
      <c r="J119" s="341"/>
      <c r="K119" s="327"/>
      <c r="L119" s="327"/>
      <c r="M119" s="327"/>
      <c r="N119" s="327"/>
      <c r="O119" s="365"/>
      <c r="P119" s="365"/>
    </row>
    <row r="120" spans="1:16" x14ac:dyDescent="0.25">
      <c r="A120" s="338"/>
      <c r="B120" s="339"/>
      <c r="C120" s="340"/>
      <c r="D120" s="341"/>
      <c r="E120" s="342"/>
      <c r="F120" s="340"/>
      <c r="G120" s="341"/>
      <c r="H120" s="342"/>
      <c r="I120" s="343"/>
      <c r="J120" s="341"/>
      <c r="K120" s="327"/>
      <c r="L120" s="327"/>
      <c r="M120" s="327"/>
      <c r="N120" s="327"/>
      <c r="O120" s="365"/>
      <c r="P120" s="365"/>
    </row>
    <row r="121" spans="1:16" x14ac:dyDescent="0.25">
      <c r="A121" s="338"/>
      <c r="B121" s="339"/>
      <c r="C121" s="340"/>
      <c r="D121" s="341"/>
      <c r="E121" s="342"/>
      <c r="F121" s="340"/>
      <c r="G121" s="341"/>
      <c r="H121" s="342"/>
      <c r="I121" s="343"/>
      <c r="J121" s="341"/>
      <c r="K121" s="327"/>
      <c r="L121" s="327"/>
      <c r="M121" s="327"/>
      <c r="N121" s="327"/>
      <c r="O121" s="365"/>
      <c r="P121" s="365"/>
    </row>
    <row r="122" spans="1:16" x14ac:dyDescent="0.25">
      <c r="A122" s="338"/>
      <c r="B122" s="339"/>
      <c r="C122" s="340"/>
      <c r="D122" s="341"/>
      <c r="E122" s="342"/>
      <c r="F122" s="340"/>
      <c r="G122" s="341"/>
      <c r="H122" s="342"/>
      <c r="I122" s="343"/>
      <c r="J122" s="341"/>
      <c r="K122" s="327"/>
      <c r="L122" s="327"/>
      <c r="M122" s="327"/>
      <c r="N122" s="327"/>
      <c r="O122" s="365"/>
      <c r="P122" s="365"/>
    </row>
    <row r="123" spans="1:16" x14ac:dyDescent="0.25">
      <c r="A123" s="338"/>
      <c r="B123" s="339"/>
      <c r="C123" s="340"/>
      <c r="D123" s="341"/>
      <c r="E123" s="342"/>
      <c r="F123" s="340"/>
      <c r="G123" s="341"/>
      <c r="H123" s="342"/>
      <c r="I123" s="343"/>
      <c r="J123" s="341"/>
      <c r="K123" s="327"/>
      <c r="L123" s="327"/>
      <c r="M123" s="327"/>
      <c r="N123" s="327"/>
      <c r="O123" s="365"/>
      <c r="P123" s="365"/>
    </row>
    <row r="124" spans="1:16" x14ac:dyDescent="0.25">
      <c r="A124" s="338"/>
      <c r="B124" s="339"/>
      <c r="C124" s="340"/>
      <c r="D124" s="341"/>
      <c r="E124" s="342"/>
      <c r="F124" s="340"/>
      <c r="G124" s="341"/>
      <c r="H124" s="342"/>
      <c r="I124" s="343"/>
      <c r="J124" s="341"/>
      <c r="K124" s="327"/>
      <c r="L124" s="327"/>
      <c r="M124" s="327"/>
      <c r="N124" s="327"/>
      <c r="O124" s="365"/>
      <c r="P124" s="365"/>
    </row>
    <row r="125" spans="1:16" x14ac:dyDescent="0.25">
      <c r="A125" s="338"/>
      <c r="B125" s="339"/>
      <c r="C125" s="340"/>
      <c r="D125" s="341"/>
      <c r="E125" s="342"/>
      <c r="F125" s="340"/>
      <c r="G125" s="341"/>
      <c r="H125" s="342"/>
      <c r="I125" s="343"/>
      <c r="J125" s="341"/>
      <c r="K125" s="327"/>
      <c r="L125" s="327"/>
      <c r="M125" s="327"/>
      <c r="N125" s="327"/>
      <c r="O125" s="365"/>
      <c r="P125" s="365"/>
    </row>
    <row r="126" spans="1:16" x14ac:dyDescent="0.25">
      <c r="A126" s="338"/>
      <c r="B126" s="339"/>
      <c r="C126" s="340"/>
      <c r="D126" s="341"/>
      <c r="E126" s="342"/>
      <c r="F126" s="340"/>
      <c r="G126" s="341"/>
      <c r="H126" s="342"/>
      <c r="I126" s="343"/>
      <c r="J126" s="341"/>
      <c r="K126" s="327"/>
      <c r="L126" s="327"/>
      <c r="M126" s="327"/>
      <c r="N126" s="327"/>
      <c r="O126" s="365"/>
      <c r="P126" s="365"/>
    </row>
    <row r="127" spans="1:16" x14ac:dyDescent="0.25">
      <c r="A127" s="338"/>
      <c r="B127" s="339"/>
      <c r="C127" s="340"/>
      <c r="D127" s="341"/>
      <c r="E127" s="342"/>
      <c r="F127" s="340"/>
      <c r="G127" s="341"/>
      <c r="H127" s="342"/>
      <c r="I127" s="343"/>
      <c r="J127" s="341"/>
      <c r="K127" s="327"/>
      <c r="L127" s="327"/>
      <c r="M127" s="327"/>
      <c r="N127" s="327"/>
      <c r="O127" s="365"/>
      <c r="P127" s="365"/>
    </row>
    <row r="128" spans="1:16" x14ac:dyDescent="0.25">
      <c r="A128" s="338"/>
      <c r="B128" s="339"/>
      <c r="C128" s="340"/>
      <c r="D128" s="341"/>
      <c r="E128" s="342"/>
      <c r="F128" s="340"/>
      <c r="G128" s="341"/>
      <c r="H128" s="342"/>
      <c r="I128" s="343"/>
      <c r="J128" s="341"/>
      <c r="K128" s="327"/>
      <c r="L128" s="327"/>
      <c r="M128" s="327"/>
      <c r="N128" s="327"/>
      <c r="O128" s="365"/>
      <c r="P128" s="365"/>
    </row>
    <row r="129" spans="1:16" x14ac:dyDescent="0.25">
      <c r="A129" s="338"/>
      <c r="B129" s="339"/>
      <c r="C129" s="340"/>
      <c r="D129" s="341"/>
      <c r="E129" s="342"/>
      <c r="F129" s="340"/>
      <c r="G129" s="341"/>
      <c r="H129" s="342"/>
      <c r="I129" s="343"/>
      <c r="J129" s="341"/>
      <c r="K129" s="327"/>
      <c r="L129" s="327"/>
      <c r="M129" s="327"/>
      <c r="N129" s="327"/>
      <c r="O129" s="365"/>
      <c r="P129" s="365"/>
    </row>
    <row r="130" spans="1:16" x14ac:dyDescent="0.25">
      <c r="A130" s="338"/>
      <c r="B130" s="339"/>
      <c r="C130" s="340"/>
      <c r="D130" s="341"/>
      <c r="E130" s="342"/>
      <c r="F130" s="340"/>
      <c r="G130" s="341"/>
      <c r="H130" s="342"/>
      <c r="I130" s="343"/>
      <c r="J130" s="341"/>
      <c r="K130" s="327"/>
      <c r="L130" s="327"/>
      <c r="M130" s="327"/>
      <c r="N130" s="327"/>
      <c r="O130" s="365"/>
      <c r="P130" s="365"/>
    </row>
    <row r="131" spans="1:16" x14ac:dyDescent="0.25">
      <c r="A131" s="338"/>
      <c r="B131" s="339"/>
      <c r="C131" s="340"/>
      <c r="D131" s="341"/>
      <c r="E131" s="342"/>
      <c r="F131" s="340"/>
      <c r="G131" s="341"/>
      <c r="H131" s="342"/>
      <c r="I131" s="343"/>
      <c r="J131" s="341"/>
      <c r="K131" s="327"/>
      <c r="L131" s="327"/>
      <c r="M131" s="327"/>
      <c r="N131" s="327"/>
      <c r="O131" s="365"/>
      <c r="P131" s="365"/>
    </row>
    <row r="132" spans="1:16" x14ac:dyDescent="0.25">
      <c r="A132" s="338"/>
      <c r="B132" s="339"/>
      <c r="C132" s="340"/>
      <c r="D132" s="341"/>
      <c r="E132" s="342"/>
      <c r="F132" s="340"/>
      <c r="G132" s="341"/>
      <c r="H132" s="342"/>
      <c r="I132" s="343"/>
      <c r="J132" s="341"/>
      <c r="K132" s="327"/>
      <c r="L132" s="327"/>
      <c r="M132" s="327"/>
      <c r="N132" s="327"/>
      <c r="O132" s="365"/>
      <c r="P132" s="365"/>
    </row>
    <row r="133" spans="1:16" x14ac:dyDescent="0.25">
      <c r="A133" s="338"/>
      <c r="B133" s="339"/>
      <c r="C133" s="340"/>
      <c r="D133" s="341"/>
      <c r="E133" s="342"/>
      <c r="F133" s="340"/>
      <c r="G133" s="341"/>
      <c r="H133" s="342"/>
      <c r="I133" s="343"/>
      <c r="J133" s="341"/>
      <c r="K133" s="327"/>
      <c r="L133" s="327"/>
      <c r="M133" s="327"/>
      <c r="N133" s="327"/>
      <c r="O133" s="365"/>
      <c r="P133" s="365"/>
    </row>
    <row r="134" spans="1:16" x14ac:dyDescent="0.25">
      <c r="A134" s="338"/>
      <c r="B134" s="339"/>
      <c r="C134" s="340"/>
      <c r="D134" s="341"/>
      <c r="E134" s="342"/>
      <c r="F134" s="340"/>
      <c r="G134" s="341"/>
      <c r="H134" s="342"/>
      <c r="I134" s="343"/>
      <c r="J134" s="341"/>
      <c r="K134" s="327"/>
      <c r="L134" s="327"/>
      <c r="M134" s="327"/>
      <c r="N134" s="327"/>
      <c r="O134" s="365"/>
      <c r="P134" s="365"/>
    </row>
    <row r="135" spans="1:16" x14ac:dyDescent="0.25">
      <c r="A135" s="338"/>
      <c r="B135" s="339"/>
      <c r="C135" s="340"/>
      <c r="D135" s="341"/>
      <c r="E135" s="342"/>
      <c r="F135" s="340"/>
      <c r="G135" s="341"/>
      <c r="H135" s="342"/>
      <c r="I135" s="343"/>
      <c r="J135" s="341"/>
      <c r="K135" s="327"/>
      <c r="L135" s="327"/>
      <c r="M135" s="327"/>
      <c r="N135" s="327"/>
      <c r="O135" s="365"/>
      <c r="P135" s="365"/>
    </row>
    <row r="136" spans="1:16" x14ac:dyDescent="0.25">
      <c r="A136" s="338"/>
      <c r="B136" s="339"/>
      <c r="C136" s="340"/>
      <c r="D136" s="341"/>
      <c r="E136" s="342"/>
      <c r="F136" s="340"/>
      <c r="G136" s="341"/>
      <c r="H136" s="342"/>
      <c r="I136" s="343"/>
      <c r="J136" s="341"/>
      <c r="K136" s="327"/>
      <c r="L136" s="327"/>
      <c r="M136" s="327"/>
      <c r="N136" s="327"/>
      <c r="O136" s="365"/>
      <c r="P136" s="365"/>
    </row>
    <row r="137" spans="1:16" x14ac:dyDescent="0.25">
      <c r="A137" s="338"/>
      <c r="B137" s="339"/>
      <c r="C137" s="340"/>
      <c r="D137" s="341"/>
      <c r="E137" s="342"/>
      <c r="F137" s="340"/>
      <c r="G137" s="341"/>
      <c r="H137" s="342"/>
      <c r="I137" s="343"/>
      <c r="J137" s="341"/>
      <c r="K137" s="327"/>
      <c r="L137" s="327"/>
      <c r="M137" s="327"/>
      <c r="N137" s="327"/>
      <c r="O137" s="365"/>
      <c r="P137" s="365"/>
    </row>
    <row r="138" spans="1:16" x14ac:dyDescent="0.25">
      <c r="A138" s="338"/>
      <c r="B138" s="339"/>
      <c r="C138" s="340"/>
      <c r="D138" s="341"/>
      <c r="E138" s="342"/>
      <c r="F138" s="340"/>
      <c r="G138" s="341"/>
      <c r="H138" s="342"/>
      <c r="I138" s="343"/>
      <c r="J138" s="341"/>
      <c r="K138" s="327"/>
      <c r="L138" s="327"/>
      <c r="M138" s="327"/>
      <c r="N138" s="327"/>
      <c r="O138" s="365"/>
      <c r="P138" s="365"/>
    </row>
    <row r="139" spans="1:16" x14ac:dyDescent="0.25">
      <c r="A139" s="338"/>
      <c r="B139" s="339"/>
      <c r="C139" s="340"/>
      <c r="D139" s="341"/>
      <c r="E139" s="342"/>
      <c r="F139" s="340"/>
      <c r="G139" s="341"/>
      <c r="H139" s="342"/>
      <c r="I139" s="343"/>
      <c r="J139" s="341"/>
      <c r="K139" s="327"/>
      <c r="L139" s="327"/>
      <c r="M139" s="327"/>
      <c r="N139" s="327"/>
      <c r="O139" s="365"/>
      <c r="P139" s="365"/>
    </row>
    <row r="140" spans="1:16" x14ac:dyDescent="0.25">
      <c r="A140" s="338"/>
      <c r="B140" s="339"/>
      <c r="C140" s="340"/>
      <c r="D140" s="341"/>
      <c r="E140" s="342"/>
      <c r="F140" s="340"/>
      <c r="G140" s="341"/>
      <c r="H140" s="342"/>
      <c r="I140" s="343"/>
      <c r="J140" s="341"/>
      <c r="K140" s="327"/>
      <c r="L140" s="327"/>
      <c r="M140" s="327"/>
      <c r="N140" s="327"/>
      <c r="O140" s="365"/>
      <c r="P140" s="365"/>
    </row>
    <row r="141" spans="1:16" x14ac:dyDescent="0.25">
      <c r="A141" s="338"/>
      <c r="B141" s="339"/>
      <c r="C141" s="340"/>
      <c r="D141" s="341"/>
      <c r="E141" s="342"/>
      <c r="F141" s="340"/>
      <c r="G141" s="341"/>
      <c r="H141" s="342"/>
      <c r="I141" s="343"/>
      <c r="J141" s="341"/>
      <c r="K141" s="327"/>
      <c r="L141" s="327"/>
      <c r="M141" s="327"/>
      <c r="N141" s="327"/>
      <c r="O141" s="365"/>
      <c r="P141" s="365"/>
    </row>
    <row r="142" spans="1:16" x14ac:dyDescent="0.25">
      <c r="A142" s="338"/>
      <c r="B142" s="339"/>
      <c r="C142" s="340"/>
      <c r="D142" s="341"/>
      <c r="E142" s="342"/>
      <c r="F142" s="340"/>
      <c r="G142" s="341"/>
      <c r="H142" s="342"/>
      <c r="I142" s="343"/>
      <c r="J142" s="341"/>
      <c r="K142" s="327"/>
      <c r="L142" s="327"/>
      <c r="M142" s="327"/>
      <c r="N142" s="327"/>
      <c r="O142" s="365"/>
      <c r="P142" s="365"/>
    </row>
    <row r="143" spans="1:16" x14ac:dyDescent="0.25">
      <c r="A143" s="338"/>
      <c r="B143" s="339"/>
      <c r="C143" s="340"/>
      <c r="D143" s="341"/>
      <c r="E143" s="342"/>
      <c r="F143" s="340"/>
      <c r="G143" s="341"/>
      <c r="H143" s="342"/>
      <c r="I143" s="343"/>
      <c r="J143" s="341"/>
      <c r="K143" s="327"/>
      <c r="L143" s="327"/>
      <c r="M143" s="327"/>
      <c r="N143" s="327"/>
      <c r="O143" s="365"/>
      <c r="P143" s="365"/>
    </row>
    <row r="144" spans="1:16" x14ac:dyDescent="0.25">
      <c r="A144" s="338"/>
      <c r="B144" s="339"/>
      <c r="C144" s="340"/>
      <c r="D144" s="341"/>
      <c r="E144" s="342"/>
      <c r="F144" s="340"/>
      <c r="G144" s="341"/>
      <c r="H144" s="342"/>
      <c r="I144" s="343"/>
      <c r="J144" s="341"/>
      <c r="K144" s="327"/>
      <c r="L144" s="327"/>
      <c r="M144" s="327"/>
      <c r="N144" s="327"/>
      <c r="O144" s="365"/>
      <c r="P144" s="365"/>
    </row>
    <row r="145" spans="1:16" x14ac:dyDescent="0.25">
      <c r="A145" s="338"/>
      <c r="B145" s="339"/>
      <c r="C145" s="340"/>
      <c r="D145" s="341"/>
      <c r="E145" s="342"/>
      <c r="F145" s="340"/>
      <c r="G145" s="341"/>
      <c r="H145" s="342"/>
      <c r="I145" s="343"/>
      <c r="J145" s="341"/>
      <c r="K145" s="327"/>
      <c r="L145" s="327"/>
      <c r="M145" s="327"/>
      <c r="N145" s="327"/>
      <c r="O145" s="365"/>
      <c r="P145" s="365"/>
    </row>
    <row r="146" spans="1:16" x14ac:dyDescent="0.25">
      <c r="A146" s="338"/>
      <c r="B146" s="339"/>
      <c r="C146" s="340"/>
      <c r="D146" s="341"/>
      <c r="E146" s="342"/>
      <c r="F146" s="340"/>
      <c r="G146" s="341"/>
      <c r="H146" s="342"/>
      <c r="I146" s="343"/>
      <c r="J146" s="341"/>
      <c r="K146" s="327"/>
      <c r="L146" s="327"/>
      <c r="M146" s="327"/>
      <c r="N146" s="327"/>
      <c r="O146" s="365"/>
      <c r="P146" s="365"/>
    </row>
    <row r="147" spans="1:16" x14ac:dyDescent="0.25">
      <c r="A147" s="338"/>
      <c r="B147" s="339"/>
      <c r="C147" s="340"/>
      <c r="D147" s="341"/>
      <c r="E147" s="342"/>
      <c r="F147" s="340"/>
      <c r="G147" s="341"/>
      <c r="H147" s="342"/>
      <c r="I147" s="343"/>
      <c r="J147" s="341"/>
      <c r="K147" s="327"/>
      <c r="L147" s="327"/>
      <c r="M147" s="327"/>
      <c r="N147" s="327"/>
      <c r="O147" s="365"/>
      <c r="P147" s="365"/>
    </row>
    <row r="148" spans="1:16" x14ac:dyDescent="0.25">
      <c r="A148" s="338"/>
      <c r="B148" s="339"/>
      <c r="C148" s="340"/>
      <c r="D148" s="341"/>
      <c r="E148" s="342"/>
      <c r="F148" s="340"/>
      <c r="G148" s="341"/>
      <c r="H148" s="342"/>
      <c r="I148" s="343"/>
      <c r="J148" s="341"/>
      <c r="K148" s="327"/>
      <c r="L148" s="327"/>
      <c r="M148" s="327"/>
      <c r="N148" s="327"/>
      <c r="O148" s="365"/>
      <c r="P148" s="365"/>
    </row>
    <row r="149" spans="1:16" x14ac:dyDescent="0.25">
      <c r="A149" s="338"/>
      <c r="B149" s="339"/>
      <c r="C149" s="340"/>
      <c r="D149" s="341"/>
      <c r="E149" s="342"/>
      <c r="F149" s="340"/>
      <c r="G149" s="341"/>
      <c r="H149" s="342"/>
      <c r="I149" s="343"/>
      <c r="J149" s="341"/>
      <c r="K149" s="327"/>
      <c r="L149" s="327"/>
      <c r="M149" s="327"/>
      <c r="N149" s="327"/>
      <c r="O149" s="365"/>
      <c r="P149" s="365"/>
    </row>
    <row r="150" spans="1:16" x14ac:dyDescent="0.25">
      <c r="A150" s="338"/>
      <c r="B150" s="339"/>
      <c r="C150" s="340"/>
      <c r="D150" s="341"/>
      <c r="E150" s="342"/>
      <c r="F150" s="340"/>
      <c r="G150" s="341"/>
      <c r="H150" s="342"/>
      <c r="I150" s="343"/>
      <c r="J150" s="341"/>
      <c r="K150" s="327"/>
      <c r="L150" s="327"/>
      <c r="M150" s="327"/>
      <c r="N150" s="327"/>
      <c r="O150" s="365"/>
      <c r="P150" s="365"/>
    </row>
    <row r="151" spans="1:16" x14ac:dyDescent="0.25">
      <c r="A151" s="338"/>
      <c r="B151" s="339"/>
      <c r="C151" s="340"/>
      <c r="D151" s="341"/>
      <c r="E151" s="342"/>
      <c r="F151" s="340"/>
      <c r="G151" s="341"/>
      <c r="H151" s="342"/>
      <c r="I151" s="343"/>
      <c r="J151" s="341"/>
      <c r="K151" s="327"/>
      <c r="L151" s="327"/>
      <c r="M151" s="327"/>
      <c r="N151" s="327"/>
      <c r="O151" s="365"/>
      <c r="P151" s="365"/>
    </row>
    <row r="152" spans="1:16" x14ac:dyDescent="0.25">
      <c r="A152" s="338"/>
      <c r="B152" s="339"/>
      <c r="C152" s="340"/>
      <c r="D152" s="341"/>
      <c r="E152" s="342"/>
      <c r="F152" s="340"/>
      <c r="G152" s="341"/>
      <c r="H152" s="342"/>
      <c r="I152" s="343"/>
      <c r="J152" s="341"/>
      <c r="K152" s="327"/>
      <c r="L152" s="327"/>
      <c r="M152" s="327"/>
      <c r="N152" s="327"/>
      <c r="O152" s="365"/>
      <c r="P152" s="365"/>
    </row>
    <row r="153" spans="1:16" x14ac:dyDescent="0.25">
      <c r="A153" s="338"/>
      <c r="B153" s="339"/>
      <c r="C153" s="340"/>
      <c r="D153" s="341"/>
      <c r="E153" s="342"/>
      <c r="F153" s="340"/>
      <c r="G153" s="341"/>
      <c r="H153" s="342"/>
      <c r="I153" s="343"/>
      <c r="J153" s="341"/>
      <c r="K153" s="327"/>
      <c r="L153" s="327"/>
      <c r="M153" s="327"/>
      <c r="N153" s="327"/>
      <c r="O153" s="365"/>
      <c r="P153" s="365"/>
    </row>
    <row r="154" spans="1:16" x14ac:dyDescent="0.25">
      <c r="A154" s="338"/>
      <c r="B154" s="339"/>
      <c r="C154" s="340"/>
      <c r="D154" s="341"/>
      <c r="E154" s="342"/>
      <c r="F154" s="340"/>
      <c r="G154" s="341"/>
      <c r="H154" s="342"/>
      <c r="I154" s="343"/>
      <c r="J154" s="341"/>
      <c r="K154" s="327"/>
      <c r="L154" s="327"/>
      <c r="M154" s="327"/>
      <c r="N154" s="327"/>
      <c r="O154" s="365"/>
      <c r="P154" s="365"/>
    </row>
    <row r="155" spans="1:16" x14ac:dyDescent="0.25">
      <c r="A155" s="338"/>
      <c r="B155" s="339"/>
      <c r="C155" s="340"/>
      <c r="D155" s="341"/>
      <c r="E155" s="342"/>
      <c r="F155" s="340"/>
      <c r="G155" s="341"/>
      <c r="H155" s="342"/>
      <c r="I155" s="343"/>
      <c r="J155" s="341"/>
      <c r="K155" s="327"/>
      <c r="L155" s="327"/>
      <c r="M155" s="327"/>
      <c r="N155" s="327"/>
      <c r="O155" s="365"/>
      <c r="P155" s="365"/>
    </row>
    <row r="156" spans="1:16" x14ac:dyDescent="0.25">
      <c r="A156" s="338"/>
      <c r="B156" s="339"/>
      <c r="C156" s="340"/>
      <c r="D156" s="341"/>
      <c r="E156" s="342"/>
      <c r="F156" s="340"/>
      <c r="G156" s="341"/>
      <c r="H156" s="342"/>
      <c r="I156" s="343"/>
      <c r="J156" s="341"/>
      <c r="K156" s="327"/>
      <c r="L156" s="327"/>
      <c r="M156" s="327"/>
      <c r="N156" s="327"/>
      <c r="O156" s="365"/>
      <c r="P156" s="365"/>
    </row>
    <row r="157" spans="1:16" x14ac:dyDescent="0.25">
      <c r="A157" s="338"/>
      <c r="B157" s="339"/>
      <c r="C157" s="340"/>
      <c r="D157" s="341"/>
      <c r="E157" s="342"/>
      <c r="F157" s="340"/>
      <c r="G157" s="341"/>
      <c r="H157" s="342"/>
      <c r="I157" s="343"/>
      <c r="J157" s="341"/>
      <c r="K157" s="327"/>
      <c r="L157" s="327"/>
      <c r="M157" s="327"/>
      <c r="N157" s="327"/>
      <c r="O157" s="365"/>
      <c r="P157" s="365"/>
    </row>
    <row r="158" spans="1:16" x14ac:dyDescent="0.25">
      <c r="A158" s="338"/>
      <c r="B158" s="339"/>
      <c r="C158" s="340"/>
      <c r="D158" s="341"/>
      <c r="E158" s="342"/>
      <c r="F158" s="340"/>
      <c r="G158" s="341"/>
      <c r="H158" s="342"/>
      <c r="I158" s="343"/>
      <c r="J158" s="341"/>
      <c r="K158" s="327"/>
      <c r="L158" s="327"/>
      <c r="M158" s="327"/>
      <c r="N158" s="327"/>
      <c r="O158" s="365"/>
      <c r="P158" s="365"/>
    </row>
    <row r="159" spans="1:16" x14ac:dyDescent="0.25">
      <c r="A159" s="338"/>
      <c r="B159" s="339"/>
      <c r="C159" s="340"/>
      <c r="D159" s="341"/>
      <c r="E159" s="342"/>
      <c r="F159" s="340"/>
      <c r="G159" s="341"/>
      <c r="H159" s="342"/>
      <c r="I159" s="343"/>
      <c r="J159" s="341"/>
      <c r="K159" s="327"/>
      <c r="L159" s="327"/>
      <c r="M159" s="327"/>
      <c r="N159" s="327"/>
      <c r="O159" s="365"/>
      <c r="P159" s="365"/>
    </row>
    <row r="160" spans="1:16" x14ac:dyDescent="0.25">
      <c r="A160" s="338"/>
      <c r="B160" s="339"/>
      <c r="C160" s="340"/>
      <c r="D160" s="341"/>
      <c r="E160" s="342"/>
      <c r="F160" s="340"/>
      <c r="G160" s="341"/>
      <c r="H160" s="342"/>
      <c r="I160" s="343"/>
      <c r="J160" s="341"/>
      <c r="K160" s="327"/>
      <c r="L160" s="327"/>
      <c r="M160" s="327"/>
      <c r="N160" s="327"/>
      <c r="O160" s="365"/>
      <c r="P160" s="365"/>
    </row>
    <row r="161" spans="1:16" x14ac:dyDescent="0.25">
      <c r="A161" s="338"/>
      <c r="B161" s="339"/>
      <c r="C161" s="340"/>
      <c r="D161" s="341"/>
      <c r="E161" s="342"/>
      <c r="F161" s="340"/>
      <c r="G161" s="341"/>
      <c r="H161" s="342"/>
      <c r="I161" s="343"/>
      <c r="J161" s="341"/>
      <c r="K161" s="327"/>
      <c r="L161" s="327"/>
      <c r="M161" s="327"/>
      <c r="N161" s="327"/>
      <c r="O161" s="365"/>
      <c r="P161" s="365"/>
    </row>
    <row r="162" spans="1:16" x14ac:dyDescent="0.25">
      <c r="A162" s="338"/>
      <c r="B162" s="339"/>
      <c r="C162" s="340"/>
      <c r="D162" s="341"/>
      <c r="E162" s="342"/>
      <c r="F162" s="340"/>
      <c r="G162" s="341"/>
      <c r="H162" s="342"/>
      <c r="I162" s="343"/>
      <c r="J162" s="341"/>
      <c r="K162" s="327"/>
      <c r="L162" s="327"/>
      <c r="M162" s="327"/>
      <c r="N162" s="327"/>
      <c r="O162" s="365"/>
      <c r="P162" s="365"/>
    </row>
    <row r="163" spans="1:16" x14ac:dyDescent="0.25">
      <c r="A163" s="338"/>
      <c r="B163" s="339"/>
      <c r="C163" s="340"/>
      <c r="D163" s="341"/>
      <c r="E163" s="342"/>
      <c r="F163" s="340"/>
      <c r="G163" s="341"/>
      <c r="H163" s="342"/>
      <c r="I163" s="343"/>
      <c r="J163" s="341"/>
      <c r="K163" s="327"/>
      <c r="L163" s="327"/>
      <c r="M163" s="327"/>
      <c r="N163" s="327"/>
      <c r="O163" s="365"/>
      <c r="P163" s="365"/>
    </row>
    <row r="164" spans="1:16" x14ac:dyDescent="0.25">
      <c r="A164" s="338"/>
      <c r="B164" s="339"/>
      <c r="C164" s="340"/>
      <c r="D164" s="341"/>
      <c r="E164" s="342"/>
      <c r="F164" s="340"/>
      <c r="G164" s="341"/>
      <c r="H164" s="342"/>
      <c r="I164" s="343"/>
      <c r="J164" s="341"/>
      <c r="K164" s="327"/>
      <c r="L164" s="327"/>
      <c r="M164" s="327"/>
      <c r="N164" s="327"/>
      <c r="O164" s="365"/>
      <c r="P164" s="365"/>
    </row>
    <row r="165" spans="1:16" x14ac:dyDescent="0.25">
      <c r="A165" s="338"/>
      <c r="B165" s="339"/>
      <c r="C165" s="340"/>
      <c r="D165" s="341"/>
      <c r="E165" s="342"/>
      <c r="F165" s="340"/>
      <c r="G165" s="341"/>
      <c r="H165" s="342"/>
      <c r="I165" s="343"/>
      <c r="J165" s="341"/>
      <c r="K165" s="327"/>
      <c r="L165" s="327"/>
      <c r="M165" s="327"/>
      <c r="N165" s="327"/>
      <c r="O165" s="365"/>
      <c r="P165" s="365"/>
    </row>
    <row r="166" spans="1:16" x14ac:dyDescent="0.25">
      <c r="A166" s="338"/>
      <c r="B166" s="339"/>
      <c r="C166" s="340"/>
      <c r="D166" s="341"/>
      <c r="E166" s="342"/>
      <c r="F166" s="340"/>
      <c r="G166" s="341"/>
      <c r="H166" s="342"/>
      <c r="I166" s="343"/>
      <c r="J166" s="341"/>
      <c r="K166" s="327"/>
      <c r="L166" s="327"/>
      <c r="M166" s="327"/>
      <c r="N166" s="327"/>
      <c r="O166" s="365"/>
      <c r="P166" s="365"/>
    </row>
    <row r="167" spans="1:16" x14ac:dyDescent="0.25">
      <c r="A167" s="338"/>
      <c r="B167" s="339"/>
      <c r="C167" s="340"/>
      <c r="D167" s="341"/>
      <c r="E167" s="342"/>
      <c r="F167" s="340"/>
      <c r="G167" s="341"/>
      <c r="H167" s="342"/>
      <c r="I167" s="343"/>
      <c r="J167" s="341"/>
      <c r="K167" s="327"/>
      <c r="L167" s="327"/>
      <c r="M167" s="327"/>
      <c r="N167" s="327"/>
      <c r="O167" s="365"/>
      <c r="P167" s="365"/>
    </row>
    <row r="168" spans="1:16" x14ac:dyDescent="0.25">
      <c r="A168" s="338"/>
      <c r="B168" s="339"/>
      <c r="C168" s="340"/>
      <c r="D168" s="341"/>
      <c r="E168" s="342"/>
      <c r="F168" s="340"/>
      <c r="G168" s="341"/>
      <c r="H168" s="342"/>
      <c r="I168" s="343"/>
      <c r="J168" s="341"/>
      <c r="K168" s="327"/>
      <c r="L168" s="327"/>
      <c r="M168" s="327"/>
      <c r="N168" s="327"/>
      <c r="O168" s="365"/>
      <c r="P168" s="365"/>
    </row>
    <row r="169" spans="1:16" x14ac:dyDescent="0.25">
      <c r="A169" s="338"/>
      <c r="B169" s="339"/>
      <c r="C169" s="340"/>
      <c r="D169" s="341"/>
      <c r="E169" s="342"/>
      <c r="F169" s="340"/>
      <c r="G169" s="341"/>
      <c r="H169" s="342"/>
      <c r="I169" s="343"/>
      <c r="J169" s="341"/>
      <c r="K169" s="327"/>
      <c r="L169" s="327"/>
      <c r="M169" s="327"/>
      <c r="N169" s="327"/>
      <c r="O169" s="365"/>
      <c r="P169" s="365"/>
    </row>
    <row r="170" spans="1:16" x14ac:dyDescent="0.25">
      <c r="A170" s="338"/>
      <c r="B170" s="339"/>
      <c r="C170" s="340"/>
      <c r="D170" s="341"/>
      <c r="E170" s="342"/>
      <c r="F170" s="340"/>
      <c r="G170" s="341"/>
      <c r="H170" s="342"/>
      <c r="I170" s="343"/>
      <c r="J170" s="341"/>
      <c r="K170" s="327"/>
      <c r="L170" s="327"/>
      <c r="M170" s="327"/>
      <c r="N170" s="327"/>
      <c r="O170" s="365"/>
      <c r="P170" s="365"/>
    </row>
    <row r="171" spans="1:16" x14ac:dyDescent="0.25">
      <c r="A171" s="338"/>
      <c r="B171" s="339"/>
      <c r="C171" s="340"/>
      <c r="D171" s="341"/>
      <c r="E171" s="342"/>
      <c r="F171" s="340"/>
      <c r="G171" s="341"/>
      <c r="H171" s="342"/>
      <c r="I171" s="343"/>
      <c r="J171" s="341"/>
      <c r="K171" s="327"/>
      <c r="L171" s="327"/>
      <c r="M171" s="327"/>
      <c r="N171" s="327"/>
      <c r="O171" s="365"/>
      <c r="P171" s="365"/>
    </row>
    <row r="172" spans="1:16" x14ac:dyDescent="0.25">
      <c r="A172" s="338"/>
      <c r="B172" s="339"/>
      <c r="C172" s="340"/>
      <c r="D172" s="341"/>
      <c r="E172" s="342"/>
      <c r="F172" s="340"/>
      <c r="G172" s="341"/>
      <c r="H172" s="342"/>
      <c r="I172" s="343"/>
      <c r="J172" s="341"/>
      <c r="K172" s="327"/>
      <c r="L172" s="327"/>
      <c r="M172" s="327"/>
      <c r="N172" s="327"/>
      <c r="O172" s="365"/>
      <c r="P172" s="365"/>
    </row>
    <row r="173" spans="1:16" x14ac:dyDescent="0.25">
      <c r="A173" s="338"/>
      <c r="B173" s="339"/>
      <c r="C173" s="340"/>
      <c r="D173" s="341"/>
      <c r="E173" s="342"/>
      <c r="F173" s="340"/>
      <c r="G173" s="341"/>
      <c r="H173" s="342"/>
      <c r="I173" s="343"/>
      <c r="J173" s="341"/>
      <c r="K173" s="327"/>
      <c r="L173" s="327"/>
      <c r="M173" s="327"/>
      <c r="N173" s="327"/>
      <c r="O173" s="365"/>
      <c r="P173" s="365"/>
    </row>
    <row r="174" spans="1:16" x14ac:dyDescent="0.25">
      <c r="A174" s="338"/>
      <c r="B174" s="339"/>
      <c r="C174" s="340"/>
      <c r="D174" s="341"/>
      <c r="E174" s="342"/>
      <c r="F174" s="340"/>
      <c r="G174" s="341"/>
      <c r="H174" s="342"/>
      <c r="I174" s="343"/>
      <c r="J174" s="341"/>
      <c r="K174" s="327"/>
      <c r="L174" s="327"/>
      <c r="M174" s="327"/>
      <c r="N174" s="327"/>
      <c r="O174" s="365"/>
      <c r="P174" s="365"/>
    </row>
    <row r="175" spans="1:16" x14ac:dyDescent="0.25">
      <c r="A175" s="338"/>
      <c r="B175" s="339"/>
      <c r="C175" s="340"/>
      <c r="D175" s="341"/>
      <c r="E175" s="342"/>
      <c r="F175" s="340"/>
      <c r="G175" s="341"/>
      <c r="H175" s="342"/>
      <c r="I175" s="343"/>
      <c r="J175" s="341"/>
      <c r="K175" s="327"/>
      <c r="L175" s="327"/>
      <c r="M175" s="327"/>
      <c r="N175" s="327"/>
      <c r="O175" s="365"/>
      <c r="P175" s="365"/>
    </row>
    <row r="176" spans="1:16" x14ac:dyDescent="0.25">
      <c r="A176" s="338"/>
      <c r="B176" s="339"/>
      <c r="C176" s="340"/>
      <c r="D176" s="341"/>
      <c r="E176" s="342"/>
      <c r="F176" s="340"/>
      <c r="G176" s="341"/>
      <c r="H176" s="342"/>
      <c r="I176" s="343"/>
      <c r="J176" s="341"/>
      <c r="K176" s="327"/>
      <c r="L176" s="327"/>
      <c r="M176" s="327"/>
      <c r="N176" s="327"/>
      <c r="O176" s="365"/>
      <c r="P176" s="365"/>
    </row>
    <row r="177" spans="1:16" x14ac:dyDescent="0.25">
      <c r="A177" s="338"/>
      <c r="B177" s="339"/>
      <c r="C177" s="340"/>
      <c r="D177" s="341"/>
      <c r="E177" s="342"/>
      <c r="F177" s="340"/>
      <c r="G177" s="341"/>
      <c r="H177" s="342"/>
      <c r="I177" s="343"/>
      <c r="J177" s="341"/>
      <c r="K177" s="327"/>
      <c r="L177" s="327"/>
      <c r="M177" s="327"/>
      <c r="N177" s="327"/>
      <c r="O177" s="365"/>
      <c r="P177" s="365"/>
    </row>
    <row r="178" spans="1:16" x14ac:dyDescent="0.25">
      <c r="A178" s="338"/>
      <c r="B178" s="339"/>
      <c r="C178" s="340"/>
      <c r="D178" s="341"/>
      <c r="E178" s="342"/>
      <c r="F178" s="340"/>
      <c r="G178" s="341"/>
      <c r="H178" s="342"/>
      <c r="I178" s="343"/>
      <c r="J178" s="341"/>
      <c r="K178" s="327"/>
      <c r="L178" s="327"/>
      <c r="M178" s="327"/>
      <c r="N178" s="327"/>
      <c r="O178" s="365"/>
      <c r="P178" s="365"/>
    </row>
    <row r="179" spans="1:16" x14ac:dyDescent="0.25">
      <c r="A179" s="338"/>
      <c r="B179" s="339"/>
      <c r="C179" s="340"/>
      <c r="D179" s="341"/>
      <c r="E179" s="342"/>
      <c r="F179" s="340"/>
      <c r="G179" s="341"/>
      <c r="H179" s="342"/>
      <c r="I179" s="343"/>
      <c r="J179" s="341"/>
      <c r="K179" s="327"/>
      <c r="L179" s="327"/>
      <c r="M179" s="327"/>
      <c r="N179" s="327"/>
      <c r="O179" s="365"/>
      <c r="P179" s="365"/>
    </row>
    <row r="180" spans="1:16" x14ac:dyDescent="0.25">
      <c r="A180" s="338"/>
      <c r="B180" s="339"/>
      <c r="C180" s="340"/>
      <c r="D180" s="341"/>
      <c r="E180" s="342"/>
      <c r="F180" s="340"/>
      <c r="G180" s="341"/>
      <c r="H180" s="342"/>
      <c r="I180" s="343"/>
      <c r="J180" s="341"/>
      <c r="K180" s="327"/>
      <c r="L180" s="327"/>
      <c r="M180" s="327"/>
      <c r="N180" s="327"/>
      <c r="O180" s="365"/>
      <c r="P180" s="365"/>
    </row>
    <row r="181" spans="1:16" x14ac:dyDescent="0.25">
      <c r="A181" s="338"/>
      <c r="B181" s="339"/>
      <c r="C181" s="340"/>
      <c r="D181" s="341"/>
      <c r="E181" s="342"/>
      <c r="F181" s="340"/>
      <c r="G181" s="341"/>
      <c r="H181" s="342"/>
      <c r="I181" s="343"/>
      <c r="J181" s="341"/>
      <c r="K181" s="327"/>
      <c r="L181" s="327"/>
      <c r="M181" s="327"/>
      <c r="N181" s="327"/>
      <c r="O181" s="365"/>
      <c r="P181" s="365"/>
    </row>
    <row r="182" spans="1:16" x14ac:dyDescent="0.25">
      <c r="A182" s="338"/>
      <c r="B182" s="339"/>
      <c r="C182" s="340"/>
      <c r="D182" s="341"/>
      <c r="E182" s="342"/>
      <c r="F182" s="340"/>
      <c r="G182" s="341"/>
      <c r="H182" s="342"/>
      <c r="I182" s="343"/>
      <c r="J182" s="341"/>
      <c r="K182" s="327"/>
      <c r="L182" s="327"/>
      <c r="M182" s="327"/>
      <c r="N182" s="327"/>
      <c r="O182" s="365"/>
      <c r="P182" s="365"/>
    </row>
    <row r="183" spans="1:16" x14ac:dyDescent="0.25">
      <c r="A183" s="338"/>
      <c r="B183" s="339"/>
      <c r="C183" s="340"/>
      <c r="D183" s="341"/>
      <c r="E183" s="342"/>
      <c r="F183" s="340"/>
      <c r="G183" s="341"/>
      <c r="H183" s="342"/>
      <c r="I183" s="343"/>
      <c r="J183" s="341"/>
      <c r="K183" s="327"/>
      <c r="L183" s="327"/>
      <c r="M183" s="327"/>
      <c r="N183" s="327"/>
      <c r="O183" s="365"/>
      <c r="P183" s="365"/>
    </row>
    <row r="184" spans="1:16" x14ac:dyDescent="0.25">
      <c r="A184" s="338"/>
      <c r="B184" s="339"/>
      <c r="C184" s="340"/>
      <c r="D184" s="341"/>
      <c r="E184" s="342"/>
      <c r="F184" s="340"/>
      <c r="G184" s="341"/>
      <c r="H184" s="342"/>
      <c r="I184" s="343"/>
      <c r="J184" s="341"/>
      <c r="K184" s="327"/>
      <c r="L184" s="327"/>
      <c r="M184" s="327"/>
      <c r="N184" s="327"/>
      <c r="O184" s="365"/>
      <c r="P184" s="365"/>
    </row>
    <row r="185" spans="1:16" x14ac:dyDescent="0.25">
      <c r="A185" s="338"/>
      <c r="B185" s="339"/>
      <c r="C185" s="340"/>
      <c r="D185" s="341"/>
      <c r="E185" s="342"/>
      <c r="F185" s="340"/>
      <c r="G185" s="341"/>
      <c r="H185" s="342"/>
      <c r="I185" s="343"/>
      <c r="J185" s="341"/>
      <c r="K185" s="327"/>
      <c r="L185" s="327"/>
      <c r="M185" s="327"/>
      <c r="N185" s="327"/>
      <c r="O185" s="365"/>
      <c r="P185" s="365"/>
    </row>
    <row r="186" spans="1:16" x14ac:dyDescent="0.25">
      <c r="A186" s="338"/>
      <c r="B186" s="339"/>
      <c r="C186" s="340"/>
      <c r="D186" s="341"/>
      <c r="E186" s="342"/>
      <c r="F186" s="340"/>
      <c r="G186" s="341"/>
      <c r="H186" s="342"/>
      <c r="I186" s="343"/>
      <c r="J186" s="341"/>
      <c r="K186" s="327"/>
      <c r="L186" s="327"/>
      <c r="M186" s="327"/>
      <c r="N186" s="327"/>
      <c r="O186" s="365"/>
      <c r="P186" s="365"/>
    </row>
    <row r="187" spans="1:16" x14ac:dyDescent="0.25">
      <c r="A187" s="338"/>
      <c r="B187" s="339"/>
      <c r="C187" s="340"/>
      <c r="D187" s="341"/>
      <c r="E187" s="342"/>
      <c r="F187" s="340"/>
      <c r="G187" s="341"/>
      <c r="H187" s="342"/>
      <c r="I187" s="343"/>
      <c r="J187" s="341"/>
      <c r="K187" s="327"/>
      <c r="L187" s="327"/>
      <c r="M187" s="327"/>
      <c r="N187" s="327"/>
      <c r="O187" s="365"/>
      <c r="P187" s="365"/>
    </row>
    <row r="188" spans="1:16" x14ac:dyDescent="0.25">
      <c r="A188" s="338"/>
      <c r="B188" s="339"/>
      <c r="C188" s="340"/>
      <c r="D188" s="341"/>
      <c r="E188" s="342"/>
      <c r="F188" s="340"/>
      <c r="G188" s="341"/>
      <c r="H188" s="342"/>
      <c r="I188" s="343"/>
      <c r="J188" s="341"/>
      <c r="K188" s="327"/>
      <c r="L188" s="327"/>
      <c r="M188" s="327"/>
      <c r="N188" s="327"/>
      <c r="O188" s="365"/>
      <c r="P188" s="365"/>
    </row>
    <row r="189" spans="1:16" x14ac:dyDescent="0.25">
      <c r="A189" s="338"/>
      <c r="B189" s="339"/>
      <c r="C189" s="340"/>
      <c r="D189" s="341"/>
      <c r="E189" s="342"/>
      <c r="F189" s="340"/>
      <c r="G189" s="341"/>
      <c r="H189" s="342"/>
      <c r="I189" s="343"/>
      <c r="J189" s="341"/>
      <c r="K189" s="327"/>
      <c r="L189" s="327"/>
      <c r="M189" s="327"/>
      <c r="N189" s="327"/>
      <c r="O189" s="365"/>
      <c r="P189" s="365"/>
    </row>
    <row r="190" spans="1:16" x14ac:dyDescent="0.25">
      <c r="A190" s="338"/>
      <c r="B190" s="339"/>
      <c r="C190" s="340"/>
      <c r="D190" s="341"/>
      <c r="E190" s="342"/>
      <c r="F190" s="340"/>
      <c r="G190" s="341"/>
      <c r="H190" s="342"/>
      <c r="I190" s="343"/>
      <c r="J190" s="341"/>
      <c r="K190" s="327"/>
      <c r="L190" s="327"/>
      <c r="M190" s="327"/>
      <c r="N190" s="327"/>
      <c r="O190" s="365"/>
      <c r="P190" s="365"/>
    </row>
    <row r="191" spans="1:16" x14ac:dyDescent="0.25">
      <c r="A191" s="338"/>
      <c r="B191" s="339"/>
      <c r="C191" s="340"/>
      <c r="D191" s="341"/>
      <c r="E191" s="342"/>
      <c r="F191" s="340"/>
      <c r="G191" s="341"/>
      <c r="H191" s="342"/>
      <c r="I191" s="343"/>
      <c r="J191" s="341"/>
      <c r="K191" s="327"/>
      <c r="L191" s="327"/>
      <c r="M191" s="327"/>
      <c r="N191" s="327"/>
      <c r="O191" s="365"/>
      <c r="P191" s="365"/>
    </row>
    <row r="192" spans="1:16" x14ac:dyDescent="0.25">
      <c r="A192" s="338"/>
      <c r="B192" s="339"/>
      <c r="C192" s="340"/>
      <c r="D192" s="341"/>
      <c r="E192" s="342"/>
      <c r="F192" s="340"/>
      <c r="G192" s="341"/>
      <c r="H192" s="342"/>
      <c r="I192" s="343"/>
      <c r="J192" s="341"/>
      <c r="K192" s="327"/>
      <c r="L192" s="327"/>
      <c r="M192" s="327"/>
      <c r="N192" s="327"/>
      <c r="O192" s="365"/>
      <c r="P192" s="365"/>
    </row>
    <row r="193" spans="1:16" x14ac:dyDescent="0.25">
      <c r="A193" s="338"/>
      <c r="B193" s="339"/>
      <c r="C193" s="340"/>
      <c r="D193" s="341"/>
      <c r="E193" s="342"/>
      <c r="F193" s="340"/>
      <c r="G193" s="341"/>
      <c r="H193" s="342"/>
      <c r="I193" s="343"/>
      <c r="J193" s="341"/>
      <c r="K193" s="327"/>
      <c r="L193" s="327"/>
      <c r="M193" s="327"/>
      <c r="N193" s="327"/>
      <c r="O193" s="365"/>
      <c r="P193" s="365"/>
    </row>
    <row r="194" spans="1:16" x14ac:dyDescent="0.25">
      <c r="A194" s="338"/>
      <c r="B194" s="339"/>
      <c r="C194" s="340"/>
      <c r="D194" s="341"/>
      <c r="E194" s="342"/>
      <c r="F194" s="340"/>
      <c r="G194" s="341"/>
      <c r="H194" s="342"/>
      <c r="I194" s="343"/>
      <c r="J194" s="341"/>
      <c r="K194" s="327"/>
      <c r="L194" s="327"/>
      <c r="M194" s="327"/>
      <c r="N194" s="327"/>
      <c r="O194" s="365"/>
      <c r="P194" s="365"/>
    </row>
    <row r="195" spans="1:16" x14ac:dyDescent="0.25">
      <c r="A195" s="338"/>
      <c r="B195" s="339"/>
      <c r="C195" s="340"/>
      <c r="D195" s="341"/>
      <c r="E195" s="342"/>
      <c r="F195" s="340"/>
      <c r="G195" s="341"/>
      <c r="H195" s="342"/>
      <c r="I195" s="343"/>
      <c r="J195" s="341"/>
      <c r="K195" s="327"/>
      <c r="L195" s="327"/>
      <c r="M195" s="327"/>
      <c r="N195" s="327"/>
      <c r="O195" s="365"/>
      <c r="P195" s="365"/>
    </row>
    <row r="196" spans="1:16" x14ac:dyDescent="0.25">
      <c r="A196" s="338"/>
      <c r="B196" s="339"/>
      <c r="C196" s="340"/>
      <c r="D196" s="341"/>
      <c r="E196" s="342"/>
      <c r="F196" s="340"/>
      <c r="G196" s="341"/>
      <c r="H196" s="342"/>
      <c r="I196" s="343"/>
      <c r="J196" s="341"/>
      <c r="K196" s="327"/>
      <c r="L196" s="327"/>
      <c r="M196" s="327"/>
      <c r="N196" s="327"/>
      <c r="O196" s="365"/>
      <c r="P196" s="365"/>
    </row>
    <row r="197" spans="1:16" x14ac:dyDescent="0.25">
      <c r="A197" s="338"/>
      <c r="B197" s="339"/>
      <c r="C197" s="340"/>
      <c r="D197" s="341"/>
      <c r="E197" s="342"/>
      <c r="F197" s="340"/>
      <c r="G197" s="341"/>
      <c r="H197" s="342"/>
      <c r="I197" s="343"/>
      <c r="J197" s="341"/>
      <c r="K197" s="327"/>
      <c r="L197" s="327"/>
      <c r="M197" s="327"/>
      <c r="N197" s="327"/>
      <c r="O197" s="365"/>
      <c r="P197" s="365"/>
    </row>
    <row r="198" spans="1:16" x14ac:dyDescent="0.25">
      <c r="A198" s="338"/>
      <c r="B198" s="339"/>
      <c r="C198" s="340"/>
      <c r="D198" s="341"/>
      <c r="E198" s="342"/>
      <c r="F198" s="340"/>
      <c r="G198" s="341"/>
      <c r="H198" s="342"/>
      <c r="I198" s="343"/>
      <c r="J198" s="341"/>
      <c r="K198" s="327"/>
      <c r="L198" s="327"/>
      <c r="M198" s="327"/>
      <c r="N198" s="327"/>
      <c r="O198" s="365"/>
      <c r="P198" s="365"/>
    </row>
    <row r="199" spans="1:16" x14ac:dyDescent="0.25">
      <c r="A199" s="338"/>
      <c r="B199" s="339"/>
      <c r="C199" s="340"/>
      <c r="D199" s="341"/>
      <c r="E199" s="342"/>
      <c r="F199" s="340"/>
      <c r="G199" s="341"/>
      <c r="H199" s="342"/>
      <c r="I199" s="343"/>
      <c r="J199" s="341"/>
      <c r="K199" s="327"/>
      <c r="L199" s="327"/>
      <c r="M199" s="327"/>
      <c r="N199" s="327"/>
      <c r="O199" s="365"/>
      <c r="P199" s="365"/>
    </row>
    <row r="200" spans="1:16" x14ac:dyDescent="0.25">
      <c r="A200" s="338"/>
      <c r="B200" s="339"/>
      <c r="C200" s="340"/>
      <c r="D200" s="341"/>
      <c r="E200" s="342"/>
      <c r="F200" s="340"/>
      <c r="G200" s="341"/>
      <c r="H200" s="342"/>
      <c r="I200" s="343"/>
      <c r="J200" s="341"/>
      <c r="K200" s="327"/>
      <c r="L200" s="327"/>
      <c r="M200" s="327"/>
      <c r="N200" s="327"/>
      <c r="O200" s="365"/>
      <c r="P200" s="365"/>
    </row>
    <row r="201" spans="1:16" x14ac:dyDescent="0.25">
      <c r="A201" s="338"/>
      <c r="B201" s="339"/>
      <c r="C201" s="340"/>
      <c r="D201" s="341"/>
      <c r="E201" s="342"/>
      <c r="F201" s="340"/>
      <c r="G201" s="341"/>
      <c r="H201" s="342"/>
      <c r="I201" s="343"/>
      <c r="J201" s="341"/>
      <c r="K201" s="327"/>
      <c r="L201" s="327"/>
      <c r="M201" s="327"/>
      <c r="N201" s="327"/>
      <c r="O201" s="365"/>
      <c r="P201" s="365"/>
    </row>
    <row r="202" spans="1:16" x14ac:dyDescent="0.25">
      <c r="A202" s="338"/>
      <c r="B202" s="339"/>
      <c r="C202" s="340"/>
      <c r="D202" s="341"/>
      <c r="E202" s="342"/>
      <c r="F202" s="340"/>
      <c r="G202" s="341"/>
      <c r="H202" s="342"/>
      <c r="I202" s="343"/>
      <c r="J202" s="341"/>
      <c r="K202" s="327"/>
      <c r="L202" s="327"/>
      <c r="M202" s="327"/>
      <c r="N202" s="327"/>
      <c r="O202" s="365"/>
      <c r="P202" s="365"/>
    </row>
    <row r="203" spans="1:16" x14ac:dyDescent="0.25">
      <c r="A203" s="338"/>
      <c r="B203" s="339"/>
      <c r="C203" s="340"/>
      <c r="D203" s="341"/>
      <c r="E203" s="342"/>
      <c r="F203" s="340"/>
      <c r="G203" s="341"/>
      <c r="H203" s="342"/>
      <c r="I203" s="343"/>
      <c r="J203" s="341"/>
      <c r="K203" s="327"/>
      <c r="L203" s="327"/>
      <c r="M203" s="327"/>
      <c r="N203" s="327"/>
      <c r="O203" s="365"/>
      <c r="P203" s="365"/>
    </row>
    <row r="204" spans="1:16" x14ac:dyDescent="0.25">
      <c r="A204" s="338"/>
      <c r="B204" s="339"/>
      <c r="C204" s="340"/>
      <c r="D204" s="341"/>
      <c r="E204" s="342"/>
      <c r="F204" s="340"/>
      <c r="G204" s="341"/>
      <c r="H204" s="342"/>
      <c r="I204" s="343"/>
      <c r="J204" s="341"/>
      <c r="K204" s="327"/>
      <c r="L204" s="327"/>
      <c r="M204" s="327"/>
      <c r="N204" s="327"/>
      <c r="O204" s="365"/>
      <c r="P204" s="365"/>
    </row>
    <row r="205" spans="1:16" x14ac:dyDescent="0.25">
      <c r="A205" s="338"/>
      <c r="B205" s="339"/>
      <c r="C205" s="340"/>
      <c r="D205" s="341"/>
      <c r="E205" s="342"/>
      <c r="F205" s="340"/>
      <c r="G205" s="341"/>
      <c r="H205" s="342"/>
      <c r="I205" s="343"/>
      <c r="J205" s="341"/>
      <c r="K205" s="327"/>
      <c r="L205" s="327"/>
      <c r="M205" s="327"/>
      <c r="N205" s="327"/>
      <c r="O205" s="365"/>
      <c r="P205" s="365"/>
    </row>
    <row r="206" spans="1:16" x14ac:dyDescent="0.25">
      <c r="A206" s="338"/>
      <c r="B206" s="339"/>
      <c r="C206" s="340"/>
      <c r="D206" s="341"/>
      <c r="E206" s="342"/>
      <c r="F206" s="340"/>
      <c r="G206" s="341"/>
      <c r="H206" s="342"/>
      <c r="I206" s="343"/>
      <c r="J206" s="341"/>
      <c r="K206" s="327"/>
      <c r="L206" s="327"/>
      <c r="M206" s="327"/>
      <c r="N206" s="327"/>
      <c r="O206" s="365"/>
      <c r="P206" s="365"/>
    </row>
    <row r="207" spans="1:16" x14ac:dyDescent="0.25">
      <c r="A207" s="338"/>
      <c r="B207" s="339"/>
      <c r="C207" s="340"/>
      <c r="D207" s="341"/>
      <c r="E207" s="342"/>
      <c r="F207" s="340"/>
      <c r="G207" s="341"/>
      <c r="H207" s="342"/>
      <c r="I207" s="343"/>
      <c r="J207" s="341"/>
      <c r="K207" s="327"/>
      <c r="L207" s="327"/>
      <c r="M207" s="327"/>
      <c r="N207" s="327"/>
      <c r="O207" s="365"/>
      <c r="P207" s="365"/>
    </row>
    <row r="208" spans="1:16" x14ac:dyDescent="0.25">
      <c r="A208" s="338"/>
      <c r="B208" s="339"/>
      <c r="C208" s="340"/>
      <c r="D208" s="341"/>
      <c r="E208" s="342"/>
      <c r="F208" s="340"/>
      <c r="G208" s="341"/>
      <c r="H208" s="342"/>
      <c r="I208" s="343"/>
      <c r="J208" s="341"/>
      <c r="K208" s="327"/>
      <c r="L208" s="327"/>
      <c r="M208" s="327"/>
      <c r="N208" s="327"/>
      <c r="O208" s="365"/>
      <c r="P208" s="365"/>
    </row>
    <row r="209" spans="1:16" x14ac:dyDescent="0.25">
      <c r="A209" s="338"/>
      <c r="B209" s="339"/>
      <c r="C209" s="340"/>
      <c r="D209" s="341"/>
      <c r="E209" s="342"/>
      <c r="F209" s="340"/>
      <c r="G209" s="341"/>
      <c r="H209" s="342"/>
      <c r="I209" s="343"/>
      <c r="J209" s="341"/>
      <c r="K209" s="327"/>
      <c r="L209" s="327"/>
      <c r="M209" s="327"/>
      <c r="N209" s="327"/>
      <c r="O209" s="365"/>
      <c r="P209" s="365"/>
    </row>
    <row r="210" spans="1:16" x14ac:dyDescent="0.25">
      <c r="A210" s="338"/>
      <c r="B210" s="339"/>
      <c r="C210" s="340"/>
      <c r="D210" s="341"/>
      <c r="E210" s="342"/>
      <c r="F210" s="340"/>
      <c r="G210" s="341"/>
      <c r="H210" s="342"/>
      <c r="I210" s="343"/>
      <c r="J210" s="341"/>
      <c r="K210" s="327"/>
      <c r="L210" s="327"/>
      <c r="M210" s="327"/>
      <c r="N210" s="327"/>
      <c r="O210" s="365"/>
      <c r="P210" s="365"/>
    </row>
    <row r="211" spans="1:16" x14ac:dyDescent="0.25">
      <c r="A211" s="338"/>
      <c r="B211" s="339"/>
      <c r="C211" s="340"/>
      <c r="D211" s="341"/>
      <c r="E211" s="342"/>
      <c r="F211" s="340"/>
      <c r="G211" s="341"/>
      <c r="H211" s="342"/>
      <c r="I211" s="343"/>
      <c r="J211" s="341"/>
      <c r="K211" s="327"/>
      <c r="L211" s="327"/>
      <c r="M211" s="327"/>
      <c r="N211" s="327"/>
      <c r="O211" s="365"/>
      <c r="P211" s="365"/>
    </row>
    <row r="212" spans="1:16" x14ac:dyDescent="0.25">
      <c r="A212" s="338"/>
      <c r="B212" s="339"/>
      <c r="C212" s="340"/>
      <c r="D212" s="341"/>
      <c r="E212" s="342"/>
      <c r="F212" s="340"/>
      <c r="G212" s="341"/>
      <c r="H212" s="342"/>
      <c r="I212" s="343"/>
      <c r="J212" s="341"/>
      <c r="K212" s="327"/>
      <c r="L212" s="327"/>
      <c r="M212" s="327"/>
      <c r="N212" s="327"/>
      <c r="O212" s="365"/>
      <c r="P212" s="365"/>
    </row>
    <row r="213" spans="1:16" x14ac:dyDescent="0.25">
      <c r="A213" s="338"/>
      <c r="B213" s="339"/>
      <c r="C213" s="340"/>
      <c r="D213" s="341"/>
      <c r="E213" s="342"/>
      <c r="F213" s="340"/>
      <c r="G213" s="341"/>
      <c r="H213" s="342"/>
      <c r="I213" s="343"/>
      <c r="J213" s="341"/>
      <c r="K213" s="327"/>
      <c r="L213" s="327"/>
      <c r="M213" s="327"/>
      <c r="N213" s="327"/>
      <c r="O213" s="365"/>
      <c r="P213" s="365"/>
    </row>
    <row r="214" spans="1:16" x14ac:dyDescent="0.25">
      <c r="A214" s="338"/>
      <c r="B214" s="339"/>
      <c r="C214" s="340"/>
      <c r="D214" s="341"/>
      <c r="E214" s="342"/>
      <c r="F214" s="340"/>
      <c r="G214" s="341"/>
      <c r="H214" s="342"/>
      <c r="I214" s="343"/>
      <c r="J214" s="341"/>
      <c r="K214" s="327"/>
      <c r="L214" s="327"/>
      <c r="M214" s="327"/>
      <c r="N214" s="327"/>
      <c r="O214" s="365"/>
      <c r="P214" s="365"/>
    </row>
    <row r="215" spans="1:16" x14ac:dyDescent="0.25">
      <c r="A215" s="338"/>
      <c r="B215" s="339"/>
      <c r="C215" s="340"/>
      <c r="D215" s="341"/>
      <c r="E215" s="342"/>
      <c r="F215" s="340"/>
      <c r="G215" s="341"/>
      <c r="H215" s="342"/>
      <c r="I215" s="343"/>
      <c r="J215" s="341"/>
      <c r="K215" s="327"/>
      <c r="L215" s="327"/>
      <c r="M215" s="327"/>
      <c r="N215" s="327"/>
      <c r="O215" s="365"/>
      <c r="P215" s="365"/>
    </row>
    <row r="216" spans="1:16" x14ac:dyDescent="0.25">
      <c r="A216" s="338"/>
      <c r="B216" s="339"/>
      <c r="C216" s="340"/>
      <c r="D216" s="341"/>
      <c r="E216" s="342"/>
      <c r="F216" s="340"/>
      <c r="G216" s="341"/>
      <c r="H216" s="342"/>
      <c r="I216" s="343"/>
      <c r="J216" s="341"/>
      <c r="K216" s="327"/>
      <c r="L216" s="327"/>
      <c r="M216" s="327"/>
      <c r="N216" s="327"/>
      <c r="O216" s="365"/>
      <c r="P216" s="365"/>
    </row>
    <row r="217" spans="1:16" x14ac:dyDescent="0.25">
      <c r="A217" s="338"/>
      <c r="B217" s="339"/>
      <c r="C217" s="340"/>
      <c r="D217" s="341"/>
      <c r="E217" s="342"/>
      <c r="F217" s="340"/>
      <c r="G217" s="341"/>
      <c r="H217" s="342"/>
      <c r="I217" s="343"/>
      <c r="J217" s="341"/>
      <c r="K217" s="327"/>
      <c r="L217" s="327"/>
      <c r="M217" s="327"/>
      <c r="N217" s="327"/>
      <c r="O217" s="365"/>
      <c r="P217" s="365"/>
    </row>
    <row r="218" spans="1:16" x14ac:dyDescent="0.25">
      <c r="A218" s="338"/>
      <c r="B218" s="339"/>
      <c r="C218" s="340"/>
      <c r="D218" s="341"/>
      <c r="E218" s="342"/>
      <c r="F218" s="340"/>
      <c r="G218" s="341"/>
      <c r="H218" s="342"/>
      <c r="I218" s="343"/>
      <c r="J218" s="341"/>
      <c r="K218" s="327"/>
      <c r="L218" s="327"/>
      <c r="M218" s="327"/>
      <c r="N218" s="327"/>
      <c r="O218" s="365"/>
      <c r="P218" s="365"/>
    </row>
    <row r="219" spans="1:16" x14ac:dyDescent="0.25">
      <c r="A219" s="338"/>
      <c r="B219" s="339"/>
      <c r="C219" s="340"/>
      <c r="D219" s="341"/>
      <c r="E219" s="342"/>
      <c r="F219" s="340"/>
      <c r="G219" s="341"/>
      <c r="H219" s="342"/>
      <c r="I219" s="343"/>
      <c r="J219" s="341"/>
      <c r="K219" s="327"/>
      <c r="L219" s="327"/>
      <c r="M219" s="327"/>
      <c r="N219" s="327"/>
      <c r="O219" s="365"/>
      <c r="P219" s="365"/>
    </row>
    <row r="220" spans="1:16" x14ac:dyDescent="0.25">
      <c r="A220" s="338"/>
      <c r="B220" s="339"/>
      <c r="C220" s="340"/>
      <c r="D220" s="341"/>
      <c r="E220" s="342"/>
      <c r="F220" s="340"/>
      <c r="G220" s="341"/>
      <c r="H220" s="342"/>
      <c r="I220" s="343"/>
      <c r="J220" s="341"/>
      <c r="K220" s="327"/>
      <c r="L220" s="327"/>
      <c r="M220" s="327"/>
      <c r="N220" s="327"/>
      <c r="O220" s="365"/>
      <c r="P220" s="365"/>
    </row>
    <row r="221" spans="1:16" x14ac:dyDescent="0.25">
      <c r="A221" s="338"/>
      <c r="B221" s="339"/>
      <c r="C221" s="340"/>
      <c r="D221" s="341"/>
      <c r="E221" s="342"/>
      <c r="F221" s="340"/>
      <c r="G221" s="341"/>
      <c r="H221" s="342"/>
      <c r="I221" s="343"/>
      <c r="J221" s="341"/>
      <c r="K221" s="327"/>
      <c r="L221" s="327"/>
      <c r="M221" s="327"/>
      <c r="N221" s="327"/>
      <c r="O221" s="365"/>
      <c r="P221" s="365"/>
    </row>
    <row r="222" spans="1:16" x14ac:dyDescent="0.25">
      <c r="A222" s="338"/>
      <c r="B222" s="339"/>
      <c r="C222" s="340"/>
      <c r="D222" s="341"/>
      <c r="E222" s="342"/>
      <c r="F222" s="340"/>
      <c r="G222" s="341"/>
      <c r="H222" s="342"/>
      <c r="I222" s="343"/>
      <c r="J222" s="341"/>
      <c r="K222" s="327"/>
      <c r="L222" s="327"/>
      <c r="M222" s="327"/>
      <c r="N222" s="327"/>
      <c r="O222" s="365"/>
      <c r="P222" s="365"/>
    </row>
    <row r="223" spans="1:16" x14ac:dyDescent="0.25">
      <c r="A223" s="338"/>
      <c r="B223" s="339"/>
      <c r="C223" s="340"/>
      <c r="D223" s="341"/>
      <c r="E223" s="342"/>
      <c r="F223" s="340"/>
      <c r="G223" s="341"/>
      <c r="H223" s="342"/>
      <c r="I223" s="343"/>
      <c r="J223" s="341"/>
      <c r="K223" s="327"/>
      <c r="L223" s="327"/>
      <c r="M223" s="327"/>
      <c r="N223" s="327"/>
      <c r="O223" s="365"/>
      <c r="P223" s="365"/>
    </row>
    <row r="224" spans="1:16" x14ac:dyDescent="0.25">
      <c r="A224" s="338"/>
      <c r="B224" s="339"/>
      <c r="C224" s="340"/>
      <c r="D224" s="341"/>
      <c r="E224" s="342"/>
      <c r="F224" s="340"/>
      <c r="G224" s="341"/>
      <c r="H224" s="342"/>
      <c r="I224" s="343"/>
      <c r="J224" s="341"/>
      <c r="K224" s="327"/>
      <c r="L224" s="327"/>
      <c r="M224" s="327"/>
      <c r="N224" s="327"/>
      <c r="O224" s="365"/>
      <c r="P224" s="365"/>
    </row>
    <row r="225" spans="1:16" x14ac:dyDescent="0.25">
      <c r="A225" s="338"/>
      <c r="B225" s="339"/>
      <c r="C225" s="340"/>
      <c r="D225" s="341"/>
      <c r="E225" s="342"/>
      <c r="F225" s="340"/>
      <c r="G225" s="341"/>
      <c r="H225" s="342"/>
      <c r="I225" s="343"/>
      <c r="J225" s="341"/>
      <c r="K225" s="327"/>
      <c r="L225" s="327"/>
      <c r="M225" s="327"/>
      <c r="N225" s="327"/>
      <c r="O225" s="365"/>
      <c r="P225" s="365"/>
    </row>
    <row r="226" spans="1:16" x14ac:dyDescent="0.25">
      <c r="A226" s="338"/>
      <c r="B226" s="339"/>
      <c r="C226" s="340"/>
      <c r="D226" s="341"/>
      <c r="E226" s="342"/>
      <c r="F226" s="340"/>
      <c r="G226" s="341"/>
      <c r="H226" s="342"/>
      <c r="I226" s="343"/>
      <c r="J226" s="341"/>
      <c r="K226" s="327"/>
      <c r="L226" s="327"/>
      <c r="M226" s="327"/>
      <c r="N226" s="327"/>
      <c r="O226" s="365"/>
      <c r="P226" s="365"/>
    </row>
    <row r="227" spans="1:16" x14ac:dyDescent="0.25">
      <c r="A227" s="338"/>
      <c r="B227" s="339"/>
      <c r="C227" s="340"/>
      <c r="D227" s="341"/>
      <c r="E227" s="342"/>
      <c r="F227" s="340"/>
      <c r="G227" s="341"/>
      <c r="H227" s="342"/>
      <c r="I227" s="343"/>
      <c r="J227" s="341"/>
      <c r="K227" s="327"/>
      <c r="L227" s="327"/>
      <c r="M227" s="327"/>
      <c r="N227" s="327"/>
      <c r="O227" s="365"/>
      <c r="P227" s="365"/>
    </row>
    <row r="228" spans="1:16" x14ac:dyDescent="0.25">
      <c r="A228" s="338"/>
      <c r="B228" s="339"/>
      <c r="C228" s="340"/>
      <c r="D228" s="341"/>
      <c r="E228" s="342"/>
      <c r="F228" s="340"/>
      <c r="G228" s="341"/>
      <c r="H228" s="342"/>
      <c r="I228" s="343"/>
      <c r="J228" s="341"/>
      <c r="K228" s="327"/>
      <c r="L228" s="327"/>
      <c r="M228" s="327"/>
      <c r="N228" s="327"/>
      <c r="O228" s="365"/>
      <c r="P228" s="365"/>
    </row>
    <row r="229" spans="1:16" x14ac:dyDescent="0.25">
      <c r="A229" s="338"/>
      <c r="B229" s="339"/>
      <c r="C229" s="340"/>
      <c r="D229" s="341"/>
      <c r="E229" s="342"/>
      <c r="F229" s="340"/>
      <c r="G229" s="341"/>
      <c r="H229" s="342"/>
      <c r="I229" s="343"/>
      <c r="J229" s="341"/>
      <c r="K229" s="327"/>
      <c r="L229" s="327"/>
      <c r="M229" s="327"/>
      <c r="N229" s="327"/>
      <c r="O229" s="365"/>
      <c r="P229" s="365"/>
    </row>
    <row r="230" spans="1:16" x14ac:dyDescent="0.25">
      <c r="A230" s="338"/>
      <c r="B230" s="339"/>
      <c r="C230" s="340"/>
      <c r="D230" s="341"/>
      <c r="E230" s="342"/>
      <c r="F230" s="340"/>
      <c r="G230" s="341"/>
      <c r="H230" s="342"/>
      <c r="I230" s="343"/>
      <c r="J230" s="341"/>
      <c r="K230" s="327"/>
      <c r="L230" s="327"/>
      <c r="M230" s="327"/>
      <c r="N230" s="327"/>
      <c r="O230" s="365"/>
      <c r="P230" s="365"/>
    </row>
    <row r="231" spans="1:16" x14ac:dyDescent="0.25">
      <c r="A231" s="338"/>
      <c r="B231" s="339"/>
      <c r="C231" s="340"/>
      <c r="D231" s="341"/>
      <c r="E231" s="342"/>
      <c r="F231" s="340"/>
      <c r="G231" s="341"/>
      <c r="H231" s="342"/>
      <c r="I231" s="343"/>
      <c r="J231" s="341"/>
      <c r="K231" s="327"/>
      <c r="L231" s="327"/>
      <c r="M231" s="327"/>
      <c r="N231" s="327"/>
      <c r="O231" s="365"/>
      <c r="P231" s="365"/>
    </row>
    <row r="232" spans="1:16" x14ac:dyDescent="0.25">
      <c r="A232" s="338"/>
      <c r="B232" s="339"/>
      <c r="C232" s="340"/>
      <c r="D232" s="341"/>
      <c r="E232" s="342"/>
      <c r="F232" s="340"/>
      <c r="G232" s="341"/>
      <c r="H232" s="342"/>
      <c r="I232" s="343"/>
      <c r="J232" s="341"/>
      <c r="K232" s="327"/>
      <c r="L232" s="327"/>
      <c r="M232" s="327"/>
      <c r="N232" s="327"/>
      <c r="O232" s="365"/>
      <c r="P232" s="365"/>
    </row>
    <row r="233" spans="1:16" x14ac:dyDescent="0.25">
      <c r="A233" s="338"/>
      <c r="B233" s="339"/>
      <c r="C233" s="340"/>
      <c r="D233" s="341"/>
      <c r="E233" s="342"/>
      <c r="F233" s="340"/>
      <c r="G233" s="341"/>
      <c r="H233" s="342"/>
      <c r="I233" s="343"/>
      <c r="J233" s="341"/>
      <c r="K233" s="327"/>
      <c r="L233" s="327"/>
      <c r="M233" s="327"/>
      <c r="N233" s="327"/>
      <c r="O233" s="365"/>
      <c r="P233" s="365"/>
    </row>
    <row r="234" spans="1:16" x14ac:dyDescent="0.25">
      <c r="A234" s="338"/>
      <c r="B234" s="339"/>
      <c r="C234" s="340"/>
      <c r="D234" s="341"/>
      <c r="E234" s="342"/>
      <c r="F234" s="340"/>
      <c r="G234" s="341"/>
      <c r="H234" s="342"/>
      <c r="I234" s="343"/>
      <c r="J234" s="341"/>
      <c r="K234" s="327"/>
      <c r="L234" s="327"/>
      <c r="M234" s="327"/>
      <c r="N234" s="327"/>
      <c r="O234" s="365"/>
      <c r="P234" s="365"/>
    </row>
    <row r="235" spans="1:16" x14ac:dyDescent="0.25">
      <c r="A235" s="338"/>
      <c r="B235" s="339"/>
      <c r="C235" s="340"/>
      <c r="D235" s="341"/>
      <c r="E235" s="342"/>
      <c r="F235" s="340"/>
      <c r="G235" s="341"/>
      <c r="H235" s="342"/>
      <c r="I235" s="343"/>
      <c r="J235" s="341"/>
      <c r="K235" s="327"/>
      <c r="L235" s="327"/>
      <c r="M235" s="327"/>
      <c r="N235" s="327"/>
      <c r="O235" s="365"/>
      <c r="P235" s="365"/>
    </row>
    <row r="236" spans="1:16" x14ac:dyDescent="0.25">
      <c r="A236" s="338"/>
      <c r="B236" s="339"/>
      <c r="C236" s="340"/>
      <c r="D236" s="341"/>
      <c r="E236" s="342"/>
      <c r="F236" s="340"/>
      <c r="G236" s="341"/>
      <c r="H236" s="342"/>
      <c r="I236" s="343"/>
      <c r="J236" s="341"/>
      <c r="K236" s="327"/>
      <c r="L236" s="327"/>
      <c r="M236" s="327"/>
      <c r="N236" s="327"/>
      <c r="O236" s="365"/>
      <c r="P236" s="365"/>
    </row>
    <row r="237" spans="1:16" x14ac:dyDescent="0.25">
      <c r="A237" s="338"/>
      <c r="B237" s="339"/>
      <c r="C237" s="340"/>
      <c r="D237" s="341"/>
      <c r="E237" s="342"/>
      <c r="F237" s="340"/>
      <c r="G237" s="341"/>
      <c r="H237" s="342"/>
      <c r="I237" s="343"/>
      <c r="J237" s="341"/>
      <c r="K237" s="327"/>
      <c r="L237" s="327"/>
      <c r="M237" s="327"/>
      <c r="N237" s="327"/>
      <c r="O237" s="365"/>
      <c r="P237" s="365"/>
    </row>
    <row r="238" spans="1:16" x14ac:dyDescent="0.25">
      <c r="A238" s="338"/>
      <c r="B238" s="339"/>
      <c r="C238" s="340"/>
      <c r="D238" s="341"/>
      <c r="E238" s="342"/>
      <c r="F238" s="340"/>
      <c r="G238" s="341"/>
      <c r="H238" s="342"/>
      <c r="I238" s="343"/>
      <c r="J238" s="341"/>
      <c r="K238" s="327"/>
      <c r="L238" s="327"/>
      <c r="M238" s="327"/>
      <c r="N238" s="327"/>
      <c r="O238" s="365"/>
      <c r="P238" s="365"/>
    </row>
    <row r="239" spans="1:16" x14ac:dyDescent="0.25">
      <c r="A239" s="338"/>
      <c r="B239" s="339"/>
      <c r="C239" s="340"/>
      <c r="D239" s="341"/>
      <c r="E239" s="342"/>
      <c r="F239" s="340"/>
      <c r="G239" s="341"/>
      <c r="H239" s="342"/>
      <c r="I239" s="343"/>
      <c r="J239" s="341"/>
      <c r="K239" s="327"/>
      <c r="L239" s="327"/>
      <c r="M239" s="327"/>
      <c r="N239" s="327"/>
      <c r="O239" s="365"/>
      <c r="P239" s="365"/>
    </row>
    <row r="240" spans="1:16" x14ac:dyDescent="0.25">
      <c r="A240" s="338"/>
      <c r="B240" s="339"/>
      <c r="C240" s="340"/>
      <c r="D240" s="341"/>
      <c r="E240" s="342"/>
      <c r="F240" s="340"/>
      <c r="G240" s="341"/>
      <c r="H240" s="342"/>
      <c r="I240" s="343"/>
      <c r="J240" s="341"/>
      <c r="K240" s="327"/>
      <c r="L240" s="327"/>
      <c r="M240" s="327"/>
      <c r="N240" s="327"/>
      <c r="O240" s="365"/>
      <c r="P240" s="365"/>
    </row>
    <row r="241" spans="1:16" x14ac:dyDescent="0.25">
      <c r="A241" s="338"/>
      <c r="B241" s="339"/>
      <c r="C241" s="340"/>
      <c r="D241" s="341"/>
      <c r="E241" s="342"/>
      <c r="F241" s="340"/>
      <c r="G241" s="341"/>
      <c r="H241" s="342"/>
      <c r="I241" s="343"/>
      <c r="J241" s="341"/>
      <c r="K241" s="327"/>
      <c r="L241" s="327"/>
      <c r="M241" s="327"/>
      <c r="N241" s="327"/>
      <c r="O241" s="365"/>
      <c r="P241" s="365"/>
    </row>
    <row r="242" spans="1:16" x14ac:dyDescent="0.25">
      <c r="A242" s="338"/>
      <c r="B242" s="339"/>
      <c r="C242" s="340"/>
      <c r="D242" s="341"/>
      <c r="E242" s="342"/>
      <c r="F242" s="340"/>
      <c r="G242" s="341"/>
      <c r="H242" s="342"/>
      <c r="I242" s="343"/>
      <c r="J242" s="341"/>
      <c r="K242" s="327"/>
      <c r="L242" s="327"/>
      <c r="M242" s="327"/>
      <c r="N242" s="327"/>
      <c r="O242" s="365"/>
      <c r="P242" s="365"/>
    </row>
    <row r="243" spans="1:16" x14ac:dyDescent="0.25">
      <c r="A243" s="338"/>
      <c r="B243" s="339"/>
      <c r="C243" s="340"/>
      <c r="D243" s="341"/>
      <c r="E243" s="342"/>
      <c r="F243" s="340"/>
      <c r="G243" s="341"/>
      <c r="H243" s="342"/>
      <c r="I243" s="343"/>
      <c r="J243" s="341"/>
      <c r="K243" s="327"/>
      <c r="L243" s="327"/>
      <c r="M243" s="327"/>
      <c r="N243" s="327"/>
      <c r="O243" s="365"/>
      <c r="P243" s="365"/>
    </row>
    <row r="244" spans="1:16" x14ac:dyDescent="0.25">
      <c r="A244" s="338"/>
      <c r="B244" s="339"/>
      <c r="C244" s="340"/>
      <c r="D244" s="341"/>
      <c r="E244" s="342"/>
      <c r="F244" s="340"/>
      <c r="G244" s="341"/>
      <c r="H244" s="342"/>
      <c r="I244" s="343"/>
      <c r="J244" s="341"/>
      <c r="K244" s="327"/>
      <c r="L244" s="327"/>
      <c r="M244" s="327"/>
      <c r="N244" s="327"/>
      <c r="O244" s="365"/>
      <c r="P244" s="365"/>
    </row>
    <row r="245" spans="1:16" x14ac:dyDescent="0.25">
      <c r="A245" s="338"/>
      <c r="B245" s="339"/>
      <c r="C245" s="340"/>
      <c r="D245" s="341"/>
      <c r="E245" s="342"/>
      <c r="F245" s="340"/>
      <c r="G245" s="341"/>
      <c r="H245" s="342"/>
      <c r="I245" s="343"/>
      <c r="J245" s="341"/>
      <c r="K245" s="327"/>
      <c r="L245" s="327"/>
      <c r="M245" s="327"/>
      <c r="N245" s="327"/>
      <c r="O245" s="365"/>
      <c r="P245" s="365"/>
    </row>
    <row r="246" spans="1:16" x14ac:dyDescent="0.25">
      <c r="A246" s="338"/>
      <c r="B246" s="339"/>
      <c r="C246" s="340"/>
      <c r="D246" s="341"/>
      <c r="E246" s="342"/>
      <c r="F246" s="340"/>
      <c r="G246" s="341"/>
      <c r="H246" s="342"/>
      <c r="I246" s="343"/>
      <c r="J246" s="341"/>
      <c r="K246" s="327"/>
      <c r="L246" s="327"/>
      <c r="M246" s="327"/>
      <c r="N246" s="327"/>
      <c r="O246" s="365"/>
      <c r="P246" s="365"/>
    </row>
    <row r="247" spans="1:16" x14ac:dyDescent="0.25">
      <c r="A247" s="338"/>
      <c r="B247" s="339"/>
      <c r="C247" s="340"/>
      <c r="D247" s="341"/>
      <c r="E247" s="342"/>
      <c r="F247" s="340"/>
      <c r="G247" s="341"/>
      <c r="H247" s="342"/>
      <c r="I247" s="343"/>
      <c r="J247" s="341"/>
      <c r="K247" s="327"/>
      <c r="L247" s="327"/>
      <c r="M247" s="327"/>
      <c r="N247" s="327"/>
      <c r="O247" s="365"/>
      <c r="P247" s="365"/>
    </row>
    <row r="248" spans="1:16" x14ac:dyDescent="0.25">
      <c r="A248" s="338"/>
      <c r="B248" s="339"/>
      <c r="C248" s="340"/>
      <c r="D248" s="341"/>
      <c r="E248" s="342"/>
      <c r="F248" s="340"/>
      <c r="G248" s="341"/>
      <c r="H248" s="342"/>
      <c r="I248" s="343"/>
      <c r="J248" s="341"/>
      <c r="K248" s="327"/>
      <c r="L248" s="327"/>
      <c r="M248" s="327"/>
      <c r="N248" s="327"/>
      <c r="O248" s="365"/>
      <c r="P248" s="365"/>
    </row>
    <row r="249" spans="1:16" x14ac:dyDescent="0.25">
      <c r="A249" s="338"/>
      <c r="B249" s="339"/>
      <c r="C249" s="340"/>
      <c r="D249" s="341"/>
      <c r="E249" s="342"/>
      <c r="F249" s="340"/>
      <c r="G249" s="341"/>
      <c r="H249" s="342"/>
      <c r="I249" s="343"/>
      <c r="J249" s="341"/>
      <c r="K249" s="327"/>
      <c r="L249" s="327"/>
      <c r="M249" s="327"/>
      <c r="N249" s="327"/>
      <c r="O249" s="365"/>
      <c r="P249" s="365"/>
    </row>
    <row r="250" spans="1:16" x14ac:dyDescent="0.25">
      <c r="A250" s="338"/>
      <c r="B250" s="339"/>
      <c r="C250" s="340"/>
      <c r="D250" s="341"/>
      <c r="E250" s="342"/>
      <c r="F250" s="340"/>
      <c r="G250" s="341"/>
      <c r="H250" s="342"/>
      <c r="I250" s="343"/>
      <c r="J250" s="341"/>
      <c r="K250" s="327"/>
      <c r="L250" s="327"/>
      <c r="M250" s="327"/>
      <c r="N250" s="327"/>
      <c r="O250" s="365"/>
      <c r="P250" s="365"/>
    </row>
    <row r="251" spans="1:16" x14ac:dyDescent="0.25">
      <c r="A251" s="338"/>
      <c r="B251" s="339"/>
      <c r="C251" s="340"/>
      <c r="D251" s="341"/>
      <c r="E251" s="342"/>
      <c r="F251" s="340"/>
      <c r="G251" s="341"/>
      <c r="H251" s="342"/>
      <c r="I251" s="343"/>
      <c r="J251" s="341"/>
      <c r="K251" s="327"/>
      <c r="L251" s="327"/>
      <c r="M251" s="327"/>
      <c r="N251" s="327"/>
      <c r="O251" s="365"/>
      <c r="P251" s="365"/>
    </row>
    <row r="252" spans="1:16" x14ac:dyDescent="0.25">
      <c r="A252" s="338"/>
      <c r="B252" s="339"/>
      <c r="C252" s="340"/>
      <c r="D252" s="341"/>
      <c r="E252" s="342"/>
      <c r="F252" s="340"/>
      <c r="G252" s="341"/>
      <c r="H252" s="342"/>
      <c r="I252" s="343"/>
      <c r="J252" s="341"/>
      <c r="K252" s="327"/>
      <c r="L252" s="327"/>
      <c r="M252" s="327"/>
      <c r="N252" s="327"/>
      <c r="O252" s="365"/>
      <c r="P252" s="365"/>
    </row>
    <row r="253" spans="1:16" x14ac:dyDescent="0.25">
      <c r="A253" s="338"/>
      <c r="B253" s="339"/>
      <c r="C253" s="340"/>
      <c r="D253" s="341"/>
      <c r="E253" s="342"/>
      <c r="F253" s="340"/>
      <c r="G253" s="341"/>
      <c r="H253" s="342"/>
      <c r="I253" s="343"/>
      <c r="J253" s="341"/>
      <c r="K253" s="327"/>
      <c r="L253" s="327"/>
      <c r="M253" s="327"/>
      <c r="N253" s="327"/>
      <c r="O253" s="365"/>
      <c r="P253" s="365"/>
    </row>
    <row r="254" spans="1:16" x14ac:dyDescent="0.25">
      <c r="A254" s="338"/>
      <c r="B254" s="339"/>
      <c r="C254" s="340"/>
      <c r="D254" s="341"/>
      <c r="E254" s="342"/>
      <c r="F254" s="340"/>
      <c r="G254" s="341"/>
      <c r="H254" s="342"/>
      <c r="I254" s="343"/>
      <c r="J254" s="341"/>
      <c r="K254" s="327"/>
      <c r="L254" s="327"/>
      <c r="M254" s="327"/>
      <c r="N254" s="327"/>
      <c r="O254" s="365"/>
      <c r="P254" s="365"/>
    </row>
    <row r="255" spans="1:16" x14ac:dyDescent="0.25">
      <c r="A255" s="338"/>
      <c r="B255" s="339"/>
      <c r="C255" s="340"/>
      <c r="D255" s="341"/>
      <c r="E255" s="342"/>
      <c r="F255" s="340"/>
      <c r="G255" s="341"/>
      <c r="H255" s="342"/>
      <c r="I255" s="343"/>
      <c r="J255" s="341"/>
      <c r="K255" s="327"/>
      <c r="L255" s="327"/>
      <c r="M255" s="327"/>
      <c r="N255" s="327"/>
      <c r="O255" s="365"/>
      <c r="P255" s="365"/>
    </row>
    <row r="256" spans="1:16" x14ac:dyDescent="0.25">
      <c r="A256" s="338"/>
      <c r="B256" s="339"/>
      <c r="C256" s="340"/>
      <c r="D256" s="341"/>
      <c r="E256" s="342"/>
      <c r="F256" s="340"/>
      <c r="G256" s="341"/>
      <c r="H256" s="342"/>
      <c r="I256" s="343"/>
      <c r="J256" s="341"/>
      <c r="K256" s="327"/>
      <c r="L256" s="327"/>
      <c r="M256" s="327"/>
      <c r="N256" s="327"/>
      <c r="O256" s="365"/>
      <c r="P256" s="365"/>
    </row>
    <row r="257" spans="1:16" x14ac:dyDescent="0.25">
      <c r="A257" s="338"/>
      <c r="B257" s="339"/>
      <c r="C257" s="340"/>
      <c r="D257" s="341"/>
      <c r="E257" s="342"/>
      <c r="F257" s="340"/>
      <c r="G257" s="341"/>
      <c r="H257" s="342"/>
      <c r="I257" s="343"/>
      <c r="J257" s="341"/>
      <c r="K257" s="327"/>
      <c r="L257" s="327"/>
      <c r="M257" s="327"/>
      <c r="N257" s="327"/>
      <c r="O257" s="365"/>
      <c r="P257" s="365"/>
    </row>
    <row r="258" spans="1:16" x14ac:dyDescent="0.25">
      <c r="A258" s="338"/>
      <c r="B258" s="339"/>
      <c r="C258" s="340"/>
      <c r="D258" s="341"/>
      <c r="E258" s="342"/>
      <c r="F258" s="340"/>
      <c r="G258" s="341"/>
      <c r="H258" s="342"/>
      <c r="I258" s="343"/>
      <c r="J258" s="341"/>
      <c r="K258" s="327"/>
      <c r="L258" s="327"/>
      <c r="M258" s="327"/>
      <c r="N258" s="327"/>
      <c r="O258" s="365"/>
      <c r="P258" s="365"/>
    </row>
    <row r="259" spans="1:16" x14ac:dyDescent="0.25">
      <c r="A259" s="338"/>
      <c r="B259" s="339"/>
      <c r="C259" s="340"/>
      <c r="D259" s="341"/>
      <c r="E259" s="342"/>
      <c r="F259" s="340"/>
      <c r="G259" s="341"/>
      <c r="H259" s="342"/>
      <c r="I259" s="343"/>
      <c r="J259" s="341"/>
      <c r="K259" s="327"/>
      <c r="L259" s="327"/>
      <c r="M259" s="327"/>
      <c r="N259" s="327"/>
      <c r="O259" s="365"/>
      <c r="P259" s="365"/>
    </row>
    <row r="260" spans="1:16" x14ac:dyDescent="0.25">
      <c r="A260" s="338"/>
      <c r="B260" s="339"/>
      <c r="C260" s="340"/>
      <c r="D260" s="341"/>
      <c r="E260" s="342"/>
      <c r="F260" s="340"/>
      <c r="G260" s="341"/>
      <c r="H260" s="342"/>
      <c r="I260" s="343"/>
      <c r="J260" s="341"/>
      <c r="K260" s="327"/>
      <c r="L260" s="327"/>
      <c r="M260" s="327"/>
      <c r="N260" s="327"/>
      <c r="O260" s="365"/>
      <c r="P260" s="365"/>
    </row>
    <row r="261" spans="1:16" x14ac:dyDescent="0.25">
      <c r="A261" s="338"/>
      <c r="B261" s="339"/>
      <c r="C261" s="340"/>
      <c r="D261" s="341"/>
      <c r="E261" s="342"/>
      <c r="F261" s="340"/>
      <c r="G261" s="341"/>
      <c r="H261" s="342"/>
      <c r="I261" s="343"/>
      <c r="J261" s="341"/>
      <c r="K261" s="327"/>
      <c r="L261" s="327"/>
      <c r="M261" s="327"/>
      <c r="N261" s="327"/>
      <c r="O261" s="365"/>
      <c r="P261" s="365"/>
    </row>
    <row r="262" spans="1:16" x14ac:dyDescent="0.25">
      <c r="A262" s="338"/>
      <c r="B262" s="339"/>
      <c r="C262" s="340"/>
      <c r="D262" s="341"/>
      <c r="E262" s="342"/>
      <c r="F262" s="340"/>
      <c r="G262" s="341"/>
      <c r="H262" s="342"/>
      <c r="I262" s="343"/>
      <c r="J262" s="341"/>
      <c r="K262" s="327"/>
      <c r="L262" s="327"/>
      <c r="M262" s="327"/>
      <c r="N262" s="327"/>
      <c r="O262" s="365"/>
      <c r="P262" s="365"/>
    </row>
    <row r="263" spans="1:16" x14ac:dyDescent="0.25">
      <c r="A263" s="338"/>
      <c r="B263" s="339"/>
      <c r="C263" s="340"/>
      <c r="D263" s="341"/>
      <c r="E263" s="342"/>
      <c r="F263" s="340"/>
      <c r="G263" s="341"/>
      <c r="H263" s="342"/>
      <c r="I263" s="343"/>
      <c r="J263" s="341"/>
      <c r="K263" s="327"/>
      <c r="L263" s="327"/>
      <c r="M263" s="327"/>
      <c r="N263" s="327"/>
      <c r="O263" s="365"/>
      <c r="P263" s="365"/>
    </row>
    <row r="264" spans="1:16" x14ac:dyDescent="0.25">
      <c r="A264" s="338"/>
      <c r="B264" s="339"/>
      <c r="C264" s="340"/>
      <c r="D264" s="341"/>
      <c r="E264" s="342"/>
      <c r="F264" s="340"/>
      <c r="G264" s="341"/>
      <c r="H264" s="342"/>
      <c r="I264" s="343"/>
      <c r="J264" s="341"/>
      <c r="K264" s="327"/>
      <c r="L264" s="327"/>
      <c r="M264" s="327"/>
      <c r="N264" s="327"/>
      <c r="O264" s="365"/>
      <c r="P264" s="365"/>
    </row>
    <row r="265" spans="1:16" x14ac:dyDescent="0.25">
      <c r="A265" s="338"/>
      <c r="B265" s="339"/>
      <c r="C265" s="340"/>
      <c r="D265" s="341"/>
      <c r="E265" s="342"/>
      <c r="F265" s="340"/>
      <c r="G265" s="341"/>
      <c r="H265" s="342"/>
      <c r="I265" s="343"/>
      <c r="J265" s="341"/>
      <c r="K265" s="327"/>
      <c r="L265" s="327"/>
      <c r="M265" s="327"/>
      <c r="N265" s="327"/>
      <c r="O265" s="365"/>
      <c r="P265" s="365"/>
    </row>
    <row r="266" spans="1:16" x14ac:dyDescent="0.25">
      <c r="A266" s="338"/>
      <c r="B266" s="339"/>
      <c r="C266" s="340"/>
      <c r="D266" s="341"/>
      <c r="E266" s="342"/>
      <c r="F266" s="340"/>
      <c r="G266" s="341"/>
      <c r="H266" s="342"/>
      <c r="I266" s="343"/>
      <c r="J266" s="341"/>
      <c r="K266" s="327"/>
      <c r="L266" s="327"/>
      <c r="M266" s="327"/>
      <c r="N266" s="327"/>
      <c r="O266" s="365"/>
      <c r="P266" s="365"/>
    </row>
    <row r="267" spans="1:16" x14ac:dyDescent="0.25">
      <c r="A267" s="338"/>
      <c r="B267" s="339"/>
      <c r="C267" s="340"/>
      <c r="D267" s="341"/>
      <c r="E267" s="342"/>
      <c r="F267" s="340"/>
      <c r="G267" s="341"/>
      <c r="H267" s="342"/>
      <c r="I267" s="343"/>
      <c r="J267" s="341"/>
      <c r="K267" s="327"/>
      <c r="L267" s="327"/>
      <c r="M267" s="327"/>
      <c r="N267" s="327"/>
      <c r="O267" s="365"/>
      <c r="P267" s="365"/>
    </row>
    <row r="268" spans="1:16" x14ac:dyDescent="0.25">
      <c r="A268" s="338"/>
      <c r="B268" s="339"/>
      <c r="C268" s="340"/>
      <c r="D268" s="341"/>
      <c r="E268" s="342"/>
      <c r="F268" s="340"/>
      <c r="G268" s="341"/>
      <c r="H268" s="342"/>
      <c r="I268" s="343"/>
      <c r="J268" s="341"/>
      <c r="K268" s="327"/>
      <c r="L268" s="327"/>
      <c r="M268" s="327"/>
      <c r="N268" s="327"/>
      <c r="O268" s="365"/>
      <c r="P268" s="365"/>
    </row>
    <row r="269" spans="1:16" x14ac:dyDescent="0.25">
      <c r="A269" s="338"/>
      <c r="B269" s="339"/>
      <c r="C269" s="340"/>
      <c r="D269" s="341"/>
      <c r="E269" s="342"/>
      <c r="F269" s="340"/>
      <c r="G269" s="341"/>
      <c r="H269" s="342"/>
      <c r="I269" s="343"/>
      <c r="J269" s="341"/>
      <c r="K269" s="327"/>
      <c r="L269" s="327"/>
      <c r="M269" s="327"/>
      <c r="N269" s="327"/>
      <c r="O269" s="365"/>
      <c r="P269" s="365"/>
    </row>
    <row r="270" spans="1:16" x14ac:dyDescent="0.25">
      <c r="A270" s="338"/>
      <c r="B270" s="339"/>
      <c r="C270" s="340"/>
      <c r="D270" s="341"/>
      <c r="E270" s="342"/>
      <c r="F270" s="340"/>
      <c r="G270" s="341"/>
      <c r="H270" s="342"/>
      <c r="I270" s="343"/>
      <c r="J270" s="341"/>
      <c r="K270" s="327"/>
      <c r="L270" s="327"/>
      <c r="M270" s="327"/>
      <c r="N270" s="327"/>
      <c r="O270" s="365"/>
      <c r="P270" s="365"/>
    </row>
    <row r="271" spans="1:16" x14ac:dyDescent="0.25">
      <c r="A271" s="338"/>
      <c r="B271" s="339"/>
      <c r="C271" s="340"/>
      <c r="D271" s="341"/>
      <c r="E271" s="342"/>
      <c r="F271" s="340"/>
      <c r="G271" s="341"/>
      <c r="H271" s="342"/>
      <c r="I271" s="343"/>
      <c r="J271" s="341"/>
      <c r="K271" s="327"/>
      <c r="L271" s="327"/>
      <c r="M271" s="327"/>
      <c r="N271" s="327"/>
      <c r="O271" s="365"/>
      <c r="P271" s="365"/>
    </row>
    <row r="272" spans="1:16" x14ac:dyDescent="0.25">
      <c r="A272" s="338"/>
      <c r="B272" s="339"/>
      <c r="C272" s="340"/>
      <c r="D272" s="341"/>
      <c r="E272" s="342"/>
      <c r="F272" s="340"/>
      <c r="G272" s="341"/>
      <c r="H272" s="342"/>
      <c r="I272" s="343"/>
      <c r="J272" s="341"/>
      <c r="K272" s="327"/>
      <c r="L272" s="327"/>
      <c r="M272" s="327"/>
      <c r="N272" s="327"/>
      <c r="O272" s="365"/>
      <c r="P272" s="365"/>
    </row>
    <row r="273" spans="1:16" x14ac:dyDescent="0.25">
      <c r="A273" s="338"/>
      <c r="B273" s="339"/>
      <c r="C273" s="340"/>
      <c r="D273" s="341"/>
      <c r="E273" s="342"/>
      <c r="F273" s="340"/>
      <c r="G273" s="341"/>
      <c r="H273" s="342"/>
      <c r="I273" s="343"/>
      <c r="J273" s="341"/>
      <c r="K273" s="327"/>
      <c r="L273" s="327"/>
      <c r="M273" s="327"/>
      <c r="N273" s="327"/>
      <c r="O273" s="365"/>
      <c r="P273" s="365"/>
    </row>
    <row r="274" spans="1:16" x14ac:dyDescent="0.25">
      <c r="A274" s="338"/>
      <c r="B274" s="339"/>
      <c r="C274" s="340"/>
      <c r="D274" s="341"/>
      <c r="E274" s="342"/>
      <c r="F274" s="340"/>
      <c r="G274" s="341"/>
      <c r="H274" s="342"/>
      <c r="I274" s="343"/>
      <c r="J274" s="341"/>
      <c r="K274" s="327"/>
      <c r="L274" s="327"/>
      <c r="M274" s="327"/>
      <c r="N274" s="327"/>
      <c r="O274" s="365"/>
      <c r="P274" s="365"/>
    </row>
    <row r="275" spans="1:16" x14ac:dyDescent="0.25">
      <c r="A275" s="338"/>
      <c r="B275" s="339"/>
      <c r="C275" s="340"/>
      <c r="D275" s="341"/>
      <c r="E275" s="342"/>
      <c r="F275" s="340"/>
      <c r="G275" s="341"/>
      <c r="H275" s="342"/>
      <c r="I275" s="343"/>
      <c r="J275" s="341"/>
      <c r="K275" s="327"/>
      <c r="L275" s="327"/>
      <c r="M275" s="327"/>
      <c r="N275" s="327"/>
      <c r="O275" s="365"/>
      <c r="P275" s="365"/>
    </row>
    <row r="276" spans="1:16" x14ac:dyDescent="0.25">
      <c r="A276" s="338"/>
      <c r="B276" s="339"/>
      <c r="C276" s="340"/>
      <c r="D276" s="341"/>
      <c r="E276" s="342"/>
      <c r="F276" s="340"/>
      <c r="G276" s="341"/>
      <c r="H276" s="342"/>
      <c r="I276" s="343"/>
      <c r="J276" s="341"/>
      <c r="K276" s="327"/>
      <c r="L276" s="327"/>
      <c r="M276" s="327"/>
      <c r="N276" s="327"/>
      <c r="O276" s="365"/>
      <c r="P276" s="365"/>
    </row>
    <row r="277" spans="1:16" x14ac:dyDescent="0.25">
      <c r="A277" s="338"/>
      <c r="B277" s="339"/>
      <c r="C277" s="340"/>
      <c r="D277" s="341"/>
      <c r="E277" s="342"/>
      <c r="F277" s="340"/>
      <c r="G277" s="341"/>
      <c r="H277" s="342"/>
      <c r="I277" s="343"/>
      <c r="J277" s="341"/>
      <c r="K277" s="327"/>
      <c r="L277" s="327"/>
      <c r="M277" s="327"/>
      <c r="N277" s="327"/>
      <c r="O277" s="365"/>
      <c r="P277" s="365"/>
    </row>
    <row r="278" spans="1:16" x14ac:dyDescent="0.25">
      <c r="A278" s="338"/>
      <c r="B278" s="339"/>
      <c r="C278" s="340"/>
      <c r="D278" s="341"/>
      <c r="E278" s="342"/>
      <c r="F278" s="340"/>
      <c r="G278" s="341"/>
      <c r="H278" s="342"/>
      <c r="I278" s="343"/>
      <c r="J278" s="341"/>
      <c r="K278" s="327"/>
      <c r="L278" s="327"/>
      <c r="M278" s="327"/>
      <c r="N278" s="327"/>
      <c r="O278" s="365"/>
      <c r="P278" s="365"/>
    </row>
    <row r="279" spans="1:16" x14ac:dyDescent="0.25">
      <c r="A279" s="338"/>
      <c r="B279" s="339"/>
      <c r="C279" s="340"/>
      <c r="D279" s="341"/>
      <c r="E279" s="342"/>
      <c r="F279" s="340"/>
      <c r="G279" s="341"/>
      <c r="H279" s="342"/>
      <c r="I279" s="343"/>
      <c r="J279" s="341"/>
      <c r="K279" s="327"/>
      <c r="L279" s="327"/>
      <c r="M279" s="327"/>
      <c r="N279" s="327"/>
      <c r="O279" s="365"/>
      <c r="P279" s="365"/>
    </row>
    <row r="280" spans="1:16" x14ac:dyDescent="0.25">
      <c r="A280" s="338"/>
      <c r="B280" s="339"/>
      <c r="C280" s="340"/>
      <c r="D280" s="341"/>
      <c r="E280" s="342"/>
      <c r="F280" s="340"/>
      <c r="G280" s="341"/>
      <c r="H280" s="342"/>
      <c r="I280" s="343"/>
      <c r="J280" s="341"/>
      <c r="K280" s="327"/>
      <c r="L280" s="327"/>
      <c r="M280" s="327"/>
      <c r="N280" s="327"/>
      <c r="O280" s="365"/>
      <c r="P280" s="365"/>
    </row>
    <row r="281" spans="1:16" x14ac:dyDescent="0.25">
      <c r="A281" s="338"/>
      <c r="B281" s="339"/>
      <c r="C281" s="340"/>
      <c r="D281" s="341"/>
      <c r="E281" s="342"/>
      <c r="F281" s="340"/>
      <c r="G281" s="341"/>
      <c r="H281" s="342"/>
      <c r="I281" s="343"/>
      <c r="J281" s="341"/>
      <c r="K281" s="327"/>
      <c r="L281" s="327"/>
      <c r="M281" s="327"/>
      <c r="N281" s="327"/>
      <c r="O281" s="365"/>
      <c r="P281" s="365"/>
    </row>
    <row r="282" spans="1:16" x14ac:dyDescent="0.25">
      <c r="A282" s="338"/>
      <c r="B282" s="339"/>
      <c r="C282" s="340"/>
      <c r="D282" s="341"/>
      <c r="E282" s="342"/>
      <c r="F282" s="340"/>
      <c r="G282" s="341"/>
      <c r="H282" s="342"/>
      <c r="I282" s="343"/>
      <c r="J282" s="341"/>
      <c r="K282" s="327"/>
      <c r="L282" s="327"/>
      <c r="M282" s="327"/>
      <c r="N282" s="327"/>
      <c r="O282" s="365"/>
      <c r="P282" s="365"/>
    </row>
    <row r="283" spans="1:16" x14ac:dyDescent="0.25">
      <c r="A283" s="338"/>
      <c r="B283" s="339"/>
      <c r="C283" s="340"/>
      <c r="D283" s="341"/>
      <c r="E283" s="342"/>
      <c r="F283" s="340"/>
      <c r="G283" s="341"/>
      <c r="H283" s="342"/>
      <c r="I283" s="343"/>
      <c r="J283" s="341"/>
      <c r="K283" s="327"/>
      <c r="L283" s="327"/>
      <c r="M283" s="327"/>
      <c r="N283" s="327"/>
      <c r="O283" s="365"/>
      <c r="P283" s="365"/>
    </row>
    <row r="284" spans="1:16" x14ac:dyDescent="0.25">
      <c r="A284" s="338"/>
      <c r="B284" s="339"/>
      <c r="C284" s="340"/>
      <c r="D284" s="341"/>
      <c r="E284" s="342"/>
      <c r="F284" s="340"/>
      <c r="G284" s="341"/>
      <c r="H284" s="342"/>
      <c r="I284" s="343"/>
      <c r="J284" s="341"/>
      <c r="K284" s="327"/>
      <c r="L284" s="327"/>
      <c r="M284" s="327"/>
      <c r="N284" s="327"/>
      <c r="O284" s="365"/>
      <c r="P284" s="365"/>
    </row>
    <row r="285" spans="1:16" x14ac:dyDescent="0.25">
      <c r="A285" s="338"/>
      <c r="B285" s="339"/>
      <c r="C285" s="340"/>
      <c r="D285" s="341"/>
      <c r="E285" s="342"/>
      <c r="F285" s="340"/>
      <c r="G285" s="341"/>
      <c r="H285" s="342"/>
      <c r="I285" s="343"/>
      <c r="J285" s="341"/>
      <c r="K285" s="327"/>
      <c r="L285" s="327"/>
      <c r="M285" s="327"/>
      <c r="N285" s="327"/>
      <c r="O285" s="365"/>
      <c r="P285" s="365"/>
    </row>
    <row r="286" spans="1:16" x14ac:dyDescent="0.25">
      <c r="A286" s="338"/>
      <c r="B286" s="339"/>
      <c r="C286" s="340"/>
      <c r="D286" s="341"/>
      <c r="E286" s="342"/>
      <c r="F286" s="340"/>
      <c r="G286" s="341"/>
      <c r="H286" s="342"/>
      <c r="I286" s="343"/>
      <c r="J286" s="341"/>
      <c r="K286" s="327"/>
      <c r="L286" s="327"/>
      <c r="M286" s="327"/>
      <c r="N286" s="327"/>
      <c r="O286" s="365"/>
      <c r="P286" s="365"/>
    </row>
    <row r="287" spans="1:16" x14ac:dyDescent="0.25">
      <c r="A287" s="338"/>
      <c r="B287" s="339"/>
      <c r="C287" s="340"/>
      <c r="D287" s="341"/>
      <c r="E287" s="342"/>
      <c r="F287" s="340"/>
      <c r="G287" s="341"/>
      <c r="H287" s="342"/>
      <c r="I287" s="343"/>
      <c r="J287" s="341"/>
      <c r="K287" s="327"/>
      <c r="L287" s="327"/>
      <c r="M287" s="327"/>
      <c r="N287" s="327"/>
      <c r="O287" s="365"/>
      <c r="P287" s="365"/>
    </row>
    <row r="288" spans="1:16" x14ac:dyDescent="0.25">
      <c r="A288" s="338"/>
      <c r="B288" s="339"/>
      <c r="C288" s="340"/>
      <c r="D288" s="341"/>
      <c r="E288" s="342"/>
      <c r="F288" s="340"/>
      <c r="G288" s="341"/>
      <c r="H288" s="342"/>
      <c r="I288" s="343"/>
      <c r="J288" s="341"/>
      <c r="K288" s="327"/>
      <c r="L288" s="327"/>
      <c r="M288" s="327"/>
      <c r="N288" s="327"/>
      <c r="O288" s="365"/>
      <c r="P288" s="365"/>
    </row>
    <row r="289" spans="1:16" x14ac:dyDescent="0.25">
      <c r="A289" s="338"/>
      <c r="B289" s="339"/>
      <c r="C289" s="340"/>
      <c r="D289" s="341"/>
      <c r="E289" s="342"/>
      <c r="F289" s="340"/>
      <c r="G289" s="341"/>
      <c r="H289" s="342"/>
      <c r="I289" s="343"/>
      <c r="J289" s="341"/>
      <c r="K289" s="327"/>
      <c r="L289" s="327"/>
      <c r="M289" s="327"/>
      <c r="N289" s="327"/>
      <c r="O289" s="365"/>
      <c r="P289" s="365"/>
    </row>
    <row r="290" spans="1:16" x14ac:dyDescent="0.25">
      <c r="A290" s="338"/>
      <c r="B290" s="339"/>
      <c r="C290" s="340"/>
      <c r="D290" s="341"/>
      <c r="E290" s="342"/>
      <c r="F290" s="340"/>
      <c r="G290" s="341"/>
      <c r="H290" s="342"/>
      <c r="I290" s="343"/>
      <c r="J290" s="341"/>
      <c r="K290" s="327"/>
      <c r="L290" s="327"/>
      <c r="M290" s="327"/>
      <c r="N290" s="327"/>
      <c r="O290" s="365"/>
      <c r="P290" s="365"/>
    </row>
    <row r="291" spans="1:16" x14ac:dyDescent="0.25">
      <c r="A291" s="338"/>
      <c r="B291" s="339"/>
      <c r="C291" s="340"/>
      <c r="D291" s="341"/>
      <c r="E291" s="342"/>
      <c r="F291" s="340"/>
      <c r="G291" s="341"/>
      <c r="H291" s="342"/>
      <c r="I291" s="343"/>
      <c r="J291" s="341"/>
      <c r="K291" s="327"/>
      <c r="L291" s="327"/>
      <c r="M291" s="327"/>
      <c r="N291" s="327"/>
      <c r="O291" s="365"/>
      <c r="P291" s="365"/>
    </row>
    <row r="292" spans="1:16" x14ac:dyDescent="0.25">
      <c r="A292" s="338"/>
      <c r="B292" s="339"/>
      <c r="C292" s="340"/>
      <c r="D292" s="341"/>
      <c r="E292" s="342"/>
      <c r="F292" s="340"/>
      <c r="G292" s="341"/>
      <c r="H292" s="342"/>
      <c r="I292" s="343"/>
      <c r="J292" s="341"/>
      <c r="K292" s="327"/>
      <c r="L292" s="327"/>
      <c r="M292" s="327"/>
      <c r="N292" s="327"/>
      <c r="O292" s="365"/>
      <c r="P292" s="365"/>
    </row>
    <row r="293" spans="1:16" x14ac:dyDescent="0.25">
      <c r="A293" s="338"/>
      <c r="B293" s="339"/>
      <c r="C293" s="340"/>
      <c r="D293" s="341"/>
      <c r="E293" s="342"/>
      <c r="F293" s="340"/>
      <c r="G293" s="341"/>
      <c r="H293" s="342"/>
      <c r="I293" s="343"/>
      <c r="J293" s="341"/>
      <c r="K293" s="327"/>
      <c r="L293" s="327"/>
      <c r="M293" s="327"/>
      <c r="N293" s="327"/>
      <c r="O293" s="365"/>
      <c r="P293" s="365"/>
    </row>
    <row r="294" spans="1:16" x14ac:dyDescent="0.25">
      <c r="A294" s="338"/>
      <c r="B294" s="339"/>
      <c r="C294" s="340"/>
      <c r="D294" s="341"/>
      <c r="E294" s="342"/>
      <c r="F294" s="340"/>
      <c r="G294" s="341"/>
      <c r="H294" s="342"/>
      <c r="I294" s="343"/>
      <c r="J294" s="341"/>
      <c r="K294" s="327"/>
      <c r="L294" s="327"/>
      <c r="M294" s="327"/>
      <c r="N294" s="327"/>
      <c r="O294" s="365"/>
      <c r="P294" s="365"/>
    </row>
    <row r="295" spans="1:16" x14ac:dyDescent="0.25">
      <c r="A295" s="338"/>
      <c r="B295" s="339"/>
      <c r="C295" s="340"/>
      <c r="D295" s="341"/>
      <c r="E295" s="342"/>
      <c r="F295" s="340"/>
      <c r="G295" s="341"/>
      <c r="H295" s="342"/>
      <c r="I295" s="343"/>
      <c r="J295" s="341"/>
      <c r="K295" s="327"/>
      <c r="L295" s="327"/>
      <c r="M295" s="327"/>
      <c r="N295" s="327"/>
      <c r="O295" s="365"/>
      <c r="P295" s="365"/>
    </row>
    <row r="296" spans="1:16" x14ac:dyDescent="0.25">
      <c r="A296" s="338"/>
      <c r="B296" s="339"/>
      <c r="C296" s="340"/>
      <c r="D296" s="341"/>
      <c r="E296" s="342"/>
      <c r="F296" s="340"/>
      <c r="G296" s="341"/>
      <c r="H296" s="342"/>
      <c r="I296" s="343"/>
      <c r="J296" s="341"/>
      <c r="K296" s="327"/>
      <c r="L296" s="327"/>
      <c r="M296" s="327"/>
      <c r="N296" s="327"/>
      <c r="O296" s="365"/>
      <c r="P296" s="365"/>
    </row>
    <row r="297" spans="1:16" x14ac:dyDescent="0.25">
      <c r="A297" s="338"/>
      <c r="B297" s="339"/>
      <c r="C297" s="340"/>
      <c r="D297" s="341"/>
      <c r="E297" s="342"/>
      <c r="F297" s="340"/>
      <c r="G297" s="341"/>
      <c r="H297" s="342"/>
      <c r="I297" s="343"/>
      <c r="J297" s="341"/>
      <c r="K297" s="327"/>
      <c r="L297" s="327"/>
      <c r="M297" s="327"/>
      <c r="N297" s="327"/>
      <c r="O297" s="365"/>
      <c r="P297" s="365"/>
    </row>
    <row r="298" spans="1:16" x14ac:dyDescent="0.25">
      <c r="A298" s="338"/>
      <c r="B298" s="339"/>
      <c r="C298" s="340"/>
      <c r="D298" s="341"/>
      <c r="E298" s="342"/>
      <c r="F298" s="340"/>
      <c r="G298" s="341"/>
      <c r="H298" s="342"/>
      <c r="I298" s="343"/>
      <c r="J298" s="341"/>
      <c r="K298" s="327"/>
      <c r="L298" s="327"/>
      <c r="M298" s="327"/>
      <c r="N298" s="327"/>
      <c r="O298" s="365"/>
      <c r="P298" s="365"/>
    </row>
    <row r="299" spans="1:16" x14ac:dyDescent="0.25">
      <c r="A299" s="338"/>
      <c r="B299" s="339"/>
      <c r="C299" s="340"/>
      <c r="D299" s="341"/>
      <c r="E299" s="342"/>
      <c r="F299" s="340"/>
      <c r="G299" s="341"/>
      <c r="H299" s="342"/>
      <c r="I299" s="343"/>
      <c r="J299" s="341"/>
      <c r="K299" s="327"/>
      <c r="L299" s="327"/>
      <c r="M299" s="327"/>
      <c r="N299" s="327"/>
      <c r="O299" s="365"/>
      <c r="P299" s="365"/>
    </row>
    <row r="300" spans="1:16" x14ac:dyDescent="0.25">
      <c r="A300" s="338"/>
      <c r="B300" s="339"/>
      <c r="C300" s="340"/>
      <c r="D300" s="341"/>
      <c r="E300" s="342"/>
      <c r="F300" s="340"/>
      <c r="G300" s="341"/>
      <c r="H300" s="342"/>
      <c r="I300" s="343"/>
      <c r="J300" s="341"/>
      <c r="K300" s="327"/>
      <c r="L300" s="327"/>
      <c r="M300" s="327"/>
      <c r="N300" s="327"/>
      <c r="O300" s="365"/>
      <c r="P300" s="365"/>
    </row>
    <row r="301" spans="1:16" x14ac:dyDescent="0.25">
      <c r="A301" s="338"/>
      <c r="B301" s="339"/>
      <c r="C301" s="340"/>
      <c r="D301" s="341"/>
      <c r="E301" s="342"/>
      <c r="F301" s="340"/>
      <c r="G301" s="341"/>
      <c r="H301" s="342"/>
      <c r="I301" s="343"/>
      <c r="J301" s="341"/>
      <c r="K301" s="327"/>
      <c r="L301" s="327"/>
      <c r="M301" s="327"/>
      <c r="N301" s="327"/>
      <c r="O301" s="365"/>
      <c r="P301" s="365"/>
    </row>
    <row r="302" spans="1:16" x14ac:dyDescent="0.25">
      <c r="A302" s="338"/>
      <c r="B302" s="339"/>
      <c r="C302" s="340"/>
      <c r="D302" s="341"/>
      <c r="E302" s="342"/>
      <c r="F302" s="340"/>
      <c r="G302" s="341"/>
      <c r="H302" s="342"/>
      <c r="I302" s="343"/>
      <c r="J302" s="341"/>
      <c r="K302" s="327"/>
      <c r="L302" s="327"/>
      <c r="M302" s="327"/>
      <c r="N302" s="327"/>
      <c r="O302" s="365"/>
      <c r="P302" s="365"/>
    </row>
    <row r="303" spans="1:16" x14ac:dyDescent="0.25">
      <c r="A303" s="338"/>
      <c r="B303" s="339"/>
      <c r="C303" s="340"/>
      <c r="D303" s="341"/>
      <c r="E303" s="342"/>
      <c r="F303" s="340"/>
      <c r="G303" s="341"/>
      <c r="H303" s="342"/>
      <c r="I303" s="343"/>
      <c r="J303" s="341"/>
      <c r="K303" s="327"/>
      <c r="L303" s="327"/>
      <c r="M303" s="327"/>
      <c r="N303" s="327"/>
      <c r="O303" s="365"/>
      <c r="P303" s="365"/>
    </row>
    <row r="304" spans="1:16" x14ac:dyDescent="0.25">
      <c r="A304" s="338"/>
      <c r="B304" s="339"/>
      <c r="C304" s="340"/>
      <c r="D304" s="341"/>
      <c r="E304" s="342"/>
      <c r="F304" s="340"/>
      <c r="G304" s="341"/>
      <c r="H304" s="342"/>
      <c r="I304" s="343"/>
      <c r="J304" s="341"/>
      <c r="K304" s="327"/>
      <c r="L304" s="327"/>
      <c r="M304" s="327"/>
      <c r="N304" s="327"/>
      <c r="O304" s="365"/>
      <c r="P304" s="365"/>
    </row>
    <row r="305" spans="1:16" x14ac:dyDescent="0.25">
      <c r="A305" s="338"/>
      <c r="B305" s="339"/>
      <c r="C305" s="340"/>
      <c r="D305" s="341"/>
      <c r="E305" s="342"/>
      <c r="F305" s="340"/>
      <c r="G305" s="341"/>
      <c r="H305" s="342"/>
      <c r="I305" s="343"/>
      <c r="J305" s="341"/>
      <c r="K305" s="327"/>
      <c r="L305" s="327"/>
      <c r="M305" s="327"/>
      <c r="N305" s="327"/>
      <c r="O305" s="365"/>
      <c r="P305" s="365"/>
    </row>
    <row r="306" spans="1:16" x14ac:dyDescent="0.25">
      <c r="A306" s="338"/>
      <c r="B306" s="339"/>
      <c r="C306" s="340"/>
      <c r="D306" s="341"/>
      <c r="E306" s="342"/>
      <c r="F306" s="340"/>
      <c r="G306" s="341"/>
      <c r="H306" s="342"/>
      <c r="I306" s="343"/>
      <c r="J306" s="341"/>
      <c r="K306" s="327"/>
      <c r="L306" s="327"/>
      <c r="M306" s="327"/>
      <c r="N306" s="327"/>
      <c r="O306" s="365"/>
      <c r="P306" s="365"/>
    </row>
    <row r="307" spans="1:16" x14ac:dyDescent="0.25">
      <c r="A307" s="338"/>
      <c r="B307" s="339"/>
      <c r="C307" s="340"/>
      <c r="D307" s="341"/>
      <c r="E307" s="342"/>
      <c r="F307" s="340"/>
      <c r="G307" s="341"/>
      <c r="H307" s="342"/>
      <c r="I307" s="343"/>
      <c r="J307" s="341"/>
      <c r="K307" s="327"/>
      <c r="L307" s="327"/>
      <c r="M307" s="327"/>
      <c r="N307" s="327"/>
      <c r="O307" s="365"/>
      <c r="P307" s="365"/>
    </row>
    <row r="308" spans="1:16" x14ac:dyDescent="0.25">
      <c r="A308" s="338"/>
      <c r="B308" s="339"/>
      <c r="C308" s="340"/>
      <c r="D308" s="341"/>
      <c r="E308" s="342"/>
      <c r="F308" s="340"/>
      <c r="G308" s="341"/>
      <c r="H308" s="342"/>
      <c r="I308" s="343"/>
      <c r="J308" s="341"/>
      <c r="K308" s="327"/>
      <c r="L308" s="327"/>
      <c r="M308" s="327"/>
      <c r="N308" s="327"/>
      <c r="O308" s="365"/>
      <c r="P308" s="365"/>
    </row>
    <row r="309" spans="1:16" x14ac:dyDescent="0.25">
      <c r="A309" s="338"/>
      <c r="B309" s="339"/>
      <c r="C309" s="340"/>
      <c r="D309" s="341"/>
      <c r="E309" s="342"/>
      <c r="F309" s="340"/>
      <c r="G309" s="341"/>
      <c r="H309" s="342"/>
      <c r="I309" s="343"/>
      <c r="J309" s="341"/>
      <c r="K309" s="327"/>
      <c r="L309" s="327"/>
      <c r="M309" s="327"/>
      <c r="N309" s="327"/>
      <c r="O309" s="365"/>
      <c r="P309" s="365"/>
    </row>
    <row r="310" spans="1:16" x14ac:dyDescent="0.25">
      <c r="A310" s="338"/>
      <c r="B310" s="339"/>
      <c r="C310" s="340"/>
      <c r="D310" s="341"/>
      <c r="E310" s="342"/>
      <c r="F310" s="340"/>
      <c r="G310" s="341"/>
      <c r="H310" s="342"/>
      <c r="I310" s="343"/>
      <c r="J310" s="341"/>
      <c r="K310" s="327"/>
      <c r="L310" s="327"/>
      <c r="M310" s="327"/>
      <c r="N310" s="327"/>
      <c r="O310" s="365"/>
      <c r="P310" s="365"/>
    </row>
    <row r="311" spans="1:16" x14ac:dyDescent="0.25">
      <c r="A311" s="338"/>
      <c r="B311" s="339"/>
      <c r="C311" s="340"/>
      <c r="D311" s="341"/>
      <c r="E311" s="342"/>
      <c r="F311" s="340"/>
      <c r="G311" s="341"/>
      <c r="H311" s="342"/>
      <c r="I311" s="343"/>
      <c r="J311" s="341"/>
      <c r="K311" s="327"/>
      <c r="L311" s="327"/>
      <c r="M311" s="327"/>
      <c r="N311" s="327"/>
      <c r="O311" s="365"/>
      <c r="P311" s="365"/>
    </row>
    <row r="312" spans="1:16" x14ac:dyDescent="0.25">
      <c r="A312" s="338"/>
      <c r="B312" s="339"/>
      <c r="C312" s="340"/>
      <c r="D312" s="341"/>
      <c r="E312" s="342"/>
      <c r="F312" s="340"/>
      <c r="G312" s="341"/>
      <c r="H312" s="342"/>
      <c r="I312" s="343"/>
      <c r="J312" s="341"/>
      <c r="K312" s="327"/>
      <c r="L312" s="327"/>
      <c r="M312" s="327"/>
      <c r="N312" s="327"/>
      <c r="O312" s="365"/>
      <c r="P312" s="365"/>
    </row>
    <row r="313" spans="1:16" x14ac:dyDescent="0.25">
      <c r="A313" s="338"/>
      <c r="B313" s="339"/>
      <c r="C313" s="340"/>
      <c r="D313" s="341"/>
      <c r="E313" s="342"/>
      <c r="F313" s="340"/>
      <c r="G313" s="341"/>
      <c r="H313" s="342"/>
      <c r="I313" s="343"/>
      <c r="J313" s="341"/>
      <c r="K313" s="327"/>
      <c r="L313" s="327"/>
      <c r="M313" s="327"/>
      <c r="N313" s="327"/>
      <c r="O313" s="365"/>
      <c r="P313" s="365"/>
    </row>
    <row r="314" spans="1:16" x14ac:dyDescent="0.25">
      <c r="A314" s="338"/>
      <c r="B314" s="339"/>
      <c r="C314" s="340"/>
      <c r="D314" s="341"/>
      <c r="E314" s="342"/>
      <c r="F314" s="340"/>
      <c r="G314" s="341"/>
      <c r="H314" s="342"/>
      <c r="I314" s="343"/>
      <c r="J314" s="341"/>
      <c r="K314" s="327"/>
      <c r="L314" s="327"/>
      <c r="M314" s="327"/>
      <c r="N314" s="327"/>
      <c r="O314" s="365"/>
      <c r="P314" s="365"/>
    </row>
    <row r="315" spans="1:16" x14ac:dyDescent="0.25">
      <c r="A315" s="338"/>
      <c r="B315" s="339"/>
      <c r="C315" s="340"/>
      <c r="D315" s="341"/>
      <c r="E315" s="342"/>
      <c r="F315" s="340"/>
      <c r="G315" s="341"/>
      <c r="H315" s="342"/>
      <c r="I315" s="343"/>
      <c r="J315" s="341"/>
      <c r="K315" s="327"/>
      <c r="L315" s="327"/>
      <c r="M315" s="327"/>
      <c r="N315" s="327"/>
      <c r="O315" s="365"/>
      <c r="P315" s="365"/>
    </row>
    <row r="316" spans="1:16" x14ac:dyDescent="0.25">
      <c r="A316" s="338"/>
      <c r="B316" s="339"/>
      <c r="C316" s="340"/>
      <c r="D316" s="341"/>
      <c r="E316" s="342"/>
      <c r="F316" s="340"/>
      <c r="G316" s="341"/>
      <c r="H316" s="342"/>
      <c r="I316" s="343"/>
      <c r="J316" s="341"/>
      <c r="K316" s="327"/>
      <c r="L316" s="327"/>
      <c r="M316" s="327"/>
      <c r="N316" s="327"/>
      <c r="O316" s="365"/>
      <c r="P316" s="365"/>
    </row>
    <row r="317" spans="1:16" x14ac:dyDescent="0.25">
      <c r="A317" s="338"/>
      <c r="B317" s="339"/>
      <c r="C317" s="340"/>
      <c r="D317" s="341"/>
      <c r="E317" s="342"/>
      <c r="F317" s="340"/>
      <c r="G317" s="341"/>
      <c r="H317" s="342"/>
      <c r="I317" s="343"/>
      <c r="J317" s="341"/>
      <c r="K317" s="327"/>
      <c r="L317" s="327"/>
      <c r="M317" s="327"/>
      <c r="N317" s="327"/>
      <c r="O317" s="365"/>
      <c r="P317" s="365"/>
    </row>
    <row r="318" spans="1:16" x14ac:dyDescent="0.25">
      <c r="A318" s="338"/>
      <c r="B318" s="339"/>
      <c r="C318" s="340"/>
      <c r="D318" s="341"/>
      <c r="E318" s="342"/>
      <c r="F318" s="340"/>
      <c r="G318" s="341"/>
      <c r="H318" s="342"/>
      <c r="I318" s="343"/>
      <c r="J318" s="341"/>
      <c r="K318" s="327"/>
      <c r="L318" s="327"/>
      <c r="M318" s="327"/>
      <c r="N318" s="327"/>
      <c r="O318" s="365"/>
      <c r="P318" s="365"/>
    </row>
    <row r="319" spans="1:16" x14ac:dyDescent="0.25">
      <c r="A319" s="338"/>
      <c r="B319" s="339"/>
      <c r="C319" s="340"/>
      <c r="D319" s="341"/>
      <c r="E319" s="342"/>
      <c r="F319" s="340"/>
      <c r="G319" s="341"/>
      <c r="H319" s="342"/>
      <c r="I319" s="343"/>
      <c r="J319" s="341"/>
      <c r="K319" s="327"/>
      <c r="L319" s="327"/>
      <c r="M319" s="327"/>
      <c r="N319" s="327"/>
      <c r="O319" s="365"/>
      <c r="P319" s="365"/>
    </row>
    <row r="320" spans="1:16" x14ac:dyDescent="0.25">
      <c r="A320" s="338"/>
      <c r="B320" s="339"/>
      <c r="C320" s="340"/>
      <c r="D320" s="341"/>
      <c r="E320" s="342"/>
      <c r="F320" s="340"/>
      <c r="G320" s="341"/>
      <c r="H320" s="342"/>
      <c r="I320" s="343"/>
      <c r="J320" s="341"/>
      <c r="K320" s="327"/>
      <c r="L320" s="327"/>
      <c r="M320" s="327"/>
      <c r="N320" s="327"/>
      <c r="O320" s="365"/>
      <c r="P320" s="365"/>
    </row>
    <row r="321" spans="1:16" x14ac:dyDescent="0.25">
      <c r="A321" s="338"/>
      <c r="B321" s="339"/>
      <c r="C321" s="340"/>
      <c r="D321" s="341"/>
      <c r="E321" s="342"/>
      <c r="F321" s="340"/>
      <c r="G321" s="341"/>
      <c r="H321" s="342"/>
      <c r="I321" s="343"/>
      <c r="J321" s="341"/>
      <c r="K321" s="327"/>
      <c r="L321" s="327"/>
      <c r="M321" s="327"/>
      <c r="N321" s="327"/>
      <c r="O321" s="365"/>
      <c r="P321" s="365"/>
    </row>
    <row r="322" spans="1:16" x14ac:dyDescent="0.25">
      <c r="A322" s="338"/>
      <c r="B322" s="339"/>
      <c r="C322" s="340"/>
      <c r="D322" s="341"/>
      <c r="E322" s="342"/>
      <c r="F322" s="340"/>
      <c r="G322" s="341"/>
      <c r="H322" s="342"/>
      <c r="I322" s="343"/>
      <c r="J322" s="341"/>
      <c r="K322" s="327"/>
      <c r="L322" s="327"/>
      <c r="M322" s="327"/>
      <c r="N322" s="327"/>
      <c r="O322" s="365"/>
      <c r="P322" s="365"/>
    </row>
    <row r="323" spans="1:16" x14ac:dyDescent="0.25">
      <c r="A323" s="338"/>
      <c r="B323" s="339"/>
      <c r="C323" s="340"/>
      <c r="D323" s="341"/>
      <c r="E323" s="342"/>
      <c r="F323" s="340"/>
      <c r="G323" s="341"/>
      <c r="H323" s="342"/>
      <c r="I323" s="343"/>
      <c r="J323" s="341"/>
      <c r="K323" s="327"/>
      <c r="L323" s="327"/>
      <c r="M323" s="327"/>
      <c r="N323" s="327"/>
      <c r="O323" s="365"/>
      <c r="P323" s="365"/>
    </row>
    <row r="324" spans="1:16" x14ac:dyDescent="0.25">
      <c r="A324" s="338"/>
      <c r="B324" s="339"/>
      <c r="C324" s="340"/>
      <c r="D324" s="341"/>
      <c r="E324" s="342"/>
      <c r="F324" s="340"/>
      <c r="G324" s="341"/>
      <c r="H324" s="342"/>
      <c r="I324" s="343"/>
      <c r="J324" s="341"/>
      <c r="K324" s="327"/>
      <c r="L324" s="327"/>
      <c r="M324" s="327"/>
      <c r="N324" s="327"/>
      <c r="O324" s="365"/>
      <c r="P324" s="365"/>
    </row>
    <row r="325" spans="1:16" x14ac:dyDescent="0.25">
      <c r="A325" s="338"/>
      <c r="B325" s="339"/>
      <c r="C325" s="340"/>
      <c r="D325" s="341"/>
      <c r="E325" s="342"/>
      <c r="F325" s="340"/>
      <c r="G325" s="341"/>
      <c r="H325" s="342"/>
      <c r="I325" s="343"/>
      <c r="J325" s="341"/>
      <c r="K325" s="327"/>
      <c r="L325" s="327"/>
      <c r="M325" s="327"/>
      <c r="N325" s="327"/>
      <c r="O325" s="365"/>
      <c r="P325" s="365"/>
    </row>
    <row r="326" spans="1:16" x14ac:dyDescent="0.25">
      <c r="A326" s="338"/>
      <c r="B326" s="339"/>
      <c r="C326" s="340"/>
      <c r="D326" s="341"/>
      <c r="E326" s="342"/>
      <c r="F326" s="340"/>
      <c r="G326" s="341"/>
      <c r="H326" s="342"/>
      <c r="I326" s="343"/>
      <c r="J326" s="341"/>
      <c r="K326" s="327"/>
      <c r="L326" s="327"/>
      <c r="M326" s="327"/>
      <c r="N326" s="327"/>
      <c r="O326" s="365"/>
      <c r="P326" s="365"/>
    </row>
    <row r="327" spans="1:16" x14ac:dyDescent="0.25">
      <c r="A327" s="338"/>
      <c r="B327" s="339"/>
      <c r="C327" s="340"/>
      <c r="D327" s="341"/>
      <c r="E327" s="342"/>
      <c r="F327" s="340"/>
      <c r="G327" s="341"/>
      <c r="H327" s="342"/>
      <c r="I327" s="343"/>
      <c r="J327" s="341"/>
      <c r="K327" s="327"/>
      <c r="L327" s="327"/>
      <c r="M327" s="327"/>
      <c r="N327" s="327"/>
      <c r="O327" s="365"/>
      <c r="P327" s="365"/>
    </row>
    <row r="328" spans="1:16" x14ac:dyDescent="0.25">
      <c r="A328" s="338"/>
      <c r="B328" s="339"/>
      <c r="C328" s="340"/>
      <c r="D328" s="341"/>
      <c r="E328" s="342"/>
      <c r="F328" s="340"/>
      <c r="G328" s="341"/>
      <c r="H328" s="342"/>
      <c r="I328" s="343"/>
      <c r="J328" s="341"/>
      <c r="K328" s="327"/>
      <c r="L328" s="327"/>
      <c r="M328" s="327"/>
      <c r="N328" s="327"/>
      <c r="O328" s="365"/>
      <c r="P328" s="365"/>
    </row>
    <row r="329" spans="1:16" x14ac:dyDescent="0.25">
      <c r="A329" s="338"/>
      <c r="B329" s="339"/>
      <c r="C329" s="340"/>
      <c r="D329" s="341"/>
      <c r="E329" s="342"/>
      <c r="F329" s="340"/>
      <c r="G329" s="341"/>
      <c r="H329" s="342"/>
      <c r="I329" s="343"/>
      <c r="J329" s="341"/>
      <c r="K329" s="327"/>
      <c r="L329" s="327"/>
      <c r="M329" s="327"/>
      <c r="N329" s="327"/>
      <c r="O329" s="365"/>
      <c r="P329" s="365"/>
    </row>
    <row r="330" spans="1:16" x14ac:dyDescent="0.25">
      <c r="A330" s="338"/>
      <c r="B330" s="339"/>
      <c r="C330" s="340"/>
      <c r="D330" s="341"/>
      <c r="E330" s="342"/>
      <c r="F330" s="340"/>
      <c r="G330" s="341"/>
      <c r="H330" s="342"/>
      <c r="I330" s="343"/>
      <c r="J330" s="341"/>
      <c r="K330" s="327"/>
      <c r="L330" s="327"/>
      <c r="M330" s="327"/>
      <c r="N330" s="327"/>
      <c r="O330" s="365"/>
      <c r="P330" s="365"/>
    </row>
    <row r="331" spans="1:16" x14ac:dyDescent="0.25">
      <c r="A331" s="338"/>
      <c r="B331" s="339"/>
      <c r="C331" s="340"/>
      <c r="D331" s="341"/>
      <c r="E331" s="342"/>
      <c r="F331" s="340"/>
      <c r="G331" s="341"/>
      <c r="H331" s="342"/>
      <c r="I331" s="343"/>
      <c r="J331" s="341"/>
      <c r="K331" s="327"/>
      <c r="L331" s="327"/>
      <c r="M331" s="327"/>
      <c r="N331" s="327"/>
      <c r="O331" s="365"/>
      <c r="P331" s="365"/>
    </row>
    <row r="332" spans="1:16" x14ac:dyDescent="0.25">
      <c r="A332" s="338"/>
      <c r="B332" s="339"/>
      <c r="C332" s="340"/>
      <c r="D332" s="341"/>
      <c r="E332" s="342"/>
      <c r="F332" s="340"/>
      <c r="G332" s="341"/>
      <c r="H332" s="342"/>
      <c r="I332" s="343"/>
      <c r="J332" s="341"/>
      <c r="K332" s="327"/>
      <c r="L332" s="327"/>
      <c r="M332" s="327"/>
      <c r="N332" s="327"/>
      <c r="O332" s="365"/>
      <c r="P332" s="365"/>
    </row>
    <row r="333" spans="1:16" x14ac:dyDescent="0.25">
      <c r="A333" s="338"/>
      <c r="B333" s="339"/>
      <c r="C333" s="340"/>
      <c r="D333" s="341"/>
      <c r="E333" s="342"/>
      <c r="F333" s="340"/>
      <c r="G333" s="341"/>
      <c r="H333" s="342"/>
      <c r="I333" s="343"/>
      <c r="J333" s="341"/>
      <c r="K333" s="327"/>
      <c r="L333" s="327"/>
      <c r="M333" s="327"/>
      <c r="N333" s="327"/>
      <c r="O333" s="365"/>
      <c r="P333" s="365"/>
    </row>
    <row r="334" spans="1:16" x14ac:dyDescent="0.25">
      <c r="A334" s="338"/>
      <c r="B334" s="339"/>
      <c r="C334" s="340"/>
      <c r="D334" s="341"/>
      <c r="E334" s="342"/>
      <c r="F334" s="340"/>
      <c r="G334" s="341"/>
      <c r="H334" s="342"/>
      <c r="I334" s="343"/>
      <c r="J334" s="341"/>
      <c r="K334" s="327"/>
      <c r="L334" s="327"/>
      <c r="M334" s="327"/>
      <c r="N334" s="327"/>
      <c r="O334" s="365"/>
      <c r="P334" s="365"/>
    </row>
    <row r="335" spans="1:16" x14ac:dyDescent="0.25">
      <c r="A335" s="338"/>
      <c r="B335" s="339"/>
      <c r="C335" s="340"/>
      <c r="D335" s="341"/>
      <c r="E335" s="342"/>
      <c r="F335" s="340"/>
      <c r="G335" s="341"/>
      <c r="H335" s="342"/>
      <c r="I335" s="343"/>
      <c r="J335" s="341"/>
      <c r="K335" s="327"/>
      <c r="L335" s="327"/>
      <c r="M335" s="327"/>
      <c r="N335" s="327"/>
      <c r="O335" s="365"/>
      <c r="P335" s="365"/>
    </row>
    <row r="336" spans="1:16" x14ac:dyDescent="0.25">
      <c r="A336" s="338"/>
      <c r="B336" s="339"/>
      <c r="C336" s="340"/>
      <c r="D336" s="341"/>
      <c r="E336" s="342"/>
      <c r="F336" s="340"/>
      <c r="G336" s="341"/>
      <c r="H336" s="342"/>
      <c r="I336" s="343"/>
      <c r="J336" s="341"/>
      <c r="K336" s="327"/>
      <c r="L336" s="327"/>
      <c r="M336" s="327"/>
      <c r="N336" s="327"/>
      <c r="O336" s="365"/>
      <c r="P336" s="365"/>
    </row>
    <row r="337" spans="1:16" x14ac:dyDescent="0.25">
      <c r="A337" s="338"/>
      <c r="B337" s="339"/>
      <c r="C337" s="340"/>
      <c r="D337" s="341"/>
      <c r="E337" s="342"/>
      <c r="F337" s="340"/>
      <c r="G337" s="341"/>
      <c r="H337" s="342"/>
      <c r="I337" s="343"/>
      <c r="J337" s="341"/>
      <c r="K337" s="327"/>
      <c r="L337" s="327"/>
      <c r="M337" s="327"/>
      <c r="N337" s="327"/>
      <c r="O337" s="365"/>
      <c r="P337" s="365"/>
    </row>
    <row r="338" spans="1:16" x14ac:dyDescent="0.25">
      <c r="A338" s="338"/>
      <c r="B338" s="339"/>
      <c r="C338" s="340"/>
      <c r="D338" s="341"/>
      <c r="E338" s="342"/>
      <c r="F338" s="340"/>
      <c r="G338" s="341"/>
      <c r="H338" s="342"/>
      <c r="I338" s="343"/>
      <c r="J338" s="341"/>
      <c r="K338" s="327"/>
      <c r="L338" s="327"/>
      <c r="M338" s="327"/>
      <c r="N338" s="327"/>
      <c r="O338" s="365"/>
      <c r="P338" s="365"/>
    </row>
    <row r="339" spans="1:16" x14ac:dyDescent="0.25">
      <c r="A339" s="338"/>
      <c r="B339" s="339"/>
      <c r="C339" s="340"/>
      <c r="D339" s="341"/>
      <c r="E339" s="342"/>
      <c r="F339" s="340"/>
      <c r="G339" s="341"/>
      <c r="H339" s="342"/>
      <c r="I339" s="343"/>
      <c r="J339" s="341"/>
      <c r="K339" s="327"/>
      <c r="L339" s="327"/>
      <c r="M339" s="327"/>
      <c r="N339" s="327"/>
      <c r="O339" s="365"/>
      <c r="P339" s="365"/>
    </row>
    <row r="340" spans="1:16" x14ac:dyDescent="0.25">
      <c r="A340" s="338"/>
      <c r="B340" s="339"/>
      <c r="C340" s="340"/>
      <c r="D340" s="341"/>
      <c r="E340" s="342"/>
      <c r="F340" s="340"/>
      <c r="G340" s="341"/>
      <c r="H340" s="342"/>
      <c r="I340" s="343"/>
      <c r="J340" s="341"/>
      <c r="K340" s="327"/>
      <c r="L340" s="327"/>
      <c r="M340" s="327"/>
      <c r="N340" s="327"/>
      <c r="O340" s="365"/>
      <c r="P340" s="365"/>
    </row>
    <row r="341" spans="1:16" x14ac:dyDescent="0.25">
      <c r="A341" s="338"/>
      <c r="B341" s="339"/>
      <c r="C341" s="340"/>
      <c r="D341" s="341"/>
      <c r="E341" s="342"/>
      <c r="F341" s="340"/>
      <c r="G341" s="341"/>
      <c r="H341" s="342"/>
      <c r="I341" s="343"/>
      <c r="J341" s="341"/>
      <c r="K341" s="327"/>
      <c r="L341" s="327"/>
      <c r="M341" s="327"/>
      <c r="N341" s="327"/>
      <c r="O341" s="365"/>
      <c r="P341" s="365"/>
    </row>
    <row r="342" spans="1:16" x14ac:dyDescent="0.25">
      <c r="A342" s="338"/>
      <c r="B342" s="339"/>
      <c r="C342" s="340"/>
      <c r="D342" s="341"/>
      <c r="E342" s="342"/>
      <c r="F342" s="340"/>
      <c r="G342" s="341"/>
      <c r="H342" s="342"/>
      <c r="I342" s="343"/>
      <c r="J342" s="341"/>
      <c r="K342" s="327"/>
      <c r="L342" s="327"/>
      <c r="M342" s="327"/>
      <c r="N342" s="327"/>
      <c r="O342" s="365"/>
      <c r="P342" s="365"/>
    </row>
    <row r="343" spans="1:16" x14ac:dyDescent="0.25">
      <c r="A343" s="338"/>
      <c r="B343" s="339"/>
      <c r="C343" s="340"/>
      <c r="D343" s="341"/>
      <c r="E343" s="342"/>
      <c r="F343" s="340"/>
      <c r="G343" s="341"/>
      <c r="H343" s="342"/>
      <c r="I343" s="343"/>
      <c r="J343" s="341"/>
      <c r="K343" s="327"/>
      <c r="L343" s="327"/>
      <c r="M343" s="327"/>
      <c r="N343" s="327"/>
      <c r="O343" s="365"/>
      <c r="P343" s="365"/>
    </row>
    <row r="344" spans="1:16" x14ac:dyDescent="0.25">
      <c r="A344" s="338"/>
      <c r="B344" s="339"/>
      <c r="C344" s="340"/>
      <c r="D344" s="341"/>
      <c r="E344" s="342"/>
      <c r="F344" s="340"/>
      <c r="G344" s="341"/>
      <c r="H344" s="342"/>
      <c r="I344" s="343"/>
      <c r="J344" s="341"/>
      <c r="K344" s="327"/>
      <c r="L344" s="327"/>
      <c r="M344" s="327"/>
      <c r="N344" s="327"/>
      <c r="O344" s="365"/>
      <c r="P344" s="365"/>
    </row>
    <row r="345" spans="1:16" x14ac:dyDescent="0.25">
      <c r="A345" s="338"/>
      <c r="B345" s="339"/>
      <c r="C345" s="340"/>
      <c r="D345" s="341"/>
      <c r="E345" s="342"/>
      <c r="F345" s="340"/>
      <c r="G345" s="341"/>
      <c r="H345" s="342"/>
      <c r="I345" s="343"/>
      <c r="J345" s="341"/>
      <c r="K345" s="327"/>
      <c r="L345" s="327"/>
      <c r="M345" s="327"/>
      <c r="N345" s="327"/>
      <c r="O345" s="365"/>
      <c r="P345" s="365"/>
    </row>
    <row r="346" spans="1:16" x14ac:dyDescent="0.25">
      <c r="A346" s="338"/>
      <c r="B346" s="339"/>
      <c r="C346" s="340"/>
      <c r="D346" s="341"/>
      <c r="E346" s="342"/>
      <c r="F346" s="340"/>
      <c r="G346" s="341"/>
      <c r="H346" s="342"/>
      <c r="I346" s="343"/>
      <c r="J346" s="341"/>
      <c r="K346" s="327"/>
      <c r="L346" s="327"/>
      <c r="M346" s="327"/>
      <c r="N346" s="327"/>
      <c r="O346" s="365"/>
      <c r="P346" s="365"/>
    </row>
    <row r="347" spans="1:16" x14ac:dyDescent="0.25">
      <c r="A347" s="338"/>
      <c r="B347" s="339"/>
      <c r="C347" s="340"/>
      <c r="D347" s="341"/>
      <c r="E347" s="342"/>
      <c r="F347" s="340"/>
      <c r="G347" s="341"/>
      <c r="H347" s="342"/>
      <c r="I347" s="343"/>
      <c r="J347" s="341"/>
      <c r="K347" s="327"/>
      <c r="L347" s="327"/>
      <c r="M347" s="327"/>
      <c r="N347" s="327"/>
      <c r="O347" s="365"/>
      <c r="P347" s="365"/>
    </row>
    <row r="348" spans="1:16" x14ac:dyDescent="0.25">
      <c r="A348" s="338"/>
      <c r="B348" s="339"/>
      <c r="C348" s="340"/>
      <c r="D348" s="341"/>
      <c r="E348" s="342"/>
      <c r="F348" s="340"/>
      <c r="G348" s="341"/>
      <c r="H348" s="342"/>
      <c r="I348" s="343"/>
      <c r="J348" s="341"/>
      <c r="K348" s="327"/>
      <c r="L348" s="327"/>
      <c r="M348" s="327"/>
      <c r="N348" s="327"/>
      <c r="O348" s="365"/>
      <c r="P348" s="365"/>
    </row>
    <row r="349" spans="1:16" x14ac:dyDescent="0.25">
      <c r="A349" s="338"/>
      <c r="B349" s="339"/>
      <c r="C349" s="340"/>
      <c r="D349" s="341"/>
      <c r="E349" s="342"/>
      <c r="F349" s="340"/>
      <c r="G349" s="341"/>
      <c r="H349" s="342"/>
      <c r="I349" s="343"/>
      <c r="J349" s="341"/>
      <c r="K349" s="327"/>
      <c r="L349" s="327"/>
      <c r="M349" s="327"/>
      <c r="N349" s="327"/>
      <c r="O349" s="365"/>
      <c r="P349" s="365"/>
    </row>
    <row r="350" spans="1:16" x14ac:dyDescent="0.25">
      <c r="A350" s="338"/>
      <c r="B350" s="339"/>
      <c r="C350" s="340"/>
      <c r="D350" s="341"/>
      <c r="E350" s="342"/>
      <c r="F350" s="340"/>
      <c r="G350" s="341"/>
      <c r="H350" s="342"/>
      <c r="I350" s="343"/>
      <c r="J350" s="341"/>
      <c r="K350" s="327"/>
      <c r="L350" s="327"/>
      <c r="M350" s="327"/>
      <c r="N350" s="327"/>
      <c r="O350" s="365"/>
      <c r="P350" s="365"/>
    </row>
    <row r="351" spans="1:16" x14ac:dyDescent="0.25">
      <c r="A351" s="338"/>
      <c r="B351" s="339"/>
      <c r="C351" s="340"/>
      <c r="D351" s="341"/>
      <c r="E351" s="342"/>
      <c r="F351" s="340"/>
      <c r="G351" s="341"/>
      <c r="H351" s="342"/>
      <c r="I351" s="343"/>
      <c r="J351" s="341"/>
      <c r="K351" s="327"/>
      <c r="L351" s="327"/>
      <c r="M351" s="327"/>
      <c r="N351" s="327"/>
      <c r="O351" s="365"/>
      <c r="P351" s="365"/>
    </row>
    <row r="352" spans="1:16" x14ac:dyDescent="0.25">
      <c r="A352" s="338"/>
      <c r="B352" s="339"/>
      <c r="C352" s="340"/>
      <c r="D352" s="341"/>
      <c r="E352" s="342"/>
      <c r="F352" s="340"/>
      <c r="G352" s="341"/>
      <c r="H352" s="342"/>
      <c r="I352" s="343"/>
      <c r="J352" s="341"/>
      <c r="K352" s="327"/>
      <c r="L352" s="327"/>
      <c r="M352" s="327"/>
      <c r="N352" s="327"/>
      <c r="O352" s="365"/>
      <c r="P352" s="365"/>
    </row>
    <row r="353" spans="1:16" x14ac:dyDescent="0.25">
      <c r="A353" s="338"/>
      <c r="B353" s="339"/>
      <c r="C353" s="340"/>
      <c r="D353" s="341"/>
      <c r="E353" s="342"/>
      <c r="F353" s="340"/>
      <c r="G353" s="341"/>
      <c r="H353" s="342"/>
      <c r="I353" s="343"/>
      <c r="J353" s="341"/>
      <c r="K353" s="327"/>
      <c r="L353" s="327"/>
      <c r="M353" s="327"/>
      <c r="N353" s="327"/>
      <c r="O353" s="365"/>
      <c r="P353" s="365"/>
    </row>
    <row r="354" spans="1:16" x14ac:dyDescent="0.25">
      <c r="A354" s="338"/>
      <c r="B354" s="339"/>
      <c r="C354" s="340"/>
      <c r="D354" s="341"/>
      <c r="E354" s="342"/>
      <c r="F354" s="340"/>
      <c r="G354" s="341"/>
      <c r="H354" s="342"/>
      <c r="I354" s="343"/>
      <c r="J354" s="341"/>
      <c r="K354" s="327"/>
      <c r="L354" s="327"/>
      <c r="M354" s="327"/>
      <c r="N354" s="327"/>
      <c r="O354" s="365"/>
      <c r="P354" s="365"/>
    </row>
    <row r="355" spans="1:16" x14ac:dyDescent="0.25">
      <c r="A355" s="338"/>
      <c r="B355" s="339"/>
      <c r="C355" s="340"/>
      <c r="D355" s="341"/>
      <c r="E355" s="342"/>
      <c r="F355" s="340"/>
      <c r="G355" s="341"/>
      <c r="H355" s="342"/>
      <c r="I355" s="343"/>
      <c r="J355" s="341"/>
      <c r="K355" s="327"/>
      <c r="L355" s="327"/>
      <c r="M355" s="327"/>
      <c r="N355" s="327"/>
      <c r="O355" s="365"/>
      <c r="P355" s="365"/>
    </row>
    <row r="356" spans="1:16" x14ac:dyDescent="0.25">
      <c r="A356" s="338"/>
      <c r="B356" s="339"/>
      <c r="C356" s="340"/>
      <c r="D356" s="341"/>
      <c r="E356" s="342"/>
      <c r="F356" s="340"/>
      <c r="G356" s="341"/>
      <c r="H356" s="342"/>
      <c r="I356" s="343"/>
      <c r="J356" s="341"/>
      <c r="K356" s="327"/>
      <c r="L356" s="327"/>
      <c r="M356" s="327"/>
      <c r="N356" s="327"/>
      <c r="O356" s="365"/>
      <c r="P356" s="365"/>
    </row>
    <row r="357" spans="1:16" x14ac:dyDescent="0.25">
      <c r="A357" s="338"/>
      <c r="B357" s="339"/>
      <c r="C357" s="340"/>
      <c r="D357" s="341"/>
      <c r="E357" s="342"/>
      <c r="F357" s="340"/>
      <c r="G357" s="341"/>
      <c r="H357" s="342"/>
      <c r="I357" s="343"/>
      <c r="J357" s="341"/>
      <c r="K357" s="327"/>
      <c r="L357" s="327"/>
      <c r="M357" s="327"/>
      <c r="N357" s="327"/>
      <c r="O357" s="365"/>
      <c r="P357" s="365"/>
    </row>
    <row r="358" spans="1:16" x14ac:dyDescent="0.25">
      <c r="A358" s="338"/>
      <c r="B358" s="339"/>
      <c r="C358" s="340"/>
      <c r="D358" s="341"/>
      <c r="E358" s="342"/>
      <c r="F358" s="340"/>
      <c r="G358" s="341"/>
      <c r="H358" s="342"/>
      <c r="I358" s="343"/>
      <c r="J358" s="341"/>
      <c r="K358" s="327"/>
      <c r="L358" s="327"/>
      <c r="M358" s="327"/>
      <c r="N358" s="327"/>
      <c r="O358" s="365"/>
      <c r="P358" s="365"/>
    </row>
    <row r="359" spans="1:16" x14ac:dyDescent="0.25">
      <c r="A359" s="338"/>
      <c r="B359" s="339"/>
      <c r="C359" s="340"/>
      <c r="D359" s="341"/>
      <c r="E359" s="342"/>
      <c r="F359" s="340"/>
      <c r="G359" s="341"/>
      <c r="H359" s="342"/>
      <c r="I359" s="343"/>
      <c r="J359" s="341"/>
      <c r="K359" s="327"/>
      <c r="L359" s="327"/>
      <c r="M359" s="327"/>
      <c r="N359" s="327"/>
      <c r="O359" s="365"/>
      <c r="P359" s="365"/>
    </row>
    <row r="360" spans="1:16" x14ac:dyDescent="0.25">
      <c r="A360" s="338"/>
      <c r="B360" s="339"/>
      <c r="C360" s="340"/>
      <c r="D360" s="341"/>
      <c r="E360" s="342"/>
      <c r="F360" s="340"/>
      <c r="G360" s="341"/>
      <c r="H360" s="342"/>
      <c r="I360" s="343"/>
      <c r="J360" s="341"/>
      <c r="K360" s="327"/>
      <c r="L360" s="327"/>
      <c r="M360" s="327"/>
      <c r="N360" s="327"/>
      <c r="O360" s="365"/>
      <c r="P360" s="365"/>
    </row>
    <row r="361" spans="1:16" x14ac:dyDescent="0.25">
      <c r="A361" s="338"/>
      <c r="B361" s="339"/>
      <c r="C361" s="340"/>
      <c r="D361" s="341"/>
      <c r="E361" s="342"/>
      <c r="F361" s="340"/>
      <c r="G361" s="341"/>
      <c r="H361" s="342"/>
      <c r="I361" s="343"/>
      <c r="J361" s="341"/>
      <c r="K361" s="327"/>
      <c r="L361" s="327"/>
      <c r="M361" s="327"/>
      <c r="N361" s="327"/>
      <c r="O361" s="365"/>
      <c r="P361" s="365"/>
    </row>
    <row r="362" spans="1:16" x14ac:dyDescent="0.25">
      <c r="A362" s="338"/>
      <c r="B362" s="339"/>
      <c r="C362" s="340"/>
      <c r="D362" s="341"/>
      <c r="E362" s="342"/>
      <c r="F362" s="340"/>
      <c r="G362" s="341"/>
      <c r="H362" s="342"/>
      <c r="I362" s="343"/>
      <c r="J362" s="341"/>
      <c r="K362" s="327"/>
      <c r="L362" s="327"/>
      <c r="M362" s="327"/>
      <c r="N362" s="327"/>
      <c r="O362" s="365"/>
      <c r="P362" s="365"/>
    </row>
    <row r="363" spans="1:16" x14ac:dyDescent="0.25">
      <c r="A363" s="338"/>
      <c r="B363" s="339"/>
      <c r="C363" s="340"/>
      <c r="D363" s="341"/>
      <c r="E363" s="342"/>
      <c r="F363" s="340"/>
      <c r="G363" s="341"/>
      <c r="H363" s="342"/>
      <c r="I363" s="343"/>
      <c r="J363" s="341"/>
      <c r="K363" s="327"/>
      <c r="L363" s="327"/>
      <c r="M363" s="327"/>
      <c r="N363" s="327"/>
      <c r="O363" s="365"/>
      <c r="P363" s="365"/>
    </row>
    <row r="364" spans="1:16" x14ac:dyDescent="0.25">
      <c r="A364" s="338"/>
      <c r="B364" s="339"/>
      <c r="C364" s="340"/>
      <c r="D364" s="341"/>
      <c r="E364" s="342"/>
      <c r="F364" s="340"/>
      <c r="G364" s="341"/>
      <c r="H364" s="342"/>
      <c r="I364" s="343"/>
      <c r="J364" s="341"/>
      <c r="K364" s="327"/>
      <c r="L364" s="327"/>
      <c r="M364" s="327"/>
      <c r="N364" s="327"/>
      <c r="O364" s="365"/>
      <c r="P364" s="365"/>
    </row>
    <row r="365" spans="1:16" x14ac:dyDescent="0.25">
      <c r="A365" s="338"/>
      <c r="B365" s="339"/>
      <c r="C365" s="340"/>
      <c r="D365" s="341"/>
      <c r="E365" s="342"/>
      <c r="F365" s="340"/>
      <c r="G365" s="341"/>
      <c r="H365" s="342"/>
      <c r="I365" s="343"/>
      <c r="J365" s="341"/>
      <c r="K365" s="327"/>
      <c r="L365" s="327"/>
      <c r="M365" s="327"/>
      <c r="N365" s="327"/>
      <c r="O365" s="365"/>
      <c r="P365" s="365"/>
    </row>
    <row r="366" spans="1:16" x14ac:dyDescent="0.25">
      <c r="A366" s="338"/>
      <c r="B366" s="339"/>
      <c r="C366" s="340"/>
      <c r="D366" s="341"/>
      <c r="E366" s="342"/>
      <c r="F366" s="340"/>
      <c r="G366" s="341"/>
      <c r="H366" s="342"/>
      <c r="I366" s="343"/>
      <c r="J366" s="341"/>
      <c r="K366" s="327"/>
      <c r="L366" s="327"/>
      <c r="M366" s="327"/>
      <c r="N366" s="327"/>
      <c r="O366" s="365"/>
      <c r="P366" s="365"/>
    </row>
    <row r="367" spans="1:16" x14ac:dyDescent="0.25">
      <c r="A367" s="338"/>
      <c r="B367" s="339"/>
      <c r="C367" s="340"/>
      <c r="D367" s="341"/>
      <c r="E367" s="342"/>
      <c r="F367" s="340"/>
      <c r="G367" s="341"/>
      <c r="H367" s="342"/>
      <c r="I367" s="343"/>
      <c r="J367" s="341"/>
      <c r="K367" s="327"/>
      <c r="L367" s="327"/>
      <c r="M367" s="327"/>
      <c r="N367" s="327"/>
      <c r="O367" s="365"/>
      <c r="P367" s="365"/>
    </row>
    <row r="368" spans="1:16" x14ac:dyDescent="0.25">
      <c r="A368" s="338"/>
      <c r="B368" s="339"/>
      <c r="C368" s="340"/>
      <c r="D368" s="341"/>
      <c r="E368" s="342"/>
      <c r="F368" s="340"/>
      <c r="G368" s="341"/>
      <c r="H368" s="342"/>
      <c r="I368" s="343"/>
      <c r="J368" s="341"/>
      <c r="K368" s="327"/>
      <c r="L368" s="327"/>
      <c r="M368" s="327"/>
      <c r="N368" s="327"/>
      <c r="O368" s="365"/>
      <c r="P368" s="365"/>
    </row>
    <row r="369" spans="1:16" x14ac:dyDescent="0.25">
      <c r="A369" s="338"/>
      <c r="B369" s="339"/>
      <c r="C369" s="340"/>
      <c r="D369" s="341"/>
      <c r="E369" s="342"/>
      <c r="F369" s="340"/>
      <c r="G369" s="341"/>
      <c r="H369" s="342"/>
      <c r="I369" s="343"/>
      <c r="J369" s="341"/>
      <c r="K369" s="327"/>
      <c r="L369" s="327"/>
      <c r="M369" s="327"/>
      <c r="N369" s="327"/>
      <c r="O369" s="365"/>
      <c r="P369" s="365"/>
    </row>
    <row r="370" spans="1:16" x14ac:dyDescent="0.25">
      <c r="A370" s="338"/>
      <c r="B370" s="339"/>
      <c r="C370" s="340"/>
      <c r="D370" s="341"/>
      <c r="E370" s="342"/>
      <c r="F370" s="340"/>
      <c r="G370" s="341"/>
      <c r="H370" s="342"/>
      <c r="I370" s="343"/>
      <c r="J370" s="341"/>
      <c r="K370" s="327"/>
      <c r="L370" s="327"/>
      <c r="M370" s="327"/>
      <c r="N370" s="327"/>
      <c r="O370" s="365"/>
      <c r="P370" s="365"/>
    </row>
    <row r="371" spans="1:16" x14ac:dyDescent="0.25">
      <c r="A371" s="338"/>
      <c r="B371" s="339"/>
      <c r="C371" s="340"/>
      <c r="D371" s="341"/>
      <c r="E371" s="342"/>
      <c r="F371" s="340"/>
      <c r="G371" s="341"/>
      <c r="H371" s="342"/>
      <c r="I371" s="343"/>
      <c r="J371" s="341"/>
      <c r="K371" s="327"/>
      <c r="L371" s="327"/>
      <c r="M371" s="327"/>
      <c r="N371" s="327"/>
      <c r="O371" s="365"/>
      <c r="P371" s="365"/>
    </row>
    <row r="372" spans="1:16" x14ac:dyDescent="0.25">
      <c r="A372" s="338"/>
      <c r="B372" s="339"/>
      <c r="C372" s="340"/>
      <c r="D372" s="341"/>
      <c r="E372" s="342"/>
      <c r="F372" s="340"/>
      <c r="G372" s="341"/>
      <c r="H372" s="342"/>
      <c r="I372" s="343"/>
      <c r="J372" s="341"/>
      <c r="K372" s="327"/>
      <c r="L372" s="327"/>
      <c r="M372" s="327"/>
      <c r="N372" s="327"/>
      <c r="O372" s="365"/>
      <c r="P372" s="365"/>
    </row>
    <row r="373" spans="1:16" x14ac:dyDescent="0.25">
      <c r="A373" s="338"/>
      <c r="B373" s="339"/>
      <c r="C373" s="340"/>
      <c r="D373" s="341"/>
      <c r="E373" s="342"/>
      <c r="F373" s="340"/>
      <c r="G373" s="341"/>
      <c r="H373" s="342"/>
      <c r="I373" s="343"/>
      <c r="J373" s="341"/>
      <c r="K373" s="327"/>
      <c r="L373" s="327"/>
      <c r="M373" s="327"/>
      <c r="N373" s="327"/>
      <c r="O373" s="365"/>
      <c r="P373" s="365"/>
    </row>
    <row r="374" spans="1:16" x14ac:dyDescent="0.25">
      <c r="A374" s="338"/>
      <c r="B374" s="339"/>
      <c r="C374" s="340"/>
      <c r="D374" s="341"/>
      <c r="E374" s="342"/>
      <c r="F374" s="340"/>
      <c r="G374" s="341"/>
      <c r="H374" s="342"/>
      <c r="I374" s="343"/>
      <c r="J374" s="341"/>
      <c r="K374" s="327"/>
      <c r="L374" s="327"/>
      <c r="M374" s="327"/>
      <c r="N374" s="327"/>
      <c r="O374" s="365"/>
      <c r="P374" s="365"/>
    </row>
    <row r="375" spans="1:16" x14ac:dyDescent="0.25">
      <c r="A375" s="338"/>
      <c r="B375" s="339"/>
      <c r="C375" s="340"/>
      <c r="D375" s="341"/>
      <c r="E375" s="342"/>
      <c r="F375" s="340"/>
      <c r="G375" s="341"/>
      <c r="H375" s="342"/>
      <c r="I375" s="343"/>
      <c r="J375" s="341"/>
      <c r="K375" s="327"/>
      <c r="L375" s="327"/>
      <c r="M375" s="327"/>
      <c r="N375" s="327"/>
      <c r="O375" s="365"/>
      <c r="P375" s="365"/>
    </row>
    <row r="376" spans="1:16" x14ac:dyDescent="0.25">
      <c r="A376" s="338"/>
      <c r="B376" s="339"/>
      <c r="C376" s="340"/>
      <c r="D376" s="341"/>
      <c r="E376" s="342"/>
      <c r="F376" s="340"/>
      <c r="G376" s="341"/>
      <c r="H376" s="342"/>
      <c r="I376" s="343"/>
      <c r="J376" s="341"/>
      <c r="K376" s="327"/>
      <c r="L376" s="327"/>
      <c r="M376" s="327"/>
      <c r="N376" s="327"/>
      <c r="O376" s="365"/>
      <c r="P376" s="365"/>
    </row>
    <row r="377" spans="1:16" x14ac:dyDescent="0.25">
      <c r="A377" s="338"/>
      <c r="B377" s="339"/>
      <c r="C377" s="340"/>
      <c r="D377" s="341"/>
      <c r="E377" s="342"/>
      <c r="F377" s="340"/>
      <c r="G377" s="341"/>
      <c r="H377" s="342"/>
      <c r="I377" s="343"/>
      <c r="J377" s="341"/>
      <c r="K377" s="327"/>
      <c r="L377" s="327"/>
      <c r="M377" s="327"/>
      <c r="N377" s="327"/>
      <c r="O377" s="365"/>
      <c r="P377" s="365"/>
    </row>
    <row r="378" spans="1:16" x14ac:dyDescent="0.25">
      <c r="A378" s="338"/>
      <c r="B378" s="339"/>
      <c r="C378" s="340"/>
      <c r="D378" s="341"/>
      <c r="E378" s="342"/>
      <c r="F378" s="340"/>
      <c r="G378" s="341"/>
      <c r="H378" s="342"/>
      <c r="I378" s="343"/>
      <c r="J378" s="341"/>
      <c r="K378" s="327"/>
      <c r="L378" s="327"/>
      <c r="M378" s="327"/>
      <c r="N378" s="327"/>
      <c r="O378" s="365"/>
      <c r="P378" s="365"/>
    </row>
    <row r="379" spans="1:16" x14ac:dyDescent="0.25">
      <c r="A379" s="338"/>
      <c r="B379" s="339"/>
      <c r="C379" s="340"/>
      <c r="D379" s="341"/>
      <c r="E379" s="342"/>
      <c r="F379" s="340"/>
      <c r="G379" s="341"/>
      <c r="H379" s="342"/>
      <c r="I379" s="343"/>
      <c r="J379" s="341"/>
      <c r="K379" s="327"/>
      <c r="L379" s="327"/>
      <c r="M379" s="327"/>
      <c r="N379" s="327"/>
      <c r="O379" s="365"/>
      <c r="P379" s="365"/>
    </row>
    <row r="380" spans="1:16" x14ac:dyDescent="0.25">
      <c r="A380" s="338"/>
      <c r="B380" s="339"/>
      <c r="C380" s="340"/>
      <c r="D380" s="341"/>
      <c r="E380" s="342"/>
      <c r="F380" s="340"/>
      <c r="G380" s="341"/>
      <c r="H380" s="342"/>
      <c r="I380" s="343"/>
      <c r="J380" s="341"/>
      <c r="K380" s="327"/>
      <c r="L380" s="327"/>
      <c r="M380" s="327"/>
      <c r="N380" s="327"/>
      <c r="O380" s="365"/>
      <c r="P380" s="365"/>
    </row>
    <row r="381" spans="1:16" x14ac:dyDescent="0.25">
      <c r="A381" s="338"/>
      <c r="B381" s="339"/>
      <c r="C381" s="340"/>
      <c r="D381" s="341"/>
      <c r="E381" s="342"/>
      <c r="F381" s="340"/>
      <c r="G381" s="341"/>
      <c r="H381" s="342"/>
      <c r="I381" s="343"/>
      <c r="J381" s="341"/>
      <c r="K381" s="327"/>
      <c r="L381" s="327"/>
      <c r="M381" s="327"/>
      <c r="N381" s="327"/>
      <c r="O381" s="365"/>
      <c r="P381" s="365"/>
    </row>
    <row r="382" spans="1:16" x14ac:dyDescent="0.25">
      <c r="A382" s="338"/>
      <c r="B382" s="339"/>
      <c r="C382" s="340"/>
      <c r="D382" s="341"/>
      <c r="E382" s="342"/>
      <c r="F382" s="340"/>
      <c r="G382" s="341"/>
      <c r="H382" s="342"/>
      <c r="I382" s="343"/>
      <c r="J382" s="341"/>
      <c r="K382" s="327"/>
      <c r="L382" s="327"/>
      <c r="M382" s="327"/>
      <c r="N382" s="327"/>
      <c r="O382" s="365"/>
      <c r="P382" s="365"/>
    </row>
    <row r="383" spans="1:16" x14ac:dyDescent="0.25">
      <c r="A383" s="338"/>
      <c r="B383" s="339"/>
      <c r="C383" s="340"/>
      <c r="D383" s="341"/>
      <c r="E383" s="342"/>
      <c r="F383" s="340"/>
      <c r="G383" s="341"/>
      <c r="H383" s="342"/>
      <c r="I383" s="343"/>
      <c r="J383" s="341"/>
      <c r="K383" s="327"/>
      <c r="L383" s="327"/>
      <c r="M383" s="327"/>
      <c r="N383" s="327"/>
      <c r="O383" s="365"/>
      <c r="P383" s="365"/>
    </row>
    <row r="384" spans="1:16" x14ac:dyDescent="0.25">
      <c r="A384" s="338"/>
      <c r="B384" s="339"/>
      <c r="C384" s="340"/>
      <c r="D384" s="341"/>
      <c r="E384" s="342"/>
      <c r="F384" s="340"/>
      <c r="G384" s="341"/>
      <c r="H384" s="342"/>
      <c r="I384" s="343"/>
      <c r="J384" s="341"/>
      <c r="K384" s="327"/>
      <c r="L384" s="327"/>
      <c r="M384" s="327"/>
      <c r="N384" s="327"/>
      <c r="O384" s="365"/>
      <c r="P384" s="365"/>
    </row>
    <row r="385" spans="1:16" x14ac:dyDescent="0.25">
      <c r="A385" s="338"/>
      <c r="B385" s="339"/>
      <c r="C385" s="340"/>
      <c r="D385" s="341"/>
      <c r="E385" s="342"/>
      <c r="F385" s="340"/>
      <c r="G385" s="341"/>
      <c r="H385" s="342"/>
      <c r="I385" s="343"/>
      <c r="J385" s="341"/>
      <c r="K385" s="327"/>
      <c r="L385" s="327"/>
      <c r="M385" s="327"/>
      <c r="N385" s="327"/>
      <c r="O385" s="365"/>
      <c r="P385" s="365"/>
    </row>
    <row r="386" spans="1:16" x14ac:dyDescent="0.25">
      <c r="A386" s="338"/>
      <c r="B386" s="339"/>
      <c r="C386" s="340"/>
      <c r="D386" s="341"/>
      <c r="E386" s="342"/>
      <c r="F386" s="340"/>
      <c r="G386" s="341"/>
      <c r="H386" s="342"/>
      <c r="I386" s="343"/>
      <c r="J386" s="341"/>
      <c r="K386" s="327"/>
      <c r="L386" s="327"/>
      <c r="M386" s="327"/>
      <c r="N386" s="327"/>
      <c r="O386" s="365"/>
      <c r="P386" s="365"/>
    </row>
    <row r="387" spans="1:16" x14ac:dyDescent="0.25">
      <c r="A387" s="338"/>
      <c r="B387" s="339"/>
      <c r="C387" s="340"/>
      <c r="D387" s="341"/>
      <c r="E387" s="342"/>
      <c r="F387" s="340"/>
      <c r="G387" s="341"/>
      <c r="H387" s="342"/>
      <c r="I387" s="343"/>
      <c r="J387" s="341"/>
      <c r="K387" s="327"/>
      <c r="L387" s="327"/>
      <c r="M387" s="327"/>
      <c r="N387" s="327"/>
      <c r="O387" s="365"/>
      <c r="P387" s="365"/>
    </row>
    <row r="388" spans="1:16" x14ac:dyDescent="0.25">
      <c r="A388" s="338"/>
      <c r="B388" s="339"/>
      <c r="C388" s="340"/>
      <c r="D388" s="341"/>
      <c r="E388" s="342"/>
      <c r="F388" s="340"/>
      <c r="G388" s="341"/>
      <c r="H388" s="342"/>
      <c r="I388" s="343"/>
      <c r="J388" s="341"/>
      <c r="K388" s="327"/>
      <c r="L388" s="327"/>
      <c r="M388" s="327"/>
      <c r="N388" s="327"/>
      <c r="O388" s="365"/>
      <c r="P388" s="365"/>
    </row>
    <row r="389" spans="1:16" x14ac:dyDescent="0.25">
      <c r="A389" s="338"/>
      <c r="B389" s="339"/>
      <c r="C389" s="340"/>
      <c r="D389" s="341"/>
      <c r="E389" s="342"/>
      <c r="F389" s="340"/>
      <c r="G389" s="341"/>
      <c r="H389" s="342"/>
      <c r="I389" s="343"/>
      <c r="J389" s="341"/>
      <c r="K389" s="327"/>
      <c r="L389" s="327"/>
      <c r="M389" s="327"/>
      <c r="N389" s="327"/>
      <c r="O389" s="365"/>
      <c r="P389" s="365"/>
    </row>
    <row r="390" spans="1:16" x14ac:dyDescent="0.25">
      <c r="A390" s="338"/>
      <c r="B390" s="339"/>
      <c r="C390" s="340"/>
      <c r="D390" s="341"/>
      <c r="E390" s="342"/>
      <c r="F390" s="340"/>
      <c r="G390" s="341"/>
      <c r="H390" s="342"/>
      <c r="I390" s="343"/>
      <c r="J390" s="341"/>
      <c r="K390" s="327"/>
      <c r="L390" s="327"/>
      <c r="M390" s="327"/>
      <c r="N390" s="327"/>
      <c r="O390" s="365"/>
      <c r="P390" s="365"/>
    </row>
    <row r="391" spans="1:16" x14ac:dyDescent="0.25">
      <c r="A391" s="338"/>
      <c r="B391" s="339"/>
      <c r="C391" s="340"/>
      <c r="D391" s="341"/>
      <c r="E391" s="342"/>
      <c r="F391" s="340"/>
      <c r="G391" s="341"/>
      <c r="H391" s="342"/>
      <c r="I391" s="343"/>
      <c r="J391" s="341"/>
      <c r="K391" s="327"/>
      <c r="L391" s="327"/>
      <c r="M391" s="327"/>
      <c r="N391" s="327"/>
      <c r="O391" s="365"/>
      <c r="P391" s="365"/>
    </row>
    <row r="392" spans="1:16" x14ac:dyDescent="0.25">
      <c r="A392" s="338"/>
      <c r="B392" s="339"/>
      <c r="C392" s="340"/>
      <c r="D392" s="341"/>
      <c r="E392" s="342"/>
      <c r="F392" s="340"/>
      <c r="G392" s="341"/>
      <c r="H392" s="342"/>
      <c r="I392" s="343"/>
      <c r="J392" s="341"/>
      <c r="K392" s="327"/>
      <c r="L392" s="327"/>
      <c r="M392" s="327"/>
      <c r="N392" s="327"/>
      <c r="O392" s="365"/>
      <c r="P392" s="365"/>
    </row>
    <row r="393" spans="1:16" x14ac:dyDescent="0.25">
      <c r="A393" s="338"/>
      <c r="B393" s="339"/>
      <c r="C393" s="340"/>
      <c r="D393" s="341"/>
      <c r="E393" s="342"/>
      <c r="F393" s="340"/>
      <c r="G393" s="341"/>
      <c r="H393" s="342"/>
      <c r="I393" s="343"/>
      <c r="J393" s="341"/>
      <c r="K393" s="327"/>
      <c r="L393" s="327"/>
      <c r="M393" s="327"/>
      <c r="N393" s="327"/>
      <c r="O393" s="365"/>
      <c r="P393" s="365"/>
    </row>
    <row r="394" spans="1:16" x14ac:dyDescent="0.25">
      <c r="A394" s="338"/>
      <c r="B394" s="339"/>
      <c r="C394" s="340"/>
      <c r="D394" s="341"/>
      <c r="E394" s="342"/>
      <c r="F394" s="340"/>
      <c r="G394" s="341"/>
      <c r="H394" s="342"/>
      <c r="I394" s="343"/>
      <c r="J394" s="341"/>
      <c r="K394" s="327"/>
      <c r="L394" s="327"/>
      <c r="M394" s="327"/>
      <c r="N394" s="327"/>
      <c r="O394" s="365"/>
      <c r="P394" s="365"/>
    </row>
    <row r="395" spans="1:16" x14ac:dyDescent="0.25">
      <c r="A395" s="338"/>
      <c r="B395" s="339"/>
      <c r="C395" s="340"/>
      <c r="D395" s="341"/>
      <c r="E395" s="342"/>
      <c r="F395" s="340"/>
      <c r="G395" s="341"/>
      <c r="H395" s="342"/>
      <c r="I395" s="343"/>
      <c r="J395" s="341"/>
      <c r="K395" s="327"/>
      <c r="L395" s="327"/>
      <c r="M395" s="327"/>
      <c r="N395" s="327"/>
      <c r="O395" s="365"/>
      <c r="P395" s="365"/>
    </row>
    <row r="396" spans="1:16" x14ac:dyDescent="0.25">
      <c r="A396" s="338"/>
      <c r="B396" s="339"/>
      <c r="C396" s="340"/>
      <c r="D396" s="341"/>
      <c r="E396" s="342"/>
      <c r="F396" s="340"/>
      <c r="G396" s="341"/>
      <c r="H396" s="342"/>
      <c r="I396" s="343"/>
      <c r="J396" s="341"/>
      <c r="K396" s="327"/>
      <c r="L396" s="327"/>
      <c r="M396" s="327"/>
      <c r="N396" s="327"/>
      <c r="O396" s="365"/>
      <c r="P396" s="365"/>
    </row>
    <row r="397" spans="1:16" x14ac:dyDescent="0.25">
      <c r="A397" s="338"/>
      <c r="B397" s="339"/>
      <c r="C397" s="340"/>
      <c r="D397" s="341"/>
      <c r="E397" s="342"/>
      <c r="F397" s="340"/>
      <c r="G397" s="341"/>
      <c r="H397" s="342"/>
      <c r="I397" s="343"/>
      <c r="J397" s="341"/>
      <c r="K397" s="327"/>
      <c r="L397" s="327"/>
      <c r="M397" s="327"/>
      <c r="N397" s="327"/>
      <c r="O397" s="365"/>
      <c r="P397" s="365"/>
    </row>
    <row r="398" spans="1:16" x14ac:dyDescent="0.25">
      <c r="A398" s="338"/>
      <c r="B398" s="339"/>
      <c r="C398" s="340"/>
      <c r="D398" s="341"/>
      <c r="E398" s="342"/>
      <c r="F398" s="340"/>
      <c r="G398" s="341"/>
      <c r="H398" s="342"/>
      <c r="I398" s="343"/>
      <c r="J398" s="341"/>
      <c r="K398" s="327"/>
      <c r="L398" s="327"/>
      <c r="M398" s="327"/>
      <c r="N398" s="327"/>
      <c r="O398" s="365"/>
      <c r="P398" s="365"/>
    </row>
    <row r="399" spans="1:16" x14ac:dyDescent="0.25">
      <c r="A399" s="338"/>
      <c r="B399" s="339"/>
      <c r="C399" s="340"/>
      <c r="D399" s="341"/>
      <c r="E399" s="342"/>
      <c r="F399" s="340"/>
      <c r="G399" s="341"/>
      <c r="H399" s="342"/>
      <c r="I399" s="343"/>
      <c r="J399" s="341"/>
      <c r="K399" s="327"/>
      <c r="L399" s="327"/>
      <c r="M399" s="327"/>
      <c r="N399" s="327"/>
      <c r="O399" s="365"/>
      <c r="P399" s="365"/>
    </row>
    <row r="400" spans="1:16" x14ac:dyDescent="0.25">
      <c r="A400" s="338"/>
      <c r="B400" s="339"/>
      <c r="C400" s="340"/>
      <c r="D400" s="341"/>
      <c r="E400" s="342"/>
      <c r="F400" s="340"/>
      <c r="G400" s="341"/>
      <c r="H400" s="342"/>
      <c r="I400" s="343"/>
      <c r="J400" s="341"/>
      <c r="K400" s="327"/>
      <c r="L400" s="327"/>
      <c r="M400" s="327"/>
      <c r="N400" s="327"/>
      <c r="O400" s="365"/>
      <c r="P400" s="365"/>
    </row>
    <row r="401" spans="1:16" x14ac:dyDescent="0.25">
      <c r="A401" s="338"/>
      <c r="B401" s="339"/>
      <c r="C401" s="340"/>
      <c r="D401" s="341"/>
      <c r="E401" s="342"/>
      <c r="F401" s="340"/>
      <c r="G401" s="341"/>
      <c r="H401" s="342"/>
      <c r="I401" s="343"/>
      <c r="J401" s="341"/>
      <c r="K401" s="327"/>
      <c r="L401" s="327"/>
      <c r="M401" s="327"/>
      <c r="N401" s="327"/>
      <c r="O401" s="365"/>
      <c r="P401" s="365"/>
    </row>
    <row r="402" spans="1:16" x14ac:dyDescent="0.25">
      <c r="A402" s="338"/>
      <c r="B402" s="339"/>
      <c r="C402" s="340"/>
      <c r="D402" s="341"/>
      <c r="E402" s="342"/>
      <c r="F402" s="340"/>
      <c r="G402" s="341"/>
      <c r="H402" s="342"/>
      <c r="I402" s="343"/>
      <c r="J402" s="341"/>
      <c r="K402" s="327"/>
      <c r="L402" s="327"/>
      <c r="M402" s="327"/>
      <c r="N402" s="327"/>
      <c r="O402" s="365"/>
      <c r="P402" s="365"/>
    </row>
    <row r="403" spans="1:16" x14ac:dyDescent="0.25">
      <c r="A403" s="338"/>
      <c r="B403" s="339"/>
      <c r="C403" s="340"/>
      <c r="D403" s="341"/>
      <c r="E403" s="342"/>
      <c r="F403" s="340"/>
      <c r="G403" s="341"/>
      <c r="H403" s="342"/>
      <c r="I403" s="343"/>
      <c r="J403" s="341"/>
      <c r="K403" s="327"/>
      <c r="L403" s="327"/>
      <c r="M403" s="327"/>
      <c r="N403" s="327"/>
      <c r="O403" s="365"/>
      <c r="P403" s="365"/>
    </row>
    <row r="404" spans="1:16" x14ac:dyDescent="0.25">
      <c r="A404" s="338"/>
      <c r="B404" s="339"/>
      <c r="C404" s="340"/>
      <c r="D404" s="341"/>
      <c r="E404" s="342"/>
      <c r="F404" s="340"/>
      <c r="G404" s="341"/>
      <c r="H404" s="342"/>
      <c r="I404" s="343"/>
      <c r="J404" s="341"/>
      <c r="K404" s="327"/>
      <c r="L404" s="327"/>
      <c r="M404" s="327"/>
      <c r="N404" s="327"/>
      <c r="O404" s="365"/>
      <c r="P404" s="365"/>
    </row>
    <row r="405" spans="1:16" x14ac:dyDescent="0.25">
      <c r="A405" s="338"/>
      <c r="B405" s="339"/>
      <c r="C405" s="340"/>
      <c r="D405" s="341"/>
      <c r="E405" s="342"/>
      <c r="F405" s="340"/>
      <c r="G405" s="341"/>
      <c r="H405" s="342"/>
      <c r="I405" s="343"/>
      <c r="J405" s="341"/>
      <c r="K405" s="327"/>
      <c r="L405" s="327"/>
      <c r="M405" s="327"/>
      <c r="N405" s="327"/>
      <c r="O405" s="365"/>
      <c r="P405" s="365"/>
    </row>
    <row r="406" spans="1:16" x14ac:dyDescent="0.25">
      <c r="A406" s="338"/>
      <c r="B406" s="339"/>
      <c r="C406" s="340"/>
      <c r="D406" s="341"/>
      <c r="E406" s="342"/>
      <c r="F406" s="340"/>
      <c r="G406" s="341"/>
      <c r="H406" s="342"/>
      <c r="I406" s="343"/>
      <c r="J406" s="341"/>
      <c r="K406" s="327"/>
      <c r="L406" s="327"/>
      <c r="M406" s="327"/>
      <c r="N406" s="327"/>
      <c r="O406" s="365"/>
      <c r="P406" s="365"/>
    </row>
    <row r="407" spans="1:16" x14ac:dyDescent="0.25">
      <c r="A407" s="338"/>
      <c r="B407" s="339"/>
      <c r="C407" s="340"/>
      <c r="D407" s="341"/>
      <c r="E407" s="342"/>
      <c r="F407" s="340"/>
      <c r="G407" s="341"/>
      <c r="H407" s="342"/>
      <c r="I407" s="343"/>
      <c r="J407" s="341"/>
      <c r="K407" s="327"/>
      <c r="L407" s="327"/>
      <c r="M407" s="327"/>
      <c r="N407" s="327"/>
      <c r="O407" s="365"/>
      <c r="P407" s="365"/>
    </row>
    <row r="408" spans="1:16" x14ac:dyDescent="0.25">
      <c r="A408" s="338"/>
      <c r="B408" s="339"/>
      <c r="C408" s="340"/>
      <c r="D408" s="341"/>
      <c r="E408" s="342"/>
      <c r="F408" s="340"/>
      <c r="G408" s="341"/>
      <c r="H408" s="342"/>
      <c r="I408" s="343"/>
      <c r="J408" s="341"/>
      <c r="K408" s="327"/>
      <c r="L408" s="327"/>
      <c r="M408" s="327"/>
      <c r="N408" s="327"/>
      <c r="O408" s="365"/>
      <c r="P408" s="365"/>
    </row>
    <row r="409" spans="1:16" x14ac:dyDescent="0.25">
      <c r="A409" s="338"/>
      <c r="B409" s="339"/>
      <c r="C409" s="340"/>
      <c r="D409" s="341"/>
      <c r="E409" s="342"/>
      <c r="F409" s="340"/>
      <c r="G409" s="341"/>
      <c r="H409" s="342"/>
      <c r="I409" s="343"/>
      <c r="J409" s="341"/>
      <c r="K409" s="327"/>
      <c r="L409" s="327"/>
      <c r="M409" s="327"/>
      <c r="N409" s="327"/>
      <c r="O409" s="365"/>
      <c r="P409" s="365"/>
    </row>
    <row r="410" spans="1:16" x14ac:dyDescent="0.25">
      <c r="A410" s="338"/>
      <c r="B410" s="339"/>
      <c r="C410" s="340"/>
      <c r="D410" s="341"/>
      <c r="E410" s="342"/>
      <c r="F410" s="340"/>
      <c r="G410" s="341"/>
      <c r="H410" s="342"/>
      <c r="I410" s="343"/>
      <c r="J410" s="341"/>
      <c r="K410" s="327"/>
      <c r="L410" s="327"/>
      <c r="M410" s="327"/>
      <c r="N410" s="327"/>
      <c r="O410" s="365"/>
      <c r="P410" s="365"/>
    </row>
    <row r="411" spans="1:16" x14ac:dyDescent="0.25">
      <c r="A411" s="338"/>
      <c r="B411" s="339"/>
      <c r="C411" s="340"/>
      <c r="D411" s="341"/>
      <c r="E411" s="342"/>
      <c r="F411" s="340"/>
      <c r="G411" s="341"/>
      <c r="H411" s="342"/>
      <c r="I411" s="343"/>
      <c r="J411" s="341"/>
      <c r="K411" s="327"/>
      <c r="L411" s="327"/>
      <c r="M411" s="327"/>
      <c r="N411" s="327"/>
      <c r="O411" s="365"/>
      <c r="P411" s="365"/>
    </row>
    <row r="412" spans="1:16" x14ac:dyDescent="0.25">
      <c r="A412" s="338"/>
      <c r="B412" s="339"/>
      <c r="C412" s="340"/>
      <c r="D412" s="341"/>
      <c r="E412" s="342"/>
      <c r="F412" s="340"/>
      <c r="G412" s="341"/>
      <c r="H412" s="342"/>
      <c r="I412" s="343"/>
      <c r="J412" s="341"/>
      <c r="K412" s="327"/>
      <c r="L412" s="327"/>
      <c r="M412" s="327"/>
      <c r="N412" s="327"/>
      <c r="O412" s="365"/>
      <c r="P412" s="365"/>
    </row>
    <row r="413" spans="1:16" x14ac:dyDescent="0.25">
      <c r="A413" s="338"/>
      <c r="B413" s="339"/>
      <c r="C413" s="340"/>
      <c r="D413" s="341"/>
      <c r="E413" s="342"/>
      <c r="F413" s="340"/>
      <c r="G413" s="341"/>
      <c r="H413" s="342"/>
      <c r="I413" s="343"/>
      <c r="J413" s="341"/>
      <c r="K413" s="327"/>
      <c r="L413" s="327"/>
      <c r="M413" s="327"/>
      <c r="N413" s="327"/>
      <c r="O413" s="365"/>
      <c r="P413" s="365"/>
    </row>
    <row r="414" spans="1:16" x14ac:dyDescent="0.25">
      <c r="A414" s="338"/>
      <c r="B414" s="339"/>
      <c r="C414" s="340"/>
      <c r="D414" s="341"/>
      <c r="E414" s="342"/>
      <c r="F414" s="340"/>
      <c r="G414" s="341"/>
      <c r="H414" s="342"/>
      <c r="I414" s="343"/>
      <c r="J414" s="341"/>
      <c r="K414" s="327"/>
      <c r="L414" s="327"/>
      <c r="M414" s="327"/>
      <c r="N414" s="327"/>
      <c r="O414" s="365"/>
      <c r="P414" s="365"/>
    </row>
    <row r="415" spans="1:16" x14ac:dyDescent="0.25">
      <c r="A415" s="338"/>
      <c r="B415" s="339"/>
      <c r="C415" s="340"/>
      <c r="D415" s="341"/>
      <c r="E415" s="342"/>
      <c r="F415" s="340"/>
      <c r="G415" s="341"/>
      <c r="H415" s="342"/>
      <c r="I415" s="343"/>
      <c r="J415" s="341"/>
      <c r="K415" s="327"/>
      <c r="L415" s="327"/>
      <c r="M415" s="327"/>
      <c r="N415" s="327"/>
      <c r="O415" s="365"/>
      <c r="P415" s="365"/>
    </row>
    <row r="416" spans="1:16" x14ac:dyDescent="0.25">
      <c r="A416" s="338"/>
      <c r="B416" s="339"/>
      <c r="C416" s="340"/>
      <c r="D416" s="341"/>
      <c r="E416" s="342"/>
      <c r="F416" s="340"/>
      <c r="G416" s="341"/>
      <c r="H416" s="342"/>
      <c r="I416" s="343"/>
      <c r="J416" s="341"/>
      <c r="K416" s="327"/>
      <c r="L416" s="327"/>
      <c r="M416" s="327"/>
      <c r="N416" s="327"/>
      <c r="O416" s="365"/>
      <c r="P416" s="365"/>
    </row>
    <row r="417" spans="1:16" x14ac:dyDescent="0.25">
      <c r="A417" s="338"/>
      <c r="B417" s="339"/>
      <c r="C417" s="340"/>
      <c r="D417" s="341"/>
      <c r="E417" s="342"/>
      <c r="F417" s="340"/>
      <c r="G417" s="341"/>
      <c r="H417" s="342"/>
      <c r="I417" s="343"/>
      <c r="J417" s="341"/>
      <c r="K417" s="327"/>
      <c r="L417" s="327"/>
      <c r="M417" s="327"/>
      <c r="N417" s="327"/>
      <c r="O417" s="365"/>
      <c r="P417" s="365"/>
    </row>
    <row r="418" spans="1:16" x14ac:dyDescent="0.25">
      <c r="A418" s="338"/>
      <c r="B418" s="339"/>
      <c r="C418" s="340"/>
      <c r="D418" s="341"/>
      <c r="E418" s="342"/>
      <c r="F418" s="340"/>
      <c r="G418" s="341"/>
      <c r="H418" s="342"/>
      <c r="I418" s="343"/>
      <c r="J418" s="341"/>
      <c r="K418" s="327"/>
      <c r="L418" s="327"/>
      <c r="M418" s="327"/>
      <c r="N418" s="327"/>
      <c r="O418" s="365"/>
      <c r="P418" s="365"/>
    </row>
    <row r="419" spans="1:16" x14ac:dyDescent="0.25">
      <c r="A419" s="338"/>
      <c r="B419" s="339"/>
      <c r="C419" s="340"/>
      <c r="D419" s="341"/>
      <c r="E419" s="342"/>
      <c r="F419" s="340"/>
      <c r="G419" s="341"/>
      <c r="H419" s="342"/>
      <c r="I419" s="343"/>
      <c r="J419" s="341"/>
      <c r="K419" s="327"/>
      <c r="L419" s="327"/>
      <c r="M419" s="327"/>
      <c r="N419" s="327"/>
      <c r="O419" s="365"/>
      <c r="P419" s="365"/>
    </row>
    <row r="420" spans="1:16" x14ac:dyDescent="0.25">
      <c r="A420" s="338"/>
      <c r="B420" s="339"/>
      <c r="C420" s="340"/>
      <c r="D420" s="341"/>
      <c r="E420" s="342"/>
      <c r="F420" s="340"/>
      <c r="G420" s="341"/>
      <c r="H420" s="342"/>
      <c r="I420" s="343"/>
      <c r="J420" s="341"/>
      <c r="K420" s="327"/>
      <c r="L420" s="327"/>
      <c r="M420" s="327"/>
      <c r="N420" s="327"/>
      <c r="O420" s="365"/>
      <c r="P420" s="365"/>
    </row>
    <row r="421" spans="1:16" x14ac:dyDescent="0.25">
      <c r="A421" s="338"/>
      <c r="B421" s="339"/>
      <c r="C421" s="340"/>
      <c r="D421" s="341"/>
      <c r="E421" s="342"/>
      <c r="F421" s="340"/>
      <c r="G421" s="341"/>
      <c r="H421" s="342"/>
      <c r="I421" s="343"/>
      <c r="J421" s="341"/>
      <c r="K421" s="327"/>
      <c r="L421" s="327"/>
      <c r="M421" s="327"/>
      <c r="N421" s="327"/>
      <c r="O421" s="365"/>
      <c r="P421" s="365"/>
    </row>
    <row r="422" spans="1:16" x14ac:dyDescent="0.25">
      <c r="A422" s="338"/>
      <c r="B422" s="339"/>
      <c r="C422" s="340"/>
      <c r="D422" s="341"/>
      <c r="E422" s="342"/>
      <c r="F422" s="340"/>
      <c r="G422" s="341"/>
      <c r="H422" s="342"/>
      <c r="I422" s="343"/>
      <c r="J422" s="341"/>
      <c r="K422" s="327"/>
      <c r="L422" s="327"/>
      <c r="M422" s="327"/>
      <c r="N422" s="327"/>
      <c r="O422" s="365"/>
      <c r="P422" s="365"/>
    </row>
    <row r="423" spans="1:16" x14ac:dyDescent="0.25">
      <c r="A423" s="338"/>
      <c r="B423" s="339"/>
      <c r="C423" s="340"/>
      <c r="D423" s="341"/>
      <c r="E423" s="342"/>
      <c r="F423" s="340"/>
      <c r="G423" s="341"/>
      <c r="H423" s="342"/>
      <c r="I423" s="343"/>
      <c r="J423" s="341"/>
      <c r="K423" s="327"/>
      <c r="L423" s="327"/>
      <c r="M423" s="327"/>
      <c r="N423" s="327"/>
      <c r="O423" s="365"/>
      <c r="P423" s="365"/>
    </row>
    <row r="424" spans="1:16" x14ac:dyDescent="0.25">
      <c r="A424" s="338"/>
      <c r="B424" s="339"/>
      <c r="C424" s="340"/>
      <c r="D424" s="341"/>
      <c r="E424" s="342"/>
      <c r="F424" s="340"/>
      <c r="G424" s="341"/>
      <c r="H424" s="342"/>
      <c r="I424" s="343"/>
      <c r="J424" s="341"/>
      <c r="K424" s="327"/>
      <c r="L424" s="327"/>
      <c r="M424" s="327"/>
      <c r="N424" s="327"/>
      <c r="O424" s="365"/>
      <c r="P424" s="365"/>
    </row>
    <row r="425" spans="1:16" x14ac:dyDescent="0.25">
      <c r="A425" s="338"/>
      <c r="B425" s="339"/>
      <c r="C425" s="340"/>
      <c r="D425" s="341"/>
      <c r="E425" s="342"/>
      <c r="F425" s="340"/>
      <c r="G425" s="341"/>
      <c r="H425" s="342"/>
      <c r="I425" s="343"/>
      <c r="J425" s="341"/>
      <c r="K425" s="327"/>
      <c r="L425" s="327"/>
      <c r="M425" s="327"/>
      <c r="N425" s="327"/>
      <c r="O425" s="365"/>
      <c r="P425" s="365"/>
    </row>
    <row r="426" spans="1:16" x14ac:dyDescent="0.25">
      <c r="A426" s="338"/>
      <c r="B426" s="339"/>
      <c r="C426" s="340"/>
      <c r="D426" s="341"/>
      <c r="E426" s="342"/>
      <c r="F426" s="340"/>
      <c r="G426" s="341"/>
      <c r="H426" s="342"/>
      <c r="I426" s="343"/>
      <c r="J426" s="341"/>
      <c r="K426" s="327"/>
      <c r="L426" s="327"/>
      <c r="M426" s="327"/>
      <c r="N426" s="327"/>
      <c r="O426" s="365"/>
      <c r="P426" s="365"/>
    </row>
    <row r="427" spans="1:16" x14ac:dyDescent="0.25">
      <c r="A427" s="338"/>
      <c r="B427" s="339"/>
      <c r="C427" s="340"/>
      <c r="D427" s="341"/>
      <c r="E427" s="342"/>
      <c r="F427" s="340"/>
      <c r="G427" s="341"/>
      <c r="H427" s="342"/>
      <c r="I427" s="343"/>
      <c r="J427" s="341"/>
      <c r="K427" s="327"/>
      <c r="L427" s="327"/>
      <c r="M427" s="327"/>
      <c r="N427" s="327"/>
      <c r="O427" s="365"/>
      <c r="P427" s="365"/>
    </row>
    <row r="428" spans="1:16" x14ac:dyDescent="0.25">
      <c r="A428" s="338"/>
      <c r="B428" s="339"/>
      <c r="C428" s="340"/>
      <c r="D428" s="341"/>
      <c r="E428" s="342"/>
      <c r="F428" s="340"/>
      <c r="G428" s="341"/>
      <c r="H428" s="342"/>
      <c r="I428" s="343"/>
      <c r="J428" s="341"/>
      <c r="K428" s="327"/>
      <c r="L428" s="327"/>
      <c r="M428" s="327"/>
      <c r="N428" s="327"/>
      <c r="O428" s="365"/>
      <c r="P428" s="365"/>
    </row>
    <row r="429" spans="1:16" x14ac:dyDescent="0.25">
      <c r="A429" s="338"/>
      <c r="B429" s="339"/>
      <c r="C429" s="340"/>
      <c r="D429" s="341"/>
      <c r="E429" s="342"/>
      <c r="F429" s="340"/>
      <c r="G429" s="341"/>
      <c r="H429" s="342"/>
      <c r="I429" s="343"/>
      <c r="J429" s="341"/>
      <c r="K429" s="327"/>
      <c r="L429" s="327"/>
      <c r="M429" s="327"/>
      <c r="N429" s="327"/>
      <c r="O429" s="365"/>
      <c r="P429" s="365"/>
    </row>
    <row r="430" spans="1:16" x14ac:dyDescent="0.25">
      <c r="A430" s="338"/>
      <c r="B430" s="339"/>
      <c r="C430" s="340"/>
      <c r="D430" s="341"/>
      <c r="E430" s="342"/>
      <c r="F430" s="340"/>
      <c r="G430" s="341"/>
      <c r="H430" s="342"/>
      <c r="I430" s="343"/>
      <c r="J430" s="341"/>
      <c r="K430" s="327"/>
      <c r="L430" s="327"/>
      <c r="M430" s="327"/>
      <c r="N430" s="327"/>
      <c r="O430" s="365"/>
      <c r="P430" s="365"/>
    </row>
    <row r="431" spans="1:16" x14ac:dyDescent="0.25">
      <c r="A431" s="338"/>
      <c r="B431" s="339"/>
      <c r="C431" s="340"/>
      <c r="D431" s="341"/>
      <c r="E431" s="342"/>
      <c r="F431" s="340"/>
      <c r="G431" s="341"/>
      <c r="H431" s="342"/>
      <c r="I431" s="343"/>
      <c r="J431" s="341"/>
      <c r="K431" s="327"/>
      <c r="L431" s="327"/>
      <c r="M431" s="327"/>
      <c r="N431" s="327"/>
      <c r="O431" s="365"/>
      <c r="P431" s="365"/>
    </row>
    <row r="432" spans="1:16" x14ac:dyDescent="0.25">
      <c r="A432" s="338"/>
      <c r="B432" s="339"/>
      <c r="C432" s="340"/>
      <c r="D432" s="341"/>
      <c r="E432" s="342"/>
      <c r="F432" s="340"/>
      <c r="G432" s="341"/>
      <c r="H432" s="342"/>
      <c r="I432" s="343"/>
      <c r="J432" s="341"/>
      <c r="K432" s="327"/>
      <c r="L432" s="327"/>
      <c r="M432" s="327"/>
      <c r="N432" s="327"/>
      <c r="O432" s="365"/>
      <c r="P432" s="365"/>
    </row>
    <row r="433" spans="1:16" x14ac:dyDescent="0.25">
      <c r="A433" s="338"/>
      <c r="B433" s="339"/>
      <c r="C433" s="340"/>
      <c r="D433" s="341"/>
      <c r="E433" s="342"/>
      <c r="F433" s="340"/>
      <c r="G433" s="341"/>
      <c r="H433" s="342"/>
      <c r="I433" s="343"/>
      <c r="J433" s="341"/>
      <c r="K433" s="327"/>
      <c r="L433" s="327"/>
      <c r="M433" s="327"/>
      <c r="N433" s="327"/>
      <c r="O433" s="365"/>
      <c r="P433" s="365"/>
    </row>
    <row r="434" spans="1:16" x14ac:dyDescent="0.25">
      <c r="A434" s="338"/>
      <c r="B434" s="339"/>
      <c r="C434" s="340"/>
      <c r="D434" s="341"/>
      <c r="E434" s="342"/>
      <c r="F434" s="340"/>
      <c r="G434" s="341"/>
      <c r="H434" s="342"/>
      <c r="I434" s="343"/>
      <c r="J434" s="341"/>
      <c r="K434" s="327"/>
      <c r="L434" s="327"/>
      <c r="M434" s="327"/>
      <c r="N434" s="327"/>
      <c r="O434" s="365"/>
      <c r="P434" s="365"/>
    </row>
    <row r="435" spans="1:16" x14ac:dyDescent="0.25">
      <c r="A435" s="338"/>
      <c r="B435" s="339"/>
      <c r="C435" s="340"/>
      <c r="D435" s="341"/>
      <c r="E435" s="342"/>
      <c r="F435" s="340"/>
      <c r="G435" s="341"/>
      <c r="H435" s="342"/>
      <c r="I435" s="343"/>
      <c r="J435" s="341"/>
      <c r="K435" s="327"/>
      <c r="L435" s="327"/>
      <c r="M435" s="327"/>
      <c r="N435" s="327"/>
      <c r="O435" s="365"/>
      <c r="P435" s="365"/>
    </row>
    <row r="436" spans="1:16" x14ac:dyDescent="0.25">
      <c r="A436" s="338"/>
      <c r="B436" s="339"/>
      <c r="C436" s="340"/>
      <c r="D436" s="341"/>
      <c r="E436" s="342"/>
      <c r="F436" s="340"/>
      <c r="G436" s="341"/>
      <c r="H436" s="342"/>
      <c r="I436" s="343"/>
      <c r="J436" s="341"/>
      <c r="K436" s="327"/>
      <c r="L436" s="327"/>
      <c r="M436" s="327"/>
      <c r="N436" s="327"/>
      <c r="O436" s="365"/>
      <c r="P436" s="365"/>
    </row>
    <row r="437" spans="1:16" x14ac:dyDescent="0.25">
      <c r="A437" s="338"/>
      <c r="B437" s="339"/>
      <c r="C437" s="340"/>
      <c r="D437" s="341"/>
      <c r="E437" s="342"/>
      <c r="F437" s="340"/>
      <c r="G437" s="341"/>
      <c r="H437" s="342"/>
      <c r="I437" s="343"/>
      <c r="J437" s="341"/>
      <c r="K437" s="327"/>
      <c r="L437" s="327"/>
      <c r="M437" s="327"/>
      <c r="N437" s="327"/>
      <c r="O437" s="365"/>
      <c r="P437" s="365"/>
    </row>
    <row r="438" spans="1:16" x14ac:dyDescent="0.25">
      <c r="A438" s="338"/>
      <c r="B438" s="339"/>
      <c r="C438" s="340"/>
      <c r="D438" s="341"/>
      <c r="E438" s="342"/>
      <c r="F438" s="340"/>
      <c r="G438" s="341"/>
      <c r="H438" s="342"/>
      <c r="I438" s="343"/>
      <c r="J438" s="341"/>
      <c r="K438" s="327"/>
      <c r="L438" s="327"/>
      <c r="M438" s="327"/>
      <c r="N438" s="327"/>
      <c r="O438" s="365"/>
      <c r="P438" s="365"/>
    </row>
    <row r="439" spans="1:16" x14ac:dyDescent="0.25">
      <c r="A439" s="338"/>
      <c r="B439" s="339"/>
      <c r="C439" s="340"/>
      <c r="D439" s="341"/>
      <c r="E439" s="342"/>
      <c r="F439" s="340"/>
      <c r="G439" s="341"/>
      <c r="H439" s="342"/>
      <c r="I439" s="343"/>
      <c r="J439" s="341"/>
      <c r="K439" s="327"/>
      <c r="L439" s="327"/>
      <c r="M439" s="327"/>
      <c r="N439" s="327"/>
      <c r="O439" s="365"/>
      <c r="P439" s="365"/>
    </row>
    <row r="440" spans="1:16" x14ac:dyDescent="0.25">
      <c r="A440" s="338"/>
      <c r="B440" s="339"/>
      <c r="C440" s="340"/>
      <c r="D440" s="341"/>
      <c r="E440" s="342"/>
      <c r="F440" s="340"/>
      <c r="G440" s="341"/>
      <c r="H440" s="342"/>
      <c r="I440" s="343"/>
      <c r="J440" s="341"/>
      <c r="K440" s="327"/>
      <c r="L440" s="327"/>
      <c r="M440" s="327"/>
      <c r="N440" s="327"/>
      <c r="O440" s="365"/>
      <c r="P440" s="365"/>
    </row>
    <row r="441" spans="1:16" x14ac:dyDescent="0.25">
      <c r="A441" s="338"/>
      <c r="B441" s="339"/>
      <c r="C441" s="340"/>
      <c r="D441" s="341"/>
      <c r="E441" s="342"/>
      <c r="F441" s="340"/>
      <c r="G441" s="341"/>
      <c r="H441" s="342"/>
      <c r="I441" s="343"/>
      <c r="J441" s="341"/>
      <c r="K441" s="327"/>
      <c r="L441" s="327"/>
      <c r="M441" s="327"/>
      <c r="N441" s="327"/>
      <c r="O441" s="365"/>
      <c r="P441" s="365"/>
    </row>
    <row r="442" spans="1:16" x14ac:dyDescent="0.25">
      <c r="A442" s="338"/>
      <c r="B442" s="339"/>
      <c r="C442" s="340"/>
      <c r="D442" s="341"/>
      <c r="E442" s="342"/>
      <c r="F442" s="340"/>
      <c r="G442" s="341"/>
      <c r="H442" s="342"/>
      <c r="I442" s="343"/>
      <c r="J442" s="341"/>
      <c r="K442" s="327"/>
      <c r="L442" s="327"/>
      <c r="M442" s="327"/>
      <c r="N442" s="327"/>
      <c r="O442" s="365"/>
      <c r="P442" s="365"/>
    </row>
    <row r="443" spans="1:16" x14ac:dyDescent="0.25">
      <c r="A443" s="338"/>
      <c r="B443" s="339"/>
      <c r="C443" s="340"/>
      <c r="D443" s="341"/>
      <c r="E443" s="342"/>
      <c r="F443" s="340"/>
      <c r="G443" s="341"/>
      <c r="H443" s="342"/>
      <c r="I443" s="343"/>
      <c r="J443" s="341"/>
      <c r="K443" s="327"/>
      <c r="L443" s="327"/>
      <c r="M443" s="327"/>
      <c r="N443" s="327"/>
      <c r="O443" s="365"/>
      <c r="P443" s="365"/>
    </row>
    <row r="444" spans="1:16" x14ac:dyDescent="0.25">
      <c r="A444" s="338"/>
      <c r="B444" s="339"/>
      <c r="C444" s="340"/>
      <c r="D444" s="341"/>
      <c r="E444" s="342"/>
      <c r="F444" s="340"/>
      <c r="G444" s="341"/>
      <c r="H444" s="342"/>
      <c r="I444" s="343"/>
      <c r="J444" s="341"/>
      <c r="K444" s="327"/>
      <c r="L444" s="327"/>
      <c r="M444" s="327"/>
      <c r="N444" s="327"/>
      <c r="O444" s="365"/>
      <c r="P444" s="365"/>
    </row>
    <row r="445" spans="1:16" x14ac:dyDescent="0.25">
      <c r="A445" s="338"/>
      <c r="B445" s="339"/>
      <c r="C445" s="340"/>
      <c r="D445" s="341"/>
      <c r="E445" s="342"/>
      <c r="F445" s="340"/>
      <c r="G445" s="341"/>
      <c r="H445" s="342"/>
      <c r="I445" s="343"/>
      <c r="J445" s="341"/>
      <c r="K445" s="327"/>
      <c r="L445" s="327"/>
      <c r="M445" s="327"/>
      <c r="N445" s="327"/>
      <c r="O445" s="365"/>
      <c r="P445" s="365"/>
    </row>
    <row r="446" spans="1:16" x14ac:dyDescent="0.25">
      <c r="A446" s="338"/>
      <c r="B446" s="339"/>
      <c r="C446" s="340"/>
      <c r="D446" s="341"/>
      <c r="E446" s="342"/>
      <c r="F446" s="340"/>
      <c r="G446" s="341"/>
      <c r="H446" s="342"/>
      <c r="I446" s="343"/>
      <c r="J446" s="341"/>
      <c r="K446" s="327"/>
      <c r="L446" s="327"/>
      <c r="M446" s="327"/>
      <c r="N446" s="327"/>
      <c r="O446" s="365"/>
      <c r="P446" s="365"/>
    </row>
    <row r="447" spans="1:16" x14ac:dyDescent="0.25">
      <c r="A447" s="338"/>
      <c r="B447" s="339"/>
      <c r="C447" s="340"/>
      <c r="D447" s="341"/>
      <c r="E447" s="342"/>
      <c r="F447" s="340"/>
      <c r="G447" s="341"/>
      <c r="H447" s="342"/>
      <c r="I447" s="343"/>
      <c r="J447" s="341"/>
      <c r="K447" s="327"/>
      <c r="L447" s="327"/>
      <c r="M447" s="327"/>
      <c r="N447" s="327"/>
      <c r="O447" s="365"/>
      <c r="P447" s="365"/>
    </row>
    <row r="448" spans="1:16" x14ac:dyDescent="0.25">
      <c r="A448" s="338"/>
      <c r="B448" s="339"/>
      <c r="C448" s="340"/>
      <c r="D448" s="341"/>
      <c r="E448" s="342"/>
      <c r="F448" s="340"/>
      <c r="G448" s="341"/>
      <c r="H448" s="342"/>
      <c r="I448" s="343"/>
      <c r="J448" s="341"/>
      <c r="K448" s="327"/>
      <c r="L448" s="327"/>
      <c r="M448" s="327"/>
      <c r="N448" s="327"/>
      <c r="O448" s="365"/>
      <c r="P448" s="365"/>
    </row>
    <row r="449" spans="1:16" x14ac:dyDescent="0.25">
      <c r="A449" s="338"/>
      <c r="B449" s="339"/>
      <c r="C449" s="340"/>
      <c r="D449" s="341"/>
      <c r="E449" s="342"/>
      <c r="F449" s="340"/>
      <c r="G449" s="341"/>
      <c r="H449" s="342"/>
      <c r="I449" s="343"/>
      <c r="J449" s="341"/>
      <c r="K449" s="327"/>
      <c r="L449" s="327"/>
      <c r="M449" s="327"/>
      <c r="N449" s="327"/>
      <c r="O449" s="365"/>
      <c r="P449" s="365"/>
    </row>
    <row r="450" spans="1:16" x14ac:dyDescent="0.25">
      <c r="A450" s="338"/>
      <c r="B450" s="339"/>
      <c r="C450" s="340"/>
      <c r="D450" s="341"/>
      <c r="E450" s="342"/>
      <c r="F450" s="340"/>
      <c r="G450" s="341"/>
      <c r="H450" s="342"/>
      <c r="I450" s="343"/>
      <c r="J450" s="341"/>
      <c r="K450" s="327"/>
      <c r="L450" s="327"/>
      <c r="M450" s="327"/>
      <c r="N450" s="327"/>
      <c r="O450" s="365"/>
      <c r="P450" s="365"/>
    </row>
    <row r="451" spans="1:16" x14ac:dyDescent="0.25">
      <c r="A451" s="338"/>
      <c r="B451" s="339"/>
      <c r="C451" s="340"/>
      <c r="D451" s="341"/>
      <c r="E451" s="342"/>
      <c r="F451" s="340"/>
      <c r="G451" s="341"/>
      <c r="H451" s="342"/>
      <c r="I451" s="343"/>
      <c r="J451" s="341"/>
      <c r="K451" s="327"/>
      <c r="L451" s="327"/>
      <c r="M451" s="327"/>
      <c r="N451" s="327"/>
      <c r="O451" s="365"/>
      <c r="P451" s="365"/>
    </row>
    <row r="452" spans="1:16" x14ac:dyDescent="0.25">
      <c r="A452" s="338"/>
      <c r="B452" s="339"/>
      <c r="C452" s="340"/>
      <c r="D452" s="341"/>
      <c r="E452" s="342"/>
      <c r="F452" s="340"/>
      <c r="G452" s="341"/>
      <c r="H452" s="342"/>
      <c r="I452" s="343"/>
      <c r="J452" s="341"/>
      <c r="K452" s="327"/>
      <c r="L452" s="327"/>
      <c r="M452" s="327"/>
      <c r="N452" s="327"/>
      <c r="O452" s="365"/>
      <c r="P452" s="365"/>
    </row>
    <row r="453" spans="1:16" x14ac:dyDescent="0.25">
      <c r="A453" s="338"/>
      <c r="B453" s="339"/>
      <c r="C453" s="340"/>
      <c r="D453" s="341"/>
      <c r="E453" s="342"/>
      <c r="F453" s="340"/>
      <c r="G453" s="341"/>
      <c r="H453" s="342"/>
      <c r="I453" s="343"/>
      <c r="J453" s="341"/>
      <c r="K453" s="327"/>
      <c r="L453" s="327"/>
      <c r="M453" s="327"/>
      <c r="N453" s="327"/>
      <c r="O453" s="365"/>
      <c r="P453" s="365"/>
    </row>
    <row r="454" spans="1:16" x14ac:dyDescent="0.25">
      <c r="A454" s="338"/>
      <c r="B454" s="339"/>
      <c r="C454" s="340"/>
      <c r="D454" s="341"/>
      <c r="E454" s="342"/>
      <c r="F454" s="340"/>
      <c r="G454" s="341"/>
      <c r="H454" s="342"/>
      <c r="I454" s="343"/>
      <c r="J454" s="341"/>
      <c r="K454" s="327"/>
      <c r="L454" s="327"/>
      <c r="M454" s="327"/>
      <c r="N454" s="327"/>
      <c r="O454" s="365"/>
      <c r="P454" s="365"/>
    </row>
    <row r="455" spans="1:16" x14ac:dyDescent="0.25">
      <c r="A455" s="338"/>
      <c r="B455" s="339"/>
      <c r="C455" s="340"/>
      <c r="D455" s="341"/>
      <c r="E455" s="342"/>
      <c r="F455" s="340"/>
      <c r="G455" s="341"/>
      <c r="H455" s="342"/>
      <c r="I455" s="343"/>
      <c r="J455" s="341"/>
      <c r="K455" s="327"/>
      <c r="L455" s="327"/>
      <c r="M455" s="327"/>
      <c r="N455" s="327"/>
      <c r="O455" s="365"/>
      <c r="P455" s="365"/>
    </row>
    <row r="456" spans="1:16" x14ac:dyDescent="0.25">
      <c r="A456" s="338"/>
      <c r="B456" s="339"/>
      <c r="C456" s="340"/>
      <c r="D456" s="341"/>
      <c r="E456" s="342"/>
      <c r="F456" s="340"/>
      <c r="G456" s="341"/>
      <c r="H456" s="342"/>
      <c r="I456" s="343"/>
      <c r="J456" s="341"/>
      <c r="K456" s="327"/>
      <c r="L456" s="327"/>
      <c r="M456" s="327"/>
      <c r="N456" s="327"/>
      <c r="O456" s="365"/>
      <c r="P456" s="365"/>
    </row>
    <row r="457" spans="1:16" x14ac:dyDescent="0.25">
      <c r="A457" s="338"/>
      <c r="B457" s="339"/>
      <c r="C457" s="340"/>
      <c r="D457" s="341"/>
      <c r="E457" s="342"/>
      <c r="F457" s="340"/>
      <c r="G457" s="341"/>
      <c r="H457" s="342"/>
      <c r="I457" s="343"/>
      <c r="J457" s="341"/>
      <c r="K457" s="327"/>
      <c r="L457" s="327"/>
      <c r="M457" s="327"/>
      <c r="N457" s="327"/>
      <c r="O457" s="365"/>
      <c r="P457" s="365"/>
    </row>
    <row r="458" spans="1:16" x14ac:dyDescent="0.25">
      <c r="A458" s="338"/>
      <c r="B458" s="339"/>
      <c r="C458" s="340"/>
      <c r="D458" s="341"/>
      <c r="E458" s="342"/>
      <c r="F458" s="340"/>
      <c r="G458" s="341"/>
      <c r="H458" s="342"/>
      <c r="I458" s="343"/>
      <c r="J458" s="341"/>
      <c r="K458" s="327"/>
      <c r="L458" s="327"/>
      <c r="M458" s="327"/>
      <c r="N458" s="327"/>
      <c r="O458" s="365"/>
      <c r="P458" s="365"/>
    </row>
    <row r="459" spans="1:16" x14ac:dyDescent="0.25">
      <c r="A459" s="338"/>
      <c r="B459" s="339"/>
      <c r="C459" s="340"/>
      <c r="D459" s="341"/>
      <c r="E459" s="342"/>
      <c r="F459" s="340"/>
      <c r="G459" s="341"/>
      <c r="H459" s="342"/>
      <c r="I459" s="343"/>
      <c r="J459" s="341"/>
      <c r="K459" s="327"/>
      <c r="L459" s="327"/>
      <c r="M459" s="327"/>
      <c r="N459" s="327"/>
      <c r="O459" s="365"/>
      <c r="P459" s="365"/>
    </row>
    <row r="460" spans="1:16" x14ac:dyDescent="0.25">
      <c r="A460" s="338"/>
      <c r="B460" s="339"/>
      <c r="C460" s="340"/>
      <c r="D460" s="341"/>
      <c r="E460" s="342"/>
      <c r="F460" s="340"/>
      <c r="G460" s="341"/>
      <c r="H460" s="342"/>
      <c r="I460" s="343"/>
      <c r="J460" s="341"/>
      <c r="K460" s="327"/>
      <c r="L460" s="327"/>
      <c r="M460" s="327"/>
      <c r="N460" s="327"/>
      <c r="O460" s="365"/>
      <c r="P460" s="365"/>
    </row>
    <row r="461" spans="1:16" x14ac:dyDescent="0.25">
      <c r="A461" s="338"/>
      <c r="B461" s="339"/>
      <c r="C461" s="340"/>
      <c r="D461" s="341"/>
      <c r="E461" s="342"/>
      <c r="F461" s="340"/>
      <c r="G461" s="341"/>
      <c r="H461" s="342"/>
      <c r="I461" s="343"/>
      <c r="J461" s="341"/>
      <c r="K461" s="327"/>
      <c r="L461" s="327"/>
      <c r="M461" s="327"/>
      <c r="N461" s="327"/>
      <c r="O461" s="365"/>
      <c r="P461" s="365"/>
    </row>
    <row r="462" spans="1:16" x14ac:dyDescent="0.25">
      <c r="A462" s="338"/>
      <c r="B462" s="339"/>
      <c r="C462" s="340"/>
      <c r="D462" s="341"/>
      <c r="E462" s="342"/>
      <c r="F462" s="340"/>
      <c r="G462" s="341"/>
      <c r="H462" s="342"/>
      <c r="I462" s="343"/>
      <c r="J462" s="341"/>
      <c r="K462" s="327"/>
      <c r="L462" s="327"/>
      <c r="M462" s="327"/>
      <c r="N462" s="327"/>
      <c r="O462" s="365"/>
      <c r="P462" s="365"/>
    </row>
    <row r="463" spans="1:16" x14ac:dyDescent="0.25">
      <c r="A463" s="338"/>
      <c r="B463" s="339"/>
      <c r="C463" s="340"/>
      <c r="D463" s="341"/>
      <c r="E463" s="342"/>
      <c r="F463" s="340"/>
      <c r="G463" s="341"/>
      <c r="H463" s="342"/>
      <c r="I463" s="343"/>
      <c r="J463" s="341"/>
      <c r="K463" s="327"/>
      <c r="L463" s="327"/>
      <c r="M463" s="327"/>
      <c r="N463" s="327"/>
      <c r="O463" s="365"/>
      <c r="P463" s="365"/>
    </row>
    <row r="464" spans="1:16" x14ac:dyDescent="0.25">
      <c r="A464" s="338"/>
      <c r="B464" s="339"/>
      <c r="C464" s="340"/>
      <c r="D464" s="341"/>
      <c r="E464" s="342"/>
      <c r="F464" s="340"/>
      <c r="G464" s="341"/>
      <c r="H464" s="342"/>
      <c r="I464" s="343"/>
      <c r="J464" s="341"/>
      <c r="K464" s="327"/>
      <c r="L464" s="327"/>
      <c r="M464" s="327"/>
      <c r="N464" s="327"/>
      <c r="O464" s="365"/>
      <c r="P464" s="365"/>
    </row>
    <row r="465" spans="1:16" x14ac:dyDescent="0.25">
      <c r="A465" s="338"/>
      <c r="B465" s="339"/>
      <c r="C465" s="340"/>
      <c r="D465" s="341"/>
      <c r="E465" s="342"/>
      <c r="F465" s="340"/>
      <c r="G465" s="341"/>
      <c r="H465" s="342"/>
      <c r="I465" s="343"/>
      <c r="J465" s="341"/>
      <c r="K465" s="327"/>
      <c r="L465" s="327"/>
      <c r="M465" s="327"/>
      <c r="N465" s="327"/>
      <c r="O465" s="365"/>
      <c r="P465" s="365"/>
    </row>
    <row r="466" spans="1:16" x14ac:dyDescent="0.25">
      <c r="A466" s="338"/>
      <c r="B466" s="339"/>
      <c r="C466" s="340"/>
      <c r="D466" s="341"/>
      <c r="E466" s="342"/>
      <c r="F466" s="340"/>
      <c r="G466" s="341"/>
      <c r="H466" s="342"/>
      <c r="I466" s="343"/>
      <c r="J466" s="341"/>
      <c r="K466" s="327"/>
      <c r="L466" s="327"/>
      <c r="M466" s="327"/>
      <c r="N466" s="327"/>
      <c r="O466" s="365"/>
      <c r="P466" s="365"/>
    </row>
    <row r="467" spans="1:16" x14ac:dyDescent="0.25">
      <c r="A467" s="338"/>
      <c r="B467" s="339"/>
      <c r="C467" s="340"/>
      <c r="D467" s="341"/>
      <c r="E467" s="342"/>
      <c r="F467" s="340"/>
      <c r="G467" s="341"/>
      <c r="H467" s="342"/>
      <c r="I467" s="343"/>
      <c r="J467" s="341"/>
      <c r="K467" s="327"/>
      <c r="L467" s="327"/>
      <c r="M467" s="327"/>
      <c r="N467" s="327"/>
      <c r="O467" s="365"/>
      <c r="P467" s="365"/>
    </row>
    <row r="468" spans="1:16" x14ac:dyDescent="0.25">
      <c r="A468" s="338"/>
      <c r="B468" s="339"/>
      <c r="C468" s="340"/>
      <c r="D468" s="341"/>
      <c r="E468" s="342"/>
      <c r="F468" s="340"/>
      <c r="G468" s="341"/>
      <c r="H468" s="342"/>
      <c r="I468" s="343"/>
      <c r="J468" s="341"/>
      <c r="K468" s="327"/>
      <c r="L468" s="327"/>
      <c r="M468" s="327"/>
      <c r="N468" s="327"/>
      <c r="O468" s="365"/>
      <c r="P468" s="365"/>
    </row>
    <row r="469" spans="1:16" x14ac:dyDescent="0.25">
      <c r="A469" s="338"/>
      <c r="B469" s="339"/>
      <c r="C469" s="340"/>
      <c r="D469" s="341"/>
      <c r="E469" s="342"/>
      <c r="F469" s="340"/>
      <c r="G469" s="341"/>
      <c r="H469" s="342"/>
      <c r="I469" s="343"/>
      <c r="J469" s="341"/>
      <c r="K469" s="327"/>
      <c r="L469" s="327"/>
      <c r="M469" s="327"/>
      <c r="N469" s="327"/>
      <c r="O469" s="365"/>
      <c r="P469" s="365"/>
    </row>
    <row r="470" spans="1:16" x14ac:dyDescent="0.25">
      <c r="A470" s="338"/>
      <c r="B470" s="339"/>
      <c r="C470" s="340"/>
      <c r="D470" s="341"/>
      <c r="E470" s="342"/>
      <c r="F470" s="340"/>
      <c r="G470" s="341"/>
      <c r="H470" s="342"/>
      <c r="I470" s="343"/>
      <c r="J470" s="341"/>
      <c r="K470" s="327"/>
      <c r="L470" s="327"/>
      <c r="M470" s="327"/>
      <c r="N470" s="327"/>
      <c r="O470" s="365"/>
      <c r="P470" s="365"/>
    </row>
    <row r="471" spans="1:16" x14ac:dyDescent="0.25">
      <c r="A471" s="338"/>
      <c r="B471" s="339"/>
      <c r="C471" s="340"/>
      <c r="D471" s="341"/>
      <c r="E471" s="342"/>
      <c r="F471" s="340"/>
      <c r="G471" s="341"/>
      <c r="H471" s="342"/>
      <c r="I471" s="343"/>
      <c r="J471" s="341"/>
      <c r="K471" s="327"/>
      <c r="L471" s="327"/>
      <c r="M471" s="327"/>
      <c r="N471" s="327"/>
      <c r="O471" s="365"/>
      <c r="P471" s="365"/>
    </row>
    <row r="472" spans="1:16" x14ac:dyDescent="0.25">
      <c r="A472" s="338"/>
      <c r="B472" s="339"/>
      <c r="C472" s="340"/>
      <c r="D472" s="341"/>
      <c r="E472" s="342"/>
      <c r="F472" s="340"/>
      <c r="G472" s="341"/>
      <c r="H472" s="342"/>
      <c r="I472" s="343"/>
      <c r="J472" s="341"/>
      <c r="K472" s="327"/>
      <c r="L472" s="327"/>
      <c r="M472" s="327"/>
      <c r="N472" s="327"/>
      <c r="O472" s="365"/>
      <c r="P472" s="365"/>
    </row>
    <row r="473" spans="1:16" x14ac:dyDescent="0.25">
      <c r="A473" s="338"/>
      <c r="B473" s="339"/>
      <c r="C473" s="340"/>
      <c r="D473" s="341"/>
      <c r="E473" s="342"/>
      <c r="F473" s="340"/>
      <c r="G473" s="341"/>
      <c r="H473" s="342"/>
      <c r="I473" s="343"/>
      <c r="J473" s="341"/>
      <c r="K473" s="327"/>
      <c r="L473" s="327"/>
      <c r="M473" s="327"/>
      <c r="N473" s="327"/>
      <c r="O473" s="365"/>
      <c r="P473" s="365"/>
    </row>
    <row r="474" spans="1:16" x14ac:dyDescent="0.25">
      <c r="A474" s="338"/>
      <c r="B474" s="339"/>
      <c r="C474" s="340"/>
      <c r="D474" s="341"/>
      <c r="E474" s="342"/>
      <c r="F474" s="340"/>
      <c r="G474" s="341"/>
      <c r="H474" s="342"/>
      <c r="I474" s="343"/>
      <c r="J474" s="341"/>
      <c r="K474" s="327"/>
      <c r="L474" s="327"/>
      <c r="M474" s="327"/>
      <c r="N474" s="327"/>
      <c r="O474" s="365"/>
      <c r="P474" s="365"/>
    </row>
    <row r="475" spans="1:16" x14ac:dyDescent="0.25">
      <c r="A475" s="338"/>
      <c r="B475" s="339"/>
      <c r="C475" s="340"/>
      <c r="D475" s="341"/>
      <c r="E475" s="342"/>
      <c r="F475" s="340"/>
      <c r="G475" s="341"/>
      <c r="H475" s="342"/>
      <c r="I475" s="343"/>
      <c r="J475" s="341"/>
      <c r="K475" s="327"/>
      <c r="L475" s="327"/>
      <c r="M475" s="327"/>
      <c r="N475" s="327"/>
      <c r="O475" s="365"/>
      <c r="P475" s="365"/>
    </row>
    <row r="476" spans="1:16" x14ac:dyDescent="0.25">
      <c r="A476" s="338"/>
      <c r="B476" s="339"/>
      <c r="C476" s="340"/>
      <c r="D476" s="341"/>
      <c r="E476" s="342"/>
      <c r="F476" s="340"/>
      <c r="G476" s="341"/>
      <c r="H476" s="342"/>
      <c r="I476" s="343"/>
      <c r="J476" s="341"/>
      <c r="K476" s="327"/>
      <c r="L476" s="327"/>
      <c r="M476" s="327"/>
      <c r="N476" s="327"/>
      <c r="O476" s="365"/>
      <c r="P476" s="365"/>
    </row>
    <row r="477" spans="1:16" x14ac:dyDescent="0.25">
      <c r="A477" s="338"/>
      <c r="B477" s="339"/>
      <c r="C477" s="340"/>
      <c r="D477" s="341"/>
      <c r="E477" s="342"/>
      <c r="F477" s="340"/>
      <c r="G477" s="341"/>
      <c r="H477" s="342"/>
      <c r="I477" s="343"/>
      <c r="J477" s="341"/>
      <c r="K477" s="327"/>
      <c r="L477" s="327"/>
      <c r="M477" s="327"/>
      <c r="N477" s="327"/>
      <c r="O477" s="365"/>
      <c r="P477" s="365"/>
    </row>
    <row r="478" spans="1:16" x14ac:dyDescent="0.25">
      <c r="A478" s="338"/>
      <c r="B478" s="339"/>
      <c r="C478" s="340"/>
      <c r="D478" s="341"/>
      <c r="E478" s="342"/>
      <c r="F478" s="340"/>
      <c r="G478" s="341"/>
      <c r="H478" s="342"/>
      <c r="I478" s="343"/>
      <c r="J478" s="341"/>
      <c r="K478" s="327"/>
      <c r="L478" s="327"/>
      <c r="M478" s="327"/>
      <c r="N478" s="327"/>
      <c r="O478" s="365"/>
      <c r="P478" s="365"/>
    </row>
    <row r="479" spans="1:16" x14ac:dyDescent="0.25">
      <c r="A479" s="338"/>
      <c r="B479" s="339"/>
      <c r="C479" s="340"/>
      <c r="D479" s="341"/>
      <c r="E479" s="342"/>
      <c r="F479" s="340"/>
      <c r="G479" s="341"/>
      <c r="H479" s="342"/>
      <c r="I479" s="343"/>
      <c r="J479" s="341"/>
      <c r="K479" s="327"/>
      <c r="L479" s="327"/>
      <c r="M479" s="327"/>
      <c r="N479" s="327"/>
      <c r="O479" s="365"/>
      <c r="P479" s="365"/>
    </row>
    <row r="480" spans="1:16" x14ac:dyDescent="0.25">
      <c r="A480" s="338"/>
      <c r="B480" s="339"/>
      <c r="C480" s="340"/>
      <c r="D480" s="341"/>
      <c r="E480" s="342"/>
      <c r="F480" s="340"/>
      <c r="G480" s="341"/>
      <c r="H480" s="342"/>
      <c r="I480" s="343"/>
      <c r="J480" s="341"/>
      <c r="K480" s="327"/>
      <c r="L480" s="327"/>
      <c r="M480" s="327"/>
      <c r="N480" s="327"/>
      <c r="O480" s="365"/>
      <c r="P480" s="365"/>
    </row>
    <row r="481" spans="1:16" x14ac:dyDescent="0.25">
      <c r="A481" s="338"/>
      <c r="B481" s="339"/>
      <c r="C481" s="340"/>
      <c r="D481" s="341"/>
      <c r="E481" s="342"/>
      <c r="F481" s="340"/>
      <c r="G481" s="341"/>
      <c r="H481" s="342"/>
      <c r="I481" s="343"/>
      <c r="J481" s="341"/>
      <c r="K481" s="327"/>
      <c r="L481" s="327"/>
      <c r="M481" s="327"/>
      <c r="N481" s="327"/>
      <c r="O481" s="365"/>
      <c r="P481" s="365"/>
    </row>
    <row r="482" spans="1:16" x14ac:dyDescent="0.25">
      <c r="A482" s="338"/>
      <c r="B482" s="339"/>
      <c r="C482" s="340"/>
      <c r="D482" s="341"/>
      <c r="E482" s="342"/>
      <c r="F482" s="340"/>
      <c r="G482" s="341"/>
      <c r="H482" s="342"/>
      <c r="I482" s="343"/>
      <c r="J482" s="341"/>
      <c r="K482" s="327"/>
      <c r="L482" s="327"/>
      <c r="M482" s="327"/>
      <c r="N482" s="327"/>
      <c r="O482" s="365"/>
      <c r="P482" s="365"/>
    </row>
    <row r="483" spans="1:16" x14ac:dyDescent="0.25">
      <c r="A483" s="338"/>
      <c r="B483" s="339"/>
      <c r="C483" s="340"/>
      <c r="D483" s="341"/>
      <c r="E483" s="342"/>
      <c r="F483" s="340"/>
      <c r="G483" s="341"/>
      <c r="H483" s="342"/>
      <c r="I483" s="343"/>
      <c r="J483" s="341"/>
      <c r="K483" s="327"/>
      <c r="L483" s="327"/>
      <c r="M483" s="327"/>
      <c r="N483" s="327"/>
      <c r="O483" s="365"/>
      <c r="P483" s="365"/>
    </row>
    <row r="484" spans="1:16" x14ac:dyDescent="0.25">
      <c r="A484" s="338"/>
      <c r="B484" s="339"/>
      <c r="C484" s="340"/>
      <c r="D484" s="341"/>
      <c r="E484" s="342"/>
      <c r="F484" s="340"/>
      <c r="G484" s="341"/>
      <c r="H484" s="342"/>
      <c r="I484" s="343"/>
      <c r="J484" s="341"/>
      <c r="K484" s="327"/>
      <c r="L484" s="327"/>
      <c r="M484" s="327"/>
      <c r="N484" s="327"/>
      <c r="O484" s="365"/>
      <c r="P484" s="365"/>
    </row>
    <row r="485" spans="1:16" x14ac:dyDescent="0.25">
      <c r="A485" s="338"/>
      <c r="B485" s="339"/>
      <c r="C485" s="340"/>
      <c r="D485" s="341"/>
      <c r="E485" s="342"/>
      <c r="F485" s="340"/>
      <c r="G485" s="341"/>
      <c r="H485" s="342"/>
      <c r="I485" s="343"/>
      <c r="J485" s="341"/>
      <c r="K485" s="327"/>
      <c r="L485" s="327"/>
      <c r="M485" s="327"/>
      <c r="N485" s="327"/>
      <c r="O485" s="365"/>
      <c r="P485" s="365"/>
    </row>
    <row r="486" spans="1:16" x14ac:dyDescent="0.25">
      <c r="A486" s="338"/>
      <c r="B486" s="339"/>
      <c r="C486" s="340"/>
      <c r="D486" s="341"/>
      <c r="E486" s="342"/>
      <c r="F486" s="340"/>
      <c r="G486" s="341"/>
      <c r="H486" s="342"/>
      <c r="I486" s="343"/>
      <c r="J486" s="341"/>
      <c r="K486" s="327"/>
      <c r="L486" s="327"/>
      <c r="M486" s="327"/>
      <c r="N486" s="327"/>
      <c r="O486" s="365"/>
      <c r="P486" s="365"/>
    </row>
    <row r="487" spans="1:16" x14ac:dyDescent="0.25">
      <c r="A487" s="338"/>
      <c r="B487" s="339"/>
      <c r="C487" s="340"/>
      <c r="D487" s="341"/>
      <c r="E487" s="342"/>
      <c r="F487" s="340"/>
      <c r="G487" s="341"/>
      <c r="H487" s="342"/>
      <c r="I487" s="343"/>
      <c r="J487" s="341"/>
      <c r="K487" s="327"/>
      <c r="L487" s="327"/>
      <c r="M487" s="327"/>
      <c r="N487" s="327"/>
      <c r="O487" s="365"/>
      <c r="P487" s="365"/>
    </row>
    <row r="488" spans="1:16" x14ac:dyDescent="0.25">
      <c r="A488" s="338"/>
      <c r="B488" s="339"/>
      <c r="C488" s="340"/>
      <c r="D488" s="341"/>
      <c r="E488" s="342"/>
      <c r="F488" s="340"/>
      <c r="G488" s="341"/>
      <c r="H488" s="342"/>
      <c r="I488" s="343"/>
      <c r="J488" s="341"/>
      <c r="K488" s="327"/>
      <c r="L488" s="327"/>
      <c r="M488" s="327"/>
      <c r="N488" s="327"/>
      <c r="O488" s="365"/>
      <c r="P488" s="365"/>
    </row>
    <row r="489" spans="1:16" x14ac:dyDescent="0.25">
      <c r="A489" s="338"/>
      <c r="B489" s="339"/>
      <c r="C489" s="340"/>
      <c r="D489" s="341"/>
      <c r="E489" s="342"/>
      <c r="F489" s="340"/>
      <c r="G489" s="341"/>
      <c r="H489" s="342"/>
      <c r="I489" s="343"/>
      <c r="J489" s="341"/>
      <c r="K489" s="327"/>
      <c r="L489" s="327"/>
      <c r="M489" s="327"/>
      <c r="N489" s="327"/>
      <c r="O489" s="365"/>
      <c r="P489" s="365"/>
    </row>
    <row r="490" spans="1:16" x14ac:dyDescent="0.25">
      <c r="A490" s="338"/>
      <c r="B490" s="339"/>
      <c r="C490" s="340"/>
      <c r="D490" s="341"/>
      <c r="E490" s="342"/>
      <c r="F490" s="340"/>
      <c r="G490" s="341"/>
      <c r="H490" s="342"/>
      <c r="I490" s="343"/>
      <c r="J490" s="341"/>
      <c r="K490" s="327"/>
      <c r="L490" s="327"/>
      <c r="M490" s="327"/>
      <c r="N490" s="327"/>
      <c r="O490" s="365"/>
      <c r="P490" s="365"/>
    </row>
    <row r="491" spans="1:16" x14ac:dyDescent="0.25">
      <c r="A491" s="338"/>
      <c r="B491" s="339"/>
      <c r="C491" s="340"/>
      <c r="D491" s="341"/>
      <c r="E491" s="342"/>
      <c r="F491" s="340"/>
      <c r="G491" s="341"/>
      <c r="H491" s="342"/>
      <c r="I491" s="343"/>
      <c r="J491" s="341"/>
      <c r="K491" s="327"/>
      <c r="L491" s="327"/>
      <c r="M491" s="327"/>
      <c r="N491" s="327"/>
      <c r="O491" s="365"/>
      <c r="P491" s="365"/>
    </row>
    <row r="492" spans="1:16" x14ac:dyDescent="0.25">
      <c r="A492" s="338"/>
      <c r="B492" s="339"/>
      <c r="C492" s="340"/>
      <c r="D492" s="341"/>
      <c r="E492" s="342"/>
      <c r="F492" s="340"/>
      <c r="G492" s="341"/>
      <c r="H492" s="342"/>
      <c r="I492" s="343"/>
      <c r="J492" s="341"/>
      <c r="K492" s="327"/>
      <c r="L492" s="327"/>
      <c r="M492" s="327"/>
      <c r="N492" s="327"/>
      <c r="O492" s="365"/>
      <c r="P492" s="365"/>
    </row>
    <row r="493" spans="1:16" x14ac:dyDescent="0.25">
      <c r="A493" s="338"/>
      <c r="B493" s="339"/>
      <c r="C493" s="340"/>
      <c r="D493" s="341"/>
      <c r="E493" s="342"/>
      <c r="F493" s="340"/>
      <c r="G493" s="341"/>
      <c r="H493" s="342"/>
      <c r="I493" s="343"/>
      <c r="J493" s="341"/>
      <c r="K493" s="327"/>
      <c r="L493" s="327"/>
      <c r="M493" s="327"/>
      <c r="N493" s="327"/>
      <c r="O493" s="365"/>
      <c r="P493" s="365"/>
    </row>
    <row r="494" spans="1:16" x14ac:dyDescent="0.25">
      <c r="A494" s="338"/>
      <c r="B494" s="339"/>
      <c r="C494" s="340"/>
      <c r="D494" s="341"/>
      <c r="E494" s="342"/>
      <c r="F494" s="340"/>
      <c r="G494" s="341"/>
      <c r="H494" s="342"/>
      <c r="I494" s="343"/>
      <c r="J494" s="341"/>
      <c r="K494" s="327"/>
      <c r="L494" s="327"/>
      <c r="M494" s="327"/>
      <c r="N494" s="327"/>
      <c r="O494" s="365"/>
      <c r="P494" s="365"/>
    </row>
    <row r="495" spans="1:16" x14ac:dyDescent="0.25">
      <c r="A495" s="338"/>
      <c r="B495" s="339"/>
      <c r="C495" s="340"/>
      <c r="D495" s="341"/>
      <c r="E495" s="342"/>
      <c r="F495" s="340"/>
      <c r="G495" s="341"/>
      <c r="H495" s="342"/>
      <c r="I495" s="343"/>
      <c r="J495" s="341"/>
      <c r="K495" s="327"/>
      <c r="L495" s="327"/>
      <c r="M495" s="327"/>
      <c r="N495" s="327"/>
      <c r="O495" s="365"/>
      <c r="P495" s="365"/>
    </row>
    <row r="496" spans="1:16" x14ac:dyDescent="0.25">
      <c r="A496" s="338"/>
      <c r="B496" s="339"/>
      <c r="C496" s="340"/>
      <c r="D496" s="341"/>
      <c r="E496" s="342"/>
      <c r="F496" s="340"/>
      <c r="G496" s="341"/>
      <c r="H496" s="342"/>
      <c r="I496" s="343"/>
      <c r="J496" s="341"/>
      <c r="K496" s="327"/>
      <c r="L496" s="327"/>
      <c r="M496" s="327"/>
      <c r="N496" s="327"/>
      <c r="O496" s="365"/>
      <c r="P496" s="365"/>
    </row>
    <row r="497" spans="1:16" x14ac:dyDescent="0.25">
      <c r="A497" s="338"/>
      <c r="B497" s="339"/>
      <c r="C497" s="340"/>
      <c r="D497" s="341"/>
      <c r="E497" s="342"/>
      <c r="F497" s="340"/>
      <c r="G497" s="341"/>
      <c r="H497" s="342"/>
      <c r="I497" s="343"/>
      <c r="J497" s="341"/>
      <c r="K497" s="327"/>
      <c r="L497" s="327"/>
      <c r="M497" s="327"/>
      <c r="N497" s="327"/>
      <c r="O497" s="365"/>
      <c r="P497" s="365"/>
    </row>
    <row r="498" spans="1:16" x14ac:dyDescent="0.25">
      <c r="A498" s="338"/>
      <c r="B498" s="339"/>
      <c r="C498" s="340"/>
      <c r="D498" s="341"/>
      <c r="E498" s="342"/>
      <c r="F498" s="340"/>
      <c r="G498" s="341"/>
      <c r="H498" s="342"/>
      <c r="I498" s="343"/>
      <c r="J498" s="341"/>
      <c r="K498" s="327"/>
      <c r="L498" s="327"/>
      <c r="M498" s="327"/>
      <c r="N498" s="327"/>
      <c r="O498" s="365"/>
      <c r="P498" s="365"/>
    </row>
    <row r="499" spans="1:16" x14ac:dyDescent="0.25">
      <c r="A499" s="338"/>
      <c r="B499" s="339"/>
      <c r="C499" s="340"/>
      <c r="D499" s="341"/>
      <c r="E499" s="342"/>
      <c r="F499" s="340"/>
      <c r="G499" s="341"/>
      <c r="H499" s="342"/>
      <c r="I499" s="343"/>
      <c r="J499" s="341"/>
      <c r="K499" s="327"/>
      <c r="L499" s="327"/>
      <c r="M499" s="327"/>
      <c r="N499" s="327"/>
      <c r="O499" s="365"/>
      <c r="P499" s="365"/>
    </row>
    <row r="500" spans="1:16" x14ac:dyDescent="0.25">
      <c r="A500" s="338"/>
      <c r="B500" s="339"/>
      <c r="C500" s="340"/>
      <c r="D500" s="341"/>
      <c r="E500" s="342"/>
      <c r="F500" s="340"/>
      <c r="G500" s="341"/>
      <c r="H500" s="342"/>
      <c r="I500" s="343"/>
      <c r="J500" s="341"/>
      <c r="K500" s="327"/>
      <c r="L500" s="327"/>
      <c r="M500" s="327"/>
      <c r="N500" s="327"/>
      <c r="O500" s="365"/>
      <c r="P500" s="365"/>
    </row>
    <row r="501" spans="1:16" x14ac:dyDescent="0.25">
      <c r="A501" s="338"/>
      <c r="B501" s="339"/>
      <c r="C501" s="340"/>
      <c r="D501" s="341"/>
      <c r="E501" s="342"/>
      <c r="F501" s="340"/>
      <c r="G501" s="341"/>
      <c r="H501" s="342"/>
      <c r="I501" s="343"/>
      <c r="J501" s="341"/>
      <c r="K501" s="327"/>
      <c r="L501" s="327"/>
      <c r="M501" s="327"/>
      <c r="N501" s="327"/>
      <c r="O501" s="365"/>
      <c r="P501" s="365"/>
    </row>
    <row r="502" spans="1:16" x14ac:dyDescent="0.25">
      <c r="A502" s="338"/>
      <c r="B502" s="339"/>
      <c r="C502" s="340"/>
      <c r="D502" s="341"/>
      <c r="E502" s="342"/>
      <c r="F502" s="340"/>
      <c r="G502" s="341"/>
      <c r="H502" s="342"/>
      <c r="I502" s="343"/>
      <c r="J502" s="341"/>
      <c r="K502" s="327"/>
      <c r="L502" s="327"/>
      <c r="M502" s="327"/>
      <c r="N502" s="327"/>
      <c r="O502" s="365"/>
      <c r="P502" s="365"/>
    </row>
    <row r="503" spans="1:16" x14ac:dyDescent="0.25">
      <c r="A503" s="338"/>
      <c r="B503" s="339"/>
      <c r="C503" s="340"/>
      <c r="D503" s="341"/>
      <c r="E503" s="342"/>
      <c r="F503" s="340"/>
      <c r="G503" s="341"/>
      <c r="H503" s="342"/>
      <c r="I503" s="343"/>
      <c r="J503" s="341"/>
      <c r="K503" s="327"/>
      <c r="L503" s="327"/>
      <c r="M503" s="327"/>
      <c r="N503" s="327"/>
      <c r="O503" s="365"/>
      <c r="P503" s="365"/>
    </row>
    <row r="504" spans="1:16" x14ac:dyDescent="0.25">
      <c r="A504" s="338"/>
      <c r="B504" s="339"/>
      <c r="C504" s="340"/>
      <c r="D504" s="341"/>
      <c r="E504" s="342"/>
      <c r="F504" s="340"/>
      <c r="G504" s="341"/>
      <c r="H504" s="342"/>
      <c r="I504" s="343"/>
      <c r="J504" s="341"/>
      <c r="K504" s="327"/>
      <c r="L504" s="327"/>
      <c r="M504" s="327"/>
      <c r="N504" s="327"/>
      <c r="O504" s="365"/>
      <c r="P504" s="365"/>
    </row>
    <row r="505" spans="1:16" x14ac:dyDescent="0.25">
      <c r="A505" s="338"/>
      <c r="B505" s="339"/>
      <c r="C505" s="340"/>
      <c r="D505" s="341"/>
      <c r="E505" s="342"/>
      <c r="F505" s="340"/>
      <c r="G505" s="341"/>
      <c r="H505" s="342"/>
      <c r="I505" s="343"/>
      <c r="J505" s="341"/>
      <c r="K505" s="327"/>
      <c r="L505" s="327"/>
      <c r="M505" s="327"/>
      <c r="N505" s="327"/>
      <c r="O505" s="365"/>
      <c r="P505" s="365"/>
    </row>
    <row r="506" spans="1:16" x14ac:dyDescent="0.25">
      <c r="A506" s="338"/>
      <c r="B506" s="339"/>
      <c r="C506" s="340"/>
      <c r="D506" s="341"/>
      <c r="E506" s="342"/>
      <c r="F506" s="340"/>
      <c r="G506" s="341"/>
      <c r="H506" s="342"/>
      <c r="I506" s="343"/>
      <c r="J506" s="341"/>
      <c r="K506" s="327"/>
      <c r="L506" s="327"/>
      <c r="M506" s="327"/>
      <c r="N506" s="327"/>
      <c r="O506" s="365"/>
      <c r="P506" s="365"/>
    </row>
    <row r="507" spans="1:16" x14ac:dyDescent="0.25">
      <c r="A507" s="338"/>
      <c r="B507" s="339"/>
      <c r="C507" s="340"/>
      <c r="D507" s="341"/>
      <c r="E507" s="342"/>
      <c r="F507" s="340"/>
      <c r="G507" s="341"/>
      <c r="H507" s="342"/>
      <c r="I507" s="343"/>
      <c r="J507" s="341"/>
      <c r="K507" s="327"/>
      <c r="L507" s="327"/>
      <c r="M507" s="327"/>
      <c r="N507" s="327"/>
      <c r="O507" s="365"/>
      <c r="P507" s="365"/>
    </row>
    <row r="508" spans="1:16" x14ac:dyDescent="0.25">
      <c r="A508" s="338"/>
      <c r="B508" s="339"/>
      <c r="C508" s="340"/>
      <c r="D508" s="341"/>
      <c r="E508" s="342"/>
      <c r="F508" s="340"/>
      <c r="G508" s="341"/>
      <c r="H508" s="342"/>
      <c r="I508" s="343"/>
      <c r="J508" s="341"/>
      <c r="K508" s="327"/>
      <c r="L508" s="327"/>
      <c r="M508" s="327"/>
      <c r="N508" s="327"/>
      <c r="O508" s="365"/>
      <c r="P508" s="365"/>
    </row>
    <row r="509" spans="1:16" x14ac:dyDescent="0.25">
      <c r="A509" s="338"/>
      <c r="B509" s="339"/>
      <c r="C509" s="340"/>
      <c r="D509" s="341"/>
      <c r="E509" s="342"/>
      <c r="F509" s="340"/>
      <c r="G509" s="341"/>
      <c r="H509" s="342"/>
      <c r="I509" s="343"/>
      <c r="J509" s="341"/>
      <c r="K509" s="327"/>
      <c r="L509" s="327"/>
      <c r="M509" s="327"/>
      <c r="N509" s="327"/>
      <c r="O509" s="365"/>
      <c r="P509" s="365"/>
    </row>
    <row r="510" spans="1:16" x14ac:dyDescent="0.25">
      <c r="A510" s="338"/>
      <c r="B510" s="339"/>
      <c r="C510" s="340"/>
      <c r="D510" s="341"/>
      <c r="E510" s="342"/>
      <c r="F510" s="340"/>
      <c r="G510" s="341"/>
      <c r="H510" s="342"/>
      <c r="I510" s="343"/>
      <c r="J510" s="341"/>
      <c r="K510" s="327"/>
      <c r="L510" s="327"/>
      <c r="M510" s="327"/>
      <c r="N510" s="327"/>
      <c r="O510" s="365"/>
      <c r="P510" s="365"/>
    </row>
    <row r="511" spans="1:16" x14ac:dyDescent="0.25">
      <c r="A511" s="338"/>
      <c r="B511" s="339"/>
      <c r="C511" s="340"/>
      <c r="D511" s="341"/>
      <c r="E511" s="342"/>
      <c r="F511" s="340"/>
      <c r="G511" s="341"/>
      <c r="H511" s="342"/>
      <c r="I511" s="343"/>
      <c r="J511" s="341"/>
      <c r="K511" s="327"/>
      <c r="L511" s="327"/>
      <c r="M511" s="327"/>
      <c r="N511" s="327"/>
      <c r="O511" s="365"/>
      <c r="P511" s="365"/>
    </row>
    <row r="512" spans="1:16" x14ac:dyDescent="0.25">
      <c r="A512" s="338"/>
      <c r="B512" s="339"/>
      <c r="C512" s="340"/>
      <c r="D512" s="341"/>
      <c r="E512" s="342"/>
      <c r="F512" s="340"/>
      <c r="G512" s="341"/>
      <c r="H512" s="342"/>
      <c r="I512" s="343"/>
      <c r="J512" s="341"/>
      <c r="K512" s="327"/>
      <c r="L512" s="327"/>
      <c r="M512" s="327"/>
      <c r="N512" s="327"/>
      <c r="O512" s="365"/>
      <c r="P512" s="365"/>
    </row>
    <row r="513" spans="1:16" x14ac:dyDescent="0.25">
      <c r="A513" s="338"/>
      <c r="B513" s="339"/>
      <c r="C513" s="340"/>
      <c r="D513" s="341"/>
      <c r="E513" s="342"/>
      <c r="F513" s="340"/>
      <c r="G513" s="341"/>
      <c r="H513" s="342"/>
      <c r="I513" s="343"/>
      <c r="J513" s="341"/>
      <c r="K513" s="327"/>
      <c r="L513" s="327"/>
      <c r="M513" s="327"/>
      <c r="N513" s="327"/>
      <c r="O513" s="365"/>
      <c r="P513" s="365"/>
    </row>
    <row r="514" spans="1:16" x14ac:dyDescent="0.25">
      <c r="A514" s="338"/>
      <c r="B514" s="339"/>
      <c r="C514" s="340"/>
      <c r="D514" s="341"/>
      <c r="E514" s="342"/>
      <c r="F514" s="340"/>
      <c r="G514" s="341"/>
      <c r="H514" s="342"/>
      <c r="I514" s="343"/>
      <c r="J514" s="341"/>
      <c r="K514" s="327"/>
      <c r="L514" s="327"/>
      <c r="M514" s="327"/>
      <c r="N514" s="327"/>
      <c r="O514" s="365"/>
      <c r="P514" s="365"/>
    </row>
    <row r="515" spans="1:16" x14ac:dyDescent="0.25">
      <c r="A515" s="338"/>
      <c r="B515" s="339"/>
      <c r="C515" s="340"/>
      <c r="D515" s="341"/>
      <c r="E515" s="342"/>
      <c r="F515" s="340"/>
      <c r="G515" s="341"/>
      <c r="H515" s="342"/>
      <c r="I515" s="343"/>
      <c r="J515" s="341"/>
      <c r="K515" s="327"/>
      <c r="L515" s="327"/>
      <c r="M515" s="327"/>
      <c r="N515" s="327"/>
      <c r="O515" s="365"/>
      <c r="P515" s="365"/>
    </row>
    <row r="516" spans="1:16" x14ac:dyDescent="0.25">
      <c r="A516" s="338"/>
      <c r="B516" s="339"/>
      <c r="C516" s="340"/>
      <c r="D516" s="341"/>
      <c r="E516" s="342"/>
      <c r="F516" s="340"/>
      <c r="G516" s="341"/>
      <c r="H516" s="342"/>
      <c r="I516" s="343"/>
      <c r="J516" s="341"/>
      <c r="K516" s="327"/>
      <c r="L516" s="327"/>
      <c r="M516" s="327"/>
      <c r="N516" s="327"/>
      <c r="O516" s="365"/>
      <c r="P516" s="365"/>
    </row>
    <row r="517" spans="1:16" x14ac:dyDescent="0.25">
      <c r="A517" s="338"/>
      <c r="B517" s="339"/>
      <c r="C517" s="340"/>
      <c r="D517" s="341"/>
      <c r="E517" s="342"/>
      <c r="F517" s="340"/>
      <c r="G517" s="341"/>
      <c r="H517" s="342"/>
      <c r="I517" s="343"/>
      <c r="J517" s="341"/>
      <c r="K517" s="327"/>
      <c r="L517" s="327"/>
      <c r="M517" s="327"/>
      <c r="N517" s="327"/>
      <c r="O517" s="365"/>
      <c r="P517" s="365"/>
    </row>
    <row r="518" spans="1:16" x14ac:dyDescent="0.25">
      <c r="A518" s="338"/>
      <c r="B518" s="339"/>
      <c r="C518" s="340"/>
      <c r="D518" s="341"/>
      <c r="E518" s="342"/>
      <c r="F518" s="340"/>
      <c r="G518" s="341"/>
      <c r="H518" s="342"/>
      <c r="I518" s="343"/>
      <c r="J518" s="341"/>
      <c r="K518" s="327"/>
      <c r="L518" s="327"/>
      <c r="M518" s="327"/>
      <c r="N518" s="327"/>
      <c r="O518" s="365"/>
      <c r="P518" s="365"/>
    </row>
    <row r="519" spans="1:16" x14ac:dyDescent="0.25">
      <c r="A519" s="338"/>
      <c r="B519" s="339"/>
      <c r="C519" s="340"/>
      <c r="D519" s="341"/>
      <c r="E519" s="342"/>
      <c r="F519" s="340"/>
      <c r="G519" s="341"/>
      <c r="H519" s="342"/>
      <c r="I519" s="343"/>
      <c r="J519" s="341"/>
      <c r="K519" s="327"/>
      <c r="L519" s="327"/>
      <c r="M519" s="327"/>
      <c r="N519" s="327"/>
      <c r="O519" s="365"/>
      <c r="P519" s="365"/>
    </row>
    <row r="520" spans="1:16" x14ac:dyDescent="0.25">
      <c r="A520" s="338"/>
      <c r="B520" s="339"/>
      <c r="C520" s="340"/>
      <c r="D520" s="341"/>
      <c r="E520" s="342"/>
      <c r="F520" s="340"/>
      <c r="G520" s="341"/>
      <c r="H520" s="342"/>
      <c r="I520" s="343"/>
      <c r="J520" s="341"/>
      <c r="K520" s="327"/>
      <c r="L520" s="327"/>
      <c r="M520" s="327"/>
      <c r="N520" s="327"/>
      <c r="O520" s="365"/>
      <c r="P520" s="365"/>
    </row>
    <row r="521" spans="1:16" x14ac:dyDescent="0.25">
      <c r="A521" s="338"/>
      <c r="B521" s="339"/>
      <c r="C521" s="340"/>
      <c r="D521" s="341"/>
      <c r="E521" s="342"/>
      <c r="F521" s="340"/>
      <c r="G521" s="341"/>
      <c r="H521" s="342"/>
      <c r="I521" s="343"/>
      <c r="J521" s="341"/>
      <c r="K521" s="327"/>
      <c r="L521" s="327"/>
      <c r="M521" s="327"/>
      <c r="N521" s="327"/>
      <c r="O521" s="365"/>
      <c r="P521" s="365"/>
    </row>
    <row r="522" spans="1:16" x14ac:dyDescent="0.25">
      <c r="A522" s="338"/>
      <c r="B522" s="339"/>
      <c r="C522" s="340"/>
      <c r="D522" s="341"/>
      <c r="E522" s="342"/>
      <c r="F522" s="340"/>
      <c r="G522" s="341"/>
      <c r="H522" s="342"/>
      <c r="I522" s="343"/>
      <c r="J522" s="341"/>
      <c r="K522" s="327"/>
      <c r="L522" s="327"/>
      <c r="M522" s="327"/>
      <c r="N522" s="327"/>
      <c r="O522" s="365"/>
      <c r="P522" s="365"/>
    </row>
    <row r="523" spans="1:16" x14ac:dyDescent="0.25">
      <c r="A523" s="338"/>
      <c r="B523" s="339"/>
      <c r="C523" s="340"/>
      <c r="D523" s="341"/>
      <c r="E523" s="342"/>
      <c r="F523" s="340"/>
      <c r="G523" s="341"/>
      <c r="H523" s="342"/>
      <c r="I523" s="343"/>
      <c r="J523" s="341"/>
      <c r="K523" s="327"/>
      <c r="L523" s="327"/>
      <c r="M523" s="327"/>
      <c r="N523" s="327"/>
      <c r="O523" s="365"/>
      <c r="P523" s="365"/>
    </row>
    <row r="524" spans="1:16" x14ac:dyDescent="0.25">
      <c r="A524" s="338"/>
      <c r="B524" s="339"/>
      <c r="C524" s="340"/>
      <c r="D524" s="341"/>
      <c r="E524" s="342"/>
      <c r="F524" s="340"/>
      <c r="G524" s="341"/>
      <c r="H524" s="342"/>
      <c r="I524" s="343"/>
      <c r="J524" s="341"/>
      <c r="K524" s="327"/>
      <c r="L524" s="327"/>
      <c r="M524" s="327"/>
      <c r="N524" s="327"/>
      <c r="O524" s="365"/>
      <c r="P524" s="365"/>
    </row>
    <row r="525" spans="1:16" x14ac:dyDescent="0.25">
      <c r="A525" s="338"/>
      <c r="B525" s="339"/>
      <c r="C525" s="340"/>
      <c r="D525" s="341"/>
      <c r="E525" s="342"/>
      <c r="F525" s="340"/>
      <c r="G525" s="341"/>
      <c r="H525" s="342"/>
      <c r="I525" s="343"/>
      <c r="J525" s="341"/>
      <c r="K525" s="327"/>
      <c r="L525" s="327"/>
      <c r="M525" s="327"/>
      <c r="N525" s="327"/>
      <c r="O525" s="365"/>
      <c r="P525" s="365"/>
    </row>
    <row r="526" spans="1:16" x14ac:dyDescent="0.25">
      <c r="A526" s="338"/>
      <c r="B526" s="339"/>
      <c r="C526" s="340"/>
      <c r="D526" s="341"/>
      <c r="E526" s="342"/>
      <c r="F526" s="340"/>
      <c r="G526" s="341"/>
      <c r="H526" s="342"/>
      <c r="I526" s="343"/>
      <c r="J526" s="341"/>
      <c r="K526" s="327"/>
      <c r="L526" s="327"/>
      <c r="M526" s="327"/>
      <c r="N526" s="327"/>
      <c r="O526" s="365"/>
      <c r="P526" s="365"/>
    </row>
    <row r="527" spans="1:16" x14ac:dyDescent="0.25">
      <c r="A527" s="338"/>
      <c r="B527" s="339"/>
      <c r="C527" s="340"/>
      <c r="D527" s="341"/>
      <c r="E527" s="342"/>
      <c r="F527" s="340"/>
      <c r="G527" s="341"/>
      <c r="H527" s="342"/>
      <c r="I527" s="343"/>
      <c r="J527" s="341"/>
      <c r="K527" s="327"/>
      <c r="L527" s="327"/>
      <c r="M527" s="327"/>
      <c r="N527" s="327"/>
      <c r="O527" s="365"/>
      <c r="P527" s="365"/>
    </row>
    <row r="528" spans="1:16" x14ac:dyDescent="0.25">
      <c r="A528" s="338"/>
      <c r="B528" s="339"/>
      <c r="C528" s="340"/>
      <c r="D528" s="341"/>
      <c r="E528" s="342"/>
      <c r="F528" s="340"/>
      <c r="G528" s="341"/>
      <c r="H528" s="342"/>
      <c r="I528" s="343"/>
      <c r="J528" s="341"/>
      <c r="K528" s="327"/>
      <c r="L528" s="327"/>
      <c r="M528" s="327"/>
      <c r="N528" s="327"/>
      <c r="O528" s="365"/>
      <c r="P528" s="365"/>
    </row>
    <row r="529" spans="1:16" x14ac:dyDescent="0.25">
      <c r="A529" s="338"/>
      <c r="B529" s="339"/>
      <c r="C529" s="340"/>
      <c r="D529" s="341"/>
      <c r="E529" s="342"/>
      <c r="F529" s="340"/>
      <c r="G529" s="341"/>
      <c r="H529" s="342"/>
      <c r="I529" s="343"/>
      <c r="J529" s="341"/>
      <c r="K529" s="327"/>
      <c r="L529" s="327"/>
      <c r="M529" s="327"/>
      <c r="N529" s="327"/>
      <c r="O529" s="365"/>
      <c r="P529" s="365"/>
    </row>
    <row r="530" spans="1:16" x14ac:dyDescent="0.25">
      <c r="A530" s="338"/>
      <c r="B530" s="339"/>
      <c r="C530" s="340"/>
      <c r="D530" s="341"/>
      <c r="E530" s="342"/>
      <c r="F530" s="340"/>
      <c r="G530" s="341"/>
      <c r="H530" s="342"/>
      <c r="I530" s="343"/>
      <c r="J530" s="341"/>
      <c r="K530" s="327"/>
      <c r="L530" s="327"/>
      <c r="M530" s="327"/>
      <c r="N530" s="327"/>
      <c r="O530" s="365"/>
      <c r="P530" s="365"/>
    </row>
    <row r="531" spans="1:16" x14ac:dyDescent="0.25">
      <c r="A531" s="338"/>
      <c r="B531" s="339"/>
      <c r="C531" s="340"/>
      <c r="D531" s="341"/>
      <c r="E531" s="342"/>
      <c r="F531" s="340"/>
      <c r="G531" s="341"/>
      <c r="H531" s="342"/>
      <c r="I531" s="343"/>
      <c r="J531" s="341"/>
      <c r="K531" s="327"/>
      <c r="L531" s="327"/>
      <c r="M531" s="327"/>
      <c r="N531" s="327"/>
      <c r="O531" s="365"/>
      <c r="P531" s="365"/>
    </row>
    <row r="532" spans="1:16" x14ac:dyDescent="0.25">
      <c r="A532" s="338"/>
      <c r="B532" s="339"/>
      <c r="C532" s="340"/>
      <c r="D532" s="341"/>
      <c r="E532" s="342"/>
      <c r="F532" s="340"/>
      <c r="G532" s="341"/>
      <c r="H532" s="342"/>
      <c r="I532" s="343"/>
      <c r="J532" s="341"/>
      <c r="K532" s="327"/>
      <c r="L532" s="327"/>
      <c r="M532" s="327"/>
      <c r="N532" s="327"/>
      <c r="O532" s="365"/>
      <c r="P532" s="365"/>
    </row>
    <row r="533" spans="1:16" x14ac:dyDescent="0.25">
      <c r="A533" s="338"/>
      <c r="B533" s="339"/>
      <c r="C533" s="340"/>
      <c r="D533" s="341"/>
      <c r="E533" s="342"/>
      <c r="F533" s="340"/>
      <c r="G533" s="341"/>
      <c r="H533" s="342"/>
      <c r="I533" s="343"/>
      <c r="J533" s="341"/>
      <c r="K533" s="327"/>
      <c r="L533" s="327"/>
      <c r="M533" s="327"/>
      <c r="N533" s="327"/>
      <c r="O533" s="365"/>
      <c r="P533" s="365"/>
    </row>
    <row r="534" spans="1:16" x14ac:dyDescent="0.25">
      <c r="A534" s="338"/>
      <c r="B534" s="339"/>
      <c r="C534" s="340"/>
      <c r="D534" s="341"/>
      <c r="E534" s="342"/>
      <c r="F534" s="340"/>
      <c r="G534" s="341"/>
      <c r="H534" s="342"/>
      <c r="I534" s="343"/>
      <c r="J534" s="341"/>
      <c r="K534" s="327"/>
      <c r="L534" s="327"/>
      <c r="M534" s="327"/>
      <c r="N534" s="327"/>
      <c r="O534" s="365"/>
      <c r="P534" s="365"/>
    </row>
    <row r="535" spans="1:16" x14ac:dyDescent="0.25">
      <c r="A535" s="338"/>
      <c r="B535" s="339"/>
      <c r="C535" s="340"/>
      <c r="D535" s="341"/>
      <c r="E535" s="342"/>
      <c r="F535" s="340"/>
      <c r="G535" s="341"/>
      <c r="H535" s="342"/>
      <c r="I535" s="343"/>
      <c r="J535" s="341"/>
      <c r="K535" s="327"/>
      <c r="L535" s="327"/>
      <c r="M535" s="327"/>
      <c r="N535" s="327"/>
      <c r="O535" s="365"/>
      <c r="P535" s="365"/>
    </row>
    <row r="536" spans="1:16" x14ac:dyDescent="0.25">
      <c r="A536" s="338"/>
      <c r="B536" s="339"/>
      <c r="C536" s="340"/>
      <c r="D536" s="341"/>
      <c r="E536" s="342"/>
      <c r="F536" s="340"/>
      <c r="G536" s="341"/>
      <c r="H536" s="342"/>
      <c r="I536" s="343"/>
      <c r="J536" s="341"/>
      <c r="K536" s="327"/>
      <c r="L536" s="327"/>
      <c r="M536" s="327"/>
      <c r="N536" s="327"/>
      <c r="O536" s="365"/>
      <c r="P536" s="365"/>
    </row>
    <row r="537" spans="1:16" x14ac:dyDescent="0.25">
      <c r="A537" s="338"/>
      <c r="B537" s="339"/>
      <c r="C537" s="340"/>
      <c r="D537" s="341"/>
      <c r="E537" s="342"/>
      <c r="F537" s="340"/>
      <c r="G537" s="341"/>
      <c r="H537" s="342"/>
      <c r="I537" s="343"/>
      <c r="J537" s="341"/>
      <c r="K537" s="327"/>
      <c r="L537" s="327"/>
      <c r="M537" s="327"/>
      <c r="N537" s="327"/>
      <c r="O537" s="365"/>
      <c r="P537" s="365"/>
    </row>
    <row r="538" spans="1:16" x14ac:dyDescent="0.25">
      <c r="A538" s="338"/>
      <c r="B538" s="339"/>
      <c r="C538" s="340"/>
      <c r="D538" s="341"/>
      <c r="E538" s="342"/>
      <c r="F538" s="340"/>
      <c r="G538" s="341"/>
      <c r="H538" s="342"/>
      <c r="I538" s="343"/>
      <c r="J538" s="341"/>
      <c r="K538" s="327"/>
      <c r="L538" s="327"/>
      <c r="M538" s="327"/>
      <c r="N538" s="327"/>
      <c r="O538" s="365"/>
      <c r="P538" s="365"/>
    </row>
    <row r="539" spans="1:16" x14ac:dyDescent="0.25">
      <c r="A539" s="338"/>
      <c r="B539" s="339"/>
      <c r="C539" s="340"/>
      <c r="D539" s="341"/>
      <c r="E539" s="342"/>
      <c r="F539" s="340"/>
      <c r="G539" s="341"/>
      <c r="H539" s="342"/>
      <c r="I539" s="343"/>
      <c r="J539" s="341"/>
      <c r="K539" s="327"/>
      <c r="L539" s="327"/>
      <c r="M539" s="327"/>
      <c r="N539" s="327"/>
      <c r="O539" s="365"/>
      <c r="P539" s="365"/>
    </row>
    <row r="540" spans="1:16" x14ac:dyDescent="0.25">
      <c r="A540" s="338"/>
      <c r="B540" s="339"/>
      <c r="C540" s="340"/>
      <c r="D540" s="341"/>
      <c r="E540" s="342"/>
      <c r="F540" s="340"/>
      <c r="G540" s="341"/>
      <c r="H540" s="342"/>
      <c r="I540" s="343"/>
      <c r="J540" s="341"/>
      <c r="K540" s="327"/>
      <c r="L540" s="327"/>
      <c r="M540" s="327"/>
      <c r="N540" s="327"/>
      <c r="O540" s="365"/>
      <c r="P540" s="365"/>
    </row>
    <row r="541" spans="1:16" x14ac:dyDescent="0.25">
      <c r="A541" s="338"/>
      <c r="B541" s="339"/>
      <c r="C541" s="340"/>
      <c r="D541" s="341"/>
      <c r="E541" s="342"/>
      <c r="F541" s="340"/>
      <c r="G541" s="341"/>
      <c r="H541" s="342"/>
      <c r="I541" s="343"/>
      <c r="J541" s="341"/>
      <c r="K541" s="327"/>
      <c r="L541" s="327"/>
      <c r="M541" s="327"/>
      <c r="N541" s="327"/>
      <c r="O541" s="365"/>
      <c r="P541" s="365"/>
    </row>
    <row r="542" spans="1:16" x14ac:dyDescent="0.25">
      <c r="A542" s="338"/>
      <c r="B542" s="339"/>
      <c r="C542" s="340"/>
      <c r="D542" s="341"/>
      <c r="E542" s="342"/>
      <c r="F542" s="340"/>
      <c r="G542" s="341"/>
      <c r="H542" s="342"/>
      <c r="I542" s="343"/>
      <c r="J542" s="341"/>
      <c r="K542" s="327"/>
      <c r="L542" s="327"/>
      <c r="M542" s="327"/>
      <c r="N542" s="327"/>
      <c r="O542" s="365"/>
      <c r="P542" s="365"/>
    </row>
    <row r="543" spans="1:16" x14ac:dyDescent="0.25">
      <c r="A543" s="338"/>
      <c r="B543" s="339"/>
      <c r="C543" s="340"/>
      <c r="D543" s="341"/>
      <c r="E543" s="342"/>
      <c r="F543" s="340"/>
      <c r="G543" s="341"/>
      <c r="H543" s="342"/>
      <c r="I543" s="343"/>
      <c r="J543" s="341"/>
      <c r="K543" s="327"/>
      <c r="L543" s="327"/>
      <c r="M543" s="327"/>
      <c r="N543" s="327"/>
      <c r="O543" s="365"/>
      <c r="P543" s="365"/>
    </row>
    <row r="544" spans="1:16" x14ac:dyDescent="0.25">
      <c r="A544" s="338"/>
      <c r="B544" s="339"/>
      <c r="C544" s="340"/>
      <c r="D544" s="341"/>
      <c r="E544" s="342"/>
      <c r="F544" s="340"/>
      <c r="G544" s="341"/>
      <c r="H544" s="342"/>
      <c r="I544" s="343"/>
      <c r="J544" s="341"/>
      <c r="K544" s="327"/>
      <c r="L544" s="327"/>
      <c r="M544" s="327"/>
      <c r="N544" s="327"/>
      <c r="O544" s="365"/>
      <c r="P544" s="365"/>
    </row>
    <row r="545" spans="1:16" x14ac:dyDescent="0.25">
      <c r="A545" s="338"/>
      <c r="B545" s="339"/>
      <c r="C545" s="340"/>
      <c r="D545" s="341"/>
      <c r="E545" s="342"/>
      <c r="F545" s="340"/>
      <c r="G545" s="341"/>
      <c r="H545" s="342"/>
      <c r="I545" s="343"/>
      <c r="J545" s="341"/>
      <c r="K545" s="327"/>
      <c r="L545" s="327"/>
      <c r="M545" s="327"/>
      <c r="N545" s="327"/>
      <c r="O545" s="365"/>
      <c r="P545" s="365"/>
    </row>
    <row r="546" spans="1:16" x14ac:dyDescent="0.25">
      <c r="A546" s="338"/>
      <c r="B546" s="339"/>
      <c r="C546" s="340"/>
      <c r="D546" s="341"/>
      <c r="E546" s="342"/>
      <c r="F546" s="340"/>
      <c r="G546" s="341"/>
      <c r="H546" s="342"/>
      <c r="I546" s="343"/>
      <c r="J546" s="341"/>
      <c r="K546" s="327"/>
      <c r="L546" s="327"/>
      <c r="M546" s="327"/>
      <c r="N546" s="327"/>
      <c r="O546" s="365"/>
      <c r="P546" s="365"/>
    </row>
    <row r="547" spans="1:16" x14ac:dyDescent="0.25">
      <c r="A547" s="338"/>
      <c r="B547" s="339"/>
      <c r="C547" s="340"/>
      <c r="D547" s="341"/>
      <c r="E547" s="342"/>
      <c r="F547" s="340"/>
      <c r="G547" s="341"/>
      <c r="H547" s="342"/>
      <c r="I547" s="343"/>
      <c r="J547" s="341"/>
      <c r="K547" s="327"/>
      <c r="L547" s="327"/>
      <c r="M547" s="327"/>
      <c r="N547" s="327"/>
      <c r="O547" s="365"/>
      <c r="P547" s="365"/>
    </row>
    <row r="548" spans="1:16" x14ac:dyDescent="0.25">
      <c r="A548" s="338"/>
      <c r="B548" s="339"/>
      <c r="C548" s="340"/>
      <c r="D548" s="341"/>
      <c r="E548" s="342"/>
      <c r="F548" s="340"/>
      <c r="G548" s="341"/>
      <c r="H548" s="342"/>
      <c r="I548" s="343"/>
      <c r="J548" s="341"/>
      <c r="K548" s="327"/>
      <c r="L548" s="327"/>
      <c r="M548" s="327"/>
      <c r="N548" s="327"/>
      <c r="O548" s="365"/>
      <c r="P548" s="365"/>
    </row>
    <row r="549" spans="1:16" x14ac:dyDescent="0.25">
      <c r="A549" s="338"/>
      <c r="B549" s="339"/>
      <c r="C549" s="340"/>
      <c r="D549" s="341"/>
      <c r="E549" s="342"/>
      <c r="F549" s="340"/>
      <c r="G549" s="341"/>
      <c r="H549" s="342"/>
      <c r="I549" s="343"/>
      <c r="J549" s="341"/>
      <c r="K549" s="327"/>
      <c r="L549" s="327"/>
      <c r="M549" s="327"/>
      <c r="N549" s="327"/>
      <c r="O549" s="365"/>
      <c r="P549" s="365"/>
    </row>
    <row r="550" spans="1:16" x14ac:dyDescent="0.25">
      <c r="A550" s="338"/>
      <c r="B550" s="339"/>
      <c r="C550" s="340"/>
      <c r="D550" s="341"/>
      <c r="E550" s="342"/>
      <c r="F550" s="340"/>
      <c r="G550" s="341"/>
      <c r="H550" s="342"/>
      <c r="I550" s="343"/>
      <c r="J550" s="341"/>
      <c r="K550" s="327"/>
      <c r="L550" s="327"/>
      <c r="M550" s="327"/>
      <c r="N550" s="327"/>
      <c r="O550" s="365"/>
      <c r="P550" s="365"/>
    </row>
    <row r="551" spans="1:16" x14ac:dyDescent="0.25">
      <c r="A551" s="338"/>
      <c r="B551" s="339"/>
      <c r="C551" s="340"/>
      <c r="D551" s="341"/>
      <c r="E551" s="342"/>
      <c r="F551" s="340"/>
      <c r="G551" s="341"/>
      <c r="H551" s="342"/>
      <c r="I551" s="343"/>
      <c r="J551" s="341"/>
      <c r="K551" s="327"/>
      <c r="L551" s="327"/>
      <c r="M551" s="327"/>
      <c r="N551" s="327"/>
      <c r="O551" s="365"/>
      <c r="P551" s="365"/>
    </row>
    <row r="552" spans="1:16" x14ac:dyDescent="0.25">
      <c r="A552" s="338"/>
      <c r="B552" s="339"/>
      <c r="C552" s="340"/>
      <c r="D552" s="341"/>
      <c r="E552" s="342"/>
      <c r="F552" s="340"/>
      <c r="G552" s="341"/>
      <c r="H552" s="342"/>
      <c r="I552" s="343"/>
      <c r="J552" s="341"/>
      <c r="K552" s="327"/>
      <c r="L552" s="327"/>
      <c r="M552" s="327"/>
      <c r="N552" s="327"/>
      <c r="O552" s="365"/>
      <c r="P552" s="365"/>
    </row>
    <row r="553" spans="1:16" x14ac:dyDescent="0.25">
      <c r="A553" s="338"/>
      <c r="B553" s="339"/>
      <c r="C553" s="340"/>
      <c r="D553" s="341"/>
      <c r="E553" s="342"/>
      <c r="F553" s="340"/>
      <c r="G553" s="341"/>
      <c r="H553" s="342"/>
      <c r="I553" s="343"/>
      <c r="J553" s="341"/>
      <c r="K553" s="327"/>
      <c r="L553" s="327"/>
      <c r="M553" s="327"/>
      <c r="N553" s="327"/>
      <c r="O553" s="365"/>
      <c r="P553" s="365"/>
    </row>
    <row r="554" spans="1:16" x14ac:dyDescent="0.25">
      <c r="A554" s="338"/>
      <c r="B554" s="339"/>
      <c r="C554" s="340"/>
      <c r="D554" s="341"/>
      <c r="E554" s="342"/>
      <c r="F554" s="340"/>
      <c r="G554" s="341"/>
      <c r="H554" s="342"/>
      <c r="I554" s="343"/>
      <c r="J554" s="341"/>
      <c r="K554" s="327"/>
      <c r="L554" s="327"/>
      <c r="M554" s="327"/>
      <c r="N554" s="327"/>
      <c r="O554" s="365"/>
      <c r="P554" s="365"/>
    </row>
    <row r="555" spans="1:16" x14ac:dyDescent="0.25">
      <c r="A555" s="338"/>
      <c r="B555" s="339"/>
      <c r="C555" s="340"/>
      <c r="D555" s="341"/>
      <c r="E555" s="342"/>
      <c r="F555" s="340"/>
      <c r="G555" s="341"/>
      <c r="H555" s="342"/>
      <c r="I555" s="343"/>
      <c r="J555" s="341"/>
      <c r="K555" s="327"/>
      <c r="L555" s="327"/>
      <c r="M555" s="327"/>
      <c r="N555" s="327"/>
      <c r="O555" s="365"/>
      <c r="P555" s="365"/>
    </row>
    <row r="556" spans="1:16" x14ac:dyDescent="0.25">
      <c r="A556" s="338"/>
      <c r="B556" s="339"/>
      <c r="C556" s="340"/>
      <c r="D556" s="341"/>
      <c r="E556" s="342"/>
      <c r="F556" s="340"/>
      <c r="G556" s="341"/>
      <c r="H556" s="342"/>
      <c r="I556" s="343"/>
      <c r="J556" s="341"/>
      <c r="K556" s="327"/>
      <c r="L556" s="327"/>
      <c r="M556" s="327"/>
      <c r="N556" s="327"/>
      <c r="O556" s="365"/>
      <c r="P556" s="365"/>
    </row>
    <row r="557" spans="1:16" x14ac:dyDescent="0.25">
      <c r="A557" s="338"/>
      <c r="B557" s="339"/>
      <c r="C557" s="340"/>
      <c r="D557" s="341"/>
      <c r="E557" s="342"/>
      <c r="F557" s="340"/>
      <c r="G557" s="341"/>
      <c r="H557" s="342"/>
      <c r="I557" s="343"/>
      <c r="J557" s="341"/>
      <c r="K557" s="327"/>
      <c r="L557" s="327"/>
      <c r="M557" s="327"/>
      <c r="N557" s="327"/>
      <c r="O557" s="365"/>
      <c r="P557" s="365"/>
    </row>
    <row r="558" spans="1:16" x14ac:dyDescent="0.25">
      <c r="A558" s="338"/>
      <c r="B558" s="339"/>
      <c r="C558" s="340"/>
      <c r="D558" s="341"/>
      <c r="E558" s="342"/>
      <c r="F558" s="340"/>
      <c r="G558" s="341"/>
      <c r="H558" s="342"/>
      <c r="I558" s="343"/>
      <c r="J558" s="341"/>
      <c r="K558" s="327"/>
      <c r="L558" s="327"/>
      <c r="M558" s="327"/>
      <c r="N558" s="327"/>
      <c r="O558" s="365"/>
      <c r="P558" s="365"/>
    </row>
    <row r="559" spans="1:16" x14ac:dyDescent="0.25">
      <c r="A559" s="338"/>
      <c r="B559" s="339"/>
      <c r="C559" s="340"/>
      <c r="D559" s="341"/>
      <c r="E559" s="342"/>
      <c r="F559" s="340"/>
      <c r="G559" s="341"/>
      <c r="H559" s="342"/>
      <c r="I559" s="343"/>
      <c r="J559" s="341"/>
      <c r="K559" s="327"/>
      <c r="L559" s="327"/>
      <c r="M559" s="327"/>
      <c r="N559" s="327"/>
      <c r="O559" s="365"/>
      <c r="P559" s="365"/>
    </row>
    <row r="560" spans="1:16" x14ac:dyDescent="0.25">
      <c r="A560" s="338"/>
      <c r="B560" s="339"/>
      <c r="C560" s="340"/>
      <c r="D560" s="341"/>
      <c r="E560" s="342"/>
      <c r="F560" s="340"/>
      <c r="G560" s="341"/>
      <c r="H560" s="342"/>
      <c r="I560" s="343"/>
      <c r="J560" s="341"/>
      <c r="K560" s="327"/>
      <c r="L560" s="327"/>
      <c r="M560" s="327"/>
      <c r="N560" s="327"/>
      <c r="O560" s="365"/>
      <c r="P560" s="365"/>
    </row>
    <row r="561" spans="1:16" x14ac:dyDescent="0.25">
      <c r="A561" s="338"/>
      <c r="B561" s="339"/>
      <c r="C561" s="340"/>
      <c r="D561" s="341"/>
      <c r="E561" s="342"/>
      <c r="F561" s="340"/>
      <c r="G561" s="341"/>
      <c r="H561" s="342"/>
      <c r="I561" s="343"/>
      <c r="J561" s="341"/>
      <c r="K561" s="327"/>
      <c r="L561" s="327"/>
      <c r="M561" s="327"/>
      <c r="N561" s="327"/>
      <c r="O561" s="365"/>
      <c r="P561" s="365"/>
    </row>
    <row r="562" spans="1:16" x14ac:dyDescent="0.25">
      <c r="A562" s="338"/>
      <c r="B562" s="339"/>
      <c r="C562" s="340"/>
      <c r="D562" s="341"/>
      <c r="E562" s="342"/>
      <c r="F562" s="340"/>
      <c r="G562" s="341"/>
      <c r="H562" s="342"/>
      <c r="I562" s="343"/>
      <c r="J562" s="341"/>
      <c r="K562" s="327"/>
      <c r="L562" s="327"/>
      <c r="M562" s="327"/>
      <c r="N562" s="327"/>
      <c r="O562" s="365"/>
      <c r="P562" s="365"/>
    </row>
    <row r="563" spans="1:16" x14ac:dyDescent="0.25">
      <c r="A563" s="338"/>
      <c r="B563" s="339"/>
      <c r="C563" s="340"/>
      <c r="D563" s="341"/>
      <c r="E563" s="342"/>
      <c r="F563" s="340"/>
      <c r="G563" s="341"/>
      <c r="H563" s="342"/>
      <c r="I563" s="343"/>
      <c r="J563" s="341"/>
      <c r="K563" s="327"/>
      <c r="L563" s="327"/>
      <c r="M563" s="327"/>
      <c r="N563" s="327"/>
      <c r="O563" s="365"/>
      <c r="P563" s="365"/>
    </row>
    <row r="564" spans="1:16" x14ac:dyDescent="0.25">
      <c r="A564" s="338"/>
      <c r="B564" s="339"/>
      <c r="C564" s="340"/>
      <c r="D564" s="341"/>
      <c r="E564" s="342"/>
      <c r="F564" s="340"/>
      <c r="G564" s="341"/>
      <c r="H564" s="342"/>
      <c r="I564" s="343"/>
      <c r="J564" s="341"/>
      <c r="K564" s="327"/>
      <c r="L564" s="327"/>
      <c r="M564" s="327"/>
      <c r="N564" s="327"/>
      <c r="O564" s="365"/>
      <c r="P564" s="365"/>
    </row>
    <row r="565" spans="1:16" x14ac:dyDescent="0.25">
      <c r="A565" s="338"/>
      <c r="B565" s="339"/>
      <c r="C565" s="340"/>
      <c r="D565" s="341"/>
      <c r="E565" s="342"/>
      <c r="F565" s="340"/>
      <c r="G565" s="341"/>
      <c r="H565" s="342"/>
      <c r="I565" s="343"/>
      <c r="J565" s="341"/>
      <c r="K565" s="327"/>
      <c r="L565" s="327"/>
      <c r="M565" s="327"/>
      <c r="N565" s="327"/>
      <c r="O565" s="365"/>
      <c r="P565" s="365"/>
    </row>
    <row r="566" spans="1:16" x14ac:dyDescent="0.25">
      <c r="A566" s="338"/>
      <c r="B566" s="339"/>
      <c r="C566" s="340"/>
      <c r="D566" s="341"/>
      <c r="E566" s="342"/>
      <c r="F566" s="340"/>
      <c r="G566" s="341"/>
      <c r="H566" s="342"/>
      <c r="I566" s="343"/>
      <c r="J566" s="341"/>
      <c r="K566" s="327"/>
      <c r="L566" s="327"/>
      <c r="M566" s="327"/>
      <c r="N566" s="327"/>
      <c r="O566" s="365"/>
      <c r="P566" s="365"/>
    </row>
    <row r="567" spans="1:16" x14ac:dyDescent="0.25">
      <c r="A567" s="338"/>
      <c r="B567" s="339"/>
      <c r="C567" s="340"/>
      <c r="D567" s="341"/>
      <c r="E567" s="342"/>
      <c r="F567" s="340"/>
      <c r="G567" s="341"/>
      <c r="H567" s="342"/>
      <c r="I567" s="343"/>
      <c r="J567" s="341"/>
      <c r="K567" s="327"/>
      <c r="L567" s="327"/>
      <c r="M567" s="327"/>
      <c r="N567" s="327"/>
      <c r="O567" s="365"/>
      <c r="P567" s="365"/>
    </row>
    <row r="568" spans="1:16" x14ac:dyDescent="0.25">
      <c r="A568" s="338"/>
      <c r="B568" s="339"/>
      <c r="C568" s="340"/>
      <c r="D568" s="341"/>
      <c r="E568" s="342"/>
      <c r="F568" s="340"/>
      <c r="G568" s="341"/>
      <c r="H568" s="342"/>
      <c r="I568" s="343"/>
      <c r="J568" s="341"/>
      <c r="K568" s="327"/>
      <c r="L568" s="327"/>
      <c r="M568" s="327"/>
      <c r="N568" s="327"/>
      <c r="O568" s="365"/>
      <c r="P568" s="365"/>
    </row>
    <row r="569" spans="1:16" x14ac:dyDescent="0.25">
      <c r="A569" s="338"/>
      <c r="B569" s="339"/>
      <c r="C569" s="340"/>
      <c r="D569" s="341"/>
      <c r="E569" s="342"/>
      <c r="F569" s="340"/>
      <c r="G569" s="341"/>
      <c r="H569" s="342"/>
      <c r="I569" s="343"/>
      <c r="J569" s="341"/>
      <c r="K569" s="327"/>
      <c r="L569" s="327"/>
      <c r="M569" s="327"/>
      <c r="N569" s="327"/>
      <c r="O569" s="365"/>
      <c r="P569" s="365"/>
    </row>
    <row r="570" spans="1:16" x14ac:dyDescent="0.25">
      <c r="A570" s="338"/>
      <c r="B570" s="339"/>
      <c r="C570" s="340"/>
      <c r="D570" s="341"/>
      <c r="E570" s="342"/>
      <c r="F570" s="340"/>
      <c r="G570" s="341"/>
      <c r="H570" s="342"/>
      <c r="I570" s="343"/>
      <c r="J570" s="341"/>
      <c r="K570" s="327"/>
      <c r="L570" s="327"/>
      <c r="M570" s="327"/>
      <c r="N570" s="327"/>
      <c r="O570" s="365"/>
      <c r="P570" s="365"/>
    </row>
    <row r="571" spans="1:16" x14ac:dyDescent="0.25">
      <c r="A571" s="338"/>
      <c r="B571" s="339"/>
      <c r="C571" s="340"/>
      <c r="D571" s="341"/>
      <c r="E571" s="342"/>
      <c r="F571" s="340"/>
      <c r="G571" s="341"/>
      <c r="H571" s="342"/>
      <c r="I571" s="343"/>
      <c r="J571" s="341"/>
      <c r="K571" s="327"/>
      <c r="L571" s="327"/>
      <c r="M571" s="327"/>
      <c r="N571" s="327"/>
      <c r="O571" s="365"/>
      <c r="P571" s="365"/>
    </row>
    <row r="572" spans="1:16" x14ac:dyDescent="0.25">
      <c r="A572" s="338"/>
      <c r="B572" s="339"/>
      <c r="C572" s="340"/>
      <c r="D572" s="341"/>
      <c r="E572" s="342"/>
      <c r="F572" s="340"/>
      <c r="G572" s="341"/>
      <c r="H572" s="342"/>
      <c r="I572" s="343"/>
      <c r="J572" s="341"/>
      <c r="K572" s="327"/>
      <c r="L572" s="327"/>
      <c r="M572" s="327"/>
      <c r="N572" s="327"/>
      <c r="O572" s="365"/>
      <c r="P572" s="365"/>
    </row>
    <row r="573" spans="1:16" x14ac:dyDescent="0.25">
      <c r="A573" s="338"/>
      <c r="B573" s="339"/>
      <c r="C573" s="340"/>
      <c r="D573" s="341"/>
      <c r="E573" s="342"/>
      <c r="F573" s="340"/>
      <c r="G573" s="341"/>
      <c r="H573" s="342"/>
      <c r="I573" s="343"/>
      <c r="J573" s="363"/>
      <c r="K573" s="327"/>
      <c r="L573" s="327"/>
      <c r="M573" s="327"/>
      <c r="N573" s="327"/>
      <c r="O573" s="365"/>
      <c r="P573" s="365"/>
    </row>
    <row r="574" spans="1:16" x14ac:dyDescent="0.25">
      <c r="A574" s="338"/>
      <c r="B574" s="339"/>
      <c r="C574" s="340"/>
      <c r="D574" s="341"/>
      <c r="E574" s="342"/>
      <c r="F574" s="340"/>
      <c r="G574" s="341"/>
      <c r="H574" s="342"/>
      <c r="I574" s="343"/>
      <c r="J574" s="341"/>
      <c r="K574" s="327"/>
      <c r="L574" s="327"/>
      <c r="M574" s="327"/>
      <c r="N574" s="327"/>
      <c r="O574" s="365"/>
      <c r="P574" s="365"/>
    </row>
    <row r="575" spans="1:16" x14ac:dyDescent="0.25">
      <c r="A575" s="338"/>
      <c r="B575" s="339"/>
      <c r="C575" s="340"/>
      <c r="D575" s="341"/>
      <c r="E575" s="342"/>
      <c r="F575" s="340"/>
      <c r="G575" s="341"/>
      <c r="H575" s="342"/>
      <c r="I575" s="343"/>
      <c r="J575" s="363"/>
      <c r="K575" s="327"/>
      <c r="L575" s="327"/>
      <c r="M575" s="327"/>
      <c r="N575" s="327"/>
      <c r="O575" s="365"/>
      <c r="P575" s="365"/>
    </row>
    <row r="576" spans="1:16" x14ac:dyDescent="0.25">
      <c r="A576" s="338"/>
      <c r="B576" s="339"/>
      <c r="C576" s="340"/>
      <c r="D576" s="341"/>
      <c r="E576" s="342"/>
      <c r="F576" s="340"/>
      <c r="G576" s="341"/>
      <c r="H576" s="342"/>
      <c r="I576" s="343"/>
      <c r="J576" s="341"/>
      <c r="K576" s="327"/>
      <c r="L576" s="327"/>
      <c r="M576" s="327"/>
      <c r="N576" s="327"/>
      <c r="O576" s="365"/>
      <c r="P576" s="365"/>
    </row>
    <row r="577" spans="1:16" x14ac:dyDescent="0.25">
      <c r="A577" s="338"/>
      <c r="B577" s="339"/>
      <c r="C577" s="340"/>
      <c r="D577" s="341"/>
      <c r="E577" s="342"/>
      <c r="F577" s="340"/>
      <c r="G577" s="341"/>
      <c r="H577" s="342"/>
      <c r="I577" s="343"/>
      <c r="J577" s="341"/>
      <c r="K577" s="327"/>
      <c r="L577" s="327"/>
      <c r="M577" s="327"/>
      <c r="N577" s="327"/>
      <c r="O577" s="365"/>
      <c r="P577" s="365"/>
    </row>
    <row r="578" spans="1:16" x14ac:dyDescent="0.25">
      <c r="A578" s="338"/>
      <c r="B578" s="339"/>
      <c r="C578" s="340"/>
      <c r="D578" s="341"/>
      <c r="E578" s="342"/>
      <c r="F578" s="340"/>
      <c r="G578" s="341"/>
      <c r="H578" s="342"/>
      <c r="I578" s="343"/>
      <c r="J578" s="363"/>
      <c r="K578" s="327"/>
      <c r="L578" s="327"/>
      <c r="M578" s="327"/>
      <c r="N578" s="327"/>
      <c r="O578" s="365"/>
      <c r="P578" s="365"/>
    </row>
    <row r="579" spans="1:16" x14ac:dyDescent="0.25">
      <c r="A579" s="338"/>
      <c r="B579" s="339"/>
      <c r="C579" s="340"/>
      <c r="D579" s="341"/>
      <c r="E579" s="342"/>
      <c r="F579" s="340"/>
      <c r="G579" s="341"/>
      <c r="H579" s="342"/>
      <c r="I579" s="343"/>
      <c r="J579" s="341"/>
      <c r="K579" s="327"/>
      <c r="L579" s="327"/>
      <c r="M579" s="327"/>
      <c r="N579" s="327"/>
      <c r="O579" s="365"/>
      <c r="P579" s="365"/>
    </row>
    <row r="580" spans="1:16" x14ac:dyDescent="0.25">
      <c r="A580" s="338"/>
      <c r="B580" s="339"/>
      <c r="C580" s="340"/>
      <c r="D580" s="341"/>
      <c r="E580" s="342"/>
      <c r="F580" s="340"/>
      <c r="G580" s="341"/>
      <c r="H580" s="342"/>
      <c r="I580" s="343"/>
      <c r="J580" s="341"/>
      <c r="K580" s="327"/>
      <c r="L580" s="327"/>
      <c r="M580" s="327"/>
      <c r="N580" s="327"/>
      <c r="O580" s="365"/>
      <c r="P580" s="365"/>
    </row>
    <row r="581" spans="1:16" x14ac:dyDescent="0.25">
      <c r="A581" s="338"/>
      <c r="B581" s="339"/>
      <c r="C581" s="340"/>
      <c r="D581" s="341"/>
      <c r="E581" s="342"/>
      <c r="F581" s="340"/>
      <c r="G581" s="341"/>
      <c r="H581" s="342"/>
      <c r="I581" s="343"/>
      <c r="J581" s="341"/>
      <c r="K581" s="327"/>
      <c r="L581" s="327"/>
      <c r="M581" s="327"/>
      <c r="N581" s="327"/>
      <c r="O581" s="365"/>
      <c r="P581" s="365"/>
    </row>
    <row r="582" spans="1:16" x14ac:dyDescent="0.25">
      <c r="A582" s="338"/>
      <c r="B582" s="339"/>
      <c r="C582" s="340"/>
      <c r="D582" s="341"/>
      <c r="E582" s="342"/>
      <c r="F582" s="340"/>
      <c r="G582" s="341"/>
      <c r="H582" s="342"/>
      <c r="I582" s="343"/>
      <c r="J582" s="341"/>
      <c r="K582" s="327"/>
      <c r="L582" s="327"/>
      <c r="M582" s="327"/>
      <c r="N582" s="327"/>
      <c r="O582" s="365"/>
      <c r="P582" s="365"/>
    </row>
    <row r="583" spans="1:16" x14ac:dyDescent="0.25">
      <c r="A583" s="338"/>
      <c r="B583" s="339"/>
      <c r="C583" s="340"/>
      <c r="D583" s="341"/>
      <c r="E583" s="342"/>
      <c r="F583" s="340"/>
      <c r="G583" s="341"/>
      <c r="H583" s="342"/>
      <c r="I583" s="343"/>
      <c r="J583" s="341"/>
      <c r="K583" s="327"/>
      <c r="L583" s="327"/>
      <c r="M583" s="327"/>
      <c r="N583" s="327"/>
      <c r="O583" s="365"/>
      <c r="P583" s="365"/>
    </row>
    <row r="584" spans="1:16" x14ac:dyDescent="0.25">
      <c r="A584" s="338"/>
      <c r="B584" s="339"/>
      <c r="C584" s="340"/>
      <c r="D584" s="341"/>
      <c r="E584" s="342"/>
      <c r="F584" s="340"/>
      <c r="G584" s="341"/>
      <c r="H584" s="342"/>
      <c r="I584" s="343"/>
      <c r="J584" s="363"/>
      <c r="K584" s="327"/>
      <c r="L584" s="327"/>
      <c r="M584" s="327"/>
      <c r="N584" s="327"/>
      <c r="O584" s="365"/>
      <c r="P584" s="365"/>
    </row>
    <row r="585" spans="1:16" x14ac:dyDescent="0.25">
      <c r="A585" s="338"/>
      <c r="B585" s="339"/>
      <c r="C585" s="340"/>
      <c r="D585" s="341"/>
      <c r="E585" s="342"/>
      <c r="F585" s="340"/>
      <c r="G585" s="341"/>
      <c r="H585" s="342"/>
      <c r="I585" s="343"/>
      <c r="J585" s="341"/>
      <c r="K585" s="327"/>
      <c r="L585" s="327"/>
      <c r="M585" s="327"/>
      <c r="N585" s="327"/>
      <c r="O585" s="365"/>
      <c r="P585" s="365"/>
    </row>
    <row r="586" spans="1:16" x14ac:dyDescent="0.25">
      <c r="A586" s="338"/>
      <c r="B586" s="339"/>
      <c r="C586" s="340"/>
      <c r="D586" s="341"/>
      <c r="E586" s="342"/>
      <c r="F586" s="340"/>
      <c r="G586" s="341"/>
      <c r="H586" s="342"/>
      <c r="I586" s="343"/>
      <c r="J586" s="341"/>
      <c r="K586" s="327"/>
      <c r="L586" s="327"/>
      <c r="M586" s="327"/>
      <c r="N586" s="327"/>
      <c r="O586" s="365"/>
      <c r="P586" s="365"/>
    </row>
    <row r="587" spans="1:16" x14ac:dyDescent="0.25">
      <c r="A587" s="338"/>
      <c r="B587" s="339"/>
      <c r="C587" s="340"/>
      <c r="D587" s="341"/>
      <c r="E587" s="342"/>
      <c r="F587" s="340"/>
      <c r="G587" s="341"/>
      <c r="H587" s="342"/>
      <c r="I587" s="343"/>
      <c r="J587" s="363"/>
      <c r="K587" s="327"/>
      <c r="L587" s="327"/>
      <c r="M587" s="327"/>
      <c r="N587" s="327"/>
      <c r="O587" s="365"/>
      <c r="P587" s="365"/>
    </row>
    <row r="588" spans="1:16" x14ac:dyDescent="0.25">
      <c r="A588" s="338"/>
      <c r="B588" s="339"/>
      <c r="C588" s="340"/>
      <c r="D588" s="341"/>
      <c r="E588" s="342"/>
      <c r="F588" s="340"/>
      <c r="G588" s="341"/>
      <c r="H588" s="342"/>
      <c r="I588" s="343"/>
      <c r="J588" s="341"/>
      <c r="K588" s="327"/>
      <c r="L588" s="327"/>
      <c r="M588" s="327"/>
      <c r="N588" s="327"/>
      <c r="O588" s="365"/>
      <c r="P588" s="365"/>
    </row>
    <row r="589" spans="1:16" x14ac:dyDescent="0.25">
      <c r="A589" s="338"/>
      <c r="B589" s="339"/>
      <c r="C589" s="340"/>
      <c r="D589" s="341"/>
      <c r="E589" s="342"/>
      <c r="F589" s="340"/>
      <c r="G589" s="341"/>
      <c r="H589" s="342"/>
      <c r="I589" s="343"/>
      <c r="J589" s="363"/>
      <c r="K589" s="327"/>
      <c r="L589" s="327"/>
      <c r="M589" s="327"/>
      <c r="N589" s="327"/>
      <c r="O589" s="365"/>
      <c r="P589" s="365"/>
    </row>
    <row r="590" spans="1:16" x14ac:dyDescent="0.25">
      <c r="A590" s="338"/>
      <c r="B590" s="339"/>
      <c r="C590" s="340"/>
      <c r="D590" s="341"/>
      <c r="E590" s="342"/>
      <c r="F590" s="340"/>
      <c r="G590" s="341"/>
      <c r="H590" s="342"/>
      <c r="I590" s="343"/>
      <c r="J590" s="341"/>
      <c r="K590" s="327"/>
      <c r="L590" s="327"/>
      <c r="M590" s="327"/>
      <c r="N590" s="327"/>
      <c r="O590" s="365"/>
      <c r="P590" s="365"/>
    </row>
    <row r="591" spans="1:16" x14ac:dyDescent="0.25">
      <c r="A591" s="338"/>
      <c r="B591" s="339"/>
      <c r="C591" s="340"/>
      <c r="D591" s="341"/>
      <c r="E591" s="342"/>
      <c r="F591" s="340"/>
      <c r="G591" s="341"/>
      <c r="H591" s="342"/>
      <c r="I591" s="343"/>
      <c r="J591" s="341"/>
      <c r="K591" s="327"/>
      <c r="L591" s="327"/>
      <c r="M591" s="327"/>
      <c r="N591" s="327"/>
      <c r="O591" s="365"/>
      <c r="P591" s="365"/>
    </row>
    <row r="592" spans="1:16" x14ac:dyDescent="0.25">
      <c r="A592" s="338"/>
      <c r="B592" s="339"/>
      <c r="C592" s="340"/>
      <c r="D592" s="341"/>
      <c r="E592" s="342"/>
      <c r="F592" s="340"/>
      <c r="G592" s="341"/>
      <c r="H592" s="342"/>
      <c r="I592" s="343"/>
      <c r="J592" s="363"/>
      <c r="K592" s="327"/>
      <c r="L592" s="327"/>
      <c r="M592" s="327"/>
      <c r="N592" s="327"/>
      <c r="O592" s="365"/>
      <c r="P592" s="365"/>
    </row>
    <row r="593" spans="1:16" x14ac:dyDescent="0.25">
      <c r="A593" s="338"/>
      <c r="B593" s="339"/>
      <c r="C593" s="340"/>
      <c r="D593" s="341"/>
      <c r="E593" s="342"/>
      <c r="F593" s="340"/>
      <c r="G593" s="341"/>
      <c r="H593" s="342"/>
      <c r="I593" s="343"/>
      <c r="J593" s="363"/>
      <c r="K593" s="327"/>
      <c r="L593" s="327"/>
      <c r="M593" s="327"/>
      <c r="N593" s="327"/>
      <c r="O593" s="365"/>
      <c r="P593" s="365"/>
    </row>
    <row r="594" spans="1:16" x14ac:dyDescent="0.25">
      <c r="A594" s="338"/>
      <c r="B594" s="339"/>
      <c r="C594" s="340"/>
      <c r="D594" s="341"/>
      <c r="E594" s="342"/>
      <c r="F594" s="340"/>
      <c r="G594" s="341"/>
      <c r="H594" s="342"/>
      <c r="I594" s="343"/>
      <c r="J594" s="363"/>
      <c r="K594" s="327"/>
      <c r="L594" s="327"/>
      <c r="M594" s="327"/>
      <c r="N594" s="327"/>
      <c r="O594" s="365"/>
      <c r="P594" s="365"/>
    </row>
    <row r="595" spans="1:16" x14ac:dyDescent="0.25">
      <c r="A595" s="338"/>
      <c r="B595" s="339"/>
      <c r="C595" s="340"/>
      <c r="D595" s="341"/>
      <c r="E595" s="342"/>
      <c r="F595" s="340"/>
      <c r="G595" s="341"/>
      <c r="H595" s="342"/>
      <c r="I595" s="343"/>
      <c r="J595" s="363"/>
      <c r="K595" s="327"/>
      <c r="L595" s="327"/>
      <c r="M595" s="327"/>
      <c r="N595" s="327"/>
      <c r="O595" s="365"/>
      <c r="P595" s="365"/>
    </row>
    <row r="596" spans="1:16" x14ac:dyDescent="0.25">
      <c r="A596" s="338"/>
      <c r="B596" s="339"/>
      <c r="C596" s="340"/>
      <c r="D596" s="341"/>
      <c r="E596" s="342"/>
      <c r="F596" s="340"/>
      <c r="G596" s="341"/>
      <c r="H596" s="342"/>
      <c r="I596" s="343"/>
      <c r="J596" s="363"/>
      <c r="K596" s="327"/>
      <c r="L596" s="327"/>
      <c r="M596" s="327"/>
      <c r="N596" s="327"/>
      <c r="O596" s="365"/>
      <c r="P596" s="365"/>
    </row>
    <row r="597" spans="1:16" x14ac:dyDescent="0.25">
      <c r="A597" s="338"/>
      <c r="B597" s="339"/>
      <c r="C597" s="340"/>
      <c r="D597" s="341"/>
      <c r="E597" s="342"/>
      <c r="F597" s="340"/>
      <c r="G597" s="341"/>
      <c r="H597" s="342"/>
      <c r="I597" s="343"/>
      <c r="J597" s="363"/>
      <c r="K597" s="327"/>
      <c r="L597" s="327"/>
      <c r="M597" s="327"/>
      <c r="N597" s="327"/>
      <c r="O597" s="365"/>
      <c r="P597" s="365"/>
    </row>
    <row r="598" spans="1:16" x14ac:dyDescent="0.25">
      <c r="A598" s="338"/>
      <c r="B598" s="339"/>
      <c r="C598" s="340"/>
      <c r="D598" s="341"/>
      <c r="E598" s="342"/>
      <c r="F598" s="340"/>
      <c r="G598" s="341"/>
      <c r="H598" s="342"/>
      <c r="I598" s="343"/>
      <c r="J598" s="363"/>
      <c r="K598" s="327"/>
      <c r="L598" s="327"/>
      <c r="M598" s="327"/>
      <c r="N598" s="327"/>
      <c r="O598" s="365"/>
      <c r="P598" s="365"/>
    </row>
    <row r="599" spans="1:16" x14ac:dyDescent="0.25">
      <c r="A599" s="338"/>
      <c r="B599" s="339"/>
      <c r="C599" s="340"/>
      <c r="D599" s="341"/>
      <c r="E599" s="342"/>
      <c r="F599" s="340"/>
      <c r="G599" s="341"/>
      <c r="H599" s="342"/>
      <c r="I599" s="343"/>
      <c r="J599" s="363"/>
      <c r="K599" s="327"/>
      <c r="L599" s="327"/>
      <c r="M599" s="327"/>
      <c r="N599" s="327"/>
      <c r="O599" s="365"/>
      <c r="P599" s="365"/>
    </row>
    <row r="600" spans="1:16" x14ac:dyDescent="0.25">
      <c r="A600" s="338"/>
      <c r="B600" s="339"/>
      <c r="C600" s="340"/>
      <c r="D600" s="341"/>
      <c r="E600" s="342"/>
      <c r="F600" s="340"/>
      <c r="G600" s="341"/>
      <c r="H600" s="342"/>
      <c r="I600" s="343"/>
      <c r="J600" s="363"/>
      <c r="K600" s="327"/>
      <c r="L600" s="327"/>
      <c r="M600" s="327"/>
      <c r="N600" s="327"/>
      <c r="O600" s="365"/>
      <c r="P600" s="365"/>
    </row>
    <row r="601" spans="1:16" x14ac:dyDescent="0.25">
      <c r="A601" s="338"/>
      <c r="B601" s="339"/>
      <c r="C601" s="340"/>
      <c r="D601" s="341"/>
      <c r="E601" s="342"/>
      <c r="F601" s="340"/>
      <c r="G601" s="341"/>
      <c r="H601" s="342"/>
      <c r="I601" s="343"/>
      <c r="J601" s="363"/>
      <c r="K601" s="327"/>
      <c r="L601" s="327"/>
      <c r="M601" s="327"/>
      <c r="N601" s="327"/>
      <c r="O601" s="365"/>
      <c r="P601" s="365"/>
    </row>
    <row r="602" spans="1:16" x14ac:dyDescent="0.25">
      <c r="A602" s="338"/>
      <c r="B602" s="339"/>
      <c r="C602" s="340"/>
      <c r="D602" s="341"/>
      <c r="E602" s="342"/>
      <c r="F602" s="340"/>
      <c r="G602" s="341"/>
      <c r="H602" s="342"/>
      <c r="I602" s="343"/>
      <c r="J602" s="363"/>
      <c r="K602" s="327"/>
      <c r="L602" s="327"/>
      <c r="M602" s="327"/>
      <c r="N602" s="327"/>
      <c r="O602" s="365"/>
      <c r="P602" s="365"/>
    </row>
    <row r="603" spans="1:16" x14ac:dyDescent="0.25">
      <c r="A603" s="338"/>
      <c r="B603" s="339"/>
      <c r="C603" s="340"/>
      <c r="D603" s="341"/>
      <c r="E603" s="342"/>
      <c r="F603" s="340"/>
      <c r="G603" s="341"/>
      <c r="H603" s="342"/>
      <c r="I603" s="343"/>
      <c r="J603" s="363"/>
      <c r="K603" s="327"/>
      <c r="L603" s="327"/>
      <c r="M603" s="327"/>
      <c r="N603" s="327"/>
      <c r="O603" s="365"/>
      <c r="P603" s="365"/>
    </row>
    <row r="604" spans="1:16" x14ac:dyDescent="0.25">
      <c r="A604" s="338"/>
      <c r="B604" s="339"/>
      <c r="C604" s="340"/>
      <c r="D604" s="341"/>
      <c r="E604" s="342"/>
      <c r="F604" s="340"/>
      <c r="G604" s="341"/>
      <c r="H604" s="342"/>
      <c r="I604" s="343"/>
      <c r="J604" s="363"/>
      <c r="K604" s="327"/>
      <c r="L604" s="327"/>
      <c r="M604" s="327"/>
      <c r="N604" s="327"/>
      <c r="O604" s="365"/>
      <c r="P604" s="365"/>
    </row>
    <row r="605" spans="1:16" x14ac:dyDescent="0.25">
      <c r="A605" s="338"/>
      <c r="B605" s="339"/>
      <c r="C605" s="340"/>
      <c r="D605" s="341"/>
      <c r="E605" s="342"/>
      <c r="F605" s="340"/>
      <c r="G605" s="341"/>
      <c r="H605" s="342"/>
      <c r="I605" s="343"/>
      <c r="J605" s="363"/>
      <c r="K605" s="327"/>
      <c r="L605" s="327"/>
      <c r="M605" s="327"/>
      <c r="N605" s="327"/>
      <c r="O605" s="365"/>
      <c r="P605" s="365"/>
    </row>
    <row r="606" spans="1:16" x14ac:dyDescent="0.25">
      <c r="A606" s="338"/>
      <c r="B606" s="339"/>
      <c r="C606" s="340"/>
      <c r="D606" s="341"/>
      <c r="E606" s="342"/>
      <c r="F606" s="340"/>
      <c r="G606" s="341"/>
      <c r="H606" s="342"/>
      <c r="I606" s="343"/>
      <c r="J606" s="363"/>
      <c r="K606" s="327"/>
      <c r="L606" s="327"/>
      <c r="M606" s="327"/>
      <c r="N606" s="327"/>
      <c r="O606" s="365"/>
      <c r="P606" s="365"/>
    </row>
    <row r="607" spans="1:16" x14ac:dyDescent="0.25">
      <c r="A607" s="338"/>
      <c r="B607" s="339"/>
      <c r="C607" s="340"/>
      <c r="D607" s="341"/>
      <c r="E607" s="342"/>
      <c r="F607" s="340"/>
      <c r="G607" s="341"/>
      <c r="H607" s="342"/>
      <c r="I607" s="343"/>
      <c r="J607" s="363"/>
      <c r="K607" s="327"/>
      <c r="L607" s="327"/>
      <c r="M607" s="327"/>
      <c r="N607" s="327"/>
      <c r="O607" s="365"/>
      <c r="P607" s="365"/>
    </row>
    <row r="608" spans="1:16" x14ac:dyDescent="0.25">
      <c r="A608" s="338"/>
      <c r="B608" s="339"/>
      <c r="C608" s="340"/>
      <c r="D608" s="341"/>
      <c r="E608" s="342"/>
      <c r="F608" s="340"/>
      <c r="G608" s="341"/>
      <c r="H608" s="342"/>
      <c r="I608" s="343"/>
      <c r="J608" s="363"/>
      <c r="K608" s="327"/>
      <c r="L608" s="327"/>
      <c r="M608" s="327"/>
      <c r="N608" s="327"/>
      <c r="O608" s="365"/>
      <c r="P608" s="365"/>
    </row>
    <row r="609" spans="1:16" x14ac:dyDescent="0.25">
      <c r="A609" s="338"/>
      <c r="B609" s="339"/>
      <c r="C609" s="340"/>
      <c r="D609" s="341"/>
      <c r="E609" s="342"/>
      <c r="F609" s="340"/>
      <c r="G609" s="341"/>
      <c r="H609" s="342"/>
      <c r="I609" s="343"/>
      <c r="J609" s="363"/>
      <c r="K609" s="327"/>
      <c r="L609" s="327"/>
      <c r="M609" s="327"/>
      <c r="N609" s="327"/>
      <c r="O609" s="365"/>
      <c r="P609" s="365"/>
    </row>
    <row r="610" spans="1:16" x14ac:dyDescent="0.25">
      <c r="A610" s="338"/>
      <c r="B610" s="339"/>
      <c r="C610" s="340"/>
      <c r="D610" s="341"/>
      <c r="E610" s="342"/>
      <c r="F610" s="340"/>
      <c r="G610" s="341"/>
      <c r="H610" s="342"/>
      <c r="I610" s="343"/>
      <c r="J610" s="363"/>
      <c r="K610" s="327"/>
      <c r="L610" s="327"/>
      <c r="M610" s="327"/>
      <c r="N610" s="327"/>
      <c r="O610" s="365"/>
      <c r="P610" s="365"/>
    </row>
    <row r="611" spans="1:16" x14ac:dyDescent="0.25">
      <c r="A611" s="338"/>
      <c r="B611" s="339"/>
      <c r="C611" s="340"/>
      <c r="D611" s="341"/>
      <c r="E611" s="342"/>
      <c r="F611" s="340"/>
      <c r="G611" s="341"/>
      <c r="H611" s="342"/>
      <c r="I611" s="343"/>
      <c r="J611" s="363"/>
      <c r="K611" s="327"/>
      <c r="L611" s="327"/>
      <c r="M611" s="327"/>
      <c r="N611" s="327"/>
      <c r="O611" s="365"/>
      <c r="P611" s="365"/>
    </row>
    <row r="612" spans="1:16" x14ac:dyDescent="0.25">
      <c r="A612" s="338"/>
      <c r="B612" s="339"/>
      <c r="C612" s="340"/>
      <c r="D612" s="341"/>
      <c r="E612" s="342"/>
      <c r="F612" s="340"/>
      <c r="G612" s="341"/>
      <c r="H612" s="342"/>
      <c r="I612" s="343"/>
      <c r="J612" s="363"/>
      <c r="K612" s="327"/>
      <c r="L612" s="327"/>
      <c r="M612" s="327"/>
      <c r="N612" s="327"/>
      <c r="O612" s="365"/>
      <c r="P612" s="365"/>
    </row>
    <row r="613" spans="1:16" x14ac:dyDescent="0.25">
      <c r="A613" s="338"/>
      <c r="B613" s="339"/>
      <c r="C613" s="340"/>
      <c r="D613" s="341"/>
      <c r="E613" s="342"/>
      <c r="F613" s="340"/>
      <c r="G613" s="341"/>
      <c r="H613" s="342"/>
      <c r="I613" s="343"/>
      <c r="J613" s="363"/>
      <c r="K613" s="327"/>
      <c r="L613" s="327"/>
      <c r="M613" s="327"/>
      <c r="N613" s="327"/>
      <c r="O613" s="365"/>
      <c r="P613" s="365"/>
    </row>
    <row r="614" spans="1:16" x14ac:dyDescent="0.25">
      <c r="A614" s="338"/>
      <c r="B614" s="339"/>
      <c r="C614" s="340"/>
      <c r="D614" s="341"/>
      <c r="E614" s="342"/>
      <c r="F614" s="340"/>
      <c r="G614" s="341"/>
      <c r="H614" s="342"/>
      <c r="I614" s="343"/>
      <c r="J614" s="363"/>
      <c r="K614" s="327"/>
      <c r="L614" s="327"/>
      <c r="M614" s="327"/>
      <c r="N614" s="327"/>
      <c r="O614" s="365"/>
      <c r="P614" s="365"/>
    </row>
    <row r="615" spans="1:16" x14ac:dyDescent="0.25">
      <c r="A615" s="338"/>
      <c r="B615" s="339"/>
      <c r="C615" s="340"/>
      <c r="D615" s="341"/>
      <c r="E615" s="342"/>
      <c r="F615" s="340"/>
      <c r="G615" s="341"/>
      <c r="H615" s="342"/>
      <c r="I615" s="343"/>
      <c r="J615" s="363"/>
      <c r="K615" s="327"/>
      <c r="L615" s="327"/>
      <c r="M615" s="327"/>
      <c r="N615" s="327"/>
      <c r="O615" s="365"/>
      <c r="P615" s="365"/>
    </row>
    <row r="616" spans="1:16" x14ac:dyDescent="0.25">
      <c r="A616" s="338"/>
      <c r="B616" s="339"/>
      <c r="C616" s="340"/>
      <c r="D616" s="341"/>
      <c r="E616" s="342"/>
      <c r="F616" s="340"/>
      <c r="G616" s="341"/>
      <c r="H616" s="342"/>
      <c r="I616" s="343"/>
      <c r="J616" s="363"/>
      <c r="K616" s="327"/>
      <c r="L616" s="327"/>
      <c r="M616" s="327"/>
      <c r="N616" s="327"/>
      <c r="O616" s="365"/>
      <c r="P616" s="365"/>
    </row>
    <row r="617" spans="1:16" x14ac:dyDescent="0.25">
      <c r="A617" s="338"/>
      <c r="B617" s="339"/>
      <c r="C617" s="340"/>
      <c r="D617" s="341"/>
      <c r="E617" s="342"/>
      <c r="F617" s="340"/>
      <c r="G617" s="341"/>
      <c r="H617" s="342"/>
      <c r="I617" s="343"/>
      <c r="J617" s="363"/>
      <c r="K617" s="327"/>
      <c r="L617" s="327"/>
      <c r="M617" s="327"/>
      <c r="N617" s="327"/>
      <c r="O617" s="365"/>
      <c r="P617" s="365"/>
    </row>
    <row r="618" spans="1:16" x14ac:dyDescent="0.25">
      <c r="A618" s="338"/>
      <c r="B618" s="339"/>
      <c r="C618" s="340"/>
      <c r="D618" s="341"/>
      <c r="E618" s="342"/>
      <c r="F618" s="340"/>
      <c r="G618" s="341"/>
      <c r="H618" s="342"/>
      <c r="I618" s="343"/>
      <c r="J618" s="363"/>
      <c r="K618" s="327"/>
      <c r="L618" s="327"/>
      <c r="M618" s="327"/>
      <c r="N618" s="327"/>
      <c r="O618" s="365"/>
      <c r="P618" s="365"/>
    </row>
    <row r="619" spans="1:16" x14ac:dyDescent="0.25">
      <c r="A619" s="338"/>
      <c r="B619" s="339"/>
      <c r="C619" s="340"/>
      <c r="D619" s="341"/>
      <c r="E619" s="342"/>
      <c r="F619" s="340"/>
      <c r="G619" s="341"/>
      <c r="H619" s="342"/>
      <c r="I619" s="343"/>
      <c r="J619" s="363"/>
      <c r="K619" s="327"/>
      <c r="L619" s="327"/>
      <c r="M619" s="327"/>
      <c r="N619" s="327"/>
      <c r="O619" s="365"/>
      <c r="P619" s="365"/>
    </row>
    <row r="620" spans="1:16" x14ac:dyDescent="0.25">
      <c r="A620" s="338"/>
      <c r="B620" s="339"/>
      <c r="C620" s="340"/>
      <c r="D620" s="341"/>
      <c r="E620" s="342"/>
      <c r="F620" s="340"/>
      <c r="G620" s="341"/>
      <c r="H620" s="342"/>
      <c r="I620" s="343"/>
      <c r="J620" s="363"/>
      <c r="K620" s="327"/>
      <c r="L620" s="327"/>
      <c r="M620" s="327"/>
      <c r="N620" s="327"/>
      <c r="O620" s="365"/>
      <c r="P620" s="365"/>
    </row>
    <row r="621" spans="1:16" x14ac:dyDescent="0.25">
      <c r="A621" s="338"/>
      <c r="B621" s="339"/>
      <c r="C621" s="340"/>
      <c r="D621" s="341"/>
      <c r="E621" s="342"/>
      <c r="F621" s="340"/>
      <c r="G621" s="341"/>
      <c r="H621" s="342"/>
      <c r="I621" s="343"/>
      <c r="J621" s="363"/>
      <c r="K621" s="327"/>
      <c r="L621" s="327"/>
      <c r="M621" s="327"/>
      <c r="N621" s="327"/>
      <c r="O621" s="365"/>
      <c r="P621" s="365"/>
    </row>
    <row r="622" spans="1:16" x14ac:dyDescent="0.25">
      <c r="A622" s="338"/>
      <c r="B622" s="339"/>
      <c r="C622" s="340"/>
      <c r="D622" s="341"/>
      <c r="E622" s="342"/>
      <c r="F622" s="340"/>
      <c r="G622" s="341"/>
      <c r="H622" s="342"/>
      <c r="I622" s="343"/>
      <c r="J622" s="363"/>
      <c r="K622" s="327"/>
      <c r="L622" s="364"/>
      <c r="M622" s="327"/>
      <c r="N622" s="327"/>
      <c r="O622" s="365"/>
      <c r="P622" s="365"/>
    </row>
    <row r="623" spans="1:16" x14ac:dyDescent="0.25">
      <c r="A623" s="338"/>
      <c r="B623" s="339"/>
      <c r="C623" s="340"/>
      <c r="D623" s="341"/>
      <c r="E623" s="342"/>
      <c r="F623" s="340"/>
      <c r="G623" s="341"/>
      <c r="H623" s="342"/>
      <c r="I623" s="343"/>
      <c r="J623" s="363"/>
      <c r="K623" s="327"/>
      <c r="L623" s="327"/>
      <c r="M623" s="327"/>
      <c r="N623" s="327"/>
      <c r="O623" s="365"/>
      <c r="P623" s="365"/>
    </row>
    <row r="624" spans="1:16" x14ac:dyDescent="0.25">
      <c r="A624" s="338"/>
      <c r="B624" s="339"/>
      <c r="C624" s="340"/>
      <c r="D624" s="341"/>
      <c r="E624" s="342"/>
      <c r="F624" s="340"/>
      <c r="G624" s="341"/>
      <c r="H624" s="342"/>
      <c r="I624" s="343"/>
      <c r="J624" s="363"/>
      <c r="K624" s="327"/>
      <c r="L624" s="327"/>
      <c r="M624" s="327"/>
      <c r="N624" s="327"/>
      <c r="O624" s="365"/>
      <c r="P624" s="365"/>
    </row>
    <row r="625" spans="1:16" x14ac:dyDescent="0.25">
      <c r="A625" s="338"/>
      <c r="B625" s="339"/>
      <c r="C625" s="340"/>
      <c r="D625" s="341"/>
      <c r="E625" s="342"/>
      <c r="F625" s="340"/>
      <c r="G625" s="341"/>
      <c r="H625" s="342"/>
      <c r="I625" s="343"/>
      <c r="J625" s="363"/>
      <c r="K625" s="327"/>
      <c r="L625" s="366"/>
      <c r="M625" s="366"/>
      <c r="N625" s="327"/>
      <c r="O625" s="365"/>
      <c r="P625" s="365"/>
    </row>
    <row r="626" spans="1:16" x14ac:dyDescent="0.25">
      <c r="A626" s="338"/>
      <c r="B626" s="339"/>
      <c r="C626" s="340"/>
      <c r="D626" s="341"/>
      <c r="E626" s="342"/>
      <c r="F626" s="340"/>
      <c r="G626" s="341"/>
      <c r="H626" s="342"/>
      <c r="I626" s="341"/>
      <c r="J626" s="363"/>
      <c r="K626" s="327"/>
      <c r="L626" s="365"/>
      <c r="M626" s="365"/>
      <c r="N626" s="327"/>
      <c r="O626" s="365"/>
      <c r="P626" s="365"/>
    </row>
    <row r="627" spans="1:16" x14ac:dyDescent="0.25">
      <c r="A627" s="338"/>
      <c r="B627" s="339"/>
      <c r="C627" s="340"/>
      <c r="D627" s="341"/>
      <c r="E627" s="342"/>
      <c r="F627" s="340"/>
      <c r="G627" s="341"/>
      <c r="H627" s="342"/>
      <c r="I627" s="343"/>
      <c r="J627" s="363"/>
      <c r="K627" s="327"/>
      <c r="L627" s="219"/>
      <c r="M627" s="365"/>
      <c r="N627" s="327"/>
      <c r="O627" s="365"/>
      <c r="P627" s="365"/>
    </row>
    <row r="628" spans="1:16" x14ac:dyDescent="0.25">
      <c r="A628" s="338"/>
      <c r="B628" s="339"/>
      <c r="C628" s="340"/>
      <c r="D628" s="341"/>
      <c r="E628" s="342"/>
      <c r="F628" s="340"/>
      <c r="G628" s="341"/>
      <c r="H628" s="342"/>
      <c r="I628" s="343"/>
      <c r="J628" s="363"/>
      <c r="K628" s="327"/>
      <c r="L628" s="365"/>
      <c r="M628" s="365"/>
      <c r="N628" s="327"/>
      <c r="O628" s="365"/>
      <c r="P628" s="365"/>
    </row>
    <row r="629" spans="1:16" x14ac:dyDescent="0.25">
      <c r="A629" s="338"/>
      <c r="B629" s="339"/>
      <c r="C629" s="340"/>
      <c r="D629" s="341"/>
      <c r="E629" s="342"/>
      <c r="F629" s="340"/>
      <c r="G629" s="341"/>
      <c r="H629" s="342"/>
      <c r="I629" s="343"/>
      <c r="J629" s="363"/>
      <c r="K629" s="327"/>
      <c r="L629" s="365"/>
      <c r="M629" s="365"/>
      <c r="N629" s="327"/>
      <c r="O629" s="365"/>
      <c r="P629" s="365"/>
    </row>
    <row r="630" spans="1:16" x14ac:dyDescent="0.25">
      <c r="A630" s="338"/>
      <c r="B630" s="339"/>
      <c r="C630" s="340"/>
      <c r="D630" s="341"/>
      <c r="E630" s="342"/>
      <c r="F630" s="340"/>
      <c r="G630" s="341"/>
      <c r="H630" s="342"/>
      <c r="I630" s="343"/>
      <c r="J630" s="363"/>
      <c r="K630" s="327"/>
      <c r="L630" s="365"/>
      <c r="M630" s="365"/>
      <c r="N630" s="327"/>
      <c r="O630" s="365"/>
      <c r="P630" s="365"/>
    </row>
    <row r="631" spans="1:16" x14ac:dyDescent="0.25">
      <c r="A631" s="338"/>
      <c r="B631" s="339"/>
      <c r="C631" s="340"/>
      <c r="D631" s="341"/>
      <c r="E631" s="342"/>
      <c r="F631" s="340"/>
      <c r="G631" s="341"/>
      <c r="H631" s="342"/>
      <c r="I631" s="343"/>
      <c r="J631" s="363"/>
      <c r="K631" s="327"/>
      <c r="L631" s="365"/>
      <c r="M631" s="365"/>
      <c r="N631" s="327"/>
      <c r="O631" s="365"/>
      <c r="P631" s="365"/>
    </row>
    <row r="632" spans="1:16" x14ac:dyDescent="0.25">
      <c r="A632" s="338"/>
      <c r="B632" s="339"/>
      <c r="C632" s="340"/>
      <c r="D632" s="341"/>
      <c r="E632" s="342"/>
      <c r="F632" s="340"/>
      <c r="G632" s="341"/>
      <c r="H632" s="342"/>
      <c r="I632" s="343"/>
      <c r="J632" s="363"/>
      <c r="K632" s="327"/>
      <c r="L632" s="365"/>
      <c r="M632" s="365"/>
      <c r="N632" s="327"/>
      <c r="O632" s="365"/>
      <c r="P632" s="365"/>
    </row>
    <row r="633" spans="1:16" x14ac:dyDescent="0.25">
      <c r="A633" s="338"/>
      <c r="B633" s="339"/>
      <c r="C633" s="340"/>
      <c r="D633" s="341"/>
      <c r="E633" s="342"/>
      <c r="F633" s="340"/>
      <c r="G633" s="341"/>
      <c r="H633" s="342"/>
      <c r="I633" s="343"/>
      <c r="J633" s="363"/>
      <c r="K633" s="327"/>
      <c r="L633" s="365"/>
      <c r="M633" s="365"/>
      <c r="N633" s="327"/>
      <c r="O633" s="365"/>
      <c r="P633" s="365"/>
    </row>
    <row r="634" spans="1:16" x14ac:dyDescent="0.25">
      <c r="A634" s="338"/>
      <c r="B634" s="339"/>
      <c r="C634" s="340"/>
      <c r="D634" s="341"/>
      <c r="E634" s="342"/>
      <c r="F634" s="340"/>
      <c r="G634" s="341"/>
      <c r="H634" s="342"/>
      <c r="I634" s="343"/>
      <c r="J634" s="363"/>
      <c r="K634" s="327"/>
      <c r="L634" s="365"/>
      <c r="M634" s="365"/>
      <c r="N634" s="327"/>
      <c r="O634" s="365"/>
      <c r="P634" s="365"/>
    </row>
    <row r="635" spans="1:16" x14ac:dyDescent="0.25">
      <c r="A635" s="338"/>
      <c r="B635" s="339"/>
      <c r="C635" s="340"/>
      <c r="D635" s="341"/>
      <c r="E635" s="342"/>
      <c r="F635" s="340"/>
      <c r="G635" s="341"/>
      <c r="H635" s="342"/>
      <c r="I635" s="343"/>
      <c r="J635" s="363"/>
      <c r="K635" s="327"/>
      <c r="L635" s="365"/>
      <c r="M635" s="327"/>
      <c r="N635" s="327"/>
      <c r="O635" s="365"/>
      <c r="P635" s="365"/>
    </row>
    <row r="636" spans="1:16" x14ac:dyDescent="0.25">
      <c r="A636" s="338"/>
      <c r="B636" s="339"/>
      <c r="C636" s="340"/>
      <c r="D636" s="341"/>
      <c r="E636" s="342"/>
      <c r="F636" s="340"/>
      <c r="G636" s="341"/>
      <c r="H636" s="342"/>
      <c r="I636" s="343"/>
      <c r="J636" s="363"/>
      <c r="K636" s="327"/>
      <c r="L636" s="364"/>
      <c r="M636" s="327"/>
      <c r="N636" s="327"/>
      <c r="O636" s="365"/>
      <c r="P636" s="365"/>
    </row>
    <row r="637" spans="1:16" x14ac:dyDescent="0.25">
      <c r="A637" s="338"/>
      <c r="B637" s="339"/>
      <c r="C637" s="340"/>
      <c r="D637" s="341"/>
      <c r="E637" s="342"/>
      <c r="F637" s="340"/>
      <c r="G637" s="341"/>
      <c r="H637" s="342"/>
      <c r="I637" s="343"/>
      <c r="J637" s="363"/>
      <c r="K637" s="327"/>
      <c r="L637" s="327"/>
      <c r="M637" s="327"/>
      <c r="N637" s="327"/>
      <c r="O637" s="365"/>
      <c r="P637" s="365"/>
    </row>
    <row r="638" spans="1:16" x14ac:dyDescent="0.25">
      <c r="A638" s="338"/>
      <c r="B638" s="339"/>
      <c r="C638" s="340"/>
      <c r="D638" s="341"/>
      <c r="E638" s="342"/>
      <c r="F638" s="340"/>
      <c r="G638" s="341"/>
      <c r="H638" s="342"/>
      <c r="I638" s="343"/>
      <c r="J638" s="363"/>
      <c r="K638" s="327"/>
      <c r="L638" s="327"/>
      <c r="M638" s="327"/>
      <c r="N638" s="327"/>
      <c r="O638" s="365"/>
      <c r="P638" s="365"/>
    </row>
    <row r="639" spans="1:16" x14ac:dyDescent="0.25">
      <c r="A639" s="338"/>
      <c r="B639" s="339"/>
      <c r="C639" s="340"/>
      <c r="D639" s="341"/>
      <c r="E639" s="342"/>
      <c r="F639" s="340"/>
      <c r="G639" s="341"/>
      <c r="H639" s="342"/>
      <c r="I639" s="343"/>
      <c r="J639" s="363"/>
      <c r="K639" s="327"/>
      <c r="L639" s="327"/>
      <c r="M639" s="327"/>
      <c r="N639" s="327"/>
      <c r="O639" s="365"/>
      <c r="P639" s="365"/>
    </row>
    <row r="640" spans="1:16" x14ac:dyDescent="0.25">
      <c r="A640" s="338"/>
      <c r="B640" s="339"/>
      <c r="C640" s="340"/>
      <c r="D640" s="341"/>
      <c r="E640" s="342"/>
      <c r="F640" s="340"/>
      <c r="G640" s="341"/>
      <c r="H640" s="342"/>
      <c r="I640" s="343"/>
      <c r="J640" s="363"/>
      <c r="K640" s="327"/>
      <c r="L640" s="327"/>
      <c r="M640" s="327"/>
      <c r="N640" s="327"/>
      <c r="O640" s="365"/>
      <c r="P640" s="365"/>
    </row>
    <row r="641" spans="1:16" x14ac:dyDescent="0.25">
      <c r="A641" s="338"/>
      <c r="B641" s="339"/>
      <c r="C641" s="340"/>
      <c r="D641" s="341"/>
      <c r="E641" s="342"/>
      <c r="F641" s="340"/>
      <c r="G641" s="341"/>
      <c r="H641" s="342"/>
      <c r="I641" s="343"/>
      <c r="J641" s="363"/>
      <c r="K641" s="327"/>
      <c r="L641" s="327"/>
      <c r="M641" s="327"/>
      <c r="N641" s="327"/>
      <c r="O641" s="365"/>
      <c r="P641" s="365"/>
    </row>
    <row r="642" spans="1:16" x14ac:dyDescent="0.25">
      <c r="A642" s="338"/>
      <c r="B642" s="339"/>
      <c r="C642" s="340"/>
      <c r="D642" s="341"/>
      <c r="E642" s="342"/>
      <c r="F642" s="340"/>
      <c r="G642" s="341"/>
      <c r="H642" s="342"/>
      <c r="I642" s="343"/>
      <c r="J642" s="363"/>
      <c r="K642" s="327"/>
      <c r="L642" s="327"/>
      <c r="M642" s="327"/>
      <c r="N642" s="327"/>
      <c r="O642" s="365"/>
      <c r="P642" s="365"/>
    </row>
    <row r="643" spans="1:16" x14ac:dyDescent="0.25">
      <c r="A643" s="338"/>
      <c r="B643" s="339"/>
      <c r="C643" s="340"/>
      <c r="D643" s="341"/>
      <c r="E643" s="342"/>
      <c r="F643" s="340"/>
      <c r="G643" s="341"/>
      <c r="H643" s="342"/>
      <c r="I643" s="343"/>
      <c r="J643" s="363"/>
      <c r="K643" s="327"/>
      <c r="L643" s="327"/>
      <c r="M643" s="327"/>
      <c r="N643" s="327"/>
      <c r="O643" s="365"/>
      <c r="P643" s="365"/>
    </row>
    <row r="644" spans="1:16" x14ac:dyDescent="0.25">
      <c r="A644" s="338"/>
      <c r="B644" s="339"/>
      <c r="C644" s="340"/>
      <c r="D644" s="341"/>
      <c r="E644" s="342"/>
      <c r="F644" s="340"/>
      <c r="G644" s="341"/>
      <c r="H644" s="342"/>
      <c r="I644" s="343"/>
      <c r="J644" s="363"/>
      <c r="K644" s="327"/>
      <c r="L644" s="327"/>
      <c r="M644" s="327"/>
      <c r="N644" s="327"/>
      <c r="O644" s="365"/>
      <c r="P644" s="365"/>
    </row>
    <row r="645" spans="1:16" x14ac:dyDescent="0.25">
      <c r="A645" s="338"/>
      <c r="B645" s="339"/>
      <c r="C645" s="340"/>
      <c r="D645" s="341"/>
      <c r="E645" s="342"/>
      <c r="F645" s="340"/>
      <c r="G645" s="341"/>
      <c r="H645" s="342"/>
      <c r="I645" s="343"/>
      <c r="J645" s="363"/>
      <c r="K645" s="327"/>
      <c r="L645" s="327"/>
      <c r="M645" s="327"/>
      <c r="N645" s="327"/>
      <c r="O645" s="365"/>
      <c r="P645" s="365"/>
    </row>
    <row r="646" spans="1:16" x14ac:dyDescent="0.25">
      <c r="A646" s="338"/>
      <c r="B646" s="339"/>
      <c r="C646" s="340"/>
      <c r="D646" s="341"/>
      <c r="E646" s="342"/>
      <c r="F646" s="340"/>
      <c r="G646" s="341"/>
      <c r="H646" s="342"/>
      <c r="I646" s="343"/>
      <c r="J646" s="363"/>
      <c r="K646" s="327"/>
      <c r="L646" s="327"/>
      <c r="M646" s="327"/>
      <c r="N646" s="327"/>
      <c r="O646" s="365"/>
      <c r="P646" s="365"/>
    </row>
    <row r="647" spans="1:16" x14ac:dyDescent="0.25">
      <c r="A647" s="338"/>
      <c r="B647" s="339"/>
      <c r="C647" s="340"/>
      <c r="D647" s="341"/>
      <c r="E647" s="342"/>
      <c r="F647" s="340"/>
      <c r="G647" s="341"/>
      <c r="H647" s="342"/>
      <c r="I647" s="343"/>
      <c r="J647" s="341"/>
      <c r="K647" s="327"/>
      <c r="L647" s="327"/>
      <c r="M647" s="327"/>
      <c r="N647" s="327"/>
      <c r="O647" s="365"/>
      <c r="P647" s="365"/>
    </row>
    <row r="648" spans="1:16" x14ac:dyDescent="0.25">
      <c r="A648" s="338"/>
      <c r="B648" s="367" t="s">
        <v>11</v>
      </c>
      <c r="C648" s="368">
        <f>SUM(C7:C647)</f>
        <v>160</v>
      </c>
      <c r="D648" s="369">
        <f>SUM(D7:D647)</f>
        <v>10174831</v>
      </c>
      <c r="E648" s="367" t="s">
        <v>11</v>
      </c>
      <c r="F648" s="368">
        <f>SUM(F7:F647)</f>
        <v>18</v>
      </c>
      <c r="G648" s="369">
        <f>SUM(G7:G647)</f>
        <v>1285740</v>
      </c>
      <c r="H648" s="369">
        <f>SUM(H7:H647)</f>
        <v>0</v>
      </c>
      <c r="I648" s="368">
        <f>SUM(I7:I647)</f>
        <v>8895451</v>
      </c>
      <c r="J648" s="370"/>
      <c r="K648" s="327"/>
      <c r="L648" s="327"/>
      <c r="M648" s="327"/>
      <c r="N648" s="327"/>
      <c r="O648" s="365"/>
      <c r="P648" s="365"/>
    </row>
    <row r="649" spans="1:16" x14ac:dyDescent="0.25">
      <c r="A649" s="338"/>
      <c r="B649" s="367"/>
      <c r="C649" s="368"/>
      <c r="D649" s="369"/>
      <c r="E649" s="367"/>
      <c r="F649" s="368"/>
      <c r="G649" s="370"/>
      <c r="H649" s="339"/>
      <c r="I649" s="340"/>
      <c r="J649" s="370"/>
      <c r="K649" s="327"/>
      <c r="L649" s="327"/>
      <c r="M649" s="327"/>
      <c r="N649" s="327"/>
      <c r="O649" s="365"/>
      <c r="P649" s="365"/>
    </row>
    <row r="650" spans="1:16" x14ac:dyDescent="0.25">
      <c r="A650" s="338"/>
      <c r="B650" s="371"/>
      <c r="C650" s="340"/>
      <c r="D650" s="341"/>
      <c r="E650" s="367"/>
      <c r="F650" s="340"/>
      <c r="G650" s="448" t="s">
        <v>12</v>
      </c>
      <c r="H650" s="448"/>
      <c r="I650" s="343"/>
      <c r="J650" s="372">
        <f>SUM(D7:D647)</f>
        <v>10174831</v>
      </c>
      <c r="K650" s="327"/>
      <c r="L650" s="327"/>
      <c r="M650" s="327"/>
      <c r="N650" s="327"/>
      <c r="O650" s="365"/>
      <c r="P650" s="365"/>
    </row>
    <row r="651" spans="1:16" x14ac:dyDescent="0.25">
      <c r="A651" s="356"/>
      <c r="B651" s="345"/>
      <c r="C651" s="346"/>
      <c r="D651" s="348"/>
      <c r="E651" s="347"/>
      <c r="F651" s="346"/>
      <c r="G651" s="447" t="s">
        <v>13</v>
      </c>
      <c r="H651" s="447"/>
      <c r="I651" s="349"/>
      <c r="J651" s="355">
        <f>SUM(G7:G647)</f>
        <v>1285740</v>
      </c>
      <c r="K651" s="327"/>
      <c r="L651" s="327"/>
      <c r="M651" s="327"/>
      <c r="N651" s="327"/>
      <c r="O651" s="365"/>
      <c r="P651" s="365"/>
    </row>
    <row r="652" spans="1:16" x14ac:dyDescent="0.25">
      <c r="A652" s="344"/>
      <c r="B652" s="347"/>
      <c r="C652" s="346"/>
      <c r="D652" s="348"/>
      <c r="E652" s="347"/>
      <c r="F652" s="346"/>
      <c r="G652" s="447" t="s">
        <v>14</v>
      </c>
      <c r="H652" s="447"/>
      <c r="I652" s="357"/>
      <c r="J652" s="358">
        <f>J650-J651</f>
        <v>8889091</v>
      </c>
      <c r="K652" s="327"/>
      <c r="L652" s="327"/>
      <c r="M652" s="327"/>
      <c r="N652" s="327"/>
      <c r="O652" s="365"/>
      <c r="P652" s="365"/>
    </row>
    <row r="653" spans="1:16" x14ac:dyDescent="0.25">
      <c r="A653" s="359"/>
      <c r="B653" s="360"/>
      <c r="C653" s="346"/>
      <c r="D653" s="361"/>
      <c r="E653" s="347"/>
      <c r="F653" s="346"/>
      <c r="G653" s="447" t="s">
        <v>15</v>
      </c>
      <c r="H653" s="447"/>
      <c r="I653" s="349"/>
      <c r="J653" s="355">
        <f>SUM(H7:H647)</f>
        <v>0</v>
      </c>
      <c r="K653" s="327"/>
      <c r="L653" s="327"/>
      <c r="M653" s="327"/>
      <c r="N653" s="327"/>
      <c r="O653" s="365"/>
      <c r="P653" s="365"/>
    </row>
    <row r="654" spans="1:16" x14ac:dyDescent="0.25">
      <c r="A654" s="344"/>
      <c r="B654" s="360"/>
      <c r="C654" s="346"/>
      <c r="D654" s="361"/>
      <c r="E654" s="347"/>
      <c r="F654" s="346"/>
      <c r="G654" s="447" t="s">
        <v>16</v>
      </c>
      <c r="H654" s="447"/>
      <c r="I654" s="349"/>
      <c r="J654" s="355">
        <f>J652+J653</f>
        <v>8889091</v>
      </c>
      <c r="K654" s="327"/>
      <c r="L654" s="327"/>
      <c r="M654" s="327"/>
      <c r="N654" s="327"/>
      <c r="O654" s="365"/>
      <c r="P654" s="365"/>
    </row>
    <row r="655" spans="1:16" x14ac:dyDescent="0.25">
      <c r="A655" s="344"/>
      <c r="B655" s="360"/>
      <c r="C655" s="346"/>
      <c r="D655" s="361"/>
      <c r="E655" s="347"/>
      <c r="F655" s="346"/>
      <c r="G655" s="447" t="s">
        <v>5</v>
      </c>
      <c r="H655" s="447"/>
      <c r="I655" s="349"/>
      <c r="J655" s="355">
        <f>SUM(I7:I647)</f>
        <v>8895451</v>
      </c>
      <c r="K655" s="327"/>
      <c r="L655" s="327"/>
      <c r="M655" s="327"/>
      <c r="N655" s="327"/>
      <c r="O655" s="365"/>
      <c r="P655" s="365"/>
    </row>
    <row r="656" spans="1:16" x14ac:dyDescent="0.25">
      <c r="A656" s="344"/>
      <c r="B656" s="360"/>
      <c r="C656" s="346"/>
      <c r="D656" s="361"/>
      <c r="E656" s="347"/>
      <c r="F656" s="346"/>
      <c r="G656" s="447" t="s">
        <v>31</v>
      </c>
      <c r="H656" s="447"/>
      <c r="I656" s="346" t="str">
        <f>IF(J656&gt;0,"SALDO",IF(J656&lt;0,"PIUTANG",IF(J656=0,"LUNAS")))</f>
        <v>SALDO</v>
      </c>
      <c r="J656" s="355">
        <f>J655-J654</f>
        <v>6360</v>
      </c>
      <c r="K656" s="327"/>
      <c r="L656" s="327"/>
      <c r="M656" s="327"/>
      <c r="N656" s="327"/>
      <c r="O656" s="365"/>
      <c r="P656" s="365"/>
    </row>
    <row r="657" spans="1:16" x14ac:dyDescent="0.25">
      <c r="A657" s="344"/>
      <c r="K657" s="327"/>
      <c r="L657" s="327"/>
      <c r="M657" s="327"/>
      <c r="N657" s="327"/>
      <c r="O657" s="365"/>
      <c r="P657" s="365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472"/>
  <sheetViews>
    <sheetView zoomScale="85" zoomScaleNormal="85" workbookViewId="0">
      <pane ySplit="7" topLeftCell="A435" activePane="bottomLeft" state="frozen"/>
      <selection pane="bottomLeft" activeCell="B452" sqref="B45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186</v>
      </c>
      <c r="D1" s="218"/>
      <c r="E1" s="218"/>
      <c r="F1" s="415" t="s">
        <v>22</v>
      </c>
      <c r="G1" s="415"/>
      <c r="H1" s="415"/>
      <c r="I1" s="220"/>
      <c r="J1" s="218"/>
      <c r="M1" s="219">
        <f>SUM(D418:D443)</f>
        <v>19728720</v>
      </c>
      <c r="N1" s="219">
        <v>10446975</v>
      </c>
      <c r="O1" s="219">
        <f>N1-M1</f>
        <v>-9281745</v>
      </c>
    </row>
    <row r="2" spans="1:15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J466*-1</f>
        <v>6632228</v>
      </c>
      <c r="J2" s="218"/>
      <c r="M2" s="219">
        <f>SUM(G418:G443)</f>
        <v>506450</v>
      </c>
      <c r="N2" s="219">
        <v>197400</v>
      </c>
      <c r="O2" s="219">
        <f>N2-M2</f>
        <v>-309050</v>
      </c>
    </row>
    <row r="3" spans="1:15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19222270</v>
      </c>
      <c r="N3" s="219">
        <f>N1-N2</f>
        <v>10249575</v>
      </c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5" x14ac:dyDescent="0.25">
      <c r="A7" s="452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7"/>
      <c r="I7" s="459"/>
      <c r="J7" s="431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241">
        <v>43365</v>
      </c>
      <c r="B243" s="242">
        <v>180175493</v>
      </c>
      <c r="C243" s="247">
        <v>5</v>
      </c>
      <c r="D243" s="246">
        <v>322350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43365</v>
      </c>
      <c r="B244" s="242">
        <v>180175544</v>
      </c>
      <c r="C244" s="247">
        <v>2</v>
      </c>
      <c r="D244" s="246">
        <v>154175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43367</v>
      </c>
      <c r="B245" s="242">
        <v>180175637</v>
      </c>
      <c r="C245" s="247">
        <v>4</v>
      </c>
      <c r="D245" s="246">
        <v>369513</v>
      </c>
      <c r="E245" s="244"/>
      <c r="F245" s="242"/>
      <c r="G245" s="246"/>
      <c r="H245" s="245"/>
      <c r="I245" s="245"/>
      <c r="J245" s="246"/>
    </row>
    <row r="246" spans="1:10" x14ac:dyDescent="0.25">
      <c r="A246" s="241">
        <v>43367</v>
      </c>
      <c r="B246" s="242">
        <v>180175683</v>
      </c>
      <c r="C246" s="247"/>
      <c r="D246" s="246">
        <v>550463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43368</v>
      </c>
      <c r="B247" s="242">
        <v>180175723</v>
      </c>
      <c r="C247" s="247">
        <v>4</v>
      </c>
      <c r="D247" s="246">
        <v>320600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43368</v>
      </c>
      <c r="B248" s="242">
        <v>180175775</v>
      </c>
      <c r="C248" s="247">
        <v>3</v>
      </c>
      <c r="D248" s="246">
        <v>304938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43369</v>
      </c>
      <c r="B249" s="242">
        <v>180175803</v>
      </c>
      <c r="C249" s="247">
        <v>9</v>
      </c>
      <c r="D249" s="246">
        <v>933800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43369</v>
      </c>
      <c r="B250" s="242">
        <v>180175857</v>
      </c>
      <c r="C250" s="247">
        <v>1</v>
      </c>
      <c r="D250" s="246">
        <v>46463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43370</v>
      </c>
      <c r="B251" s="242">
        <v>180175885</v>
      </c>
      <c r="C251" s="247">
        <v>6</v>
      </c>
      <c r="D251" s="246">
        <v>677950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43370</v>
      </c>
      <c r="B252" s="242">
        <v>180175933</v>
      </c>
      <c r="C252" s="247">
        <v>5</v>
      </c>
      <c r="D252" s="246">
        <v>338275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43371</v>
      </c>
      <c r="B253" s="242">
        <v>180175979</v>
      </c>
      <c r="C253" s="247">
        <v>18</v>
      </c>
      <c r="D253" s="246">
        <v>1945388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43372</v>
      </c>
      <c r="B254" s="242">
        <v>180176028</v>
      </c>
      <c r="C254" s="247">
        <v>1</v>
      </c>
      <c r="D254" s="246">
        <v>104650</v>
      </c>
      <c r="E254" s="244"/>
      <c r="F254" s="242"/>
      <c r="G254" s="246"/>
      <c r="H254" s="245"/>
      <c r="I254" s="245">
        <v>6068568</v>
      </c>
      <c r="J254" s="246" t="s">
        <v>17</v>
      </c>
    </row>
    <row r="255" spans="1:10" x14ac:dyDescent="0.25">
      <c r="A255" s="241">
        <v>43372</v>
      </c>
      <c r="B255" s="242">
        <v>180176055</v>
      </c>
      <c r="C255" s="247">
        <v>2</v>
      </c>
      <c r="D255" s="246">
        <v>132563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43372</v>
      </c>
      <c r="B256" s="242">
        <v>180176101</v>
      </c>
      <c r="C256" s="247">
        <v>2</v>
      </c>
      <c r="D256" s="246">
        <v>298113</v>
      </c>
      <c r="E256" s="244"/>
      <c r="F256" s="242"/>
      <c r="G256" s="246"/>
      <c r="H256" s="245"/>
      <c r="I256" s="245"/>
      <c r="J256" s="246"/>
    </row>
    <row r="257" spans="1:10" x14ac:dyDescent="0.25">
      <c r="A257" s="241">
        <v>43374</v>
      </c>
      <c r="B257" s="242">
        <v>180176202</v>
      </c>
      <c r="C257" s="247">
        <v>24</v>
      </c>
      <c r="D257" s="246">
        <v>2417538</v>
      </c>
      <c r="E257" s="244"/>
      <c r="F257" s="242"/>
      <c r="G257" s="246"/>
      <c r="H257" s="245"/>
      <c r="I257" s="245"/>
      <c r="J257" s="246"/>
    </row>
    <row r="258" spans="1:10" x14ac:dyDescent="0.25">
      <c r="A258" s="241">
        <v>43374</v>
      </c>
      <c r="B258" s="242">
        <v>180176264</v>
      </c>
      <c r="C258" s="247">
        <v>7</v>
      </c>
      <c r="D258" s="246">
        <v>536288</v>
      </c>
      <c r="E258" s="244"/>
      <c r="F258" s="242"/>
      <c r="G258" s="246"/>
      <c r="H258" s="245"/>
      <c r="I258" s="245"/>
      <c r="J258" s="246"/>
    </row>
    <row r="259" spans="1:10" x14ac:dyDescent="0.25">
      <c r="A259" s="241">
        <v>43374</v>
      </c>
      <c r="B259" s="242">
        <v>180176275</v>
      </c>
      <c r="C259" s="247">
        <v>1</v>
      </c>
      <c r="D259" s="246">
        <v>46463</v>
      </c>
      <c r="E259" s="244"/>
      <c r="F259" s="242"/>
      <c r="G259" s="246"/>
      <c r="H259" s="245"/>
      <c r="I259" s="245"/>
      <c r="J259" s="246"/>
    </row>
    <row r="260" spans="1:10" x14ac:dyDescent="0.25">
      <c r="A260" s="241">
        <v>43375</v>
      </c>
      <c r="B260" s="242">
        <v>180176302</v>
      </c>
      <c r="C260" s="247">
        <v>4</v>
      </c>
      <c r="D260" s="246">
        <v>312900</v>
      </c>
      <c r="E260" s="244"/>
      <c r="F260" s="242"/>
      <c r="G260" s="246"/>
      <c r="H260" s="245"/>
      <c r="I260" s="245"/>
      <c r="J260" s="246"/>
    </row>
    <row r="261" spans="1:10" x14ac:dyDescent="0.25">
      <c r="A261" s="241">
        <v>43375</v>
      </c>
      <c r="B261" s="242">
        <v>180176353</v>
      </c>
      <c r="C261" s="247">
        <v>6</v>
      </c>
      <c r="D261" s="246">
        <v>445550</v>
      </c>
      <c r="E261" s="244"/>
      <c r="F261" s="242"/>
      <c r="G261" s="246"/>
      <c r="H261" s="245"/>
      <c r="I261" s="245"/>
      <c r="J261" s="246"/>
    </row>
    <row r="262" spans="1:10" x14ac:dyDescent="0.25">
      <c r="A262" s="241">
        <v>43376</v>
      </c>
      <c r="B262" s="242">
        <v>180176392</v>
      </c>
      <c r="C262" s="247">
        <v>6</v>
      </c>
      <c r="D262" s="246">
        <v>518350</v>
      </c>
      <c r="E262" s="244"/>
      <c r="F262" s="242"/>
      <c r="G262" s="246"/>
      <c r="H262" s="245"/>
      <c r="I262" s="245"/>
      <c r="J262" s="246"/>
    </row>
    <row r="263" spans="1:10" x14ac:dyDescent="0.25">
      <c r="A263" s="241">
        <v>43376</v>
      </c>
      <c r="B263" s="242">
        <v>180176433</v>
      </c>
      <c r="C263" s="247">
        <v>9</v>
      </c>
      <c r="D263" s="246">
        <v>903963</v>
      </c>
      <c r="E263" s="244"/>
      <c r="F263" s="242"/>
      <c r="G263" s="246"/>
      <c r="H263" s="245"/>
      <c r="I263" s="245"/>
      <c r="J263" s="246"/>
    </row>
    <row r="264" spans="1:10" x14ac:dyDescent="0.25">
      <c r="A264" s="241">
        <v>43377</v>
      </c>
      <c r="B264" s="242">
        <v>180176466</v>
      </c>
      <c r="C264" s="247">
        <v>2</v>
      </c>
      <c r="D264" s="246">
        <v>147788</v>
      </c>
      <c r="E264" s="244"/>
      <c r="F264" s="242"/>
      <c r="G264" s="246"/>
      <c r="H264" s="245"/>
      <c r="I264" s="245"/>
      <c r="J264" s="246"/>
    </row>
    <row r="265" spans="1:10" x14ac:dyDescent="0.25">
      <c r="A265" s="241">
        <v>43377</v>
      </c>
      <c r="B265" s="242">
        <v>180176518</v>
      </c>
      <c r="C265" s="247">
        <v>4</v>
      </c>
      <c r="D265" s="246">
        <v>340900</v>
      </c>
      <c r="E265" s="244"/>
      <c r="F265" s="242"/>
      <c r="G265" s="246"/>
      <c r="H265" s="245"/>
      <c r="I265" s="245"/>
      <c r="J265" s="246"/>
    </row>
    <row r="266" spans="1:10" x14ac:dyDescent="0.25">
      <c r="A266" s="241">
        <v>43378</v>
      </c>
      <c r="B266" s="242">
        <v>180176553</v>
      </c>
      <c r="C266" s="247">
        <v>12</v>
      </c>
      <c r="D266" s="246">
        <v>1137500</v>
      </c>
      <c r="E266" s="244"/>
      <c r="F266" s="242"/>
      <c r="G266" s="246"/>
      <c r="H266" s="245"/>
      <c r="I266" s="245"/>
      <c r="J266" s="246"/>
    </row>
    <row r="267" spans="1:10" x14ac:dyDescent="0.25">
      <c r="A267" s="241">
        <v>43378</v>
      </c>
      <c r="B267" s="242">
        <v>180176599</v>
      </c>
      <c r="C267" s="247">
        <v>3</v>
      </c>
      <c r="D267" s="246">
        <v>276588</v>
      </c>
      <c r="E267" s="244"/>
      <c r="F267" s="242"/>
      <c r="G267" s="246"/>
      <c r="H267" s="245"/>
      <c r="I267" s="245">
        <v>7514505</v>
      </c>
      <c r="J267" s="246" t="s">
        <v>17</v>
      </c>
    </row>
    <row r="268" spans="1:10" x14ac:dyDescent="0.25">
      <c r="A268" s="241">
        <v>43379</v>
      </c>
      <c r="B268" s="242">
        <v>180176631</v>
      </c>
      <c r="C268" s="247">
        <v>6</v>
      </c>
      <c r="D268" s="246">
        <v>614075</v>
      </c>
      <c r="E268" s="244"/>
      <c r="F268" s="242"/>
      <c r="G268" s="246"/>
      <c r="H268" s="245"/>
      <c r="I268" s="245"/>
      <c r="J268" s="246"/>
    </row>
    <row r="269" spans="1:10" x14ac:dyDescent="0.25">
      <c r="A269" s="241">
        <v>43379</v>
      </c>
      <c r="B269" s="242">
        <v>180176666</v>
      </c>
      <c r="C269" s="247">
        <v>2</v>
      </c>
      <c r="D269" s="246">
        <v>236950</v>
      </c>
      <c r="E269" s="244"/>
      <c r="F269" s="242"/>
      <c r="G269" s="246"/>
      <c r="H269" s="245"/>
      <c r="I269" s="245"/>
      <c r="J269" s="246"/>
    </row>
    <row r="270" spans="1:10" x14ac:dyDescent="0.25">
      <c r="A270" s="241">
        <v>43381</v>
      </c>
      <c r="B270" s="242">
        <v>180176780</v>
      </c>
      <c r="C270" s="247">
        <v>4</v>
      </c>
      <c r="D270" s="246">
        <v>485888</v>
      </c>
      <c r="E270" s="244"/>
      <c r="F270" s="242"/>
      <c r="G270" s="246"/>
      <c r="H270" s="245"/>
      <c r="I270" s="245"/>
      <c r="J270" s="246"/>
    </row>
    <row r="271" spans="1:10" x14ac:dyDescent="0.25">
      <c r="A271" s="241">
        <v>43381</v>
      </c>
      <c r="B271" s="242">
        <v>180176829</v>
      </c>
      <c r="C271" s="247">
        <v>7</v>
      </c>
      <c r="D271" s="246">
        <v>836063</v>
      </c>
      <c r="E271" s="244"/>
      <c r="F271" s="242"/>
      <c r="G271" s="246"/>
      <c r="H271" s="245"/>
      <c r="I271" s="245"/>
      <c r="J271" s="246"/>
    </row>
    <row r="272" spans="1:10" x14ac:dyDescent="0.25">
      <c r="A272" s="241">
        <v>43382</v>
      </c>
      <c r="B272" s="242">
        <v>180176866</v>
      </c>
      <c r="C272" s="247">
        <v>4</v>
      </c>
      <c r="D272" s="246">
        <v>348163</v>
      </c>
      <c r="E272" s="244"/>
      <c r="F272" s="242"/>
      <c r="G272" s="246"/>
      <c r="H272" s="245"/>
      <c r="I272" s="245"/>
      <c r="J272" s="246"/>
    </row>
    <row r="273" spans="1:10" x14ac:dyDescent="0.25">
      <c r="A273" s="241">
        <v>43382</v>
      </c>
      <c r="B273" s="242">
        <v>180176922</v>
      </c>
      <c r="C273" s="247">
        <v>5</v>
      </c>
      <c r="D273" s="246">
        <v>514150</v>
      </c>
      <c r="E273" s="244"/>
      <c r="F273" s="242"/>
      <c r="G273" s="246"/>
      <c r="H273" s="245"/>
      <c r="I273" s="245"/>
      <c r="J273" s="246"/>
    </row>
    <row r="274" spans="1:10" x14ac:dyDescent="0.25">
      <c r="A274" s="241">
        <v>43383</v>
      </c>
      <c r="B274" s="242">
        <v>180176959</v>
      </c>
      <c r="C274" s="247">
        <v>18</v>
      </c>
      <c r="D274" s="246">
        <v>1681313</v>
      </c>
      <c r="E274" s="244"/>
      <c r="F274" s="242"/>
      <c r="G274" s="246"/>
      <c r="H274" s="245"/>
      <c r="I274" s="245"/>
      <c r="J274" s="246"/>
    </row>
    <row r="275" spans="1:10" x14ac:dyDescent="0.25">
      <c r="A275" s="241">
        <v>43383</v>
      </c>
      <c r="B275" s="242">
        <v>180177007</v>
      </c>
      <c r="C275" s="247">
        <v>5</v>
      </c>
      <c r="D275" s="246">
        <v>634988</v>
      </c>
      <c r="E275" s="244"/>
      <c r="F275" s="242"/>
      <c r="G275" s="246"/>
      <c r="H275" s="245"/>
      <c r="I275" s="245"/>
      <c r="J275" s="246"/>
    </row>
    <row r="276" spans="1:10" x14ac:dyDescent="0.25">
      <c r="A276" s="241">
        <v>43384</v>
      </c>
      <c r="B276" s="242">
        <v>180177043</v>
      </c>
      <c r="C276" s="247">
        <v>6</v>
      </c>
      <c r="D276" s="246">
        <v>493150</v>
      </c>
      <c r="E276" s="244"/>
      <c r="F276" s="242"/>
      <c r="G276" s="246"/>
      <c r="H276" s="245"/>
      <c r="I276" s="245"/>
      <c r="J276" s="246"/>
    </row>
    <row r="277" spans="1:10" x14ac:dyDescent="0.25">
      <c r="A277" s="241">
        <v>43384</v>
      </c>
      <c r="B277" s="242">
        <v>180177080</v>
      </c>
      <c r="C277" s="247">
        <v>2</v>
      </c>
      <c r="D277" s="246">
        <v>136675</v>
      </c>
      <c r="E277" s="244"/>
      <c r="F277" s="242"/>
      <c r="G277" s="246"/>
      <c r="H277" s="245"/>
      <c r="I277" s="245"/>
      <c r="J277" s="246"/>
    </row>
    <row r="278" spans="1:10" x14ac:dyDescent="0.25">
      <c r="A278" s="241">
        <v>43385</v>
      </c>
      <c r="B278" s="242">
        <v>180177112</v>
      </c>
      <c r="C278" s="247">
        <v>2</v>
      </c>
      <c r="D278" s="246">
        <v>133613</v>
      </c>
      <c r="E278" s="244"/>
      <c r="F278" s="242"/>
      <c r="G278" s="246"/>
      <c r="H278" s="245"/>
      <c r="I278" s="245"/>
      <c r="J278" s="246"/>
    </row>
    <row r="279" spans="1:10" x14ac:dyDescent="0.25">
      <c r="A279" s="241">
        <v>43385</v>
      </c>
      <c r="B279" s="242">
        <v>180177164</v>
      </c>
      <c r="C279" s="247">
        <v>18</v>
      </c>
      <c r="D279" s="246">
        <v>1790250</v>
      </c>
      <c r="E279" s="244"/>
      <c r="F279" s="242"/>
      <c r="G279" s="246"/>
      <c r="H279" s="245"/>
      <c r="I279" s="245"/>
      <c r="J279" s="246"/>
    </row>
    <row r="280" spans="1:10" x14ac:dyDescent="0.25">
      <c r="A280" s="241">
        <v>43386</v>
      </c>
      <c r="B280" s="242">
        <v>180177184</v>
      </c>
      <c r="C280" s="247">
        <v>1</v>
      </c>
      <c r="D280" s="246">
        <v>192150</v>
      </c>
      <c r="E280" s="244"/>
      <c r="F280" s="242"/>
      <c r="G280" s="246"/>
      <c r="H280" s="245"/>
      <c r="I280" s="245">
        <v>8097428</v>
      </c>
      <c r="J280" s="246" t="s">
        <v>17</v>
      </c>
    </row>
    <row r="281" spans="1:10" x14ac:dyDescent="0.25">
      <c r="A281" s="241">
        <v>43386</v>
      </c>
      <c r="B281" s="242">
        <v>180177211</v>
      </c>
      <c r="C281" s="247">
        <v>10</v>
      </c>
      <c r="D281" s="246">
        <v>1005900</v>
      </c>
      <c r="E281" s="244"/>
      <c r="F281" s="242"/>
      <c r="G281" s="246"/>
      <c r="H281" s="245"/>
      <c r="I281" s="245"/>
      <c r="J281" s="246"/>
    </row>
    <row r="282" spans="1:10" x14ac:dyDescent="0.25">
      <c r="A282" s="241">
        <v>43386</v>
      </c>
      <c r="B282" s="242">
        <v>180177231</v>
      </c>
      <c r="C282" s="247">
        <v>7</v>
      </c>
      <c r="D282" s="246">
        <v>761600</v>
      </c>
      <c r="E282" s="244"/>
      <c r="F282" s="242"/>
      <c r="G282" s="246"/>
      <c r="H282" s="245"/>
      <c r="I282" s="245"/>
      <c r="J282" s="246"/>
    </row>
    <row r="283" spans="1:10" x14ac:dyDescent="0.25">
      <c r="A283" s="241">
        <v>43388</v>
      </c>
      <c r="B283" s="242">
        <v>180177326</v>
      </c>
      <c r="C283" s="247">
        <v>8</v>
      </c>
      <c r="D283" s="246">
        <v>686175</v>
      </c>
      <c r="E283" s="244"/>
      <c r="F283" s="242"/>
      <c r="G283" s="246"/>
      <c r="H283" s="245"/>
      <c r="I283" s="245"/>
      <c r="J283" s="246"/>
    </row>
    <row r="284" spans="1:10" x14ac:dyDescent="0.25">
      <c r="A284" s="241">
        <v>43388</v>
      </c>
      <c r="B284" s="242">
        <v>180177373</v>
      </c>
      <c r="C284" s="247">
        <v>14</v>
      </c>
      <c r="D284" s="246">
        <v>1553125</v>
      </c>
      <c r="E284" s="244"/>
      <c r="F284" s="242"/>
      <c r="G284" s="246"/>
      <c r="H284" s="245"/>
      <c r="I284" s="245"/>
      <c r="J284" s="246"/>
    </row>
    <row r="285" spans="1:10" x14ac:dyDescent="0.25">
      <c r="A285" s="241">
        <v>43389</v>
      </c>
      <c r="B285" s="242">
        <v>180177382</v>
      </c>
      <c r="C285" s="247">
        <v>1</v>
      </c>
      <c r="D285" s="246">
        <v>97213</v>
      </c>
      <c r="E285" s="244"/>
      <c r="F285" s="242"/>
      <c r="G285" s="246"/>
      <c r="H285" s="245"/>
      <c r="I285" s="245"/>
      <c r="J285" s="246"/>
    </row>
    <row r="286" spans="1:10" x14ac:dyDescent="0.25">
      <c r="A286" s="241">
        <v>43389</v>
      </c>
      <c r="B286" s="242">
        <v>180177410</v>
      </c>
      <c r="C286" s="247">
        <v>9</v>
      </c>
      <c r="D286" s="246">
        <v>985775</v>
      </c>
      <c r="E286" s="244">
        <v>180045752</v>
      </c>
      <c r="F286" s="242">
        <v>2</v>
      </c>
      <c r="G286" s="246">
        <v>224088</v>
      </c>
      <c r="H286" s="245"/>
      <c r="I286" s="245"/>
      <c r="J286" s="246"/>
    </row>
    <row r="287" spans="1:10" x14ac:dyDescent="0.25">
      <c r="A287" s="241">
        <v>43389</v>
      </c>
      <c r="B287" s="242">
        <v>180177438</v>
      </c>
      <c r="C287" s="247">
        <v>9</v>
      </c>
      <c r="D287" s="246">
        <v>787938</v>
      </c>
      <c r="E287" s="244"/>
      <c r="F287" s="242"/>
      <c r="G287" s="246"/>
      <c r="H287" s="245"/>
      <c r="I287" s="245"/>
      <c r="J287" s="246"/>
    </row>
    <row r="288" spans="1:10" x14ac:dyDescent="0.25">
      <c r="A288" s="241">
        <v>43390</v>
      </c>
      <c r="B288" s="242">
        <v>180177476</v>
      </c>
      <c r="C288" s="247">
        <v>14</v>
      </c>
      <c r="D288" s="246">
        <v>1232438</v>
      </c>
      <c r="E288" s="244"/>
      <c r="F288" s="242"/>
      <c r="G288" s="246"/>
      <c r="H288" s="245"/>
      <c r="I288" s="245"/>
      <c r="J288" s="246"/>
    </row>
    <row r="289" spans="1:10" x14ac:dyDescent="0.25">
      <c r="A289" s="241">
        <v>43390</v>
      </c>
      <c r="B289" s="242">
        <v>180177517</v>
      </c>
      <c r="C289" s="247">
        <v>2</v>
      </c>
      <c r="D289" s="246">
        <v>248325</v>
      </c>
      <c r="E289" s="244"/>
      <c r="F289" s="242"/>
      <c r="G289" s="246"/>
      <c r="H289" s="245"/>
      <c r="I289" s="245"/>
      <c r="J289" s="246"/>
    </row>
    <row r="290" spans="1:10" x14ac:dyDescent="0.25">
      <c r="A290" s="241">
        <v>43391</v>
      </c>
      <c r="B290" s="242">
        <v>180177570</v>
      </c>
      <c r="C290" s="247">
        <v>6</v>
      </c>
      <c r="D290" s="246">
        <v>635688</v>
      </c>
      <c r="E290" s="244">
        <v>180045778</v>
      </c>
      <c r="F290" s="242">
        <v>1</v>
      </c>
      <c r="G290" s="246">
        <v>94063</v>
      </c>
      <c r="H290" s="245"/>
      <c r="I290" s="245"/>
      <c r="J290" s="246"/>
    </row>
    <row r="291" spans="1:10" x14ac:dyDescent="0.25">
      <c r="A291" s="241">
        <v>43391</v>
      </c>
      <c r="B291" s="242">
        <v>180177599</v>
      </c>
      <c r="C291" s="247">
        <v>4</v>
      </c>
      <c r="D291" s="246">
        <v>406350</v>
      </c>
      <c r="E291" s="244"/>
      <c r="F291" s="242"/>
      <c r="G291" s="246"/>
      <c r="H291" s="245"/>
      <c r="I291" s="245"/>
      <c r="J291" s="246"/>
    </row>
    <row r="292" spans="1:10" x14ac:dyDescent="0.25">
      <c r="A292" s="241">
        <v>43392</v>
      </c>
      <c r="B292" s="242">
        <v>180177639</v>
      </c>
      <c r="C292" s="247">
        <v>5</v>
      </c>
      <c r="D292" s="246">
        <v>603575</v>
      </c>
      <c r="E292" s="244"/>
      <c r="F292" s="242"/>
      <c r="G292" s="246"/>
      <c r="H292" s="245"/>
      <c r="I292" s="245"/>
      <c r="J292" s="246"/>
    </row>
    <row r="293" spans="1:10" x14ac:dyDescent="0.25">
      <c r="A293" s="241">
        <v>43392</v>
      </c>
      <c r="B293" s="242">
        <v>180177670</v>
      </c>
      <c r="C293" s="247">
        <v>7</v>
      </c>
      <c r="D293" s="246">
        <v>808238</v>
      </c>
      <c r="E293" s="244"/>
      <c r="F293" s="242"/>
      <c r="G293" s="246"/>
      <c r="H293" s="245"/>
      <c r="I293" s="245">
        <v>9494189</v>
      </c>
      <c r="J293" s="246" t="s">
        <v>17</v>
      </c>
    </row>
    <row r="294" spans="1:10" x14ac:dyDescent="0.25">
      <c r="A294" s="241">
        <v>43393</v>
      </c>
      <c r="B294" s="242">
        <v>180177725</v>
      </c>
      <c r="C294" s="247">
        <v>5</v>
      </c>
      <c r="D294" s="246">
        <v>533400</v>
      </c>
      <c r="E294" s="244"/>
      <c r="F294" s="242"/>
      <c r="G294" s="246"/>
      <c r="H294" s="245"/>
      <c r="I294" s="245"/>
      <c r="J294" s="246"/>
    </row>
    <row r="295" spans="1:10" x14ac:dyDescent="0.25">
      <c r="A295" s="241">
        <v>43393</v>
      </c>
      <c r="B295" s="242">
        <v>180177749</v>
      </c>
      <c r="C295" s="247">
        <v>3</v>
      </c>
      <c r="D295" s="246">
        <v>315350</v>
      </c>
      <c r="E295" s="244"/>
      <c r="F295" s="242"/>
      <c r="G295" s="246"/>
      <c r="H295" s="245"/>
      <c r="I295" s="245"/>
      <c r="J295" s="246"/>
    </row>
    <row r="296" spans="1:10" x14ac:dyDescent="0.25">
      <c r="A296" s="241">
        <v>43395</v>
      </c>
      <c r="B296" s="242">
        <v>180177832</v>
      </c>
      <c r="C296" s="247">
        <v>15</v>
      </c>
      <c r="D296" s="246">
        <v>1391425</v>
      </c>
      <c r="E296" s="244">
        <v>180045841</v>
      </c>
      <c r="F296" s="242">
        <v>2</v>
      </c>
      <c r="G296" s="246">
        <v>205625</v>
      </c>
      <c r="H296" s="245"/>
      <c r="I296" s="245"/>
      <c r="J296" s="246"/>
    </row>
    <row r="297" spans="1:10" x14ac:dyDescent="0.25">
      <c r="A297" s="241">
        <v>43395</v>
      </c>
      <c r="B297" s="242">
        <v>180177873</v>
      </c>
      <c r="C297" s="247">
        <v>11</v>
      </c>
      <c r="D297" s="246">
        <v>1503863</v>
      </c>
      <c r="E297" s="244"/>
      <c r="F297" s="242"/>
      <c r="G297" s="246"/>
      <c r="H297" s="245"/>
      <c r="I297" s="245"/>
      <c r="J297" s="246"/>
    </row>
    <row r="298" spans="1:10" x14ac:dyDescent="0.25">
      <c r="A298" s="241">
        <v>43396</v>
      </c>
      <c r="B298" s="242">
        <v>180177914</v>
      </c>
      <c r="C298" s="247">
        <v>4</v>
      </c>
      <c r="D298" s="246">
        <v>365663</v>
      </c>
      <c r="E298" s="244"/>
      <c r="F298" s="242"/>
      <c r="G298" s="246"/>
      <c r="H298" s="245"/>
      <c r="I298" s="245"/>
      <c r="J298" s="246"/>
    </row>
    <row r="299" spans="1:10" x14ac:dyDescent="0.25">
      <c r="A299" s="241">
        <v>43396</v>
      </c>
      <c r="B299" s="242">
        <v>180177950</v>
      </c>
      <c r="C299" s="247">
        <v>3</v>
      </c>
      <c r="D299" s="246">
        <v>345363</v>
      </c>
      <c r="E299" s="244"/>
      <c r="F299" s="242"/>
      <c r="G299" s="246"/>
      <c r="H299" s="245"/>
      <c r="I299" s="245"/>
      <c r="J299" s="246"/>
    </row>
    <row r="300" spans="1:10" x14ac:dyDescent="0.25">
      <c r="A300" s="241">
        <v>43396</v>
      </c>
      <c r="B300" s="242">
        <v>180177962</v>
      </c>
      <c r="C300" s="247">
        <v>1</v>
      </c>
      <c r="D300" s="246">
        <v>95725</v>
      </c>
      <c r="E300" s="244"/>
      <c r="F300" s="242"/>
      <c r="G300" s="246"/>
      <c r="H300" s="245"/>
      <c r="I300" s="245"/>
      <c r="J300" s="246"/>
    </row>
    <row r="301" spans="1:10" x14ac:dyDescent="0.25">
      <c r="A301" s="241">
        <v>43397</v>
      </c>
      <c r="B301" s="242">
        <v>180177995</v>
      </c>
      <c r="C301" s="247">
        <v>5</v>
      </c>
      <c r="D301" s="246">
        <v>387275</v>
      </c>
      <c r="E301" s="244"/>
      <c r="F301" s="242"/>
      <c r="G301" s="246"/>
      <c r="H301" s="245"/>
      <c r="I301" s="245"/>
      <c r="J301" s="246"/>
    </row>
    <row r="302" spans="1:10" x14ac:dyDescent="0.25">
      <c r="A302" s="241">
        <v>43397</v>
      </c>
      <c r="B302" s="242">
        <v>180178031</v>
      </c>
      <c r="C302" s="247">
        <v>11</v>
      </c>
      <c r="D302" s="246">
        <v>1099088</v>
      </c>
      <c r="E302" s="244"/>
      <c r="F302" s="242"/>
      <c r="G302" s="246"/>
      <c r="H302" s="245"/>
      <c r="I302" s="245"/>
      <c r="J302" s="246"/>
    </row>
    <row r="303" spans="1:10" x14ac:dyDescent="0.25">
      <c r="A303" s="241">
        <v>43398</v>
      </c>
      <c r="B303" s="242">
        <v>180178058</v>
      </c>
      <c r="C303" s="247">
        <v>8</v>
      </c>
      <c r="D303" s="246">
        <v>718288</v>
      </c>
      <c r="E303" s="244">
        <v>180045882</v>
      </c>
      <c r="F303" s="242">
        <v>2</v>
      </c>
      <c r="G303" s="246">
        <v>106750</v>
      </c>
      <c r="H303" s="245"/>
      <c r="I303" s="245"/>
      <c r="J303" s="246"/>
    </row>
    <row r="304" spans="1:10" x14ac:dyDescent="0.25">
      <c r="A304" s="241">
        <v>43398</v>
      </c>
      <c r="B304" s="242">
        <v>180178087</v>
      </c>
      <c r="C304" s="247">
        <v>11</v>
      </c>
      <c r="D304" s="246">
        <v>1055950</v>
      </c>
      <c r="E304" s="244">
        <v>180045886</v>
      </c>
      <c r="F304" s="242">
        <v>1</v>
      </c>
      <c r="G304" s="246">
        <v>59588</v>
      </c>
      <c r="H304" s="245"/>
      <c r="I304" s="245"/>
      <c r="J304" s="246"/>
    </row>
    <row r="305" spans="1:10" x14ac:dyDescent="0.25">
      <c r="A305" s="241">
        <v>43399</v>
      </c>
      <c r="B305" s="242">
        <v>180178116</v>
      </c>
      <c r="C305" s="247">
        <v>4</v>
      </c>
      <c r="D305" s="246">
        <v>398475</v>
      </c>
      <c r="E305" s="244"/>
      <c r="F305" s="242"/>
      <c r="G305" s="246"/>
      <c r="H305" s="245"/>
      <c r="I305" s="245"/>
      <c r="J305" s="246"/>
    </row>
    <row r="306" spans="1:10" x14ac:dyDescent="0.25">
      <c r="A306" s="241">
        <v>43399</v>
      </c>
      <c r="B306" s="242">
        <v>180178150</v>
      </c>
      <c r="C306" s="247">
        <v>14</v>
      </c>
      <c r="D306" s="246">
        <v>1611925</v>
      </c>
      <c r="E306" s="244"/>
      <c r="F306" s="242"/>
      <c r="G306" s="246"/>
      <c r="H306" s="245"/>
      <c r="I306" s="245">
        <v>9449827</v>
      </c>
      <c r="J306" s="246" t="s">
        <v>17</v>
      </c>
    </row>
    <row r="307" spans="1:10" x14ac:dyDescent="0.25">
      <c r="A307" s="241">
        <v>43400</v>
      </c>
      <c r="B307" s="242">
        <v>180178188</v>
      </c>
      <c r="C307" s="247">
        <v>4</v>
      </c>
      <c r="D307" s="246">
        <v>563150</v>
      </c>
      <c r="E307" s="244"/>
      <c r="F307" s="242"/>
      <c r="G307" s="246"/>
      <c r="H307" s="245"/>
      <c r="I307" s="245"/>
      <c r="J307" s="246"/>
    </row>
    <row r="308" spans="1:10" x14ac:dyDescent="0.25">
      <c r="A308" s="241">
        <v>43400</v>
      </c>
      <c r="B308" s="242">
        <v>180178227</v>
      </c>
      <c r="C308" s="247">
        <v>2</v>
      </c>
      <c r="D308" s="246">
        <v>235025</v>
      </c>
      <c r="E308" s="244"/>
      <c r="F308" s="242"/>
      <c r="G308" s="246"/>
      <c r="H308" s="245"/>
      <c r="I308" s="245"/>
      <c r="J308" s="246"/>
    </row>
    <row r="309" spans="1:10" x14ac:dyDescent="0.25">
      <c r="A309" s="241">
        <v>43402</v>
      </c>
      <c r="B309" s="242">
        <v>180178311</v>
      </c>
      <c r="C309" s="247">
        <v>9</v>
      </c>
      <c r="D309" s="246">
        <v>696938</v>
      </c>
      <c r="E309" s="244"/>
      <c r="F309" s="242"/>
      <c r="G309" s="246"/>
      <c r="H309" s="245"/>
      <c r="I309" s="245"/>
      <c r="J309" s="246"/>
    </row>
    <row r="310" spans="1:10" x14ac:dyDescent="0.25">
      <c r="A310" s="241">
        <v>43402</v>
      </c>
      <c r="B310" s="242">
        <v>180178348</v>
      </c>
      <c r="C310" s="247">
        <v>19</v>
      </c>
      <c r="D310" s="246">
        <v>1769163</v>
      </c>
      <c r="E310" s="244"/>
      <c r="F310" s="242"/>
      <c r="G310" s="246"/>
      <c r="H310" s="245"/>
      <c r="I310" s="245"/>
      <c r="J310" s="246"/>
    </row>
    <row r="311" spans="1:10" x14ac:dyDescent="0.25">
      <c r="A311" s="241">
        <v>43403</v>
      </c>
      <c r="B311" s="242">
        <v>180178386</v>
      </c>
      <c r="C311" s="247">
        <v>6</v>
      </c>
      <c r="D311" s="246">
        <v>605150</v>
      </c>
      <c r="E311" s="244"/>
      <c r="F311" s="242"/>
      <c r="G311" s="246"/>
      <c r="H311" s="245"/>
      <c r="I311" s="245"/>
      <c r="J311" s="246"/>
    </row>
    <row r="312" spans="1:10" x14ac:dyDescent="0.25">
      <c r="A312" s="241">
        <v>43403</v>
      </c>
      <c r="B312" s="242">
        <v>180178424</v>
      </c>
      <c r="C312" s="247">
        <v>7</v>
      </c>
      <c r="D312" s="246">
        <v>654063</v>
      </c>
      <c r="E312" s="244"/>
      <c r="F312" s="242"/>
      <c r="G312" s="246"/>
      <c r="H312" s="245"/>
      <c r="I312" s="245"/>
      <c r="J312" s="246"/>
    </row>
    <row r="313" spans="1:10" x14ac:dyDescent="0.25">
      <c r="A313" s="241">
        <v>43404</v>
      </c>
      <c r="B313" s="242">
        <v>180178455</v>
      </c>
      <c r="C313" s="247">
        <v>14</v>
      </c>
      <c r="D313" s="246">
        <v>1290975</v>
      </c>
      <c r="E313" s="244"/>
      <c r="F313" s="242"/>
      <c r="G313" s="246"/>
      <c r="H313" s="245"/>
      <c r="I313" s="245"/>
      <c r="J313" s="246"/>
    </row>
    <row r="314" spans="1:10" x14ac:dyDescent="0.25">
      <c r="A314" s="241">
        <v>43404</v>
      </c>
      <c r="B314" s="242">
        <v>180178503</v>
      </c>
      <c r="C314" s="247">
        <v>6</v>
      </c>
      <c r="D314" s="246">
        <v>572338</v>
      </c>
      <c r="E314" s="244"/>
      <c r="F314" s="242"/>
      <c r="G314" s="246"/>
      <c r="H314" s="245"/>
      <c r="I314" s="245"/>
      <c r="J314" s="246"/>
    </row>
    <row r="315" spans="1:10" x14ac:dyDescent="0.25">
      <c r="A315" s="241">
        <v>43405</v>
      </c>
      <c r="B315" s="242">
        <v>180178528</v>
      </c>
      <c r="C315" s="247">
        <v>12</v>
      </c>
      <c r="D315" s="246">
        <v>1208113</v>
      </c>
      <c r="E315" s="244"/>
      <c r="F315" s="242"/>
      <c r="G315" s="246"/>
      <c r="H315" s="245"/>
      <c r="I315" s="245"/>
      <c r="J315" s="246"/>
    </row>
    <row r="316" spans="1:10" x14ac:dyDescent="0.25">
      <c r="A316" s="241">
        <v>43405</v>
      </c>
      <c r="B316" s="242">
        <v>180178564</v>
      </c>
      <c r="C316" s="247">
        <v>2</v>
      </c>
      <c r="D316" s="246">
        <v>183838</v>
      </c>
      <c r="E316" s="244"/>
      <c r="F316" s="242"/>
      <c r="G316" s="246"/>
      <c r="H316" s="245"/>
      <c r="I316" s="245"/>
      <c r="J316" s="246"/>
    </row>
    <row r="317" spans="1:10" x14ac:dyDescent="0.25">
      <c r="A317" s="241">
        <v>43406</v>
      </c>
      <c r="B317" s="242">
        <v>180178595</v>
      </c>
      <c r="C317" s="247">
        <v>2</v>
      </c>
      <c r="D317" s="246">
        <v>200638</v>
      </c>
      <c r="E317" s="244"/>
      <c r="F317" s="242"/>
      <c r="G317" s="246"/>
      <c r="H317" s="245"/>
      <c r="I317" s="245"/>
      <c r="J317" s="246"/>
    </row>
    <row r="318" spans="1:10" x14ac:dyDescent="0.25">
      <c r="A318" s="241">
        <v>43406</v>
      </c>
      <c r="B318" s="242">
        <v>180178641</v>
      </c>
      <c r="C318" s="247">
        <v>28</v>
      </c>
      <c r="D318" s="246">
        <v>3031088</v>
      </c>
      <c r="E318" s="244"/>
      <c r="F318" s="242"/>
      <c r="G318" s="246"/>
      <c r="H318" s="245"/>
      <c r="I318" s="245">
        <v>11010479</v>
      </c>
      <c r="J318" s="246" t="s">
        <v>17</v>
      </c>
    </row>
    <row r="319" spans="1:10" x14ac:dyDescent="0.25">
      <c r="A319" s="241">
        <v>43407</v>
      </c>
      <c r="B319" s="242">
        <v>180178670</v>
      </c>
      <c r="C319" s="247">
        <v>3</v>
      </c>
      <c r="D319" s="246">
        <v>340725</v>
      </c>
      <c r="E319" s="244"/>
      <c r="F319" s="242"/>
      <c r="G319" s="246"/>
      <c r="H319" s="245"/>
      <c r="I319" s="245"/>
      <c r="J319" s="246"/>
    </row>
    <row r="320" spans="1:10" x14ac:dyDescent="0.25">
      <c r="A320" s="241">
        <v>43407</v>
      </c>
      <c r="B320" s="242">
        <v>180178700</v>
      </c>
      <c r="C320" s="247">
        <v>4</v>
      </c>
      <c r="D320" s="246">
        <v>542850</v>
      </c>
      <c r="E320" s="244"/>
      <c r="F320" s="242"/>
      <c r="G320" s="246"/>
      <c r="H320" s="245"/>
      <c r="I320" s="245"/>
      <c r="J320" s="246"/>
    </row>
    <row r="321" spans="1:10" x14ac:dyDescent="0.25">
      <c r="A321" s="241">
        <v>43407</v>
      </c>
      <c r="B321" s="242">
        <v>180178701</v>
      </c>
      <c r="C321" s="247">
        <v>2</v>
      </c>
      <c r="D321" s="246">
        <v>220325</v>
      </c>
      <c r="E321" s="244"/>
      <c r="F321" s="242"/>
      <c r="G321" s="246"/>
      <c r="H321" s="245"/>
      <c r="I321" s="245"/>
      <c r="J321" s="246"/>
    </row>
    <row r="322" spans="1:10" x14ac:dyDescent="0.25">
      <c r="A322" s="241">
        <v>43409</v>
      </c>
      <c r="B322" s="242">
        <v>180178799</v>
      </c>
      <c r="C322" s="247">
        <v>9</v>
      </c>
      <c r="D322" s="246">
        <v>989275</v>
      </c>
      <c r="E322" s="244"/>
      <c r="F322" s="242"/>
      <c r="G322" s="246"/>
      <c r="H322" s="245"/>
      <c r="I322" s="245"/>
      <c r="J322" s="246"/>
    </row>
    <row r="323" spans="1:10" x14ac:dyDescent="0.25">
      <c r="A323" s="241">
        <v>43409</v>
      </c>
      <c r="B323" s="242">
        <v>180178847</v>
      </c>
      <c r="C323" s="247">
        <v>13</v>
      </c>
      <c r="D323" s="246">
        <v>1299288</v>
      </c>
      <c r="E323" s="244"/>
      <c r="F323" s="242"/>
      <c r="G323" s="246"/>
      <c r="H323" s="245"/>
      <c r="I323" s="245"/>
      <c r="J323" s="246"/>
    </row>
    <row r="324" spans="1:10" x14ac:dyDescent="0.25">
      <c r="A324" s="241">
        <v>43410</v>
      </c>
      <c r="B324" s="242">
        <v>180178894</v>
      </c>
      <c r="C324" s="247">
        <v>3</v>
      </c>
      <c r="D324" s="246">
        <v>370825</v>
      </c>
      <c r="E324" s="244">
        <v>180046039</v>
      </c>
      <c r="F324" s="242">
        <v>1</v>
      </c>
      <c r="G324" s="246">
        <v>132388</v>
      </c>
      <c r="H324" s="245"/>
      <c r="I324" s="245"/>
      <c r="J324" s="246"/>
    </row>
    <row r="325" spans="1:10" x14ac:dyDescent="0.25">
      <c r="A325" s="241">
        <v>43410</v>
      </c>
      <c r="B325" s="242">
        <v>180178949</v>
      </c>
      <c r="C325" s="247">
        <v>10</v>
      </c>
      <c r="D325" s="246">
        <v>959175</v>
      </c>
      <c r="E325" s="244"/>
      <c r="F325" s="242"/>
      <c r="G325" s="246"/>
      <c r="H325" s="245"/>
      <c r="I325" s="245"/>
      <c r="J325" s="246"/>
    </row>
    <row r="326" spans="1:10" x14ac:dyDescent="0.25">
      <c r="A326" s="241">
        <v>43411</v>
      </c>
      <c r="B326" s="242">
        <v>180179000</v>
      </c>
      <c r="C326" s="247">
        <v>6</v>
      </c>
      <c r="D326" s="246">
        <v>524213</v>
      </c>
      <c r="E326" s="244"/>
      <c r="F326" s="242"/>
      <c r="G326" s="246"/>
      <c r="H326" s="245"/>
      <c r="I326" s="245"/>
      <c r="J326" s="246"/>
    </row>
    <row r="327" spans="1:10" x14ac:dyDescent="0.25">
      <c r="A327" s="241">
        <v>43411</v>
      </c>
      <c r="B327" s="242">
        <v>180179031</v>
      </c>
      <c r="C327" s="247">
        <v>2</v>
      </c>
      <c r="D327" s="246">
        <v>214288</v>
      </c>
      <c r="E327" s="244"/>
      <c r="F327" s="242"/>
      <c r="G327" s="246"/>
      <c r="H327" s="245"/>
      <c r="I327" s="245"/>
      <c r="J327" s="246"/>
    </row>
    <row r="328" spans="1:10" x14ac:dyDescent="0.25">
      <c r="A328" s="241">
        <v>43412</v>
      </c>
      <c r="B328" s="242">
        <v>180179079</v>
      </c>
      <c r="C328" s="247">
        <v>6</v>
      </c>
      <c r="D328" s="246">
        <v>698425</v>
      </c>
      <c r="E328" s="244"/>
      <c r="F328" s="242"/>
      <c r="G328" s="246"/>
      <c r="H328" s="245"/>
      <c r="I328" s="245"/>
      <c r="J328" s="246"/>
    </row>
    <row r="329" spans="1:10" x14ac:dyDescent="0.25">
      <c r="A329" s="241">
        <v>43412</v>
      </c>
      <c r="B329" s="242">
        <v>180179126</v>
      </c>
      <c r="C329" s="247">
        <v>5</v>
      </c>
      <c r="D329" s="246">
        <v>600250</v>
      </c>
      <c r="E329" s="244"/>
      <c r="F329" s="242"/>
      <c r="G329" s="246"/>
      <c r="H329" s="245"/>
      <c r="I329" s="245"/>
      <c r="J329" s="246"/>
    </row>
    <row r="330" spans="1:10" x14ac:dyDescent="0.25">
      <c r="A330" s="241">
        <v>43413</v>
      </c>
      <c r="B330" s="242">
        <v>180179156</v>
      </c>
      <c r="C330" s="247">
        <v>7</v>
      </c>
      <c r="D330" s="246">
        <v>766325</v>
      </c>
      <c r="E330" s="244"/>
      <c r="F330" s="242"/>
      <c r="G330" s="246"/>
      <c r="H330" s="245"/>
      <c r="I330" s="245"/>
      <c r="J330" s="246"/>
    </row>
    <row r="331" spans="1:10" x14ac:dyDescent="0.25">
      <c r="A331" s="241">
        <v>43413</v>
      </c>
      <c r="B331" s="242">
        <v>180179200</v>
      </c>
      <c r="C331" s="247">
        <v>12</v>
      </c>
      <c r="D331" s="246">
        <v>1360975</v>
      </c>
      <c r="E331" s="244"/>
      <c r="F331" s="242"/>
      <c r="G331" s="246"/>
      <c r="H331" s="245"/>
      <c r="I331" s="245">
        <v>8754551</v>
      </c>
      <c r="J331" s="246" t="s">
        <v>17</v>
      </c>
    </row>
    <row r="332" spans="1:10" x14ac:dyDescent="0.25">
      <c r="A332" s="241">
        <v>43414</v>
      </c>
      <c r="B332" s="242">
        <v>180179213</v>
      </c>
      <c r="C332" s="247">
        <v>1</v>
      </c>
      <c r="D332" s="246">
        <v>79013</v>
      </c>
      <c r="E332" s="244">
        <v>180046089</v>
      </c>
      <c r="F332" s="242">
        <v>1</v>
      </c>
      <c r="G332" s="246">
        <v>79013</v>
      </c>
      <c r="H332" s="245"/>
      <c r="I332" s="245"/>
      <c r="J332" s="246"/>
    </row>
    <row r="333" spans="1:10" x14ac:dyDescent="0.25">
      <c r="A333" s="241">
        <v>43414</v>
      </c>
      <c r="B333" s="242">
        <v>180179238</v>
      </c>
      <c r="C333" s="247">
        <v>7</v>
      </c>
      <c r="D333" s="246">
        <v>682675</v>
      </c>
      <c r="E333" s="244"/>
      <c r="F333" s="242"/>
      <c r="G333" s="246"/>
      <c r="H333" s="245"/>
      <c r="I333" s="245"/>
      <c r="J333" s="246"/>
    </row>
    <row r="334" spans="1:10" x14ac:dyDescent="0.25">
      <c r="A334" s="241">
        <v>43414</v>
      </c>
      <c r="B334" s="242">
        <v>180179275</v>
      </c>
      <c r="C334" s="247">
        <v>5</v>
      </c>
      <c r="D334" s="246">
        <v>527188</v>
      </c>
      <c r="E334" s="244"/>
      <c r="F334" s="242"/>
      <c r="G334" s="246"/>
      <c r="H334" s="245"/>
      <c r="I334" s="245"/>
      <c r="J334" s="246"/>
    </row>
    <row r="335" spans="1:10" x14ac:dyDescent="0.25">
      <c r="A335" s="241">
        <v>43416</v>
      </c>
      <c r="B335" s="242">
        <v>180179370</v>
      </c>
      <c r="C335" s="247">
        <v>14</v>
      </c>
      <c r="D335" s="246">
        <v>1163050</v>
      </c>
      <c r="E335" s="244">
        <v>180046122</v>
      </c>
      <c r="F335" s="242">
        <v>1</v>
      </c>
      <c r="G335" s="246">
        <v>118388</v>
      </c>
      <c r="H335" s="245"/>
      <c r="I335" s="245"/>
      <c r="J335" s="246"/>
    </row>
    <row r="336" spans="1:10" x14ac:dyDescent="0.25">
      <c r="A336" s="241">
        <v>43416</v>
      </c>
      <c r="B336" s="242">
        <v>180179420</v>
      </c>
      <c r="C336" s="247">
        <v>8</v>
      </c>
      <c r="D336" s="246">
        <v>849100</v>
      </c>
      <c r="E336" s="244"/>
      <c r="F336" s="242"/>
      <c r="G336" s="246"/>
      <c r="H336" s="245"/>
      <c r="I336" s="245"/>
      <c r="J336" s="246"/>
    </row>
    <row r="337" spans="1:10" x14ac:dyDescent="0.25">
      <c r="A337" s="241">
        <v>43416</v>
      </c>
      <c r="B337" s="242">
        <v>180179433</v>
      </c>
      <c r="C337" s="247">
        <v>2</v>
      </c>
      <c r="D337" s="246">
        <v>85750</v>
      </c>
      <c r="E337" s="244"/>
      <c r="F337" s="242"/>
      <c r="G337" s="246"/>
      <c r="H337" s="245"/>
      <c r="I337" s="245"/>
      <c r="J337" s="246"/>
    </row>
    <row r="338" spans="1:10" x14ac:dyDescent="0.25">
      <c r="A338" s="241">
        <v>43417</v>
      </c>
      <c r="B338" s="242">
        <v>180179469</v>
      </c>
      <c r="C338" s="247">
        <v>13</v>
      </c>
      <c r="D338" s="246">
        <v>1174863</v>
      </c>
      <c r="E338" s="244"/>
      <c r="F338" s="242"/>
      <c r="G338" s="246"/>
      <c r="H338" s="245"/>
      <c r="I338" s="245"/>
      <c r="J338" s="246"/>
    </row>
    <row r="339" spans="1:10" x14ac:dyDescent="0.25">
      <c r="A339" s="241">
        <v>43417</v>
      </c>
      <c r="B339" s="242">
        <v>180179518</v>
      </c>
      <c r="C339" s="247">
        <v>10</v>
      </c>
      <c r="D339" s="246">
        <v>1354675</v>
      </c>
      <c r="E339" s="244"/>
      <c r="F339" s="242"/>
      <c r="G339" s="246"/>
      <c r="H339" s="245"/>
      <c r="I339" s="245"/>
      <c r="J339" s="246"/>
    </row>
    <row r="340" spans="1:10" x14ac:dyDescent="0.25">
      <c r="A340" s="241">
        <v>43418</v>
      </c>
      <c r="B340" s="242">
        <v>180179550</v>
      </c>
      <c r="C340" s="247">
        <v>3</v>
      </c>
      <c r="D340" s="246">
        <v>301263</v>
      </c>
      <c r="E340" s="244"/>
      <c r="F340" s="242"/>
      <c r="G340" s="246"/>
      <c r="H340" s="245"/>
      <c r="I340" s="245"/>
      <c r="J340" s="246"/>
    </row>
    <row r="341" spans="1:10" x14ac:dyDescent="0.25">
      <c r="A341" s="241">
        <v>43418</v>
      </c>
      <c r="B341" s="242">
        <v>180179582</v>
      </c>
      <c r="C341" s="247">
        <v>13</v>
      </c>
      <c r="D341" s="246">
        <v>1312500</v>
      </c>
      <c r="E341" s="244"/>
      <c r="F341" s="242"/>
      <c r="G341" s="246"/>
      <c r="H341" s="245"/>
      <c r="I341" s="245"/>
      <c r="J341" s="246"/>
    </row>
    <row r="342" spans="1:10" x14ac:dyDescent="0.25">
      <c r="A342" s="241">
        <v>43418</v>
      </c>
      <c r="B342" s="242">
        <v>180179592</v>
      </c>
      <c r="C342" s="247">
        <v>1</v>
      </c>
      <c r="D342" s="246">
        <v>117950</v>
      </c>
      <c r="E342" s="244"/>
      <c r="F342" s="242"/>
      <c r="G342" s="246"/>
      <c r="H342" s="245"/>
      <c r="I342" s="245"/>
      <c r="J342" s="246"/>
    </row>
    <row r="343" spans="1:10" x14ac:dyDescent="0.25">
      <c r="A343" s="241">
        <v>43419</v>
      </c>
      <c r="B343" s="242">
        <v>180179627</v>
      </c>
      <c r="C343" s="247">
        <v>9</v>
      </c>
      <c r="D343" s="246">
        <v>795288</v>
      </c>
      <c r="E343" s="244"/>
      <c r="F343" s="242"/>
      <c r="G343" s="246"/>
      <c r="H343" s="245"/>
      <c r="I343" s="245"/>
      <c r="J343" s="246"/>
    </row>
    <row r="344" spans="1:10" x14ac:dyDescent="0.25">
      <c r="A344" s="241">
        <v>43419</v>
      </c>
      <c r="B344" s="242">
        <v>180179667</v>
      </c>
      <c r="C344" s="247">
        <v>3</v>
      </c>
      <c r="D344" s="246">
        <v>334600</v>
      </c>
      <c r="E344" s="244"/>
      <c r="F344" s="242"/>
      <c r="G344" s="246"/>
      <c r="H344" s="245"/>
      <c r="I344" s="245"/>
      <c r="J344" s="246"/>
    </row>
    <row r="345" spans="1:10" x14ac:dyDescent="0.25">
      <c r="A345" s="241">
        <v>43420</v>
      </c>
      <c r="B345" s="242">
        <v>180179705</v>
      </c>
      <c r="C345" s="247">
        <v>4</v>
      </c>
      <c r="D345" s="246">
        <v>439600</v>
      </c>
      <c r="E345" s="244"/>
      <c r="F345" s="242"/>
      <c r="G345" s="246"/>
      <c r="H345" s="245"/>
      <c r="I345" s="245"/>
      <c r="J345" s="246"/>
    </row>
    <row r="346" spans="1:10" x14ac:dyDescent="0.25">
      <c r="A346" s="241">
        <v>43420</v>
      </c>
      <c r="B346" s="242">
        <v>180179739</v>
      </c>
      <c r="C346" s="247">
        <v>12</v>
      </c>
      <c r="D346" s="246">
        <v>1229463</v>
      </c>
      <c r="E346" s="244"/>
      <c r="F346" s="242"/>
      <c r="G346" s="246"/>
      <c r="H346" s="245"/>
      <c r="I346" s="245">
        <v>10249577</v>
      </c>
      <c r="J346" s="246" t="s">
        <v>17</v>
      </c>
    </row>
    <row r="347" spans="1:10" x14ac:dyDescent="0.25">
      <c r="A347" s="241">
        <v>43421</v>
      </c>
      <c r="B347" s="242">
        <v>180179777</v>
      </c>
      <c r="C347" s="247">
        <v>10</v>
      </c>
      <c r="D347" s="246">
        <v>873250</v>
      </c>
      <c r="E347" s="244"/>
      <c r="F347" s="242"/>
      <c r="G347" s="246"/>
      <c r="H347" s="245"/>
      <c r="I347" s="245"/>
      <c r="J347" s="246"/>
    </row>
    <row r="348" spans="1:10" x14ac:dyDescent="0.25">
      <c r="A348" s="241">
        <v>43421</v>
      </c>
      <c r="B348" s="242">
        <v>180179812</v>
      </c>
      <c r="C348" s="247">
        <v>7</v>
      </c>
      <c r="D348" s="246">
        <v>900288</v>
      </c>
      <c r="E348" s="244"/>
      <c r="F348" s="242"/>
      <c r="G348" s="246"/>
      <c r="H348" s="245"/>
      <c r="I348" s="245"/>
      <c r="J348" s="246"/>
    </row>
    <row r="349" spans="1:10" x14ac:dyDescent="0.25">
      <c r="A349" s="241">
        <v>43423</v>
      </c>
      <c r="B349" s="242">
        <v>180179902</v>
      </c>
      <c r="C349" s="247">
        <v>9</v>
      </c>
      <c r="D349" s="246">
        <v>994788</v>
      </c>
      <c r="E349" s="244">
        <v>180046218</v>
      </c>
      <c r="F349" s="242">
        <v>1</v>
      </c>
      <c r="G349" s="246">
        <v>205100</v>
      </c>
      <c r="H349" s="245"/>
      <c r="I349" s="245"/>
      <c r="J349" s="246"/>
    </row>
    <row r="350" spans="1:10" x14ac:dyDescent="0.25">
      <c r="A350" s="241">
        <v>43423</v>
      </c>
      <c r="B350" s="242">
        <v>180179935</v>
      </c>
      <c r="C350" s="247">
        <v>4</v>
      </c>
      <c r="D350" s="246">
        <v>360238</v>
      </c>
      <c r="E350" s="244"/>
      <c r="F350" s="242"/>
      <c r="G350" s="246"/>
      <c r="H350" s="245"/>
      <c r="I350" s="245"/>
      <c r="J350" s="246"/>
    </row>
    <row r="351" spans="1:10" x14ac:dyDescent="0.25">
      <c r="A351" s="241">
        <v>43424</v>
      </c>
      <c r="B351" s="242">
        <v>180179971</v>
      </c>
      <c r="C351" s="247">
        <v>2</v>
      </c>
      <c r="D351" s="246">
        <v>153213</v>
      </c>
      <c r="E351" s="244"/>
      <c r="F351" s="242"/>
      <c r="G351" s="246"/>
      <c r="H351" s="245"/>
      <c r="I351" s="245"/>
      <c r="J351" s="246"/>
    </row>
    <row r="352" spans="1:10" x14ac:dyDescent="0.25">
      <c r="A352" s="241">
        <v>43424</v>
      </c>
      <c r="B352" s="242">
        <v>180180001</v>
      </c>
      <c r="C352" s="247">
        <v>5</v>
      </c>
      <c r="D352" s="246">
        <v>586688</v>
      </c>
      <c r="E352" s="244"/>
      <c r="F352" s="242"/>
      <c r="G352" s="246"/>
      <c r="H352" s="245"/>
      <c r="I352" s="245"/>
      <c r="J352" s="246"/>
    </row>
    <row r="353" spans="1:10" x14ac:dyDescent="0.25">
      <c r="A353" s="241">
        <v>43425</v>
      </c>
      <c r="B353" s="242">
        <v>180180063</v>
      </c>
      <c r="C353" s="247">
        <v>8</v>
      </c>
      <c r="D353" s="246">
        <v>821538</v>
      </c>
      <c r="E353" s="244"/>
      <c r="F353" s="242"/>
      <c r="G353" s="246"/>
      <c r="H353" s="245"/>
      <c r="I353" s="245"/>
      <c r="J353" s="246"/>
    </row>
    <row r="354" spans="1:10" x14ac:dyDescent="0.25">
      <c r="A354" s="241">
        <v>43426</v>
      </c>
      <c r="B354" s="242">
        <v>180180110</v>
      </c>
      <c r="C354" s="247">
        <v>17</v>
      </c>
      <c r="D354" s="246">
        <v>1252213</v>
      </c>
      <c r="E354" s="244"/>
      <c r="F354" s="242"/>
      <c r="G354" s="246"/>
      <c r="H354" s="245"/>
      <c r="I354" s="245"/>
      <c r="J354" s="246"/>
    </row>
    <row r="355" spans="1:10" x14ac:dyDescent="0.25">
      <c r="A355" s="241">
        <v>43426</v>
      </c>
      <c r="B355" s="242">
        <v>180180153</v>
      </c>
      <c r="C355" s="247">
        <v>9</v>
      </c>
      <c r="D355" s="246">
        <v>924175</v>
      </c>
      <c r="E355" s="244"/>
      <c r="F355" s="242"/>
      <c r="G355" s="246"/>
      <c r="H355" s="245"/>
      <c r="I355" s="245"/>
      <c r="J355" s="246"/>
    </row>
    <row r="356" spans="1:10" x14ac:dyDescent="0.25">
      <c r="A356" s="241">
        <v>43427</v>
      </c>
      <c r="B356" s="242">
        <v>180180187</v>
      </c>
      <c r="C356" s="247">
        <v>10</v>
      </c>
      <c r="D356" s="246">
        <v>786275</v>
      </c>
      <c r="E356" s="244"/>
      <c r="F356" s="242"/>
      <c r="G356" s="246"/>
      <c r="H356" s="245"/>
      <c r="I356" s="245"/>
      <c r="J356" s="246"/>
    </row>
    <row r="357" spans="1:10" x14ac:dyDescent="0.25">
      <c r="A357" s="241">
        <v>43427</v>
      </c>
      <c r="B357" s="242">
        <v>180180222</v>
      </c>
      <c r="C357" s="247">
        <v>17</v>
      </c>
      <c r="D357" s="246">
        <v>1815013</v>
      </c>
      <c r="E357" s="244"/>
      <c r="F357" s="242"/>
      <c r="G357" s="246"/>
      <c r="H357" s="245"/>
      <c r="I357" s="245">
        <v>9262579</v>
      </c>
      <c r="J357" s="246" t="s">
        <v>17</v>
      </c>
    </row>
    <row r="358" spans="1:10" x14ac:dyDescent="0.25">
      <c r="A358" s="241">
        <v>43428</v>
      </c>
      <c r="B358" s="242">
        <v>180180243</v>
      </c>
      <c r="C358" s="247">
        <v>1</v>
      </c>
      <c r="D358" s="246">
        <v>99225</v>
      </c>
      <c r="E358" s="244"/>
      <c r="F358" s="242"/>
      <c r="G358" s="246"/>
      <c r="H358" s="245"/>
      <c r="I358" s="245"/>
      <c r="J358" s="246"/>
    </row>
    <row r="359" spans="1:10" x14ac:dyDescent="0.25">
      <c r="A359" s="241">
        <v>43428</v>
      </c>
      <c r="B359" s="242">
        <v>180180244</v>
      </c>
      <c r="C359" s="247">
        <v>1</v>
      </c>
      <c r="D359" s="246">
        <v>82425</v>
      </c>
      <c r="E359" s="244"/>
      <c r="F359" s="242"/>
      <c r="G359" s="246"/>
      <c r="H359" s="245"/>
      <c r="I359" s="245"/>
      <c r="J359" s="246"/>
    </row>
    <row r="360" spans="1:10" x14ac:dyDescent="0.25">
      <c r="A360" s="241">
        <v>43428</v>
      </c>
      <c r="B360" s="242">
        <v>180180245</v>
      </c>
      <c r="C360" s="247">
        <v>1</v>
      </c>
      <c r="D360" s="246">
        <v>46463</v>
      </c>
      <c r="E360" s="244"/>
      <c r="F360" s="242"/>
      <c r="G360" s="246"/>
      <c r="H360" s="245"/>
      <c r="I360" s="245"/>
      <c r="J360" s="246"/>
    </row>
    <row r="361" spans="1:10" x14ac:dyDescent="0.25">
      <c r="A361" s="241">
        <v>43428</v>
      </c>
      <c r="B361" s="242">
        <v>180180246</v>
      </c>
      <c r="C361" s="247">
        <v>2</v>
      </c>
      <c r="D361" s="246">
        <v>384300</v>
      </c>
      <c r="E361" s="244"/>
      <c r="F361" s="242"/>
      <c r="G361" s="246"/>
      <c r="H361" s="245"/>
      <c r="I361" s="245"/>
      <c r="J361" s="246"/>
    </row>
    <row r="362" spans="1:10" x14ac:dyDescent="0.25">
      <c r="A362" s="241">
        <v>43428</v>
      </c>
      <c r="B362" s="242">
        <v>180180258</v>
      </c>
      <c r="C362" s="247">
        <v>6</v>
      </c>
      <c r="D362" s="246">
        <v>526313</v>
      </c>
      <c r="E362" s="244"/>
      <c r="F362" s="242"/>
      <c r="G362" s="246"/>
      <c r="H362" s="245"/>
      <c r="I362" s="245"/>
      <c r="J362" s="246"/>
    </row>
    <row r="363" spans="1:10" x14ac:dyDescent="0.25">
      <c r="A363" s="241">
        <v>43428</v>
      </c>
      <c r="B363" s="242">
        <v>180180282</v>
      </c>
      <c r="C363" s="247">
        <v>3</v>
      </c>
      <c r="D363" s="246">
        <v>276413</v>
      </c>
      <c r="E363" s="244"/>
      <c r="F363" s="242"/>
      <c r="G363" s="246"/>
      <c r="H363" s="245"/>
      <c r="I363" s="245"/>
      <c r="J363" s="246"/>
    </row>
    <row r="364" spans="1:10" x14ac:dyDescent="0.25">
      <c r="A364" s="241">
        <v>43428</v>
      </c>
      <c r="B364" s="242">
        <v>180180287</v>
      </c>
      <c r="C364" s="247">
        <v>1</v>
      </c>
      <c r="D364" s="246">
        <v>124075</v>
      </c>
      <c r="E364" s="244"/>
      <c r="F364" s="242"/>
      <c r="G364" s="246"/>
      <c r="H364" s="245"/>
      <c r="I364" s="245"/>
      <c r="J364" s="246"/>
    </row>
    <row r="365" spans="1:10" x14ac:dyDescent="0.25">
      <c r="A365" s="241">
        <v>43430</v>
      </c>
      <c r="B365" s="242">
        <v>180180370</v>
      </c>
      <c r="C365" s="247">
        <v>1</v>
      </c>
      <c r="D365" s="246">
        <v>46463</v>
      </c>
      <c r="E365" s="244"/>
      <c r="F365" s="242"/>
      <c r="G365" s="246"/>
      <c r="H365" s="245"/>
      <c r="I365" s="245"/>
      <c r="J365" s="246"/>
    </row>
    <row r="366" spans="1:10" x14ac:dyDescent="0.25">
      <c r="A366" s="241">
        <v>43430</v>
      </c>
      <c r="B366" s="242">
        <v>180180371</v>
      </c>
      <c r="C366" s="247">
        <v>1</v>
      </c>
      <c r="D366" s="246">
        <v>84088</v>
      </c>
      <c r="E366" s="244"/>
      <c r="F366" s="242"/>
      <c r="G366" s="246"/>
      <c r="H366" s="245"/>
      <c r="I366" s="245"/>
      <c r="J366" s="246"/>
    </row>
    <row r="367" spans="1:10" x14ac:dyDescent="0.25">
      <c r="A367" s="241">
        <v>43430</v>
      </c>
      <c r="B367" s="242">
        <v>180180373</v>
      </c>
      <c r="C367" s="247">
        <v>1</v>
      </c>
      <c r="D367" s="246">
        <v>94325</v>
      </c>
      <c r="E367" s="244"/>
      <c r="F367" s="242"/>
      <c r="G367" s="246"/>
      <c r="H367" s="245"/>
      <c r="I367" s="245"/>
      <c r="J367" s="246"/>
    </row>
    <row r="368" spans="1:10" x14ac:dyDescent="0.25">
      <c r="A368" s="241">
        <v>43430</v>
      </c>
      <c r="B368" s="242">
        <v>180180374</v>
      </c>
      <c r="C368" s="247">
        <v>1</v>
      </c>
      <c r="D368" s="246">
        <v>142888</v>
      </c>
      <c r="E368" s="244"/>
      <c r="F368" s="242"/>
      <c r="G368" s="246"/>
      <c r="H368" s="245"/>
      <c r="I368" s="245"/>
      <c r="J368" s="246"/>
    </row>
    <row r="369" spans="1:10" x14ac:dyDescent="0.25">
      <c r="A369" s="241">
        <v>43430</v>
      </c>
      <c r="B369" s="242">
        <v>180180376</v>
      </c>
      <c r="C369" s="247">
        <v>1</v>
      </c>
      <c r="D369" s="246">
        <v>86013</v>
      </c>
      <c r="E369" s="244"/>
      <c r="F369" s="242"/>
      <c r="G369" s="246"/>
      <c r="H369" s="245"/>
      <c r="I369" s="245"/>
      <c r="J369" s="246"/>
    </row>
    <row r="370" spans="1:10" x14ac:dyDescent="0.25">
      <c r="A370" s="241">
        <v>43430</v>
      </c>
      <c r="B370" s="242">
        <v>180180379</v>
      </c>
      <c r="C370" s="247">
        <v>1</v>
      </c>
      <c r="D370" s="246">
        <v>93013</v>
      </c>
      <c r="E370" s="244"/>
      <c r="F370" s="242"/>
      <c r="G370" s="246"/>
      <c r="H370" s="245"/>
      <c r="I370" s="245"/>
      <c r="J370" s="246"/>
    </row>
    <row r="371" spans="1:10" x14ac:dyDescent="0.25">
      <c r="A371" s="241">
        <v>43430</v>
      </c>
      <c r="B371" s="242">
        <v>180180382</v>
      </c>
      <c r="C371" s="247">
        <v>32</v>
      </c>
      <c r="D371" s="246">
        <v>2726238</v>
      </c>
      <c r="E371" s="244"/>
      <c r="F371" s="242"/>
      <c r="G371" s="246"/>
      <c r="H371" s="245"/>
      <c r="I371" s="245"/>
      <c r="J371" s="246"/>
    </row>
    <row r="372" spans="1:10" x14ac:dyDescent="0.25">
      <c r="A372" s="241">
        <v>43430</v>
      </c>
      <c r="B372" s="242">
        <v>180180384</v>
      </c>
      <c r="C372" s="247">
        <v>4</v>
      </c>
      <c r="D372" s="246">
        <v>947713</v>
      </c>
      <c r="E372" s="244"/>
      <c r="F372" s="242"/>
      <c r="G372" s="246"/>
      <c r="H372" s="245"/>
      <c r="I372" s="245"/>
      <c r="J372" s="246"/>
    </row>
    <row r="373" spans="1:10" x14ac:dyDescent="0.25">
      <c r="A373" s="241">
        <v>43430</v>
      </c>
      <c r="B373" s="242">
        <v>180180386</v>
      </c>
      <c r="C373" s="247">
        <v>2</v>
      </c>
      <c r="D373" s="246">
        <v>171150</v>
      </c>
      <c r="E373" s="244"/>
      <c r="F373" s="242"/>
      <c r="G373" s="246"/>
      <c r="H373" s="245"/>
      <c r="I373" s="245"/>
      <c r="J373" s="246"/>
    </row>
    <row r="374" spans="1:10" x14ac:dyDescent="0.25">
      <c r="A374" s="241">
        <v>43430</v>
      </c>
      <c r="B374" s="242">
        <v>180180388</v>
      </c>
      <c r="C374" s="247">
        <v>1</v>
      </c>
      <c r="D374" s="246">
        <v>102900</v>
      </c>
      <c r="E374" s="244"/>
      <c r="F374" s="242"/>
      <c r="G374" s="246"/>
      <c r="H374" s="245"/>
      <c r="I374" s="245"/>
      <c r="J374" s="246"/>
    </row>
    <row r="375" spans="1:10" x14ac:dyDescent="0.25">
      <c r="A375" s="241">
        <v>43430</v>
      </c>
      <c r="B375" s="242">
        <v>180180410</v>
      </c>
      <c r="C375" s="247">
        <v>1</v>
      </c>
      <c r="D375" s="246">
        <v>106400</v>
      </c>
      <c r="E375" s="244"/>
      <c r="F375" s="242"/>
      <c r="G375" s="246"/>
      <c r="H375" s="245"/>
      <c r="I375" s="245"/>
      <c r="J375" s="246"/>
    </row>
    <row r="376" spans="1:10" x14ac:dyDescent="0.25">
      <c r="A376" s="241">
        <v>43430</v>
      </c>
      <c r="B376" s="242">
        <v>180180414</v>
      </c>
      <c r="C376" s="247">
        <v>1</v>
      </c>
      <c r="D376" s="246">
        <v>106400</v>
      </c>
      <c r="E376" s="244"/>
      <c r="F376" s="242"/>
      <c r="G376" s="246"/>
      <c r="H376" s="245"/>
      <c r="I376" s="245"/>
      <c r="J376" s="246"/>
    </row>
    <row r="377" spans="1:10" x14ac:dyDescent="0.25">
      <c r="A377" s="241">
        <v>43430</v>
      </c>
      <c r="B377" s="242">
        <v>180180418</v>
      </c>
      <c r="C377" s="247">
        <v>1</v>
      </c>
      <c r="D377" s="246">
        <v>100625</v>
      </c>
      <c r="E377" s="244"/>
      <c r="F377" s="242"/>
      <c r="G377" s="246"/>
      <c r="H377" s="245"/>
      <c r="I377" s="245"/>
      <c r="J377" s="246"/>
    </row>
    <row r="378" spans="1:10" x14ac:dyDescent="0.25">
      <c r="A378" s="241">
        <v>43430</v>
      </c>
      <c r="B378" s="242">
        <v>180180419</v>
      </c>
      <c r="C378" s="247">
        <v>2</v>
      </c>
      <c r="D378" s="246">
        <v>188650</v>
      </c>
      <c r="E378" s="244"/>
      <c r="F378" s="242"/>
      <c r="G378" s="246"/>
      <c r="H378" s="245"/>
      <c r="I378" s="245"/>
      <c r="J378" s="246"/>
    </row>
    <row r="379" spans="1:10" x14ac:dyDescent="0.25">
      <c r="A379" s="241">
        <v>43430</v>
      </c>
      <c r="B379" s="242">
        <v>180180422</v>
      </c>
      <c r="C379" s="247">
        <v>7</v>
      </c>
      <c r="D379" s="246">
        <v>797650</v>
      </c>
      <c r="E379" s="244"/>
      <c r="F379" s="242"/>
      <c r="G379" s="246"/>
      <c r="H379" s="245"/>
      <c r="I379" s="245"/>
      <c r="J379" s="246"/>
    </row>
    <row r="380" spans="1:10" x14ac:dyDescent="0.25">
      <c r="A380" s="241">
        <v>43431</v>
      </c>
      <c r="B380" s="242">
        <v>180180465</v>
      </c>
      <c r="C380" s="247">
        <v>10</v>
      </c>
      <c r="D380" s="246">
        <v>918750</v>
      </c>
      <c r="E380" s="244">
        <v>180046316</v>
      </c>
      <c r="F380" s="242">
        <v>3</v>
      </c>
      <c r="G380" s="246">
        <v>225138</v>
      </c>
      <c r="H380" s="245"/>
      <c r="I380" s="245"/>
      <c r="J380" s="246"/>
    </row>
    <row r="381" spans="1:10" x14ac:dyDescent="0.25">
      <c r="A381" s="241">
        <v>43431</v>
      </c>
      <c r="B381" s="242">
        <v>180180470</v>
      </c>
      <c r="C381" s="247">
        <v>2</v>
      </c>
      <c r="D381" s="246">
        <v>237125</v>
      </c>
      <c r="E381" s="244"/>
      <c r="F381" s="242"/>
      <c r="G381" s="246"/>
      <c r="H381" s="245"/>
      <c r="I381" s="245"/>
      <c r="J381" s="246"/>
    </row>
    <row r="382" spans="1:10" x14ac:dyDescent="0.25">
      <c r="A382" s="241">
        <v>43431</v>
      </c>
      <c r="B382" s="242">
        <v>180180496</v>
      </c>
      <c r="C382" s="247">
        <v>6</v>
      </c>
      <c r="D382" s="246">
        <v>661238</v>
      </c>
      <c r="E382" s="244"/>
      <c r="F382" s="242"/>
      <c r="G382" s="246"/>
      <c r="H382" s="245"/>
      <c r="I382" s="245"/>
      <c r="J382" s="246"/>
    </row>
    <row r="383" spans="1:10" x14ac:dyDescent="0.25">
      <c r="A383" s="241">
        <v>43431</v>
      </c>
      <c r="B383" s="242">
        <v>180180508</v>
      </c>
      <c r="C383" s="247">
        <v>2</v>
      </c>
      <c r="D383" s="246">
        <v>225750</v>
      </c>
      <c r="E383" s="244"/>
      <c r="F383" s="242"/>
      <c r="G383" s="246"/>
      <c r="H383" s="245"/>
      <c r="I383" s="245"/>
      <c r="J383" s="246"/>
    </row>
    <row r="384" spans="1:10" x14ac:dyDescent="0.25">
      <c r="A384" s="241">
        <v>43432</v>
      </c>
      <c r="B384" s="242">
        <v>180180529</v>
      </c>
      <c r="C384" s="247">
        <v>9</v>
      </c>
      <c r="D384" s="246">
        <v>910525</v>
      </c>
      <c r="E384" s="244"/>
      <c r="F384" s="242"/>
      <c r="G384" s="246"/>
      <c r="H384" s="245"/>
      <c r="I384" s="245"/>
      <c r="J384" s="246"/>
    </row>
    <row r="385" spans="1:16" x14ac:dyDescent="0.25">
      <c r="A385" s="241">
        <v>43432</v>
      </c>
      <c r="B385" s="242">
        <v>180180530</v>
      </c>
      <c r="C385" s="247">
        <v>2</v>
      </c>
      <c r="D385" s="246">
        <v>206938</v>
      </c>
      <c r="E385" s="244"/>
      <c r="F385" s="242"/>
      <c r="G385" s="246"/>
      <c r="H385" s="245"/>
      <c r="I385" s="245"/>
      <c r="J385" s="246"/>
    </row>
    <row r="386" spans="1:16" x14ac:dyDescent="0.25">
      <c r="A386" s="241">
        <v>43432</v>
      </c>
      <c r="B386" s="242">
        <v>180180569</v>
      </c>
      <c r="C386" s="247">
        <v>9</v>
      </c>
      <c r="D386" s="246">
        <v>1032413</v>
      </c>
      <c r="E386" s="244"/>
      <c r="F386" s="242"/>
      <c r="G386" s="246"/>
      <c r="H386" s="245"/>
      <c r="I386" s="245"/>
      <c r="J386" s="246"/>
    </row>
    <row r="387" spans="1:16" x14ac:dyDescent="0.25">
      <c r="A387" s="241">
        <v>43432</v>
      </c>
      <c r="B387" s="242">
        <v>180180570</v>
      </c>
      <c r="C387" s="247">
        <v>4</v>
      </c>
      <c r="D387" s="246">
        <v>462613</v>
      </c>
      <c r="E387" s="244"/>
      <c r="F387" s="242"/>
      <c r="G387" s="246"/>
      <c r="H387" s="245"/>
      <c r="I387" s="245"/>
      <c r="J387" s="246"/>
    </row>
    <row r="388" spans="1:16" x14ac:dyDescent="0.25">
      <c r="A388" s="241">
        <v>43433</v>
      </c>
      <c r="B388" s="242">
        <v>180180602</v>
      </c>
      <c r="C388" s="247">
        <v>5</v>
      </c>
      <c r="D388" s="246">
        <v>312025</v>
      </c>
      <c r="E388" s="244"/>
      <c r="F388" s="242"/>
      <c r="G388" s="246"/>
      <c r="H388" s="245"/>
      <c r="I388" s="245"/>
      <c r="J388" s="246"/>
    </row>
    <row r="389" spans="1:16" x14ac:dyDescent="0.25">
      <c r="A389" s="241">
        <v>43433</v>
      </c>
      <c r="B389" s="242">
        <v>180180603</v>
      </c>
      <c r="C389" s="247">
        <v>5</v>
      </c>
      <c r="D389" s="246">
        <v>695713</v>
      </c>
      <c r="E389" s="244"/>
      <c r="F389" s="242"/>
      <c r="G389" s="246"/>
      <c r="H389" s="245"/>
      <c r="I389" s="245"/>
      <c r="J389" s="246"/>
    </row>
    <row r="390" spans="1:16" x14ac:dyDescent="0.25">
      <c r="A390" s="241">
        <v>43433</v>
      </c>
      <c r="B390" s="242">
        <v>180180639</v>
      </c>
      <c r="C390" s="247">
        <v>7</v>
      </c>
      <c r="D390" s="246">
        <v>660100</v>
      </c>
      <c r="E390" s="244"/>
      <c r="F390" s="242"/>
      <c r="G390" s="246"/>
      <c r="H390" s="245"/>
      <c r="I390" s="245"/>
      <c r="J390" s="246"/>
    </row>
    <row r="391" spans="1:16" x14ac:dyDescent="0.25">
      <c r="A391" s="241">
        <v>43433</v>
      </c>
      <c r="B391" s="242">
        <v>180180640</v>
      </c>
      <c r="C391" s="247">
        <v>13</v>
      </c>
      <c r="D391" s="246">
        <v>1472013</v>
      </c>
      <c r="E391" s="244"/>
      <c r="F391" s="242"/>
      <c r="G391" s="246"/>
      <c r="H391" s="245"/>
      <c r="I391" s="245"/>
      <c r="J391" s="246"/>
      <c r="K391" s="233"/>
      <c r="L391" s="233"/>
      <c r="M391" s="233"/>
      <c r="N391" s="233"/>
      <c r="O391" s="233"/>
      <c r="P391" s="233"/>
    </row>
    <row r="392" spans="1:16" x14ac:dyDescent="0.25">
      <c r="A392" s="241">
        <v>43434</v>
      </c>
      <c r="B392" s="242">
        <v>180180662</v>
      </c>
      <c r="C392" s="247">
        <v>4</v>
      </c>
      <c r="D392" s="246">
        <v>396200</v>
      </c>
      <c r="E392" s="244"/>
      <c r="F392" s="242"/>
      <c r="G392" s="246"/>
      <c r="H392" s="245"/>
      <c r="I392" s="245"/>
      <c r="J392" s="246"/>
      <c r="K392" s="233"/>
      <c r="L392" s="233"/>
      <c r="M392" s="233"/>
      <c r="N392" s="233"/>
      <c r="O392" s="233"/>
      <c r="P392" s="233"/>
    </row>
    <row r="393" spans="1:16" x14ac:dyDescent="0.25">
      <c r="A393" s="241">
        <v>43434</v>
      </c>
      <c r="B393" s="242">
        <v>180180664</v>
      </c>
      <c r="C393" s="247">
        <v>4</v>
      </c>
      <c r="D393" s="246">
        <v>557288</v>
      </c>
      <c r="E393" s="244"/>
      <c r="F393" s="242"/>
      <c r="G393" s="246"/>
      <c r="H393" s="245"/>
      <c r="I393" s="245"/>
      <c r="J393" s="246"/>
      <c r="K393" s="233"/>
      <c r="L393" s="233"/>
      <c r="M393" s="233"/>
      <c r="N393" s="233"/>
      <c r="O393" s="233"/>
      <c r="P393" s="233"/>
    </row>
    <row r="394" spans="1:16" x14ac:dyDescent="0.25">
      <c r="A394" s="241">
        <v>43434</v>
      </c>
      <c r="B394" s="242">
        <v>180180703</v>
      </c>
      <c r="C394" s="247">
        <v>12</v>
      </c>
      <c r="D394" s="246">
        <v>1401138</v>
      </c>
      <c r="E394" s="244"/>
      <c r="F394" s="242"/>
      <c r="G394" s="246"/>
      <c r="H394" s="245"/>
      <c r="I394" s="245"/>
      <c r="J394" s="246"/>
      <c r="K394" s="233"/>
      <c r="L394" s="233"/>
      <c r="M394" s="233"/>
      <c r="N394" s="233"/>
      <c r="O394" s="233"/>
      <c r="P394" s="233"/>
    </row>
    <row r="395" spans="1:16" x14ac:dyDescent="0.25">
      <c r="A395" s="241">
        <v>43434</v>
      </c>
      <c r="B395" s="242">
        <v>180180706</v>
      </c>
      <c r="C395" s="247">
        <v>9</v>
      </c>
      <c r="D395" s="246">
        <v>952350</v>
      </c>
      <c r="E395" s="244"/>
      <c r="F395" s="242"/>
      <c r="G395" s="246"/>
      <c r="H395" s="245"/>
      <c r="I395" s="245">
        <v>18210771</v>
      </c>
      <c r="J395" s="246" t="s">
        <v>17</v>
      </c>
      <c r="K395" s="233"/>
      <c r="L395" s="233"/>
      <c r="M395" s="233"/>
      <c r="N395" s="233"/>
      <c r="O395" s="233"/>
      <c r="P395" s="233"/>
    </row>
    <row r="396" spans="1:16" x14ac:dyDescent="0.25">
      <c r="A396" s="241">
        <v>43435</v>
      </c>
      <c r="B396" s="242">
        <v>180180738</v>
      </c>
      <c r="C396" s="247">
        <v>11</v>
      </c>
      <c r="D396" s="246">
        <v>940800</v>
      </c>
      <c r="E396" s="244">
        <v>180046390</v>
      </c>
      <c r="F396" s="242">
        <v>6</v>
      </c>
      <c r="G396" s="246">
        <v>470750</v>
      </c>
      <c r="H396" s="245"/>
      <c r="I396" s="245"/>
      <c r="J396" s="246"/>
      <c r="K396" s="233"/>
      <c r="L396" s="233"/>
      <c r="M396" s="233"/>
      <c r="N396" s="233"/>
      <c r="O396" s="233"/>
      <c r="P396" s="233"/>
    </row>
    <row r="397" spans="1:16" x14ac:dyDescent="0.25">
      <c r="A397" s="241">
        <v>43435</v>
      </c>
      <c r="B397" s="242">
        <v>180180740</v>
      </c>
      <c r="C397" s="247">
        <v>4</v>
      </c>
      <c r="D397" s="246">
        <v>311763</v>
      </c>
      <c r="E397" s="244"/>
      <c r="F397" s="242"/>
      <c r="G397" s="246"/>
      <c r="H397" s="245"/>
      <c r="I397" s="245"/>
      <c r="J397" s="246"/>
      <c r="K397" s="233"/>
      <c r="L397" s="233"/>
      <c r="M397" s="233"/>
      <c r="N397" s="233"/>
      <c r="O397" s="233"/>
      <c r="P397" s="233"/>
    </row>
    <row r="398" spans="1:16" x14ac:dyDescent="0.25">
      <c r="A398" s="241">
        <v>43435</v>
      </c>
      <c r="B398" s="242">
        <v>180180768</v>
      </c>
      <c r="C398" s="247">
        <v>5</v>
      </c>
      <c r="D398" s="246">
        <v>571900</v>
      </c>
      <c r="E398" s="244"/>
      <c r="F398" s="242"/>
      <c r="G398" s="246"/>
      <c r="H398" s="245"/>
      <c r="I398" s="245"/>
      <c r="J398" s="246"/>
      <c r="K398" s="233"/>
      <c r="L398" s="233"/>
      <c r="M398" s="233"/>
      <c r="N398" s="233"/>
      <c r="O398" s="233"/>
      <c r="P398" s="233"/>
    </row>
    <row r="399" spans="1:16" x14ac:dyDescent="0.25">
      <c r="A399" s="241">
        <v>43435</v>
      </c>
      <c r="B399" s="242">
        <v>180180769</v>
      </c>
      <c r="C399" s="247">
        <v>10</v>
      </c>
      <c r="D399" s="246">
        <v>929950</v>
      </c>
      <c r="E399" s="244"/>
      <c r="F399" s="242"/>
      <c r="G399" s="246"/>
      <c r="H399" s="245"/>
      <c r="I399" s="245"/>
      <c r="J399" s="246"/>
      <c r="K399" s="233"/>
      <c r="L399" s="233"/>
      <c r="M399" s="233"/>
      <c r="N399" s="233"/>
      <c r="O399" s="233"/>
      <c r="P399" s="233"/>
    </row>
    <row r="400" spans="1:16" x14ac:dyDescent="0.25">
      <c r="A400" s="241">
        <v>43435</v>
      </c>
      <c r="B400" s="242">
        <v>180180773</v>
      </c>
      <c r="C400" s="247">
        <v>1</v>
      </c>
      <c r="D400" s="246">
        <v>73850</v>
      </c>
      <c r="E400" s="244"/>
      <c r="F400" s="242"/>
      <c r="G400" s="246"/>
      <c r="H400" s="245"/>
      <c r="I400" s="245"/>
      <c r="J400" s="246"/>
      <c r="K400" s="233"/>
      <c r="L400" s="233"/>
      <c r="M400" s="233"/>
      <c r="N400" s="233"/>
      <c r="O400" s="233"/>
      <c r="P400" s="233"/>
    </row>
    <row r="401" spans="1:16" x14ac:dyDescent="0.25">
      <c r="A401" s="241">
        <v>43437</v>
      </c>
      <c r="B401" s="242">
        <v>180180850</v>
      </c>
      <c r="C401" s="247">
        <v>17</v>
      </c>
      <c r="D401" s="246">
        <v>1611400</v>
      </c>
      <c r="E401" s="244"/>
      <c r="F401" s="242"/>
      <c r="G401" s="246"/>
      <c r="H401" s="245"/>
      <c r="I401" s="245"/>
      <c r="J401" s="246"/>
      <c r="K401" s="233"/>
      <c r="L401" s="233"/>
      <c r="M401" s="233"/>
      <c r="N401" s="233"/>
      <c r="O401" s="233"/>
      <c r="P401" s="233"/>
    </row>
    <row r="402" spans="1:16" x14ac:dyDescent="0.25">
      <c r="A402" s="241">
        <v>43437</v>
      </c>
      <c r="B402" s="242">
        <v>180180888</v>
      </c>
      <c r="C402" s="247">
        <v>13</v>
      </c>
      <c r="D402" s="246">
        <v>1472100</v>
      </c>
      <c r="E402" s="244"/>
      <c r="F402" s="242"/>
      <c r="G402" s="246"/>
      <c r="H402" s="245"/>
      <c r="I402" s="245"/>
      <c r="J402" s="246"/>
      <c r="K402" s="233"/>
      <c r="L402" s="233"/>
      <c r="M402" s="233"/>
      <c r="N402" s="233"/>
      <c r="O402" s="233"/>
      <c r="P402" s="233"/>
    </row>
    <row r="403" spans="1:16" x14ac:dyDescent="0.25">
      <c r="A403" s="241">
        <v>43437</v>
      </c>
      <c r="B403" s="242">
        <v>180180889</v>
      </c>
      <c r="C403" s="247">
        <v>14</v>
      </c>
      <c r="D403" s="246">
        <v>1541925</v>
      </c>
      <c r="E403" s="244"/>
      <c r="F403" s="242"/>
      <c r="G403" s="246"/>
      <c r="H403" s="245"/>
      <c r="I403" s="245"/>
      <c r="J403" s="246"/>
      <c r="K403" s="233"/>
      <c r="L403" s="233"/>
      <c r="M403" s="233"/>
      <c r="N403" s="233"/>
      <c r="O403" s="233"/>
      <c r="P403" s="233"/>
    </row>
    <row r="404" spans="1:16" x14ac:dyDescent="0.25">
      <c r="A404" s="241">
        <v>43438</v>
      </c>
      <c r="B404" s="242">
        <v>180180931</v>
      </c>
      <c r="C404" s="247">
        <v>9</v>
      </c>
      <c r="D404" s="246">
        <v>698513</v>
      </c>
      <c r="E404" s="244"/>
      <c r="F404" s="242"/>
      <c r="G404" s="246"/>
      <c r="H404" s="245"/>
      <c r="I404" s="245"/>
      <c r="J404" s="246"/>
      <c r="K404" s="233"/>
      <c r="L404" s="233"/>
      <c r="M404" s="233"/>
      <c r="N404" s="233"/>
      <c r="O404" s="233"/>
      <c r="P404" s="233"/>
    </row>
    <row r="405" spans="1:16" x14ac:dyDescent="0.25">
      <c r="A405" s="241">
        <v>43438</v>
      </c>
      <c r="B405" s="242">
        <v>180180933</v>
      </c>
      <c r="C405" s="247">
        <v>5</v>
      </c>
      <c r="D405" s="246">
        <v>454475</v>
      </c>
      <c r="E405" s="244"/>
      <c r="F405" s="242"/>
      <c r="G405" s="246"/>
      <c r="H405" s="245"/>
      <c r="I405" s="245"/>
      <c r="J405" s="246"/>
      <c r="K405" s="233"/>
      <c r="L405" s="233"/>
      <c r="M405" s="233"/>
      <c r="N405" s="233"/>
      <c r="O405" s="233"/>
      <c r="P405" s="233"/>
    </row>
    <row r="406" spans="1:16" x14ac:dyDescent="0.25">
      <c r="A406" s="241">
        <v>43438</v>
      </c>
      <c r="B406" s="242">
        <v>180180964</v>
      </c>
      <c r="C406" s="247">
        <v>3</v>
      </c>
      <c r="D406" s="246">
        <v>307475</v>
      </c>
      <c r="E406" s="244"/>
      <c r="F406" s="242"/>
      <c r="G406" s="246"/>
      <c r="H406" s="245"/>
      <c r="I406" s="245"/>
      <c r="J406" s="246"/>
      <c r="K406" s="233"/>
      <c r="L406" s="233"/>
      <c r="M406" s="233"/>
      <c r="N406" s="233"/>
      <c r="O406" s="233"/>
      <c r="P406" s="233"/>
    </row>
    <row r="407" spans="1:16" x14ac:dyDescent="0.25">
      <c r="A407" s="241">
        <v>43438</v>
      </c>
      <c r="B407" s="242">
        <v>180180965</v>
      </c>
      <c r="C407" s="247">
        <v>17</v>
      </c>
      <c r="D407" s="246">
        <v>1827175</v>
      </c>
      <c r="E407" s="244"/>
      <c r="F407" s="242"/>
      <c r="G407" s="246"/>
      <c r="H407" s="245"/>
      <c r="I407" s="245"/>
      <c r="J407" s="246"/>
      <c r="K407" s="233"/>
      <c r="L407" s="233"/>
      <c r="M407" s="233"/>
      <c r="N407" s="233"/>
      <c r="O407" s="233"/>
      <c r="P407" s="233"/>
    </row>
    <row r="408" spans="1:16" x14ac:dyDescent="0.25">
      <c r="A408" s="241">
        <v>43439</v>
      </c>
      <c r="B408" s="242">
        <v>180181007</v>
      </c>
      <c r="C408" s="247">
        <v>12</v>
      </c>
      <c r="D408" s="246">
        <v>1238650</v>
      </c>
      <c r="E408" s="244"/>
      <c r="F408" s="242"/>
      <c r="G408" s="246"/>
      <c r="H408" s="245"/>
      <c r="I408" s="245"/>
      <c r="J408" s="246"/>
      <c r="K408" s="233"/>
      <c r="L408" s="233"/>
      <c r="M408" s="233"/>
      <c r="N408" s="233"/>
      <c r="O408" s="233"/>
      <c r="P408" s="233"/>
    </row>
    <row r="409" spans="1:16" x14ac:dyDescent="0.25">
      <c r="A409" s="241">
        <v>43439</v>
      </c>
      <c r="B409" s="242">
        <v>180181011</v>
      </c>
      <c r="C409" s="247">
        <v>9</v>
      </c>
      <c r="D409" s="246">
        <v>1134963</v>
      </c>
      <c r="E409" s="244"/>
      <c r="F409" s="242"/>
      <c r="G409" s="246"/>
      <c r="H409" s="245"/>
      <c r="I409" s="245"/>
      <c r="J409" s="246"/>
      <c r="K409" s="233"/>
      <c r="L409" s="233"/>
      <c r="M409" s="233"/>
      <c r="N409" s="233"/>
      <c r="O409" s="233"/>
      <c r="P409" s="233"/>
    </row>
    <row r="410" spans="1:16" x14ac:dyDescent="0.25">
      <c r="A410" s="241">
        <v>43439</v>
      </c>
      <c r="B410" s="242">
        <v>180181033</v>
      </c>
      <c r="C410" s="247">
        <v>5</v>
      </c>
      <c r="D410" s="246">
        <v>610225</v>
      </c>
      <c r="E410" s="244"/>
      <c r="F410" s="242"/>
      <c r="G410" s="246"/>
      <c r="H410" s="245"/>
      <c r="I410" s="245"/>
      <c r="J410" s="246"/>
      <c r="K410" s="233"/>
      <c r="L410" s="233"/>
      <c r="M410" s="233"/>
      <c r="N410" s="233"/>
      <c r="O410" s="233"/>
      <c r="P410" s="233"/>
    </row>
    <row r="411" spans="1:16" x14ac:dyDescent="0.25">
      <c r="A411" s="241">
        <v>43439</v>
      </c>
      <c r="B411" s="242">
        <v>180181034</v>
      </c>
      <c r="C411" s="247">
        <v>9</v>
      </c>
      <c r="D411" s="246">
        <v>891713</v>
      </c>
      <c r="E411" s="244"/>
      <c r="F411" s="242"/>
      <c r="G411" s="246"/>
      <c r="H411" s="245"/>
      <c r="I411" s="245"/>
      <c r="J411" s="246"/>
      <c r="K411" s="233"/>
      <c r="L411" s="233"/>
      <c r="M411" s="233"/>
      <c r="N411" s="233"/>
      <c r="O411" s="233"/>
      <c r="P411" s="233"/>
    </row>
    <row r="412" spans="1:16" x14ac:dyDescent="0.25">
      <c r="A412" s="241">
        <v>43440</v>
      </c>
      <c r="B412" s="242">
        <v>180181078</v>
      </c>
      <c r="C412" s="247">
        <v>11</v>
      </c>
      <c r="D412" s="246">
        <v>1170225</v>
      </c>
      <c r="E412" s="244">
        <v>180046424</v>
      </c>
      <c r="F412" s="242">
        <v>1</v>
      </c>
      <c r="G412" s="246">
        <v>99050</v>
      </c>
      <c r="H412" s="245"/>
      <c r="I412" s="245"/>
      <c r="J412" s="246"/>
      <c r="K412" s="233"/>
      <c r="L412" s="233"/>
      <c r="M412" s="233"/>
      <c r="N412" s="233"/>
      <c r="O412" s="233"/>
      <c r="P412" s="233"/>
    </row>
    <row r="413" spans="1:16" x14ac:dyDescent="0.25">
      <c r="A413" s="241">
        <v>43440</v>
      </c>
      <c r="B413" s="242">
        <v>180181095</v>
      </c>
      <c r="C413" s="247">
        <v>14</v>
      </c>
      <c r="D413" s="246">
        <v>1394313</v>
      </c>
      <c r="E413" s="244"/>
      <c r="F413" s="242"/>
      <c r="G413" s="246"/>
      <c r="H413" s="245"/>
      <c r="I413" s="245"/>
      <c r="J413" s="246"/>
      <c r="K413" s="233"/>
      <c r="L413" s="233"/>
      <c r="M413" s="233"/>
      <c r="N413" s="233"/>
      <c r="O413" s="233"/>
      <c r="P413" s="233"/>
    </row>
    <row r="414" spans="1:16" x14ac:dyDescent="0.25">
      <c r="A414" s="241">
        <v>43441</v>
      </c>
      <c r="B414" s="242">
        <v>180181115</v>
      </c>
      <c r="C414" s="247">
        <v>9</v>
      </c>
      <c r="D414" s="246">
        <v>1069163</v>
      </c>
      <c r="E414" s="244"/>
      <c r="F414" s="242"/>
      <c r="G414" s="246"/>
      <c r="H414" s="245"/>
      <c r="I414" s="245"/>
      <c r="J414" s="246"/>
      <c r="K414" s="233"/>
      <c r="L414" s="233"/>
      <c r="M414" s="233"/>
      <c r="N414" s="233"/>
      <c r="O414" s="233"/>
      <c r="P414" s="233"/>
    </row>
    <row r="415" spans="1:16" x14ac:dyDescent="0.25">
      <c r="A415" s="241">
        <v>43441</v>
      </c>
      <c r="B415" s="242">
        <v>180181116</v>
      </c>
      <c r="C415" s="247">
        <v>2</v>
      </c>
      <c r="D415" s="246">
        <v>184275</v>
      </c>
      <c r="E415" s="244"/>
      <c r="F415" s="242"/>
      <c r="G415" s="246"/>
      <c r="H415" s="245"/>
      <c r="I415" s="245"/>
      <c r="J415" s="246"/>
      <c r="K415" s="233"/>
      <c r="L415" s="233"/>
      <c r="M415" s="233"/>
      <c r="N415" s="233"/>
      <c r="O415" s="233"/>
      <c r="P415" s="233"/>
    </row>
    <row r="416" spans="1:16" x14ac:dyDescent="0.25">
      <c r="A416" s="241">
        <v>43441</v>
      </c>
      <c r="B416" s="242">
        <v>180181154</v>
      </c>
      <c r="C416" s="247">
        <v>5</v>
      </c>
      <c r="D416" s="246">
        <v>488163</v>
      </c>
      <c r="E416" s="244"/>
      <c r="F416" s="242"/>
      <c r="G416" s="246"/>
      <c r="H416" s="245"/>
      <c r="I416" s="245"/>
      <c r="J416" s="246"/>
      <c r="K416" s="233"/>
      <c r="L416" s="233"/>
      <c r="M416" s="233"/>
      <c r="N416" s="233"/>
      <c r="O416" s="233"/>
      <c r="P416" s="233"/>
    </row>
    <row r="417" spans="1:16" x14ac:dyDescent="0.25">
      <c r="A417" s="241">
        <v>43441</v>
      </c>
      <c r="B417" s="242">
        <v>180181155</v>
      </c>
      <c r="C417" s="247">
        <v>15</v>
      </c>
      <c r="D417" s="246">
        <v>1413300</v>
      </c>
      <c r="E417" s="244"/>
      <c r="F417" s="242"/>
      <c r="G417" s="246"/>
      <c r="H417" s="245"/>
      <c r="I417" s="245">
        <v>19766516</v>
      </c>
      <c r="J417" s="246" t="s">
        <v>17</v>
      </c>
      <c r="K417" s="233"/>
      <c r="L417" s="233"/>
      <c r="M417" s="233"/>
      <c r="N417" s="233"/>
      <c r="O417" s="233"/>
      <c r="P417" s="233"/>
    </row>
    <row r="418" spans="1:16" x14ac:dyDescent="0.25">
      <c r="A418" s="241">
        <v>43442</v>
      </c>
      <c r="B418" s="242">
        <v>180181194</v>
      </c>
      <c r="C418" s="247">
        <v>3</v>
      </c>
      <c r="D418" s="246">
        <v>255238</v>
      </c>
      <c r="E418" s="244">
        <v>180046447</v>
      </c>
      <c r="F418" s="242">
        <v>1</v>
      </c>
      <c r="G418" s="246">
        <v>117075</v>
      </c>
      <c r="H418" s="245"/>
      <c r="I418" s="245"/>
      <c r="J418" s="246"/>
      <c r="K418" s="233"/>
      <c r="L418" s="233"/>
      <c r="M418" s="233"/>
      <c r="N418" s="233"/>
      <c r="O418" s="233"/>
      <c r="P418" s="233"/>
    </row>
    <row r="419" spans="1:16" x14ac:dyDescent="0.25">
      <c r="A419" s="241">
        <v>43442</v>
      </c>
      <c r="B419" s="242">
        <v>180181195</v>
      </c>
      <c r="C419" s="247">
        <v>4</v>
      </c>
      <c r="D419" s="246">
        <v>481338</v>
      </c>
      <c r="E419" s="244"/>
      <c r="F419" s="242"/>
      <c r="G419" s="246"/>
      <c r="H419" s="245"/>
      <c r="I419" s="245"/>
      <c r="J419" s="246"/>
      <c r="K419" s="233"/>
      <c r="L419" s="233"/>
      <c r="M419" s="233"/>
      <c r="N419" s="233"/>
      <c r="O419" s="233"/>
      <c r="P419" s="233"/>
    </row>
    <row r="420" spans="1:16" x14ac:dyDescent="0.25">
      <c r="A420" s="241">
        <v>43442</v>
      </c>
      <c r="B420" s="242">
        <v>180181209</v>
      </c>
      <c r="C420" s="247">
        <v>5</v>
      </c>
      <c r="D420" s="246">
        <v>607950</v>
      </c>
      <c r="E420" s="244"/>
      <c r="F420" s="242"/>
      <c r="G420" s="246"/>
      <c r="H420" s="245"/>
      <c r="I420" s="245"/>
      <c r="J420" s="246"/>
      <c r="K420" s="233"/>
      <c r="L420" s="233"/>
      <c r="M420" s="233"/>
      <c r="N420" s="233"/>
      <c r="O420" s="233"/>
      <c r="P420" s="233"/>
    </row>
    <row r="421" spans="1:16" x14ac:dyDescent="0.25">
      <c r="A421" s="241">
        <v>43442</v>
      </c>
      <c r="B421" s="242">
        <v>180181217</v>
      </c>
      <c r="C421" s="247">
        <v>3</v>
      </c>
      <c r="D421" s="246">
        <v>360850</v>
      </c>
      <c r="E421" s="244"/>
      <c r="F421" s="242"/>
      <c r="G421" s="246"/>
      <c r="H421" s="245"/>
      <c r="I421" s="245"/>
      <c r="J421" s="246"/>
      <c r="K421" s="233"/>
      <c r="L421" s="233"/>
      <c r="M421" s="233"/>
      <c r="N421" s="233"/>
      <c r="O421" s="233"/>
      <c r="P421" s="233"/>
    </row>
    <row r="422" spans="1:16" x14ac:dyDescent="0.25">
      <c r="A422" s="241">
        <v>43442</v>
      </c>
      <c r="B422" s="242">
        <v>180181219</v>
      </c>
      <c r="C422" s="247">
        <v>7</v>
      </c>
      <c r="D422" s="246">
        <v>801063</v>
      </c>
      <c r="E422" s="244"/>
      <c r="F422" s="242"/>
      <c r="G422" s="246"/>
      <c r="H422" s="245"/>
      <c r="I422" s="245"/>
      <c r="J422" s="246"/>
      <c r="K422" s="233"/>
      <c r="L422" s="233"/>
      <c r="M422" s="233"/>
      <c r="N422" s="233"/>
      <c r="O422" s="233"/>
      <c r="P422" s="233"/>
    </row>
    <row r="423" spans="1:16" x14ac:dyDescent="0.25">
      <c r="A423" s="241">
        <v>43444</v>
      </c>
      <c r="B423" s="242">
        <v>180181296</v>
      </c>
      <c r="C423" s="247">
        <v>1</v>
      </c>
      <c r="D423" s="246">
        <v>112000</v>
      </c>
      <c r="E423" s="244">
        <v>180046470</v>
      </c>
      <c r="F423" s="242">
        <v>2</v>
      </c>
      <c r="G423" s="246">
        <v>119175</v>
      </c>
      <c r="H423" s="245"/>
      <c r="I423" s="245"/>
      <c r="J423" s="246"/>
      <c r="K423" s="233"/>
      <c r="L423" s="233"/>
      <c r="M423" s="233"/>
      <c r="N423" s="233"/>
      <c r="O423" s="233"/>
      <c r="P423" s="233"/>
    </row>
    <row r="424" spans="1:16" x14ac:dyDescent="0.25">
      <c r="A424" s="241">
        <v>43444</v>
      </c>
      <c r="B424" s="242">
        <v>180181309</v>
      </c>
      <c r="C424" s="247">
        <v>12</v>
      </c>
      <c r="D424" s="246">
        <v>1147038</v>
      </c>
      <c r="E424" s="244"/>
      <c r="F424" s="242"/>
      <c r="G424" s="246"/>
      <c r="H424" s="245"/>
      <c r="I424" s="245"/>
      <c r="J424" s="246"/>
      <c r="K424" s="233"/>
      <c r="L424" s="233"/>
      <c r="M424" s="233"/>
      <c r="N424" s="233"/>
      <c r="O424" s="233"/>
      <c r="P424" s="233"/>
    </row>
    <row r="425" spans="1:16" x14ac:dyDescent="0.25">
      <c r="A425" s="241">
        <v>43444</v>
      </c>
      <c r="B425" s="242">
        <v>180181310</v>
      </c>
      <c r="C425" s="247">
        <v>1</v>
      </c>
      <c r="D425" s="246">
        <v>87150</v>
      </c>
      <c r="E425" s="244"/>
      <c r="F425" s="242"/>
      <c r="G425" s="246"/>
      <c r="H425" s="245"/>
      <c r="I425" s="245"/>
      <c r="J425" s="246"/>
      <c r="K425" s="233"/>
      <c r="L425" s="233"/>
      <c r="M425" s="233"/>
      <c r="N425" s="233"/>
      <c r="O425" s="233"/>
      <c r="P425" s="233"/>
    </row>
    <row r="426" spans="1:16" x14ac:dyDescent="0.25">
      <c r="A426" s="241">
        <v>43444</v>
      </c>
      <c r="B426" s="242">
        <v>180181349</v>
      </c>
      <c r="C426" s="247">
        <v>9</v>
      </c>
      <c r="D426" s="246">
        <v>735350</v>
      </c>
      <c r="E426" s="244"/>
      <c r="F426" s="242"/>
      <c r="G426" s="246"/>
      <c r="H426" s="245"/>
      <c r="I426" s="245"/>
      <c r="J426" s="246"/>
      <c r="K426" s="233"/>
      <c r="L426" s="233"/>
      <c r="M426" s="233"/>
      <c r="N426" s="233"/>
      <c r="O426" s="233"/>
      <c r="P426" s="233"/>
    </row>
    <row r="427" spans="1:16" x14ac:dyDescent="0.25">
      <c r="A427" s="241">
        <v>43444</v>
      </c>
      <c r="B427" s="242">
        <v>180181351</v>
      </c>
      <c r="C427" s="247">
        <v>15</v>
      </c>
      <c r="D427" s="246">
        <v>1593463</v>
      </c>
      <c r="E427" s="244"/>
      <c r="F427" s="242"/>
      <c r="G427" s="246"/>
      <c r="H427" s="245"/>
      <c r="I427" s="245"/>
      <c r="J427" s="246"/>
      <c r="K427" s="233"/>
      <c r="L427" s="233"/>
      <c r="M427" s="233"/>
      <c r="N427" s="233"/>
      <c r="O427" s="233"/>
      <c r="P427" s="233"/>
    </row>
    <row r="428" spans="1:16" x14ac:dyDescent="0.25">
      <c r="A428" s="241">
        <v>43445</v>
      </c>
      <c r="B428" s="242">
        <v>180181379</v>
      </c>
      <c r="C428" s="247">
        <v>8</v>
      </c>
      <c r="D428" s="246">
        <v>584413</v>
      </c>
      <c r="E428" s="244"/>
      <c r="F428" s="242"/>
      <c r="G428" s="246"/>
      <c r="H428" s="245"/>
      <c r="I428" s="245"/>
      <c r="J428" s="246"/>
      <c r="K428" s="233"/>
      <c r="L428" s="233"/>
      <c r="M428" s="233"/>
      <c r="N428" s="233"/>
      <c r="O428" s="233"/>
      <c r="P428" s="233"/>
    </row>
    <row r="429" spans="1:16" x14ac:dyDescent="0.25">
      <c r="A429" s="241">
        <v>43445</v>
      </c>
      <c r="B429" s="242">
        <v>180181380</v>
      </c>
      <c r="C429" s="247">
        <v>14</v>
      </c>
      <c r="D429" s="246">
        <v>1475600</v>
      </c>
      <c r="E429" s="244"/>
      <c r="F429" s="242"/>
      <c r="G429" s="246"/>
      <c r="H429" s="245"/>
      <c r="I429" s="245"/>
      <c r="J429" s="246"/>
      <c r="K429" s="233"/>
      <c r="L429" s="233"/>
      <c r="M429" s="233"/>
      <c r="N429" s="233"/>
      <c r="O429" s="233"/>
      <c r="P429" s="233"/>
    </row>
    <row r="430" spans="1:16" x14ac:dyDescent="0.25">
      <c r="A430" s="241">
        <v>43445</v>
      </c>
      <c r="B430" s="242">
        <v>180181420</v>
      </c>
      <c r="C430" s="247">
        <v>4</v>
      </c>
      <c r="D430" s="246">
        <v>438900</v>
      </c>
      <c r="E430" s="244"/>
      <c r="F430" s="242"/>
      <c r="G430" s="246"/>
      <c r="H430" s="245"/>
      <c r="I430" s="245"/>
      <c r="J430" s="246"/>
      <c r="K430" s="233"/>
      <c r="L430" s="233"/>
      <c r="M430" s="233"/>
      <c r="N430" s="233"/>
      <c r="O430" s="233"/>
      <c r="P430" s="233"/>
    </row>
    <row r="431" spans="1:16" x14ac:dyDescent="0.25">
      <c r="A431" s="241">
        <v>43445</v>
      </c>
      <c r="B431" s="242">
        <v>180181421</v>
      </c>
      <c r="C431" s="247">
        <v>11</v>
      </c>
      <c r="D431" s="246">
        <v>1416013</v>
      </c>
      <c r="E431" s="244"/>
      <c r="F431" s="242"/>
      <c r="G431" s="246"/>
      <c r="H431" s="245"/>
      <c r="I431" s="245"/>
      <c r="J431" s="246"/>
      <c r="K431" s="233"/>
      <c r="L431" s="233"/>
      <c r="M431" s="233"/>
      <c r="N431" s="233"/>
      <c r="O431" s="233"/>
      <c r="P431" s="233"/>
    </row>
    <row r="432" spans="1:16" x14ac:dyDescent="0.25">
      <c r="A432" s="241">
        <v>43446</v>
      </c>
      <c r="B432" s="242">
        <v>180181449</v>
      </c>
      <c r="C432" s="247">
        <v>9</v>
      </c>
      <c r="D432" s="246">
        <v>816113</v>
      </c>
      <c r="E432" s="244">
        <v>180046501</v>
      </c>
      <c r="F432" s="242">
        <v>2</v>
      </c>
      <c r="G432" s="246">
        <v>140175</v>
      </c>
      <c r="H432" s="245"/>
      <c r="I432" s="245"/>
      <c r="J432" s="246"/>
      <c r="K432" s="233"/>
      <c r="L432" s="233"/>
      <c r="M432" s="233"/>
      <c r="N432" s="233"/>
      <c r="O432" s="233"/>
      <c r="P432" s="233"/>
    </row>
    <row r="433" spans="1:16" x14ac:dyDescent="0.25">
      <c r="A433" s="241">
        <v>43446</v>
      </c>
      <c r="B433" s="242">
        <v>180181451</v>
      </c>
      <c r="C433" s="247">
        <v>14</v>
      </c>
      <c r="D433" s="246">
        <v>1298675</v>
      </c>
      <c r="E433" s="244"/>
      <c r="F433" s="242"/>
      <c r="G433" s="246"/>
      <c r="H433" s="245"/>
      <c r="I433" s="245"/>
      <c r="J433" s="246"/>
      <c r="K433" s="233"/>
      <c r="L433" s="233"/>
      <c r="M433" s="233"/>
      <c r="N433" s="233"/>
      <c r="O433" s="233"/>
      <c r="P433" s="233"/>
    </row>
    <row r="434" spans="1:16" x14ac:dyDescent="0.25">
      <c r="A434" s="241">
        <v>43446</v>
      </c>
      <c r="B434" s="242">
        <v>180181492</v>
      </c>
      <c r="C434" s="247">
        <v>5</v>
      </c>
      <c r="D434" s="246">
        <v>489738</v>
      </c>
      <c r="E434" s="244"/>
      <c r="F434" s="242"/>
      <c r="G434" s="246"/>
      <c r="H434" s="245"/>
      <c r="I434" s="245"/>
      <c r="J434" s="246"/>
      <c r="K434" s="233"/>
      <c r="L434" s="233"/>
      <c r="M434" s="233"/>
      <c r="N434" s="233"/>
      <c r="O434" s="233"/>
      <c r="P434" s="233"/>
    </row>
    <row r="435" spans="1:16" x14ac:dyDescent="0.25">
      <c r="A435" s="241">
        <v>43446</v>
      </c>
      <c r="B435" s="242">
        <v>180181493</v>
      </c>
      <c r="C435" s="247">
        <v>5</v>
      </c>
      <c r="D435" s="246">
        <v>591063</v>
      </c>
      <c r="E435" s="244"/>
      <c r="F435" s="242"/>
      <c r="G435" s="246"/>
      <c r="H435" s="245"/>
      <c r="I435" s="245"/>
      <c r="J435" s="246"/>
      <c r="K435" s="233"/>
      <c r="L435" s="233"/>
      <c r="M435" s="233"/>
      <c r="N435" s="233"/>
      <c r="O435" s="233"/>
      <c r="P435" s="233"/>
    </row>
    <row r="436" spans="1:16" x14ac:dyDescent="0.25">
      <c r="A436" s="241">
        <v>43447</v>
      </c>
      <c r="B436" s="242">
        <v>180181526</v>
      </c>
      <c r="C436" s="247">
        <v>3</v>
      </c>
      <c r="D436" s="246">
        <v>227063</v>
      </c>
      <c r="E436" s="244">
        <v>180046517</v>
      </c>
      <c r="F436" s="242">
        <v>1</v>
      </c>
      <c r="G436" s="246">
        <v>130025</v>
      </c>
      <c r="H436" s="245"/>
      <c r="I436" s="245"/>
      <c r="J436" s="246"/>
      <c r="K436" s="233"/>
      <c r="L436" s="233"/>
      <c r="M436" s="233"/>
      <c r="N436" s="233"/>
      <c r="O436" s="233"/>
      <c r="P436" s="233"/>
    </row>
    <row r="437" spans="1:16" x14ac:dyDescent="0.25">
      <c r="A437" s="241">
        <v>43447</v>
      </c>
      <c r="B437" s="242">
        <v>180181527</v>
      </c>
      <c r="C437" s="247">
        <v>10</v>
      </c>
      <c r="D437" s="246">
        <v>1043788</v>
      </c>
      <c r="E437" s="244"/>
      <c r="F437" s="242"/>
      <c r="G437" s="246"/>
      <c r="H437" s="245"/>
      <c r="I437" s="245"/>
      <c r="J437" s="246"/>
      <c r="K437" s="233"/>
      <c r="L437" s="233"/>
      <c r="M437" s="233"/>
      <c r="N437" s="233"/>
      <c r="O437" s="233"/>
      <c r="P437" s="233"/>
    </row>
    <row r="438" spans="1:16" x14ac:dyDescent="0.25">
      <c r="A438" s="241">
        <v>43447</v>
      </c>
      <c r="B438" s="242">
        <v>180181557</v>
      </c>
      <c r="C438" s="247">
        <v>8</v>
      </c>
      <c r="D438" s="246">
        <v>659575</v>
      </c>
      <c r="E438" s="244"/>
      <c r="F438" s="242"/>
      <c r="G438" s="246"/>
      <c r="H438" s="245"/>
      <c r="I438" s="245"/>
      <c r="J438" s="246"/>
      <c r="K438" s="233"/>
      <c r="L438" s="233"/>
      <c r="M438" s="233"/>
      <c r="N438" s="233"/>
      <c r="O438" s="233"/>
      <c r="P438" s="233"/>
    </row>
    <row r="439" spans="1:16" x14ac:dyDescent="0.25">
      <c r="A439" s="241">
        <v>43447</v>
      </c>
      <c r="B439" s="242">
        <v>180181559</v>
      </c>
      <c r="C439" s="247">
        <v>4</v>
      </c>
      <c r="D439" s="246">
        <v>343788</v>
      </c>
      <c r="E439" s="244"/>
      <c r="F439" s="242"/>
      <c r="G439" s="246"/>
      <c r="H439" s="245"/>
      <c r="I439" s="245"/>
      <c r="J439" s="246"/>
      <c r="K439" s="233"/>
      <c r="L439" s="233"/>
      <c r="M439" s="233"/>
      <c r="N439" s="233"/>
      <c r="O439" s="233"/>
      <c r="P439" s="233"/>
    </row>
    <row r="440" spans="1:16" x14ac:dyDescent="0.25">
      <c r="A440" s="241">
        <v>43448</v>
      </c>
      <c r="B440" s="242">
        <v>180181581</v>
      </c>
      <c r="C440" s="247">
        <v>4</v>
      </c>
      <c r="D440" s="246">
        <v>443450</v>
      </c>
      <c r="E440" s="244"/>
      <c r="F440" s="242"/>
      <c r="G440" s="246"/>
      <c r="H440" s="245"/>
      <c r="I440" s="245"/>
      <c r="J440" s="246"/>
      <c r="K440" s="233"/>
      <c r="L440" s="233"/>
      <c r="M440" s="233"/>
      <c r="N440" s="233"/>
      <c r="O440" s="233"/>
      <c r="P440" s="233"/>
    </row>
    <row r="441" spans="1:16" x14ac:dyDescent="0.25">
      <c r="A441" s="241">
        <v>43448</v>
      </c>
      <c r="B441" s="242">
        <v>180181582</v>
      </c>
      <c r="C441" s="247">
        <v>14</v>
      </c>
      <c r="D441" s="246">
        <v>1554788</v>
      </c>
      <c r="E441" s="244"/>
      <c r="F441" s="242"/>
      <c r="G441" s="246"/>
      <c r="H441" s="245"/>
      <c r="I441" s="245"/>
      <c r="J441" s="246"/>
      <c r="K441" s="233"/>
      <c r="L441" s="233"/>
      <c r="M441" s="233"/>
      <c r="N441" s="233"/>
      <c r="O441" s="233"/>
      <c r="P441" s="233"/>
    </row>
    <row r="442" spans="1:16" x14ac:dyDescent="0.25">
      <c r="A442" s="241">
        <v>43448</v>
      </c>
      <c r="B442" s="242">
        <v>180181615</v>
      </c>
      <c r="C442" s="247">
        <v>7</v>
      </c>
      <c r="D442" s="246">
        <v>665263</v>
      </c>
      <c r="E442" s="244"/>
      <c r="F442" s="242"/>
      <c r="G442" s="246"/>
      <c r="H442" s="245"/>
      <c r="I442" s="245"/>
      <c r="J442" s="246"/>
      <c r="K442" s="233"/>
      <c r="L442" s="233"/>
      <c r="M442" s="233"/>
      <c r="N442" s="233"/>
      <c r="O442" s="233"/>
      <c r="P442" s="233"/>
    </row>
    <row r="443" spans="1:16" x14ac:dyDescent="0.25">
      <c r="A443" s="241">
        <v>43448</v>
      </c>
      <c r="B443" s="242">
        <v>180181616</v>
      </c>
      <c r="C443" s="247">
        <v>15</v>
      </c>
      <c r="D443" s="246">
        <v>1499050</v>
      </c>
      <c r="E443" s="244"/>
      <c r="F443" s="242"/>
      <c r="G443" s="246"/>
      <c r="H443" s="245"/>
      <c r="I443" s="245">
        <v>19222270</v>
      </c>
      <c r="J443" s="246" t="s">
        <v>17</v>
      </c>
      <c r="K443" s="233"/>
      <c r="L443" s="233"/>
      <c r="M443" s="233"/>
      <c r="N443" s="233"/>
      <c r="O443" s="233"/>
      <c r="P443" s="233"/>
    </row>
    <row r="444" spans="1:16" x14ac:dyDescent="0.25">
      <c r="A444" s="98">
        <v>43449</v>
      </c>
      <c r="B444" s="99">
        <v>180181652</v>
      </c>
      <c r="C444" s="100">
        <v>3</v>
      </c>
      <c r="D444" s="34">
        <v>320075</v>
      </c>
      <c r="E444" s="101">
        <v>180046543</v>
      </c>
      <c r="F444" s="99">
        <v>2</v>
      </c>
      <c r="G444" s="34">
        <v>237825</v>
      </c>
      <c r="H444" s="102"/>
      <c r="I444" s="102"/>
      <c r="J444" s="34"/>
      <c r="K444" s="233"/>
      <c r="L444" s="233"/>
      <c r="M444" s="233"/>
      <c r="N444" s="233"/>
      <c r="O444" s="233"/>
      <c r="P444" s="233"/>
    </row>
    <row r="445" spans="1:16" x14ac:dyDescent="0.25">
      <c r="A445" s="98">
        <v>43449</v>
      </c>
      <c r="B445" s="99">
        <v>180181653</v>
      </c>
      <c r="C445" s="100">
        <v>7</v>
      </c>
      <c r="D445" s="34">
        <v>786713</v>
      </c>
      <c r="E445" s="101"/>
      <c r="F445" s="99"/>
      <c r="G445" s="34"/>
      <c r="H445" s="102"/>
      <c r="I445" s="102"/>
      <c r="J445" s="34"/>
      <c r="K445" s="233"/>
      <c r="L445" s="233"/>
      <c r="M445" s="233"/>
      <c r="N445" s="233"/>
      <c r="O445" s="233"/>
      <c r="P445" s="233"/>
    </row>
    <row r="446" spans="1:16" x14ac:dyDescent="0.25">
      <c r="A446" s="98">
        <v>43449</v>
      </c>
      <c r="B446" s="99">
        <v>180181670</v>
      </c>
      <c r="C446" s="100">
        <v>4</v>
      </c>
      <c r="D446" s="34">
        <v>497263</v>
      </c>
      <c r="E446" s="101"/>
      <c r="F446" s="99"/>
      <c r="G446" s="34"/>
      <c r="H446" s="102"/>
      <c r="I446" s="102"/>
      <c r="J446" s="34"/>
      <c r="K446" s="233"/>
      <c r="L446" s="233"/>
      <c r="M446" s="233"/>
      <c r="N446" s="233"/>
      <c r="O446" s="233"/>
      <c r="P446" s="233"/>
    </row>
    <row r="447" spans="1:16" x14ac:dyDescent="0.25">
      <c r="A447" s="98">
        <v>43449</v>
      </c>
      <c r="B447" s="99">
        <v>180181671</v>
      </c>
      <c r="C447" s="100">
        <v>10</v>
      </c>
      <c r="D447" s="34">
        <v>895475</v>
      </c>
      <c r="E447" s="101"/>
      <c r="F447" s="99"/>
      <c r="G447" s="34"/>
      <c r="H447" s="102"/>
      <c r="I447" s="102"/>
      <c r="J447" s="34"/>
      <c r="K447" s="233"/>
      <c r="L447" s="233"/>
      <c r="M447" s="233"/>
      <c r="N447" s="233"/>
      <c r="O447" s="233"/>
      <c r="P447" s="233"/>
    </row>
    <row r="448" spans="1:16" x14ac:dyDescent="0.25">
      <c r="A448" s="98">
        <v>43449</v>
      </c>
      <c r="B448" s="99">
        <v>180181673</v>
      </c>
      <c r="C448" s="100">
        <v>1</v>
      </c>
      <c r="D448" s="34">
        <v>86013</v>
      </c>
      <c r="E448" s="101"/>
      <c r="F448" s="99"/>
      <c r="G448" s="34"/>
      <c r="H448" s="102"/>
      <c r="I448" s="102"/>
      <c r="J448" s="34"/>
      <c r="K448" s="233"/>
      <c r="L448" s="233"/>
      <c r="M448" s="233"/>
      <c r="N448" s="233"/>
      <c r="O448" s="233"/>
      <c r="P448" s="233"/>
    </row>
    <row r="449" spans="1:16" x14ac:dyDescent="0.25">
      <c r="A449" s="98">
        <v>43451</v>
      </c>
      <c r="B449" s="99">
        <v>180181763</v>
      </c>
      <c r="C449" s="100">
        <v>12</v>
      </c>
      <c r="D449" s="34">
        <v>1195775</v>
      </c>
      <c r="E449" s="101"/>
      <c r="F449" s="99"/>
      <c r="G449" s="34"/>
      <c r="H449" s="102"/>
      <c r="I449" s="102"/>
      <c r="J449" s="34"/>
      <c r="K449" s="233"/>
      <c r="L449" s="233"/>
      <c r="M449" s="233"/>
      <c r="N449" s="233"/>
      <c r="O449" s="233"/>
      <c r="P449" s="233"/>
    </row>
    <row r="450" spans="1:16" x14ac:dyDescent="0.25">
      <c r="A450" s="98">
        <v>43451</v>
      </c>
      <c r="B450" s="99">
        <v>180181786</v>
      </c>
      <c r="C450" s="100">
        <v>6</v>
      </c>
      <c r="D450" s="34">
        <v>674450</v>
      </c>
      <c r="E450" s="101"/>
      <c r="F450" s="99"/>
      <c r="G450" s="34"/>
      <c r="H450" s="102"/>
      <c r="I450" s="102"/>
      <c r="J450" s="34"/>
      <c r="K450" s="233"/>
      <c r="L450" s="233"/>
      <c r="M450" s="233"/>
      <c r="N450" s="233"/>
      <c r="O450" s="233"/>
      <c r="P450" s="233"/>
    </row>
    <row r="451" spans="1:16" x14ac:dyDescent="0.25">
      <c r="A451" s="98">
        <v>43451</v>
      </c>
      <c r="B451" s="99">
        <v>180181805</v>
      </c>
      <c r="C451" s="100">
        <v>10</v>
      </c>
      <c r="D451" s="34">
        <v>1011588</v>
      </c>
      <c r="E451" s="101"/>
      <c r="F451" s="99"/>
      <c r="G451" s="34"/>
      <c r="H451" s="102"/>
      <c r="I451" s="102"/>
      <c r="J451" s="34"/>
      <c r="K451" s="233"/>
      <c r="L451" s="233"/>
      <c r="M451" s="233"/>
      <c r="N451" s="233"/>
      <c r="O451" s="233"/>
      <c r="P451" s="233"/>
    </row>
    <row r="452" spans="1:16" x14ac:dyDescent="0.25">
      <c r="A452" s="98">
        <v>43451</v>
      </c>
      <c r="B452" s="99">
        <v>180181806</v>
      </c>
      <c r="C452" s="100">
        <v>13</v>
      </c>
      <c r="D452" s="34">
        <v>1402713</v>
      </c>
      <c r="E452" s="101"/>
      <c r="F452" s="99"/>
      <c r="G452" s="34"/>
      <c r="H452" s="102"/>
      <c r="I452" s="102"/>
      <c r="J452" s="34"/>
      <c r="K452" s="233"/>
      <c r="L452" s="233"/>
      <c r="M452" s="233"/>
      <c r="N452" s="233"/>
      <c r="O452" s="233"/>
      <c r="P452" s="233"/>
    </row>
    <row r="453" spans="1:16" x14ac:dyDescent="0.25">
      <c r="A453" s="98"/>
      <c r="B453" s="99"/>
      <c r="C453" s="100"/>
      <c r="D453" s="34"/>
      <c r="E453" s="101"/>
      <c r="F453" s="99"/>
      <c r="G453" s="34"/>
      <c r="H453" s="102"/>
      <c r="I453" s="102"/>
      <c r="J453" s="34"/>
      <c r="K453" s="233"/>
      <c r="L453" s="233"/>
      <c r="M453" s="233"/>
      <c r="N453" s="233"/>
      <c r="O453" s="233"/>
      <c r="P453" s="233"/>
    </row>
    <row r="454" spans="1:16" x14ac:dyDescent="0.25">
      <c r="A454" s="98"/>
      <c r="B454" s="99"/>
      <c r="C454" s="100"/>
      <c r="D454" s="34"/>
      <c r="E454" s="101"/>
      <c r="F454" s="99"/>
      <c r="G454" s="34"/>
      <c r="H454" s="102"/>
      <c r="I454" s="102"/>
      <c r="J454" s="34"/>
      <c r="K454" s="233"/>
      <c r="L454" s="233"/>
      <c r="M454" s="233"/>
      <c r="N454" s="233"/>
      <c r="O454" s="233"/>
      <c r="P454" s="233"/>
    </row>
    <row r="455" spans="1:16" x14ac:dyDescent="0.25">
      <c r="A455" s="98"/>
      <c r="B455" s="99"/>
      <c r="C455" s="100"/>
      <c r="D455" s="34"/>
      <c r="E455" s="101"/>
      <c r="F455" s="99"/>
      <c r="G455" s="34"/>
      <c r="H455" s="102"/>
      <c r="I455" s="102"/>
      <c r="J455" s="34"/>
      <c r="K455" s="233"/>
      <c r="L455" s="233"/>
      <c r="M455" s="233"/>
      <c r="N455" s="233"/>
      <c r="O455" s="233"/>
      <c r="P455" s="233"/>
    </row>
    <row r="456" spans="1:16" x14ac:dyDescent="0.25">
      <c r="A456" s="98"/>
      <c r="B456" s="99"/>
      <c r="C456" s="100"/>
      <c r="D456" s="34"/>
      <c r="E456" s="101"/>
      <c r="F456" s="99"/>
      <c r="G456" s="34"/>
      <c r="H456" s="102"/>
      <c r="I456" s="102"/>
      <c r="J456" s="34"/>
      <c r="K456" s="233"/>
      <c r="L456" s="233"/>
      <c r="M456" s="233"/>
      <c r="N456" s="233"/>
      <c r="O456" s="233"/>
      <c r="P456" s="233"/>
    </row>
    <row r="457" spans="1:16" x14ac:dyDescent="0.25">
      <c r="A457" s="235"/>
      <c r="B457" s="234"/>
      <c r="C457" s="240"/>
      <c r="D457" s="236"/>
      <c r="E457" s="237"/>
      <c r="F457" s="234"/>
      <c r="G457" s="236"/>
      <c r="H457" s="239"/>
      <c r="I457" s="239"/>
      <c r="J457" s="236"/>
      <c r="K457" s="233"/>
      <c r="L457" s="233"/>
      <c r="M457" s="233"/>
      <c r="N457" s="233"/>
      <c r="O457" s="233"/>
      <c r="P457" s="233"/>
    </row>
    <row r="458" spans="1:16" x14ac:dyDescent="0.25">
      <c r="A458" s="235"/>
      <c r="B458" s="223" t="s">
        <v>11</v>
      </c>
      <c r="C458" s="232">
        <f>SUM(C8:C457)</f>
        <v>2998</v>
      </c>
      <c r="D458" s="224"/>
      <c r="E458" s="223" t="s">
        <v>11</v>
      </c>
      <c r="F458" s="223">
        <f>SUM(F8:F457)</f>
        <v>252</v>
      </c>
      <c r="G458" s="224">
        <f>SUM(G8:G457)</f>
        <v>26719181</v>
      </c>
      <c r="H458" s="239"/>
      <c r="I458" s="239"/>
      <c r="J458" s="236"/>
      <c r="K458" s="233"/>
      <c r="L458" s="233"/>
      <c r="M458" s="233"/>
      <c r="N458" s="233"/>
      <c r="O458" s="233"/>
      <c r="P458" s="233"/>
    </row>
    <row r="459" spans="1:16" x14ac:dyDescent="0.25">
      <c r="A459" s="235"/>
      <c r="B459" s="223"/>
      <c r="C459" s="232"/>
      <c r="D459" s="224"/>
      <c r="E459" s="237"/>
      <c r="F459" s="234"/>
      <c r="G459" s="236"/>
      <c r="H459" s="239"/>
      <c r="I459" s="239"/>
      <c r="J459" s="236"/>
      <c r="K459" s="233"/>
      <c r="L459" s="233"/>
      <c r="M459" s="233"/>
      <c r="N459" s="233"/>
      <c r="O459" s="233"/>
      <c r="P459" s="233"/>
    </row>
    <row r="460" spans="1:16" x14ac:dyDescent="0.25">
      <c r="A460" s="225"/>
      <c r="B460" s="226"/>
      <c r="C460" s="240"/>
      <c r="D460" s="236"/>
      <c r="E460" s="223"/>
      <c r="F460" s="234"/>
      <c r="G460" s="421" t="s">
        <v>12</v>
      </c>
      <c r="H460" s="421"/>
      <c r="I460" s="239"/>
      <c r="J460" s="227">
        <f>SUM(D8:D457)</f>
        <v>295977441</v>
      </c>
      <c r="K460" s="233"/>
      <c r="L460" s="233"/>
      <c r="M460" s="233"/>
      <c r="N460" s="233"/>
      <c r="O460" s="233"/>
      <c r="P460" s="233"/>
    </row>
    <row r="461" spans="1:16" x14ac:dyDescent="0.25">
      <c r="A461" s="235"/>
      <c r="B461" s="234"/>
      <c r="C461" s="240"/>
      <c r="D461" s="236"/>
      <c r="E461" s="223"/>
      <c r="F461" s="234"/>
      <c r="G461" s="421" t="s">
        <v>13</v>
      </c>
      <c r="H461" s="421"/>
      <c r="I461" s="239"/>
      <c r="J461" s="227">
        <f>SUM(G8:G457)</f>
        <v>26719181</v>
      </c>
    </row>
    <row r="462" spans="1:16" x14ac:dyDescent="0.25">
      <c r="A462" s="228"/>
      <c r="B462" s="237"/>
      <c r="C462" s="240"/>
      <c r="D462" s="236"/>
      <c r="E462" s="237"/>
      <c r="F462" s="234"/>
      <c r="G462" s="421" t="s">
        <v>14</v>
      </c>
      <c r="H462" s="421"/>
      <c r="I462" s="41"/>
      <c r="J462" s="229">
        <f>J460-J461</f>
        <v>269258260</v>
      </c>
    </row>
    <row r="463" spans="1:16" x14ac:dyDescent="0.25">
      <c r="A463" s="235"/>
      <c r="B463" s="230"/>
      <c r="C463" s="240"/>
      <c r="D463" s="231"/>
      <c r="E463" s="237"/>
      <c r="F463" s="223"/>
      <c r="G463" s="421" t="s">
        <v>15</v>
      </c>
      <c r="H463" s="421"/>
      <c r="I463" s="239"/>
      <c r="J463" s="227">
        <f>SUM(H8:H459)</f>
        <v>375000</v>
      </c>
    </row>
    <row r="464" spans="1:16" x14ac:dyDescent="0.25">
      <c r="A464" s="235"/>
      <c r="B464" s="230"/>
      <c r="C464" s="240"/>
      <c r="D464" s="231"/>
      <c r="E464" s="237"/>
      <c r="F464" s="223"/>
      <c r="G464" s="421" t="s">
        <v>16</v>
      </c>
      <c r="H464" s="421"/>
      <c r="I464" s="239"/>
      <c r="J464" s="227">
        <f>J462+J463</f>
        <v>269633260</v>
      </c>
    </row>
    <row r="465" spans="1:16" x14ac:dyDescent="0.25">
      <c r="A465" s="235"/>
      <c r="B465" s="230"/>
      <c r="C465" s="240"/>
      <c r="D465" s="231"/>
      <c r="E465" s="237"/>
      <c r="F465" s="234"/>
      <c r="G465" s="421" t="s">
        <v>5</v>
      </c>
      <c r="H465" s="421"/>
      <c r="I465" s="239"/>
      <c r="J465" s="227">
        <f>SUM(I8:I459)</f>
        <v>263001032</v>
      </c>
    </row>
    <row r="466" spans="1:16" x14ac:dyDescent="0.25">
      <c r="A466" s="235"/>
      <c r="B466" s="230"/>
      <c r="C466" s="240"/>
      <c r="D466" s="231"/>
      <c r="E466" s="237"/>
      <c r="F466" s="234"/>
      <c r="G466" s="421" t="s">
        <v>31</v>
      </c>
      <c r="H466" s="421"/>
      <c r="I466" s="240" t="str">
        <f>IF(J466&gt;0,"SALDO",IF(J466&lt;0,"PIUTANG",IF(J466=0,"LUNAS")))</f>
        <v>PIUTANG</v>
      </c>
      <c r="J466" s="227">
        <f>J465-J464</f>
        <v>-6632228</v>
      </c>
    </row>
    <row r="467" spans="1:16" x14ac:dyDescent="0.25">
      <c r="F467" s="219"/>
      <c r="G467" s="219"/>
      <c r="J467" s="219"/>
    </row>
    <row r="468" spans="1:16" x14ac:dyDescent="0.25">
      <c r="C468" s="219"/>
      <c r="D468" s="219"/>
      <c r="F468" s="219"/>
      <c r="G468" s="219"/>
      <c r="J468" s="219"/>
      <c r="L468" s="233"/>
      <c r="M468" s="233"/>
      <c r="N468" s="233"/>
      <c r="O468" s="233"/>
      <c r="P468" s="233"/>
    </row>
    <row r="469" spans="1:16" x14ac:dyDescent="0.25">
      <c r="C469" s="219"/>
      <c r="D469" s="219"/>
      <c r="F469" s="219"/>
      <c r="G469" s="219"/>
      <c r="J469" s="219"/>
      <c r="L469" s="233"/>
      <c r="M469" s="233"/>
      <c r="N469" s="233"/>
      <c r="O469" s="233"/>
      <c r="P469" s="233"/>
    </row>
    <row r="470" spans="1:16" x14ac:dyDescent="0.25">
      <c r="C470" s="219"/>
      <c r="D470" s="219"/>
      <c r="F470" s="219"/>
      <c r="G470" s="219"/>
      <c r="J470" s="219"/>
      <c r="L470" s="233"/>
      <c r="M470" s="233"/>
      <c r="N470" s="233"/>
      <c r="O470" s="233"/>
      <c r="P470" s="233"/>
    </row>
    <row r="471" spans="1:16" x14ac:dyDescent="0.25">
      <c r="C471" s="219"/>
      <c r="D471" s="219"/>
      <c r="F471" s="219"/>
      <c r="G471" s="219"/>
      <c r="J471" s="219"/>
      <c r="L471" s="233"/>
      <c r="M471" s="233"/>
      <c r="N471" s="233"/>
      <c r="O471" s="233"/>
      <c r="P471" s="233"/>
    </row>
    <row r="472" spans="1:16" x14ac:dyDescent="0.25">
      <c r="C472" s="219"/>
      <c r="D472" s="219"/>
      <c r="L472" s="233"/>
      <c r="M472" s="233"/>
      <c r="N472" s="233"/>
      <c r="O472" s="233"/>
      <c r="P47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66:H466"/>
    <mergeCell ref="G460:H460"/>
    <mergeCell ref="G461:H461"/>
    <mergeCell ref="G462:H462"/>
    <mergeCell ref="G463:H463"/>
    <mergeCell ref="G464:H464"/>
    <mergeCell ref="G465:H46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L239"/>
  <sheetViews>
    <sheetView workbookViewId="0">
      <pane ySplit="7" topLeftCell="A122" activePane="bottomLeft" state="frozen"/>
      <selection pane="bottomLeft" activeCell="G105" sqref="G10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0.5703125" style="233" bestFit="1" customWidth="1"/>
    <col min="13" max="16384" width="9.140625" style="233"/>
  </cols>
  <sheetData>
    <row r="1" spans="1:12" x14ac:dyDescent="0.25">
      <c r="A1" s="218" t="s">
        <v>0</v>
      </c>
      <c r="B1" s="218"/>
      <c r="C1" s="221" t="s">
        <v>186</v>
      </c>
      <c r="D1" s="218"/>
      <c r="E1" s="218"/>
      <c r="F1" s="415" t="s">
        <v>22</v>
      </c>
      <c r="G1" s="415"/>
      <c r="H1" s="415"/>
      <c r="I1" s="220"/>
      <c r="J1" s="218"/>
      <c r="L1" s="238">
        <f>SUM(D113:D124)</f>
        <v>1234565</v>
      </c>
    </row>
    <row r="2" spans="1:12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J233*-1</f>
        <v>632370</v>
      </c>
      <c r="J2" s="218"/>
    </row>
    <row r="3" spans="1:12" x14ac:dyDescent="0.25">
      <c r="A3" s="218" t="s">
        <v>114</v>
      </c>
      <c r="B3" s="218"/>
      <c r="C3" s="221" t="s">
        <v>91</v>
      </c>
      <c r="D3" s="218"/>
      <c r="E3" s="218"/>
      <c r="F3" s="376" t="s">
        <v>116</v>
      </c>
      <c r="G3" s="376"/>
      <c r="H3" s="376" t="s">
        <v>130</v>
      </c>
      <c r="I3" s="278"/>
      <c r="J3" s="218"/>
    </row>
    <row r="5" spans="1:12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2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</row>
    <row r="7" spans="1:12" x14ac:dyDescent="0.25">
      <c r="A7" s="452"/>
      <c r="B7" s="377" t="s">
        <v>7</v>
      </c>
      <c r="C7" s="379" t="s">
        <v>8</v>
      </c>
      <c r="D7" s="378" t="s">
        <v>9</v>
      </c>
      <c r="E7" s="377" t="s">
        <v>10</v>
      </c>
      <c r="F7" s="377" t="s">
        <v>8</v>
      </c>
      <c r="G7" s="378" t="s">
        <v>9</v>
      </c>
      <c r="H7" s="457"/>
      <c r="I7" s="459"/>
      <c r="J7" s="431"/>
    </row>
    <row r="8" spans="1:12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2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2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2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2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2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2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2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2" x14ac:dyDescent="0.25">
      <c r="A16" s="241">
        <v>43358</v>
      </c>
      <c r="B16" s="242">
        <v>18000061</v>
      </c>
      <c r="C16" s="247">
        <v>1</v>
      </c>
      <c r="D16" s="246">
        <v>64575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43360</v>
      </c>
      <c r="B17" s="242">
        <v>18000063</v>
      </c>
      <c r="C17" s="247">
        <v>1</v>
      </c>
      <c r="D17" s="246">
        <v>52155</v>
      </c>
      <c r="E17" s="244"/>
      <c r="F17" s="242"/>
      <c r="G17" s="246"/>
      <c r="H17" s="245"/>
      <c r="I17" s="245"/>
      <c r="J17" s="246"/>
    </row>
    <row r="18" spans="1:10" x14ac:dyDescent="0.25">
      <c r="A18" s="241">
        <v>39710</v>
      </c>
      <c r="B18" s="242">
        <v>18000065</v>
      </c>
      <c r="C18" s="247">
        <v>1</v>
      </c>
      <c r="D18" s="246">
        <v>72000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39710</v>
      </c>
      <c r="B19" s="242">
        <v>18000068</v>
      </c>
      <c r="C19" s="247">
        <v>1</v>
      </c>
      <c r="D19" s="246">
        <v>105750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43363</v>
      </c>
      <c r="B20" s="242">
        <v>18000069</v>
      </c>
      <c r="C20" s="247">
        <v>1</v>
      </c>
      <c r="D20" s="246">
        <v>55800</v>
      </c>
      <c r="E20" s="244" t="s">
        <v>214</v>
      </c>
      <c r="F20" s="242">
        <v>1</v>
      </c>
      <c r="G20" s="246">
        <v>112500</v>
      </c>
      <c r="H20" s="245"/>
      <c r="I20" s="245">
        <v>237780</v>
      </c>
      <c r="J20" s="246" t="s">
        <v>17</v>
      </c>
    </row>
    <row r="21" spans="1:10" x14ac:dyDescent="0.25">
      <c r="A21" s="241">
        <v>43368</v>
      </c>
      <c r="B21" s="242">
        <v>18000079</v>
      </c>
      <c r="C21" s="247">
        <v>1</v>
      </c>
      <c r="D21" s="246">
        <v>57870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43371</v>
      </c>
      <c r="B22" s="242">
        <v>18000083</v>
      </c>
      <c r="C22" s="247">
        <v>3</v>
      </c>
      <c r="D22" s="246">
        <v>175185</v>
      </c>
      <c r="E22" s="244"/>
      <c r="F22" s="242"/>
      <c r="G22" s="246"/>
      <c r="H22" s="245"/>
      <c r="I22" s="245">
        <v>233055</v>
      </c>
      <c r="J22" s="246" t="s">
        <v>17</v>
      </c>
    </row>
    <row r="23" spans="1:10" x14ac:dyDescent="0.25">
      <c r="A23" s="241">
        <v>43372</v>
      </c>
      <c r="B23" s="242">
        <v>18000084</v>
      </c>
      <c r="C23" s="247">
        <v>1</v>
      </c>
      <c r="D23" s="246">
        <v>54900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43374</v>
      </c>
      <c r="B24" s="242">
        <v>18000088</v>
      </c>
      <c r="C24" s="247">
        <v>1</v>
      </c>
      <c r="D24" s="246">
        <v>70425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43375</v>
      </c>
      <c r="B25" s="242">
        <v>18000089</v>
      </c>
      <c r="C25" s="247">
        <v>4</v>
      </c>
      <c r="D25" s="246">
        <v>204660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43377</v>
      </c>
      <c r="B26" s="242">
        <v>18000095</v>
      </c>
      <c r="C26" s="247">
        <v>1</v>
      </c>
      <c r="D26" s="246">
        <v>75420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43377</v>
      </c>
      <c r="B27" s="242">
        <v>18000097</v>
      </c>
      <c r="C27" s="247">
        <v>1</v>
      </c>
      <c r="D27" s="246">
        <v>49500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43378</v>
      </c>
      <c r="B28" s="242">
        <v>18000099</v>
      </c>
      <c r="C28" s="247">
        <v>3</v>
      </c>
      <c r="D28" s="246">
        <v>183825</v>
      </c>
      <c r="E28" s="244"/>
      <c r="F28" s="242"/>
      <c r="G28" s="246"/>
      <c r="H28" s="245"/>
      <c r="I28" s="245">
        <v>638730</v>
      </c>
      <c r="J28" s="246" t="s">
        <v>17</v>
      </c>
    </row>
    <row r="29" spans="1:10" x14ac:dyDescent="0.25">
      <c r="A29" s="241">
        <v>43379</v>
      </c>
      <c r="B29" s="242">
        <v>18000100</v>
      </c>
      <c r="C29" s="247">
        <v>3</v>
      </c>
      <c r="D29" s="246">
        <v>247320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43381</v>
      </c>
      <c r="B30" s="242">
        <v>18000101</v>
      </c>
      <c r="C30" s="247">
        <v>1</v>
      </c>
      <c r="D30" s="246">
        <v>65835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43381</v>
      </c>
      <c r="B31" s="242">
        <v>18000102</v>
      </c>
      <c r="C31" s="247">
        <v>1</v>
      </c>
      <c r="D31" s="246">
        <v>70425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43382</v>
      </c>
      <c r="B32" s="242">
        <v>18000103</v>
      </c>
      <c r="C32" s="247">
        <v>2</v>
      </c>
      <c r="D32" s="246">
        <v>215460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43382</v>
      </c>
      <c r="B33" s="242">
        <v>18000105</v>
      </c>
      <c r="C33" s="247">
        <v>2</v>
      </c>
      <c r="D33" s="246">
        <v>111030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43383</v>
      </c>
      <c r="B34" s="242">
        <v>18000106</v>
      </c>
      <c r="C34" s="247">
        <v>1</v>
      </c>
      <c r="D34" s="246">
        <v>70200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43383</v>
      </c>
      <c r="B35" s="242">
        <v>18000107</v>
      </c>
      <c r="C35" s="247">
        <v>1</v>
      </c>
      <c r="D35" s="246">
        <v>105750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43384</v>
      </c>
      <c r="B36" s="242">
        <v>18000109</v>
      </c>
      <c r="C36" s="247">
        <v>1</v>
      </c>
      <c r="D36" s="246">
        <v>49500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43385</v>
      </c>
      <c r="B37" s="242">
        <v>18000110</v>
      </c>
      <c r="C37" s="247">
        <v>1</v>
      </c>
      <c r="D37" s="246">
        <v>105750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43385</v>
      </c>
      <c r="B38" s="242">
        <v>18000111</v>
      </c>
      <c r="C38" s="247">
        <v>6</v>
      </c>
      <c r="D38" s="246">
        <v>378945</v>
      </c>
      <c r="E38" s="244"/>
      <c r="F38" s="242"/>
      <c r="G38" s="246"/>
      <c r="H38" s="245"/>
      <c r="I38" s="245">
        <v>1420215</v>
      </c>
      <c r="J38" s="246" t="s">
        <v>17</v>
      </c>
    </row>
    <row r="39" spans="1:10" x14ac:dyDescent="0.25">
      <c r="A39" s="241">
        <v>43386</v>
      </c>
      <c r="B39" s="242">
        <v>18000113</v>
      </c>
      <c r="C39" s="247">
        <v>1</v>
      </c>
      <c r="D39" s="246">
        <v>42930</v>
      </c>
      <c r="E39" s="244" t="s">
        <v>223</v>
      </c>
      <c r="F39" s="242">
        <v>1</v>
      </c>
      <c r="G39" s="246">
        <v>79200</v>
      </c>
      <c r="H39" s="245"/>
      <c r="I39" s="245"/>
      <c r="J39" s="246"/>
    </row>
    <row r="40" spans="1:10" x14ac:dyDescent="0.25">
      <c r="A40" s="241">
        <v>43388</v>
      </c>
      <c r="B40" s="242">
        <v>18000114</v>
      </c>
      <c r="C40" s="247">
        <v>2</v>
      </c>
      <c r="D40" s="246">
        <v>149895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43388</v>
      </c>
      <c r="B41" s="242">
        <v>18000115</v>
      </c>
      <c r="C41" s="247">
        <v>4</v>
      </c>
      <c r="D41" s="246">
        <v>210930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43389</v>
      </c>
      <c r="B42" s="242">
        <v>18000116</v>
      </c>
      <c r="C42" s="247">
        <v>1</v>
      </c>
      <c r="D42" s="246">
        <v>75600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43389</v>
      </c>
      <c r="B43" s="242">
        <v>18000120</v>
      </c>
      <c r="C43" s="247">
        <v>2</v>
      </c>
      <c r="D43" s="246">
        <v>106868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43390</v>
      </c>
      <c r="B44" s="242">
        <v>18000122</v>
      </c>
      <c r="C44" s="247">
        <v>1</v>
      </c>
      <c r="D44" s="246">
        <v>63810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43390</v>
      </c>
      <c r="B45" s="242">
        <v>18000123</v>
      </c>
      <c r="C45" s="247">
        <v>2</v>
      </c>
      <c r="D45" s="246">
        <v>141885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43391</v>
      </c>
      <c r="B46" s="242">
        <v>18000124</v>
      </c>
      <c r="C46" s="247">
        <v>2</v>
      </c>
      <c r="D46" s="246">
        <v>121455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43391</v>
      </c>
      <c r="B47" s="242">
        <v>18000125</v>
      </c>
      <c r="C47" s="247">
        <v>3</v>
      </c>
      <c r="D47" s="246">
        <v>170640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43392</v>
      </c>
      <c r="B48" s="242">
        <v>18000126</v>
      </c>
      <c r="C48" s="247">
        <v>1</v>
      </c>
      <c r="D48" s="246">
        <v>72000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43392</v>
      </c>
      <c r="B49" s="242">
        <v>18000128</v>
      </c>
      <c r="C49" s="247">
        <v>1</v>
      </c>
      <c r="D49" s="246">
        <v>53685</v>
      </c>
      <c r="E49" s="244"/>
      <c r="F49" s="242"/>
      <c r="G49" s="246"/>
      <c r="H49" s="245"/>
      <c r="I49" s="245">
        <v>1130498</v>
      </c>
      <c r="J49" s="246" t="s">
        <v>17</v>
      </c>
    </row>
    <row r="50" spans="1:10" x14ac:dyDescent="0.25">
      <c r="A50" s="241">
        <v>43393</v>
      </c>
      <c r="B50" s="242">
        <v>18000129</v>
      </c>
      <c r="C50" s="247">
        <v>2</v>
      </c>
      <c r="D50" s="246">
        <v>107370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43395</v>
      </c>
      <c r="B51" s="242">
        <v>18000130</v>
      </c>
      <c r="C51" s="247">
        <v>1</v>
      </c>
      <c r="D51" s="246">
        <v>57750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43396</v>
      </c>
      <c r="B52" s="242">
        <v>18000131</v>
      </c>
      <c r="C52" s="247">
        <v>2</v>
      </c>
      <c r="D52" s="246">
        <v>110610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43396</v>
      </c>
      <c r="B53" s="242">
        <v>18000132</v>
      </c>
      <c r="C53" s="247">
        <v>1</v>
      </c>
      <c r="D53" s="246">
        <v>88380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43396</v>
      </c>
      <c r="B54" s="242">
        <v>18000133</v>
      </c>
      <c r="C54" s="247">
        <v>1</v>
      </c>
      <c r="D54" s="246">
        <v>76500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43398</v>
      </c>
      <c r="B55" s="242">
        <v>18000134</v>
      </c>
      <c r="C55" s="247">
        <v>2</v>
      </c>
      <c r="D55" s="246">
        <v>131985</v>
      </c>
      <c r="E55" s="244" t="s">
        <v>224</v>
      </c>
      <c r="F55" s="242">
        <v>1</v>
      </c>
      <c r="G55" s="246">
        <v>49500</v>
      </c>
      <c r="H55" s="245"/>
      <c r="I55" s="245"/>
      <c r="J55" s="246"/>
    </row>
    <row r="56" spans="1:10" x14ac:dyDescent="0.25">
      <c r="A56" s="241">
        <v>43398</v>
      </c>
      <c r="B56" s="242">
        <v>18000137</v>
      </c>
      <c r="C56" s="247">
        <v>2</v>
      </c>
      <c r="D56" s="246">
        <v>111150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43399</v>
      </c>
      <c r="B57" s="242">
        <v>18000138</v>
      </c>
      <c r="C57" s="247">
        <v>1</v>
      </c>
      <c r="D57" s="246">
        <v>75600</v>
      </c>
      <c r="E57" s="244"/>
      <c r="F57" s="242"/>
      <c r="G57" s="246"/>
      <c r="H57" s="245"/>
      <c r="I57" s="245">
        <v>709845</v>
      </c>
      <c r="J57" s="246" t="s">
        <v>17</v>
      </c>
    </row>
    <row r="58" spans="1:10" x14ac:dyDescent="0.25">
      <c r="A58" s="241">
        <v>43400</v>
      </c>
      <c r="B58" s="242">
        <v>18000139</v>
      </c>
      <c r="C58" s="247">
        <v>1</v>
      </c>
      <c r="D58" s="246">
        <v>105750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43400</v>
      </c>
      <c r="B59" s="242">
        <v>18000140</v>
      </c>
      <c r="C59" s="247">
        <v>1</v>
      </c>
      <c r="D59" s="246">
        <v>64575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43403</v>
      </c>
      <c r="B60" s="242">
        <v>18000142</v>
      </c>
      <c r="C60" s="247">
        <v>2</v>
      </c>
      <c r="D60" s="246">
        <v>123075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43403</v>
      </c>
      <c r="B61" s="242">
        <v>18000144</v>
      </c>
      <c r="C61" s="247">
        <v>2</v>
      </c>
      <c r="D61" s="246">
        <v>116685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43404</v>
      </c>
      <c r="B62" s="242">
        <v>18000145</v>
      </c>
      <c r="C62" s="247">
        <v>1</v>
      </c>
      <c r="D62" s="246">
        <v>90000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43404</v>
      </c>
      <c r="B63" s="242">
        <v>18000146</v>
      </c>
      <c r="C63" s="247">
        <v>1</v>
      </c>
      <c r="D63" s="246">
        <v>55875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43405</v>
      </c>
      <c r="B64" s="242">
        <v>18000147</v>
      </c>
      <c r="C64" s="247">
        <v>2</v>
      </c>
      <c r="D64" s="246">
        <v>117000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43405</v>
      </c>
      <c r="B65" s="242">
        <v>18000148</v>
      </c>
      <c r="C65" s="247">
        <v>2</v>
      </c>
      <c r="D65" s="246">
        <v>128850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43406</v>
      </c>
      <c r="B66" s="242">
        <v>18000152</v>
      </c>
      <c r="C66" s="247">
        <v>1</v>
      </c>
      <c r="D66" s="246">
        <v>33800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43406</v>
      </c>
      <c r="B67" s="242">
        <v>18000154</v>
      </c>
      <c r="C67" s="247">
        <v>1</v>
      </c>
      <c r="D67" s="246">
        <v>105750</v>
      </c>
      <c r="E67" s="244"/>
      <c r="F67" s="242"/>
      <c r="G67" s="246"/>
      <c r="H67" s="245"/>
      <c r="I67" s="245">
        <v>941360</v>
      </c>
      <c r="J67" s="246" t="s">
        <v>17</v>
      </c>
    </row>
    <row r="68" spans="1:10" x14ac:dyDescent="0.25">
      <c r="A68" s="241">
        <v>43407</v>
      </c>
      <c r="B68" s="242">
        <v>18000155</v>
      </c>
      <c r="C68" s="247">
        <v>2</v>
      </c>
      <c r="D68" s="246">
        <v>86850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43407</v>
      </c>
      <c r="B69" s="242">
        <v>18000156</v>
      </c>
      <c r="C69" s="247">
        <v>1</v>
      </c>
      <c r="D69" s="246">
        <v>64800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43409</v>
      </c>
      <c r="B70" s="242">
        <v>18000157</v>
      </c>
      <c r="C70" s="247">
        <v>2</v>
      </c>
      <c r="D70" s="246">
        <v>149130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43409</v>
      </c>
      <c r="B71" s="242">
        <v>18000158</v>
      </c>
      <c r="C71" s="247">
        <v>3</v>
      </c>
      <c r="D71" s="246">
        <v>172665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43411</v>
      </c>
      <c r="B72" s="242">
        <v>18000159</v>
      </c>
      <c r="C72" s="247">
        <v>7</v>
      </c>
      <c r="D72" s="246">
        <v>381000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43411</v>
      </c>
      <c r="B73" s="242">
        <v>18000160</v>
      </c>
      <c r="C73" s="247">
        <v>1</v>
      </c>
      <c r="D73" s="246">
        <v>58500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43413</v>
      </c>
      <c r="B74" s="242">
        <v>18000161</v>
      </c>
      <c r="C74" s="247">
        <v>1</v>
      </c>
      <c r="D74" s="246">
        <v>27270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43413</v>
      </c>
      <c r="B75" s="242">
        <v>18000162</v>
      </c>
      <c r="C75" s="247">
        <v>1</v>
      </c>
      <c r="D75" s="246">
        <v>47700</v>
      </c>
      <c r="E75" s="244"/>
      <c r="F75" s="242"/>
      <c r="G75" s="246"/>
      <c r="H75" s="245"/>
      <c r="I75" s="245">
        <v>987915</v>
      </c>
      <c r="J75" s="246" t="s">
        <v>17</v>
      </c>
    </row>
    <row r="76" spans="1:10" x14ac:dyDescent="0.25">
      <c r="A76" s="241">
        <v>43414</v>
      </c>
      <c r="B76" s="242">
        <v>18000166</v>
      </c>
      <c r="C76" s="247">
        <v>1</v>
      </c>
      <c r="D76" s="246">
        <v>69300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43414</v>
      </c>
      <c r="B77" s="242">
        <v>18000167</v>
      </c>
      <c r="C77" s="247">
        <v>2</v>
      </c>
      <c r="D77" s="246">
        <v>107370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43416</v>
      </c>
      <c r="B78" s="242">
        <v>18000168</v>
      </c>
      <c r="C78" s="247">
        <v>6</v>
      </c>
      <c r="D78" s="246">
        <v>296640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43416</v>
      </c>
      <c r="B79" s="242">
        <v>18000169</v>
      </c>
      <c r="C79" s="247">
        <v>1</v>
      </c>
      <c r="D79" s="246">
        <v>56250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43417</v>
      </c>
      <c r="B80" s="242">
        <v>18000172</v>
      </c>
      <c r="C80" s="247">
        <v>4</v>
      </c>
      <c r="D80" s="246">
        <v>207375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43418</v>
      </c>
      <c r="B81" s="242">
        <v>18000173</v>
      </c>
      <c r="C81" s="247">
        <v>2</v>
      </c>
      <c r="D81" s="246">
        <v>218700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43419</v>
      </c>
      <c r="B82" s="242">
        <v>18000175</v>
      </c>
      <c r="C82" s="247">
        <v>1</v>
      </c>
      <c r="D82" s="246">
        <v>65835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43420</v>
      </c>
      <c r="B83" s="242">
        <v>18000176</v>
      </c>
      <c r="C83" s="247">
        <v>1</v>
      </c>
      <c r="D83" s="246">
        <v>63000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43420</v>
      </c>
      <c r="B84" s="242">
        <v>18000177</v>
      </c>
      <c r="C84" s="247">
        <v>1</v>
      </c>
      <c r="D84" s="246">
        <v>83250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43420</v>
      </c>
      <c r="B85" s="242">
        <v>18000178</v>
      </c>
      <c r="C85" s="247">
        <v>2</v>
      </c>
      <c r="D85" s="246">
        <v>170235</v>
      </c>
      <c r="E85" s="244"/>
      <c r="F85" s="242"/>
      <c r="G85" s="246"/>
      <c r="H85" s="245"/>
      <c r="I85" s="245">
        <v>1337955</v>
      </c>
      <c r="J85" s="246" t="s">
        <v>17</v>
      </c>
    </row>
    <row r="86" spans="1:10" x14ac:dyDescent="0.25">
      <c r="A86" s="241">
        <v>43423</v>
      </c>
      <c r="B86" s="242">
        <v>18000179</v>
      </c>
      <c r="C86" s="247">
        <v>1</v>
      </c>
      <c r="D86" s="246">
        <v>180000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43423</v>
      </c>
      <c r="B87" s="242">
        <v>18000180</v>
      </c>
      <c r="C87" s="247">
        <v>1</v>
      </c>
      <c r="D87" s="246">
        <v>50625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43423</v>
      </c>
      <c r="B88" s="242">
        <v>18000181</v>
      </c>
      <c r="C88" s="247">
        <v>1</v>
      </c>
      <c r="D88" s="246">
        <v>33570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43423</v>
      </c>
      <c r="B89" s="242">
        <v>18000182</v>
      </c>
      <c r="C89" s="247">
        <v>2</v>
      </c>
      <c r="D89" s="246">
        <v>94875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43425</v>
      </c>
      <c r="B90" s="242">
        <v>18000183</v>
      </c>
      <c r="C90" s="247">
        <v>1</v>
      </c>
      <c r="D90" s="246">
        <v>83250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43427</v>
      </c>
      <c r="B91" s="242">
        <v>18000184</v>
      </c>
      <c r="C91" s="247">
        <v>1</v>
      </c>
      <c r="D91" s="246">
        <v>62775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43427</v>
      </c>
      <c r="B92" s="242">
        <v>18000185</v>
      </c>
      <c r="C92" s="247">
        <v>2</v>
      </c>
      <c r="D92" s="246">
        <v>103125</v>
      </c>
      <c r="E92" s="244"/>
      <c r="F92" s="242"/>
      <c r="G92" s="246"/>
      <c r="H92" s="245"/>
      <c r="I92" s="245">
        <v>608220</v>
      </c>
      <c r="J92" s="246" t="s">
        <v>17</v>
      </c>
    </row>
    <row r="93" spans="1:10" x14ac:dyDescent="0.25">
      <c r="A93" s="241">
        <v>43428</v>
      </c>
      <c r="B93" s="242">
        <v>18000186</v>
      </c>
      <c r="C93" s="247">
        <v>2</v>
      </c>
      <c r="D93" s="246">
        <v>153765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43430</v>
      </c>
      <c r="B94" s="242">
        <v>18000187</v>
      </c>
      <c r="C94" s="247">
        <v>1</v>
      </c>
      <c r="D94" s="246">
        <v>66000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43430</v>
      </c>
      <c r="B95" s="242">
        <v>18000188</v>
      </c>
      <c r="C95" s="247">
        <v>6</v>
      </c>
      <c r="D95" s="246">
        <v>467910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43431</v>
      </c>
      <c r="B96" s="242">
        <v>18000189</v>
      </c>
      <c r="C96" s="247">
        <v>1</v>
      </c>
      <c r="D96" s="246">
        <v>70200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43431</v>
      </c>
      <c r="B97" s="242">
        <v>18000191</v>
      </c>
      <c r="C97" s="247">
        <v>1</v>
      </c>
      <c r="D97" s="246">
        <v>65250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43431</v>
      </c>
      <c r="B98" s="242">
        <v>18000192</v>
      </c>
      <c r="C98" s="247">
        <v>1</v>
      </c>
      <c r="D98" s="246">
        <v>90900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43432</v>
      </c>
      <c r="B99" s="242">
        <v>18000193</v>
      </c>
      <c r="C99" s="247">
        <v>1</v>
      </c>
      <c r="D99" s="246">
        <v>58590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43432</v>
      </c>
      <c r="B100" s="242">
        <v>18000194</v>
      </c>
      <c r="C100" s="247">
        <v>3</v>
      </c>
      <c r="D100" s="246">
        <v>181125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43432</v>
      </c>
      <c r="B101" s="242">
        <v>18000195</v>
      </c>
      <c r="C101" s="247">
        <v>1</v>
      </c>
      <c r="D101" s="246">
        <v>87300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43433</v>
      </c>
      <c r="B102" s="242">
        <v>18000196</v>
      </c>
      <c r="C102" s="247">
        <v>1</v>
      </c>
      <c r="D102" s="246">
        <v>70200</v>
      </c>
      <c r="E102" s="244"/>
      <c r="F102" s="242"/>
      <c r="G102" s="246"/>
      <c r="H102" s="245"/>
      <c r="I102" s="245">
        <v>1311240</v>
      </c>
      <c r="J102" s="246" t="s">
        <v>17</v>
      </c>
    </row>
    <row r="103" spans="1:10" x14ac:dyDescent="0.25">
      <c r="A103" s="241">
        <v>43435</v>
      </c>
      <c r="B103" s="242">
        <v>18000197</v>
      </c>
      <c r="C103" s="247">
        <v>1</v>
      </c>
      <c r="D103" s="246">
        <v>162450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43437</v>
      </c>
      <c r="B104" s="242">
        <v>18000198</v>
      </c>
      <c r="C104" s="247">
        <v>2</v>
      </c>
      <c r="D104" s="246">
        <v>140670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43437</v>
      </c>
      <c r="B105" s="242">
        <v>18000199</v>
      </c>
      <c r="C105" s="247">
        <v>1</v>
      </c>
      <c r="D105" s="246">
        <v>44955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43438</v>
      </c>
      <c r="B106" s="242">
        <v>18000200</v>
      </c>
      <c r="C106" s="247">
        <v>2</v>
      </c>
      <c r="D106" s="246">
        <v>117000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43438</v>
      </c>
      <c r="B107" s="242">
        <v>18000201</v>
      </c>
      <c r="C107" s="247">
        <v>1</v>
      </c>
      <c r="D107" s="246">
        <v>43875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43439</v>
      </c>
      <c r="B108" s="242">
        <v>18000202</v>
      </c>
      <c r="C108" s="247">
        <v>1</v>
      </c>
      <c r="D108" s="246">
        <v>53505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43439</v>
      </c>
      <c r="B109" s="242">
        <v>18000203</v>
      </c>
      <c r="C109" s="247">
        <v>3</v>
      </c>
      <c r="D109" s="246">
        <v>129915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43440</v>
      </c>
      <c r="B110" s="242">
        <v>18000205</v>
      </c>
      <c r="C110" s="247">
        <v>2</v>
      </c>
      <c r="D110" s="246">
        <v>68130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43441</v>
      </c>
      <c r="B111" s="242">
        <v>18000206</v>
      </c>
      <c r="C111" s="247">
        <v>1</v>
      </c>
      <c r="D111" s="246">
        <v>51435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43441</v>
      </c>
      <c r="B112" s="242">
        <v>18000207</v>
      </c>
      <c r="C112" s="247">
        <v>1</v>
      </c>
      <c r="D112" s="246">
        <v>48000</v>
      </c>
      <c r="E112" s="244"/>
      <c r="F112" s="242"/>
      <c r="G112" s="246"/>
      <c r="H112" s="245"/>
      <c r="I112" s="245">
        <v>859935</v>
      </c>
      <c r="J112" s="246" t="s">
        <v>17</v>
      </c>
    </row>
    <row r="113" spans="1:10" x14ac:dyDescent="0.25">
      <c r="A113" s="241">
        <v>43442</v>
      </c>
      <c r="B113" s="242">
        <v>18000208</v>
      </c>
      <c r="C113" s="247">
        <v>2</v>
      </c>
      <c r="D113" s="246">
        <v>118875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43442</v>
      </c>
      <c r="B114" s="242">
        <v>18000209</v>
      </c>
      <c r="C114" s="247">
        <v>1</v>
      </c>
      <c r="D114" s="246">
        <v>53100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43442</v>
      </c>
      <c r="B115" s="242">
        <v>18000210</v>
      </c>
      <c r="C115" s="247">
        <v>2</v>
      </c>
      <c r="D115" s="246">
        <v>173565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43444</v>
      </c>
      <c r="B116" s="242">
        <v>18000211</v>
      </c>
      <c r="C116" s="247">
        <v>2</v>
      </c>
      <c r="D116" s="246">
        <v>104310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43444</v>
      </c>
      <c r="B117" s="242">
        <v>18000215</v>
      </c>
      <c r="C117" s="247">
        <v>3</v>
      </c>
      <c r="D117" s="246">
        <v>169155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43445</v>
      </c>
      <c r="B118" s="242">
        <v>18000217</v>
      </c>
      <c r="C118" s="247">
        <v>2</v>
      </c>
      <c r="D118" s="246">
        <v>85635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43446</v>
      </c>
      <c r="B119" s="242">
        <v>18000224</v>
      </c>
      <c r="C119" s="247">
        <v>1</v>
      </c>
      <c r="D119" s="246">
        <v>35170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43446</v>
      </c>
      <c r="B120" s="242">
        <v>18000225</v>
      </c>
      <c r="C120" s="247">
        <v>4</v>
      </c>
      <c r="D120" s="246">
        <v>146155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43446</v>
      </c>
      <c r="B121" s="242">
        <v>18000226</v>
      </c>
      <c r="C121" s="247">
        <v>3</v>
      </c>
      <c r="D121" s="246">
        <v>142110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43447</v>
      </c>
      <c r="B122" s="242">
        <v>18000228</v>
      </c>
      <c r="C122" s="247">
        <v>2</v>
      </c>
      <c r="D122" s="246">
        <v>61740</v>
      </c>
      <c r="E122" s="244" t="s">
        <v>229</v>
      </c>
      <c r="F122" s="242">
        <v>1</v>
      </c>
      <c r="G122" s="246">
        <v>51435</v>
      </c>
      <c r="H122" s="245"/>
      <c r="I122" s="245"/>
      <c r="J122" s="246"/>
    </row>
    <row r="123" spans="1:10" x14ac:dyDescent="0.25">
      <c r="A123" s="241">
        <v>43448</v>
      </c>
      <c r="B123" s="242">
        <v>18000235</v>
      </c>
      <c r="C123" s="247">
        <v>1</v>
      </c>
      <c r="D123" s="246">
        <v>42750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39796</v>
      </c>
      <c r="B124" s="242">
        <v>18000236</v>
      </c>
      <c r="C124" s="247">
        <v>2</v>
      </c>
      <c r="D124" s="246">
        <v>102000</v>
      </c>
      <c r="E124" s="244"/>
      <c r="F124" s="242"/>
      <c r="G124" s="246"/>
      <c r="H124" s="245"/>
      <c r="I124" s="245">
        <v>1183130</v>
      </c>
      <c r="J124" s="246" t="s">
        <v>17</v>
      </c>
    </row>
    <row r="125" spans="1:10" x14ac:dyDescent="0.25">
      <c r="A125" s="98">
        <v>43449</v>
      </c>
      <c r="B125" s="99">
        <v>18000239</v>
      </c>
      <c r="C125" s="100">
        <v>1</v>
      </c>
      <c r="D125" s="34">
        <v>52500</v>
      </c>
      <c r="E125" s="101"/>
      <c r="F125" s="99"/>
      <c r="G125" s="34"/>
      <c r="H125" s="102"/>
      <c r="I125" s="102"/>
      <c r="J125" s="34"/>
    </row>
    <row r="126" spans="1:10" x14ac:dyDescent="0.25">
      <c r="A126" s="98">
        <v>43449</v>
      </c>
      <c r="B126" s="99">
        <v>18000240</v>
      </c>
      <c r="C126" s="100">
        <v>1</v>
      </c>
      <c r="D126" s="34">
        <v>26370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43451</v>
      </c>
      <c r="B127" s="99">
        <v>18000245</v>
      </c>
      <c r="C127" s="100">
        <v>3</v>
      </c>
      <c r="D127" s="34">
        <v>189000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43451</v>
      </c>
      <c r="B128" s="99">
        <v>18000246</v>
      </c>
      <c r="C128" s="100">
        <v>8</v>
      </c>
      <c r="D128" s="34">
        <v>364500</v>
      </c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</row>
    <row r="225" spans="1:10" x14ac:dyDescent="0.25">
      <c r="A225" s="235"/>
      <c r="B225" s="223" t="s">
        <v>11</v>
      </c>
      <c r="C225" s="232">
        <f>SUM(C8:C224)</f>
        <v>212</v>
      </c>
      <c r="D225" s="224"/>
      <c r="E225" s="223" t="s">
        <v>11</v>
      </c>
      <c r="F225" s="223">
        <f>SUM(F8:F224)</f>
        <v>4</v>
      </c>
      <c r="G225" s="224">
        <f>SUM(G8:G224)</f>
        <v>292635</v>
      </c>
      <c r="H225" s="239"/>
      <c r="I225" s="239"/>
      <c r="J225" s="236"/>
    </row>
    <row r="226" spans="1:10" x14ac:dyDescent="0.25">
      <c r="A226" s="235"/>
      <c r="B226" s="223"/>
      <c r="C226" s="232"/>
      <c r="D226" s="224"/>
      <c r="E226" s="237"/>
      <c r="F226" s="234"/>
      <c r="G226" s="236"/>
      <c r="H226" s="239"/>
      <c r="I226" s="239"/>
      <c r="J226" s="236"/>
    </row>
    <row r="227" spans="1:10" x14ac:dyDescent="0.25">
      <c r="A227" s="225"/>
      <c r="B227" s="226"/>
      <c r="C227" s="240"/>
      <c r="D227" s="236"/>
      <c r="E227" s="223"/>
      <c r="F227" s="234"/>
      <c r="G227" s="421" t="s">
        <v>12</v>
      </c>
      <c r="H227" s="421"/>
      <c r="I227" s="239"/>
      <c r="J227" s="227">
        <f>SUM(D8:D224)</f>
        <v>13127838</v>
      </c>
    </row>
    <row r="228" spans="1:10" x14ac:dyDescent="0.25">
      <c r="A228" s="235"/>
      <c r="B228" s="234"/>
      <c r="C228" s="240"/>
      <c r="D228" s="236"/>
      <c r="E228" s="223"/>
      <c r="F228" s="234"/>
      <c r="G228" s="421" t="s">
        <v>13</v>
      </c>
      <c r="H228" s="421"/>
      <c r="I228" s="239"/>
      <c r="J228" s="227">
        <f>SUM(G8:G224)</f>
        <v>292635</v>
      </c>
    </row>
    <row r="229" spans="1:10" x14ac:dyDescent="0.25">
      <c r="A229" s="228"/>
      <c r="B229" s="237"/>
      <c r="C229" s="240"/>
      <c r="D229" s="236"/>
      <c r="E229" s="237"/>
      <c r="F229" s="234"/>
      <c r="G229" s="421" t="s">
        <v>14</v>
      </c>
      <c r="H229" s="421"/>
      <c r="I229" s="41"/>
      <c r="J229" s="229">
        <f>J227-J228</f>
        <v>12835203</v>
      </c>
    </row>
    <row r="230" spans="1:10" x14ac:dyDescent="0.25">
      <c r="A230" s="235"/>
      <c r="B230" s="230"/>
      <c r="C230" s="240"/>
      <c r="D230" s="231"/>
      <c r="E230" s="237"/>
      <c r="F230" s="223"/>
      <c r="G230" s="421" t="s">
        <v>15</v>
      </c>
      <c r="H230" s="421"/>
      <c r="I230" s="239"/>
      <c r="J230" s="227">
        <f>SUM(H8:H226)</f>
        <v>0</v>
      </c>
    </row>
    <row r="231" spans="1:10" x14ac:dyDescent="0.25">
      <c r="A231" s="235"/>
      <c r="B231" s="230"/>
      <c r="C231" s="240"/>
      <c r="D231" s="231"/>
      <c r="E231" s="237"/>
      <c r="F231" s="223"/>
      <c r="G231" s="421" t="s">
        <v>16</v>
      </c>
      <c r="H231" s="421"/>
      <c r="I231" s="239"/>
      <c r="J231" s="227">
        <f>J229+J230</f>
        <v>12835203</v>
      </c>
    </row>
    <row r="232" spans="1:10" x14ac:dyDescent="0.25">
      <c r="A232" s="235"/>
      <c r="B232" s="230"/>
      <c r="C232" s="240"/>
      <c r="D232" s="231"/>
      <c r="E232" s="237"/>
      <c r="F232" s="234"/>
      <c r="G232" s="421" t="s">
        <v>5</v>
      </c>
      <c r="H232" s="421"/>
      <c r="I232" s="239"/>
      <c r="J232" s="227">
        <f>SUM(I8:I226)</f>
        <v>12202833</v>
      </c>
    </row>
    <row r="233" spans="1:10" x14ac:dyDescent="0.25">
      <c r="A233" s="235"/>
      <c r="B233" s="230"/>
      <c r="C233" s="240"/>
      <c r="D233" s="231"/>
      <c r="E233" s="237"/>
      <c r="F233" s="234"/>
      <c r="G233" s="421" t="s">
        <v>31</v>
      </c>
      <c r="H233" s="421"/>
      <c r="I233" s="240" t="str">
        <f>IF(J233&gt;0,"SALDO",IF(J233&lt;0,"PIUTANG",IF(J233=0,"LUNAS")))</f>
        <v>PIUTANG</v>
      </c>
      <c r="J233" s="227">
        <f>J232-J231</f>
        <v>-632370</v>
      </c>
    </row>
    <row r="234" spans="1:10" x14ac:dyDescent="0.25">
      <c r="F234" s="219"/>
      <c r="G234" s="219"/>
      <c r="J234" s="219"/>
    </row>
    <row r="235" spans="1:10" x14ac:dyDescent="0.25">
      <c r="C235" s="219"/>
      <c r="D235" s="219"/>
      <c r="F235" s="219"/>
      <c r="G235" s="219"/>
      <c r="J235" s="219"/>
    </row>
    <row r="236" spans="1:10" x14ac:dyDescent="0.25">
      <c r="C236" s="219"/>
      <c r="D236" s="219"/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3:H233"/>
    <mergeCell ref="G227:H227"/>
    <mergeCell ref="G228:H228"/>
    <mergeCell ref="G229:H229"/>
    <mergeCell ref="G230:H230"/>
    <mergeCell ref="G231:H231"/>
    <mergeCell ref="G232:H23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138"/>
  <sheetViews>
    <sheetView workbookViewId="0">
      <pane ySplit="7" topLeftCell="A123" activePane="bottomLeft" state="frozen"/>
      <selection pane="bottomLeft" activeCell="M133" sqref="M13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199</v>
      </c>
      <c r="D1" s="218"/>
      <c r="E1" s="218"/>
      <c r="F1" s="415" t="s">
        <v>22</v>
      </c>
      <c r="G1" s="415"/>
      <c r="H1" s="415"/>
      <c r="I1" s="220" t="s">
        <v>188</v>
      </c>
      <c r="J1" s="218"/>
      <c r="L1" s="238">
        <f>SUM(D124:D126)</f>
        <v>7073413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J138*-1</f>
        <v>1539913</v>
      </c>
      <c r="J2" s="218"/>
      <c r="L2" s="238">
        <f>SUM(G124:G126)</f>
        <v>0</v>
      </c>
      <c r="M2" s="238"/>
    </row>
    <row r="3" spans="1:13" x14ac:dyDescent="0.25">
      <c r="A3" s="218" t="s">
        <v>114</v>
      </c>
      <c r="B3" s="218"/>
      <c r="C3" s="28" t="s">
        <v>200</v>
      </c>
      <c r="D3" s="218"/>
      <c r="E3" s="218"/>
      <c r="F3" s="373"/>
      <c r="G3" s="373"/>
      <c r="H3" s="373"/>
      <c r="I3" s="220"/>
      <c r="J3" s="218"/>
      <c r="L3" s="238">
        <f>L1-L2</f>
        <v>7073413</v>
      </c>
      <c r="M3" s="238"/>
    </row>
    <row r="4" spans="1:13" x14ac:dyDescent="0.25">
      <c r="L4" s="238"/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238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6" t="s">
        <v>4</v>
      </c>
      <c r="I6" s="458" t="s">
        <v>5</v>
      </c>
      <c r="J6" s="430" t="s">
        <v>6</v>
      </c>
    </row>
    <row r="7" spans="1:13" x14ac:dyDescent="0.25">
      <c r="A7" s="452"/>
      <c r="B7" s="374" t="s">
        <v>7</v>
      </c>
      <c r="C7" s="24" t="s">
        <v>8</v>
      </c>
      <c r="D7" s="375" t="s">
        <v>9</v>
      </c>
      <c r="E7" s="374" t="s">
        <v>10</v>
      </c>
      <c r="F7" s="374" t="s">
        <v>8</v>
      </c>
      <c r="G7" s="375" t="s">
        <v>9</v>
      </c>
      <c r="H7" s="427"/>
      <c r="I7" s="459"/>
      <c r="J7" s="431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241">
        <v>43365</v>
      </c>
      <c r="B54" s="242">
        <v>180175477</v>
      </c>
      <c r="C54" s="129">
        <v>2</v>
      </c>
      <c r="D54" s="246">
        <v>204138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43365</v>
      </c>
      <c r="B55" s="242">
        <v>180175511</v>
      </c>
      <c r="C55" s="129">
        <v>2</v>
      </c>
      <c r="D55" s="246">
        <v>268888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43367</v>
      </c>
      <c r="B56" s="242">
        <v>180175623</v>
      </c>
      <c r="C56" s="129">
        <v>4</v>
      </c>
      <c r="D56" s="246">
        <v>407750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43368</v>
      </c>
      <c r="B57" s="242">
        <v>180175704</v>
      </c>
      <c r="C57" s="129">
        <v>1</v>
      </c>
      <c r="D57" s="246">
        <v>127050</v>
      </c>
      <c r="E57" s="244">
        <v>180045443</v>
      </c>
      <c r="F57" s="242">
        <v>1</v>
      </c>
      <c r="G57" s="246">
        <v>127050</v>
      </c>
      <c r="H57" s="244"/>
      <c r="I57" s="245">
        <v>880776</v>
      </c>
      <c r="J57" s="246" t="s">
        <v>17</v>
      </c>
      <c r="L57" s="238"/>
    </row>
    <row r="58" spans="1:12" x14ac:dyDescent="0.25">
      <c r="A58" s="241">
        <v>43369</v>
      </c>
      <c r="B58" s="242">
        <v>180175796</v>
      </c>
      <c r="C58" s="129">
        <v>8</v>
      </c>
      <c r="D58" s="246">
        <v>817863</v>
      </c>
      <c r="E58" s="244"/>
      <c r="F58" s="242"/>
      <c r="G58" s="246"/>
      <c r="H58" s="244"/>
      <c r="I58" s="245"/>
      <c r="J58" s="246"/>
      <c r="L58" s="238"/>
    </row>
    <row r="59" spans="1:12" x14ac:dyDescent="0.25">
      <c r="A59" s="241">
        <v>43369</v>
      </c>
      <c r="B59" s="242">
        <v>180175841</v>
      </c>
      <c r="C59" s="129">
        <v>30</v>
      </c>
      <c r="D59" s="246">
        <v>2401788</v>
      </c>
      <c r="E59" s="244"/>
      <c r="F59" s="242"/>
      <c r="G59" s="246"/>
      <c r="H59" s="244"/>
      <c r="I59" s="245"/>
      <c r="J59" s="246"/>
      <c r="L59" s="238"/>
    </row>
    <row r="60" spans="1:12" x14ac:dyDescent="0.25">
      <c r="A60" s="241">
        <v>43370</v>
      </c>
      <c r="B60" s="242">
        <v>180175871</v>
      </c>
      <c r="C60" s="129">
        <v>1</v>
      </c>
      <c r="D60" s="246">
        <v>141838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43370</v>
      </c>
      <c r="B61" s="242">
        <v>180175891</v>
      </c>
      <c r="C61" s="129">
        <v>1</v>
      </c>
      <c r="D61" s="246">
        <v>120575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43371</v>
      </c>
      <c r="B62" s="242">
        <v>180175947</v>
      </c>
      <c r="C62" s="129">
        <v>4</v>
      </c>
      <c r="D62" s="246">
        <v>377038</v>
      </c>
      <c r="E62" s="244">
        <v>180045477</v>
      </c>
      <c r="F62" s="242">
        <v>2</v>
      </c>
      <c r="G62" s="246">
        <v>155225</v>
      </c>
      <c r="H62" s="244"/>
      <c r="I62" s="245">
        <v>3703877</v>
      </c>
      <c r="J62" s="246" t="s">
        <v>17</v>
      </c>
      <c r="L62" s="238"/>
    </row>
    <row r="63" spans="1:12" x14ac:dyDescent="0.25">
      <c r="A63" s="241">
        <v>43372</v>
      </c>
      <c r="B63" s="242">
        <v>180176035</v>
      </c>
      <c r="C63" s="129">
        <v>3</v>
      </c>
      <c r="D63" s="246">
        <v>381588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43372</v>
      </c>
      <c r="B64" s="242">
        <v>180176068</v>
      </c>
      <c r="C64" s="129">
        <v>4</v>
      </c>
      <c r="D64" s="246">
        <v>549763</v>
      </c>
      <c r="E64" s="244"/>
      <c r="F64" s="242"/>
      <c r="G64" s="246"/>
      <c r="H64" s="244"/>
      <c r="I64" s="245"/>
      <c r="J64" s="246"/>
      <c r="L64" s="238"/>
    </row>
    <row r="65" spans="1:13" x14ac:dyDescent="0.25">
      <c r="A65" s="241">
        <v>43374</v>
      </c>
      <c r="B65" s="242">
        <v>180176193</v>
      </c>
      <c r="C65" s="129">
        <v>3</v>
      </c>
      <c r="D65" s="246">
        <v>344138</v>
      </c>
      <c r="E65" s="244"/>
      <c r="F65" s="242"/>
      <c r="G65" s="246"/>
      <c r="H65" s="244"/>
      <c r="I65" s="245"/>
      <c r="J65" s="246"/>
      <c r="L65" s="238"/>
    </row>
    <row r="66" spans="1:13" x14ac:dyDescent="0.25">
      <c r="A66" s="241">
        <v>43375</v>
      </c>
      <c r="B66" s="242">
        <v>180176036</v>
      </c>
      <c r="C66" s="129">
        <v>5</v>
      </c>
      <c r="D66" s="246">
        <v>567788</v>
      </c>
      <c r="E66" s="244"/>
      <c r="F66" s="242"/>
      <c r="G66" s="246"/>
      <c r="H66" s="244"/>
      <c r="I66" s="245"/>
      <c r="J66" s="246"/>
      <c r="L66" s="238"/>
    </row>
    <row r="67" spans="1:13" x14ac:dyDescent="0.25">
      <c r="A67" s="241">
        <v>43377</v>
      </c>
      <c r="B67" s="242">
        <v>180176483</v>
      </c>
      <c r="C67" s="129">
        <v>9</v>
      </c>
      <c r="D67" s="246">
        <v>1022350</v>
      </c>
      <c r="E67" s="244"/>
      <c r="F67" s="242"/>
      <c r="G67" s="246"/>
      <c r="H67" s="244"/>
      <c r="I67" s="245"/>
      <c r="J67" s="246"/>
      <c r="L67" s="238"/>
    </row>
    <row r="68" spans="1:13" x14ac:dyDescent="0.25">
      <c r="A68" s="241">
        <v>43378</v>
      </c>
      <c r="B68" s="242">
        <v>180176580</v>
      </c>
      <c r="C68" s="129">
        <v>4</v>
      </c>
      <c r="D68" s="246">
        <v>445463</v>
      </c>
      <c r="E68" s="244"/>
      <c r="F68" s="242"/>
      <c r="G68" s="246"/>
      <c r="H68" s="244"/>
      <c r="I68" s="245"/>
      <c r="J68" s="246"/>
      <c r="L68" s="238"/>
    </row>
    <row r="69" spans="1:13" x14ac:dyDescent="0.25">
      <c r="A69" s="241">
        <v>43379</v>
      </c>
      <c r="B69" s="242">
        <v>180176638</v>
      </c>
      <c r="C69" s="129">
        <v>2</v>
      </c>
      <c r="D69" s="246">
        <v>158813</v>
      </c>
      <c r="E69" s="244">
        <v>180045594</v>
      </c>
      <c r="F69" s="242">
        <v>4</v>
      </c>
      <c r="G69" s="246">
        <v>382813</v>
      </c>
      <c r="H69" s="244"/>
      <c r="I69" s="245">
        <v>3087090</v>
      </c>
      <c r="J69" s="246" t="s">
        <v>17</v>
      </c>
      <c r="L69" s="238"/>
    </row>
    <row r="70" spans="1:13" x14ac:dyDescent="0.25">
      <c r="A70" s="241">
        <v>43385</v>
      </c>
      <c r="B70" s="242">
        <v>180177142</v>
      </c>
      <c r="C70" s="129">
        <v>2</v>
      </c>
      <c r="D70" s="246">
        <v>201425</v>
      </c>
      <c r="E70" s="244"/>
      <c r="F70" s="242"/>
      <c r="G70" s="246"/>
      <c r="H70" s="244"/>
      <c r="I70" s="245"/>
      <c r="J70" s="246"/>
      <c r="L70" s="238"/>
    </row>
    <row r="71" spans="1:13" x14ac:dyDescent="0.25">
      <c r="A71" s="241">
        <v>43386</v>
      </c>
      <c r="B71" s="242">
        <v>180177199</v>
      </c>
      <c r="C71" s="129">
        <v>3</v>
      </c>
      <c r="D71" s="246">
        <v>392525</v>
      </c>
      <c r="E71" s="244"/>
      <c r="F71" s="242"/>
      <c r="G71" s="246"/>
      <c r="H71" s="244"/>
      <c r="I71" s="245"/>
      <c r="J71" s="246"/>
      <c r="L71" s="238"/>
      <c r="M71" s="238">
        <f>SUM(D65:D87)</f>
        <v>9137717</v>
      </c>
    </row>
    <row r="72" spans="1:13" x14ac:dyDescent="0.25">
      <c r="A72" s="241">
        <v>43388</v>
      </c>
      <c r="B72" s="242">
        <v>180177336</v>
      </c>
      <c r="C72" s="129">
        <v>3</v>
      </c>
      <c r="D72" s="246">
        <v>426475</v>
      </c>
      <c r="E72" s="244">
        <v>180045731</v>
      </c>
      <c r="F72" s="242">
        <v>1</v>
      </c>
      <c r="G72" s="246">
        <v>139038</v>
      </c>
      <c r="H72" s="244"/>
      <c r="I72" s="245"/>
      <c r="J72" s="246"/>
      <c r="L72" s="238"/>
      <c r="M72" s="238">
        <f>SUM(G65:G87)</f>
        <v>677076</v>
      </c>
    </row>
    <row r="73" spans="1:13" x14ac:dyDescent="0.25">
      <c r="A73" s="241">
        <v>43389</v>
      </c>
      <c r="B73" s="242">
        <v>180177417</v>
      </c>
      <c r="C73" s="129">
        <v>5</v>
      </c>
      <c r="D73" s="246">
        <v>630875</v>
      </c>
      <c r="E73" s="244"/>
      <c r="F73" s="242"/>
      <c r="G73" s="246"/>
      <c r="H73" s="244"/>
      <c r="I73" s="245"/>
      <c r="J73" s="246"/>
      <c r="L73" s="238"/>
      <c r="M73" s="238">
        <f>M71-M72</f>
        <v>8460641</v>
      </c>
    </row>
    <row r="74" spans="1:13" x14ac:dyDescent="0.25">
      <c r="A74" s="241">
        <v>43389</v>
      </c>
      <c r="B74" s="242">
        <v>180177447</v>
      </c>
      <c r="C74" s="129">
        <v>1</v>
      </c>
      <c r="D74" s="246">
        <v>82425</v>
      </c>
      <c r="E74" s="244"/>
      <c r="F74" s="242"/>
      <c r="G74" s="246"/>
      <c r="H74" s="244"/>
      <c r="I74" s="245"/>
      <c r="J74" s="246"/>
      <c r="L74" s="238"/>
    </row>
    <row r="75" spans="1:13" x14ac:dyDescent="0.25">
      <c r="A75" s="241">
        <v>43390</v>
      </c>
      <c r="B75" s="242">
        <v>180177485</v>
      </c>
      <c r="C75" s="129">
        <v>2</v>
      </c>
      <c r="D75" s="246">
        <v>198100</v>
      </c>
      <c r="E75" s="244"/>
      <c r="F75" s="242"/>
      <c r="G75" s="246"/>
      <c r="H75" s="244"/>
      <c r="I75" s="245"/>
      <c r="J75" s="246"/>
      <c r="L75" s="238"/>
    </row>
    <row r="76" spans="1:13" x14ac:dyDescent="0.25">
      <c r="A76" s="241">
        <v>43391</v>
      </c>
      <c r="B76" s="242">
        <v>180177561</v>
      </c>
      <c r="C76" s="129">
        <v>2</v>
      </c>
      <c r="D76" s="246">
        <v>189088</v>
      </c>
      <c r="E76" s="244"/>
      <c r="F76" s="242"/>
      <c r="G76" s="246"/>
      <c r="H76" s="244"/>
      <c r="I76" s="245">
        <v>1981875</v>
      </c>
      <c r="J76" s="246" t="s">
        <v>17</v>
      </c>
      <c r="L76" s="238"/>
    </row>
    <row r="77" spans="1:13" x14ac:dyDescent="0.25">
      <c r="A77" s="241">
        <v>43392</v>
      </c>
      <c r="B77" s="242">
        <v>180177637</v>
      </c>
      <c r="C77" s="129">
        <v>4</v>
      </c>
      <c r="D77" s="246">
        <v>397688</v>
      </c>
      <c r="E77" s="244"/>
      <c r="F77" s="242"/>
      <c r="G77" s="246"/>
      <c r="H77" s="244"/>
      <c r="I77" s="245"/>
      <c r="J77" s="246"/>
      <c r="L77" s="238"/>
    </row>
    <row r="78" spans="1:13" x14ac:dyDescent="0.25">
      <c r="A78" s="241">
        <v>43393</v>
      </c>
      <c r="B78" s="242">
        <v>180177727</v>
      </c>
      <c r="C78" s="129">
        <v>1</v>
      </c>
      <c r="D78" s="246">
        <v>127050</v>
      </c>
      <c r="E78" s="244">
        <v>180045803</v>
      </c>
      <c r="F78" s="242">
        <v>2</v>
      </c>
      <c r="G78" s="246">
        <v>155225</v>
      </c>
      <c r="H78" s="244"/>
      <c r="I78" s="245"/>
      <c r="J78" s="246"/>
      <c r="L78" s="238"/>
    </row>
    <row r="79" spans="1:13" x14ac:dyDescent="0.25">
      <c r="A79" s="241">
        <v>43395</v>
      </c>
      <c r="B79" s="242">
        <v>180177884</v>
      </c>
      <c r="C79" s="129">
        <v>4</v>
      </c>
      <c r="D79" s="246">
        <v>546088</v>
      </c>
      <c r="E79" s="244"/>
      <c r="F79" s="242"/>
      <c r="G79" s="246"/>
      <c r="H79" s="244"/>
      <c r="I79" s="245"/>
      <c r="J79" s="246"/>
      <c r="L79" s="238"/>
    </row>
    <row r="80" spans="1:13" x14ac:dyDescent="0.25">
      <c r="A80" s="241">
        <v>43396</v>
      </c>
      <c r="B80" s="242">
        <v>180177921</v>
      </c>
      <c r="C80" s="129">
        <v>2</v>
      </c>
      <c r="D80" s="246">
        <v>225925</v>
      </c>
      <c r="E80" s="244"/>
      <c r="F80" s="242"/>
      <c r="G80" s="246"/>
      <c r="H80" s="244"/>
      <c r="I80" s="245">
        <v>1141526</v>
      </c>
      <c r="J80" s="246" t="s">
        <v>17</v>
      </c>
      <c r="L80" s="238"/>
    </row>
    <row r="81" spans="1:12" x14ac:dyDescent="0.25">
      <c r="A81" s="241">
        <v>43397</v>
      </c>
      <c r="B81" s="242">
        <v>180177992</v>
      </c>
      <c r="C81" s="129">
        <v>4</v>
      </c>
      <c r="D81" s="246">
        <v>455875</v>
      </c>
      <c r="E81" s="244"/>
      <c r="F81" s="242"/>
      <c r="G81" s="246"/>
      <c r="H81" s="244"/>
      <c r="I81" s="245"/>
      <c r="J81" s="246"/>
      <c r="L81" s="238"/>
    </row>
    <row r="82" spans="1:12" x14ac:dyDescent="0.25">
      <c r="A82" s="241">
        <v>43398</v>
      </c>
      <c r="B82" s="242">
        <v>180178052</v>
      </c>
      <c r="C82" s="129">
        <v>3</v>
      </c>
      <c r="D82" s="246">
        <v>453600</v>
      </c>
      <c r="E82" s="244"/>
      <c r="F82" s="242"/>
      <c r="G82" s="246"/>
      <c r="H82" s="244"/>
      <c r="I82" s="245"/>
      <c r="J82" s="246"/>
      <c r="L82" s="238"/>
    </row>
    <row r="83" spans="1:12" x14ac:dyDescent="0.25">
      <c r="A83" s="241">
        <v>43399</v>
      </c>
      <c r="B83" s="242">
        <v>180178115</v>
      </c>
      <c r="C83" s="129">
        <v>4</v>
      </c>
      <c r="D83" s="246">
        <v>488338</v>
      </c>
      <c r="E83" s="244"/>
      <c r="F83" s="242"/>
      <c r="G83" s="246"/>
      <c r="H83" s="244"/>
      <c r="I83" s="245">
        <v>1397813</v>
      </c>
      <c r="J83" s="246" t="s">
        <v>17</v>
      </c>
      <c r="L83" s="238"/>
    </row>
    <row r="84" spans="1:12" x14ac:dyDescent="0.25">
      <c r="A84" s="241">
        <v>43400</v>
      </c>
      <c r="B84" s="242">
        <v>180178211</v>
      </c>
      <c r="C84" s="129">
        <v>5</v>
      </c>
      <c r="D84" s="246">
        <v>548625</v>
      </c>
      <c r="E84" s="244"/>
      <c r="F84" s="242"/>
      <c r="G84" s="246"/>
      <c r="H84" s="244"/>
      <c r="I84" s="245"/>
      <c r="J84" s="246"/>
      <c r="L84" s="238"/>
    </row>
    <row r="85" spans="1:12" x14ac:dyDescent="0.25">
      <c r="A85" s="241">
        <v>43402</v>
      </c>
      <c r="B85" s="242">
        <v>180178353</v>
      </c>
      <c r="C85" s="129">
        <v>9</v>
      </c>
      <c r="D85" s="246">
        <v>1012988</v>
      </c>
      <c r="E85" s="244"/>
      <c r="F85" s="242"/>
      <c r="G85" s="246"/>
      <c r="H85" s="244"/>
      <c r="I85" s="245"/>
      <c r="J85" s="246"/>
      <c r="L85" s="238"/>
    </row>
    <row r="86" spans="1:12" x14ac:dyDescent="0.25">
      <c r="A86" s="241">
        <v>43403</v>
      </c>
      <c r="B86" s="242">
        <v>180178411</v>
      </c>
      <c r="C86" s="129">
        <v>1</v>
      </c>
      <c r="D86" s="246">
        <v>127050</v>
      </c>
      <c r="E86" s="244"/>
      <c r="F86" s="242"/>
      <c r="G86" s="246"/>
      <c r="H86" s="244"/>
      <c r="I86" s="245">
        <v>1688663</v>
      </c>
      <c r="J86" s="246" t="s">
        <v>17</v>
      </c>
      <c r="L86" s="238"/>
    </row>
    <row r="87" spans="1:12" x14ac:dyDescent="0.25">
      <c r="A87" s="241">
        <v>43404</v>
      </c>
      <c r="B87" s="242">
        <v>180178462</v>
      </c>
      <c r="C87" s="129">
        <v>1</v>
      </c>
      <c r="D87" s="246">
        <v>95025</v>
      </c>
      <c r="E87" s="244"/>
      <c r="F87" s="242"/>
      <c r="G87" s="246"/>
      <c r="H87" s="244"/>
      <c r="I87" s="245"/>
      <c r="J87" s="246"/>
      <c r="L87" s="238"/>
    </row>
    <row r="88" spans="1:12" x14ac:dyDescent="0.25">
      <c r="A88" s="241">
        <v>43405</v>
      </c>
      <c r="B88" s="242">
        <v>180178563</v>
      </c>
      <c r="C88" s="129">
        <v>6</v>
      </c>
      <c r="D88" s="246">
        <v>715313</v>
      </c>
      <c r="E88" s="244">
        <v>180045980</v>
      </c>
      <c r="F88" s="242">
        <v>4</v>
      </c>
      <c r="G88" s="246">
        <v>392350</v>
      </c>
      <c r="H88" s="244"/>
      <c r="I88" s="245"/>
      <c r="J88" s="246"/>
      <c r="L88" s="238"/>
    </row>
    <row r="89" spans="1:12" x14ac:dyDescent="0.25">
      <c r="A89" s="241">
        <v>43406</v>
      </c>
      <c r="B89" s="242">
        <v>180178638</v>
      </c>
      <c r="C89" s="129">
        <v>6</v>
      </c>
      <c r="D89" s="246">
        <v>608913</v>
      </c>
      <c r="E89" s="244"/>
      <c r="F89" s="242"/>
      <c r="G89" s="246"/>
      <c r="H89" s="244"/>
      <c r="I89" s="245"/>
      <c r="J89" s="246"/>
      <c r="L89" s="238"/>
    </row>
    <row r="90" spans="1:12" x14ac:dyDescent="0.25">
      <c r="A90" s="241">
        <v>43409</v>
      </c>
      <c r="B90" s="242">
        <v>180178846</v>
      </c>
      <c r="C90" s="129">
        <v>6</v>
      </c>
      <c r="D90" s="246">
        <v>636825</v>
      </c>
      <c r="E90" s="244"/>
      <c r="F90" s="242"/>
      <c r="G90" s="246"/>
      <c r="H90" s="244"/>
      <c r="I90" s="245"/>
      <c r="J90" s="246"/>
      <c r="L90" s="238"/>
    </row>
    <row r="91" spans="1:12" x14ac:dyDescent="0.25">
      <c r="A91" s="241">
        <v>43410</v>
      </c>
      <c r="B91" s="242">
        <v>180178897</v>
      </c>
      <c r="C91" s="129">
        <v>6</v>
      </c>
      <c r="D91" s="246">
        <v>570325</v>
      </c>
      <c r="E91" s="244"/>
      <c r="F91" s="242"/>
      <c r="G91" s="246"/>
      <c r="H91" s="244"/>
      <c r="I91" s="245">
        <v>2234051</v>
      </c>
      <c r="J91" s="246" t="s">
        <v>17</v>
      </c>
      <c r="L91" s="238"/>
    </row>
    <row r="92" spans="1:12" x14ac:dyDescent="0.25">
      <c r="A92" s="241">
        <v>43411</v>
      </c>
      <c r="B92" s="242">
        <v>180179019</v>
      </c>
      <c r="C92" s="129">
        <v>3</v>
      </c>
      <c r="D92" s="246">
        <v>290588</v>
      </c>
      <c r="E92" s="244"/>
      <c r="F92" s="242"/>
      <c r="G92" s="246"/>
      <c r="H92" s="244"/>
      <c r="I92" s="245"/>
      <c r="J92" s="246"/>
      <c r="L92" s="238"/>
    </row>
    <row r="93" spans="1:12" x14ac:dyDescent="0.25">
      <c r="A93" s="241">
        <v>43412</v>
      </c>
      <c r="B93" s="242">
        <v>180179090</v>
      </c>
      <c r="C93" s="129">
        <v>3</v>
      </c>
      <c r="D93" s="246">
        <v>250688</v>
      </c>
      <c r="E93" s="244"/>
      <c r="F93" s="242"/>
      <c r="G93" s="246"/>
      <c r="H93" s="244"/>
      <c r="I93" s="245"/>
      <c r="J93" s="246"/>
      <c r="L93" s="238"/>
    </row>
    <row r="94" spans="1:12" x14ac:dyDescent="0.25">
      <c r="A94" s="241">
        <v>43413</v>
      </c>
      <c r="B94" s="242"/>
      <c r="C94" s="129"/>
      <c r="D94" s="246"/>
      <c r="E94" s="244">
        <v>180046084</v>
      </c>
      <c r="F94" s="242">
        <v>3</v>
      </c>
      <c r="G94" s="246">
        <v>364175</v>
      </c>
      <c r="H94" s="244"/>
      <c r="I94" s="245"/>
      <c r="J94" s="246"/>
      <c r="L94" s="238"/>
    </row>
    <row r="95" spans="1:12" x14ac:dyDescent="0.25">
      <c r="A95" s="241">
        <v>39762</v>
      </c>
      <c r="B95" s="242">
        <v>180179269</v>
      </c>
      <c r="C95" s="129">
        <v>4</v>
      </c>
      <c r="D95" s="246">
        <v>417288</v>
      </c>
      <c r="E95" s="244"/>
      <c r="F95" s="242"/>
      <c r="G95" s="246"/>
      <c r="H95" s="244"/>
      <c r="I95" s="245"/>
      <c r="J95" s="246"/>
      <c r="L95" s="238"/>
    </row>
    <row r="96" spans="1:12" x14ac:dyDescent="0.25">
      <c r="A96" s="241">
        <v>43415</v>
      </c>
      <c r="B96" s="242">
        <v>180179310</v>
      </c>
      <c r="C96" s="129">
        <v>5</v>
      </c>
      <c r="D96" s="246">
        <v>514063</v>
      </c>
      <c r="E96" s="244"/>
      <c r="F96" s="242"/>
      <c r="G96" s="246"/>
      <c r="H96" s="244"/>
      <c r="I96" s="245"/>
      <c r="J96" s="246"/>
      <c r="L96" s="238"/>
    </row>
    <row r="97" spans="1:12" x14ac:dyDescent="0.25">
      <c r="A97" s="241">
        <v>43416</v>
      </c>
      <c r="B97" s="242">
        <v>180179371</v>
      </c>
      <c r="C97" s="129">
        <v>18</v>
      </c>
      <c r="D97" s="246">
        <v>2150050</v>
      </c>
      <c r="E97" s="244"/>
      <c r="F97" s="242"/>
      <c r="G97" s="246"/>
      <c r="H97" s="244"/>
      <c r="I97" s="245"/>
      <c r="J97" s="246"/>
      <c r="L97" s="238"/>
    </row>
    <row r="98" spans="1:12" x14ac:dyDescent="0.25">
      <c r="A98" s="241">
        <v>43417</v>
      </c>
      <c r="B98" s="242">
        <v>180179500</v>
      </c>
      <c r="C98" s="129">
        <v>5</v>
      </c>
      <c r="D98" s="246">
        <v>578025</v>
      </c>
      <c r="E98" s="244">
        <v>180016138</v>
      </c>
      <c r="F98" s="242">
        <v>1</v>
      </c>
      <c r="G98" s="246">
        <v>118038</v>
      </c>
      <c r="H98" s="244"/>
      <c r="I98" s="245">
        <v>3718489</v>
      </c>
      <c r="J98" s="246" t="s">
        <v>17</v>
      </c>
      <c r="L98" s="238"/>
    </row>
    <row r="99" spans="1:12" x14ac:dyDescent="0.25">
      <c r="A99" s="241">
        <v>43418</v>
      </c>
      <c r="B99" s="242">
        <v>180179563</v>
      </c>
      <c r="C99" s="129">
        <v>10</v>
      </c>
      <c r="D99" s="246">
        <v>1170313</v>
      </c>
      <c r="E99" s="244"/>
      <c r="F99" s="242"/>
      <c r="G99" s="246"/>
      <c r="H99" s="244"/>
      <c r="I99" s="245"/>
      <c r="J99" s="246"/>
      <c r="L99" s="238"/>
    </row>
    <row r="100" spans="1:12" x14ac:dyDescent="0.25">
      <c r="A100" s="241">
        <v>43419</v>
      </c>
      <c r="B100" s="242">
        <v>180179642</v>
      </c>
      <c r="C100" s="129">
        <v>9</v>
      </c>
      <c r="D100" s="246">
        <v>770350</v>
      </c>
      <c r="E100" s="244"/>
      <c r="F100" s="242"/>
      <c r="G100" s="246"/>
      <c r="H100" s="244"/>
      <c r="I100" s="245"/>
      <c r="J100" s="246"/>
      <c r="L100" s="238"/>
    </row>
    <row r="101" spans="1:12" x14ac:dyDescent="0.25">
      <c r="A101" s="241">
        <v>43420</v>
      </c>
      <c r="B101" s="242">
        <v>180179728</v>
      </c>
      <c r="C101" s="129">
        <v>6</v>
      </c>
      <c r="D101" s="246">
        <v>744100</v>
      </c>
      <c r="E101" s="244"/>
      <c r="F101" s="242"/>
      <c r="G101" s="246"/>
      <c r="H101" s="244"/>
      <c r="I101" s="245">
        <v>2684763</v>
      </c>
      <c r="J101" s="246" t="s">
        <v>17</v>
      </c>
      <c r="L101" s="238"/>
    </row>
    <row r="102" spans="1:12" x14ac:dyDescent="0.25">
      <c r="A102" s="241">
        <v>43421</v>
      </c>
      <c r="B102" s="242">
        <v>180179768</v>
      </c>
      <c r="C102" s="129">
        <v>6</v>
      </c>
      <c r="D102" s="246">
        <v>658350</v>
      </c>
      <c r="E102" s="244"/>
      <c r="F102" s="242"/>
      <c r="G102" s="246"/>
      <c r="H102" s="244"/>
      <c r="I102" s="245"/>
      <c r="J102" s="246"/>
      <c r="L102" s="238"/>
    </row>
    <row r="103" spans="1:12" x14ac:dyDescent="0.25">
      <c r="A103" s="241">
        <v>43423</v>
      </c>
      <c r="B103" s="242">
        <v>180179898</v>
      </c>
      <c r="C103" s="129">
        <v>7</v>
      </c>
      <c r="D103" s="246">
        <v>651875</v>
      </c>
      <c r="E103" s="244"/>
      <c r="F103" s="242"/>
      <c r="G103" s="246"/>
      <c r="H103" s="244"/>
      <c r="I103" s="245"/>
      <c r="J103" s="246"/>
      <c r="L103" s="238"/>
    </row>
    <row r="104" spans="1:12" x14ac:dyDescent="0.25">
      <c r="A104" s="241">
        <v>43424</v>
      </c>
      <c r="B104" s="242">
        <v>180179978</v>
      </c>
      <c r="C104" s="129">
        <v>6</v>
      </c>
      <c r="D104" s="246">
        <v>666313</v>
      </c>
      <c r="E104" s="244"/>
      <c r="F104" s="242"/>
      <c r="G104" s="246"/>
      <c r="H104" s="244"/>
      <c r="I104" s="245"/>
      <c r="J104" s="246"/>
      <c r="L104" s="238"/>
    </row>
    <row r="105" spans="1:12" x14ac:dyDescent="0.25">
      <c r="A105" s="241">
        <v>43425</v>
      </c>
      <c r="B105" s="242">
        <v>180180016</v>
      </c>
      <c r="C105" s="129">
        <v>3</v>
      </c>
      <c r="D105" s="246">
        <v>238088</v>
      </c>
      <c r="E105" s="244"/>
      <c r="F105" s="242"/>
      <c r="G105" s="246"/>
      <c r="H105" s="244"/>
      <c r="I105" s="245"/>
      <c r="J105" s="246"/>
      <c r="L105" s="238"/>
    </row>
    <row r="106" spans="1:12" x14ac:dyDescent="0.25">
      <c r="A106" s="241">
        <v>43426</v>
      </c>
      <c r="B106" s="242">
        <v>180180115</v>
      </c>
      <c r="C106" s="129">
        <v>4</v>
      </c>
      <c r="D106" s="246">
        <v>423500</v>
      </c>
      <c r="E106" s="244"/>
      <c r="F106" s="242"/>
      <c r="G106" s="246"/>
      <c r="H106" s="244"/>
      <c r="I106" s="245">
        <v>2638126</v>
      </c>
      <c r="J106" s="246" t="s">
        <v>17</v>
      </c>
      <c r="L106" s="238"/>
    </row>
    <row r="107" spans="1:12" x14ac:dyDescent="0.25">
      <c r="A107" s="241">
        <v>43428</v>
      </c>
      <c r="B107" s="242">
        <v>180180248</v>
      </c>
      <c r="C107" s="129">
        <v>9</v>
      </c>
      <c r="D107" s="246">
        <v>876663</v>
      </c>
      <c r="E107" s="244"/>
      <c r="F107" s="242"/>
      <c r="G107" s="246"/>
      <c r="H107" s="244"/>
      <c r="I107" s="245"/>
      <c r="J107" s="246"/>
      <c r="L107" s="238"/>
    </row>
    <row r="108" spans="1:12" x14ac:dyDescent="0.25">
      <c r="A108" s="241">
        <v>43428</v>
      </c>
      <c r="B108" s="242">
        <v>180180281</v>
      </c>
      <c r="C108" s="129">
        <v>1</v>
      </c>
      <c r="D108" s="246">
        <v>44363</v>
      </c>
      <c r="E108" s="244"/>
      <c r="F108" s="242"/>
      <c r="G108" s="246"/>
      <c r="H108" s="244"/>
      <c r="I108" s="245"/>
      <c r="J108" s="246"/>
      <c r="L108" s="238"/>
    </row>
    <row r="109" spans="1:12" x14ac:dyDescent="0.25">
      <c r="A109" s="241">
        <v>43430</v>
      </c>
      <c r="B109" s="242">
        <v>180180400</v>
      </c>
      <c r="C109" s="129">
        <v>3</v>
      </c>
      <c r="D109" s="246">
        <v>361288</v>
      </c>
      <c r="E109" s="244"/>
      <c r="F109" s="242"/>
      <c r="G109" s="246"/>
      <c r="H109" s="244"/>
      <c r="I109" s="245"/>
      <c r="J109" s="246"/>
      <c r="L109" s="238"/>
    </row>
    <row r="110" spans="1:12" x14ac:dyDescent="0.25">
      <c r="A110" s="241">
        <v>43431</v>
      </c>
      <c r="B110" s="242">
        <v>180180455</v>
      </c>
      <c r="C110" s="129">
        <v>4</v>
      </c>
      <c r="D110" s="246">
        <v>311150</v>
      </c>
      <c r="E110" s="244">
        <v>180046330</v>
      </c>
      <c r="F110" s="242">
        <v>4</v>
      </c>
      <c r="G110" s="246">
        <v>359888</v>
      </c>
      <c r="H110" s="244"/>
      <c r="I110" s="245">
        <v>1233576</v>
      </c>
      <c r="J110" s="246" t="s">
        <v>17</v>
      </c>
      <c r="L110" s="238"/>
    </row>
    <row r="111" spans="1:12" x14ac:dyDescent="0.25">
      <c r="A111" s="241">
        <v>43432</v>
      </c>
      <c r="B111" s="242">
        <v>180180547</v>
      </c>
      <c r="C111" s="129">
        <v>7</v>
      </c>
      <c r="D111" s="246">
        <v>747513</v>
      </c>
      <c r="E111" s="244"/>
      <c r="F111" s="242"/>
      <c r="G111" s="246"/>
      <c r="H111" s="244"/>
      <c r="I111" s="245"/>
      <c r="J111" s="246"/>
      <c r="L111" s="238"/>
    </row>
    <row r="112" spans="1:12" x14ac:dyDescent="0.25">
      <c r="A112" s="241">
        <v>43433</v>
      </c>
      <c r="B112" s="242">
        <v>180180608</v>
      </c>
      <c r="C112" s="129">
        <v>4</v>
      </c>
      <c r="D112" s="246">
        <v>552563</v>
      </c>
      <c r="E112" s="244"/>
      <c r="F112" s="242"/>
      <c r="G112" s="246"/>
      <c r="H112" s="244"/>
      <c r="I112" s="245"/>
      <c r="J112" s="246"/>
      <c r="L112" s="238"/>
    </row>
    <row r="113" spans="1:12" x14ac:dyDescent="0.25">
      <c r="A113" s="241">
        <v>43435</v>
      </c>
      <c r="B113" s="242">
        <v>180180734</v>
      </c>
      <c r="C113" s="129">
        <v>10</v>
      </c>
      <c r="D113" s="246">
        <v>1005375</v>
      </c>
      <c r="E113" s="244"/>
      <c r="F113" s="242"/>
      <c r="G113" s="246"/>
      <c r="H113" s="244"/>
      <c r="I113" s="245"/>
      <c r="J113" s="246"/>
      <c r="L113" s="238"/>
    </row>
    <row r="114" spans="1:12" x14ac:dyDescent="0.25">
      <c r="A114" s="241">
        <v>43437</v>
      </c>
      <c r="B114" s="242">
        <v>180180942</v>
      </c>
      <c r="C114" s="129">
        <v>11</v>
      </c>
      <c r="D114" s="246">
        <v>1054813</v>
      </c>
      <c r="E114" s="244"/>
      <c r="F114" s="242"/>
      <c r="G114" s="246"/>
      <c r="H114" s="244"/>
      <c r="I114" s="245"/>
      <c r="J114" s="246"/>
      <c r="L114" s="238"/>
    </row>
    <row r="115" spans="1:12" x14ac:dyDescent="0.25">
      <c r="A115" s="241">
        <v>43438</v>
      </c>
      <c r="B115" s="242">
        <v>180180930</v>
      </c>
      <c r="C115" s="129">
        <v>3</v>
      </c>
      <c r="D115" s="246">
        <v>384913</v>
      </c>
      <c r="E115" s="244"/>
      <c r="F115" s="242"/>
      <c r="G115" s="246"/>
      <c r="H115" s="244"/>
      <c r="I115" s="245">
        <v>3745177</v>
      </c>
      <c r="J115" s="246" t="s">
        <v>17</v>
      </c>
      <c r="L115" s="238"/>
    </row>
    <row r="116" spans="1:12" x14ac:dyDescent="0.25">
      <c r="A116" s="241">
        <v>43439</v>
      </c>
      <c r="B116" s="242">
        <v>180181001</v>
      </c>
      <c r="C116" s="129">
        <v>5</v>
      </c>
      <c r="D116" s="246">
        <v>633150</v>
      </c>
      <c r="E116" s="244"/>
      <c r="F116" s="242"/>
      <c r="G116" s="246"/>
      <c r="H116" s="244"/>
      <c r="I116" s="245"/>
      <c r="J116" s="246"/>
      <c r="L116" s="238"/>
    </row>
    <row r="117" spans="1:12" x14ac:dyDescent="0.25">
      <c r="A117" s="241">
        <v>43439</v>
      </c>
      <c r="B117" s="242">
        <v>180181008</v>
      </c>
      <c r="C117" s="129">
        <v>1</v>
      </c>
      <c r="D117" s="246">
        <v>79013</v>
      </c>
      <c r="E117" s="244"/>
      <c r="F117" s="242"/>
      <c r="G117" s="246"/>
      <c r="H117" s="244"/>
      <c r="I117" s="245"/>
      <c r="J117" s="246"/>
      <c r="L117" s="238"/>
    </row>
    <row r="118" spans="1:12" x14ac:dyDescent="0.25">
      <c r="A118" s="241">
        <v>43440</v>
      </c>
      <c r="B118" s="242">
        <v>180181057</v>
      </c>
      <c r="C118" s="129">
        <v>7</v>
      </c>
      <c r="D118" s="246">
        <v>664825</v>
      </c>
      <c r="E118" s="244"/>
      <c r="F118" s="242"/>
      <c r="G118" s="246"/>
      <c r="H118" s="244"/>
      <c r="I118" s="245"/>
      <c r="J118" s="246"/>
      <c r="L118" s="238"/>
    </row>
    <row r="119" spans="1:12" x14ac:dyDescent="0.25">
      <c r="A119" s="241">
        <v>43441</v>
      </c>
      <c r="B119" s="242">
        <v>180181160</v>
      </c>
      <c r="C119" s="129">
        <v>8</v>
      </c>
      <c r="D119" s="246">
        <v>842975</v>
      </c>
      <c r="E119" s="244"/>
      <c r="F119" s="242"/>
      <c r="G119" s="246"/>
      <c r="H119" s="244"/>
      <c r="I119" s="245">
        <v>2219963</v>
      </c>
      <c r="J119" s="246" t="s">
        <v>17</v>
      </c>
      <c r="L119" s="238"/>
    </row>
    <row r="120" spans="1:12" x14ac:dyDescent="0.25">
      <c r="A120" s="241">
        <v>43442</v>
      </c>
      <c r="B120" s="242">
        <v>180181192</v>
      </c>
      <c r="C120" s="129">
        <v>6</v>
      </c>
      <c r="D120" s="246">
        <v>769650</v>
      </c>
      <c r="E120" s="244"/>
      <c r="F120" s="242"/>
      <c r="G120" s="246"/>
      <c r="H120" s="244"/>
      <c r="I120" s="245"/>
      <c r="J120" s="246"/>
      <c r="L120" s="238"/>
    </row>
    <row r="121" spans="1:12" x14ac:dyDescent="0.25">
      <c r="A121" s="241">
        <v>43444</v>
      </c>
      <c r="B121" s="242">
        <v>180181300</v>
      </c>
      <c r="C121" s="129">
        <v>4</v>
      </c>
      <c r="D121" s="246">
        <v>459988</v>
      </c>
      <c r="E121" s="244"/>
      <c r="F121" s="242"/>
      <c r="G121" s="246"/>
      <c r="H121" s="244"/>
      <c r="I121" s="245"/>
      <c r="J121" s="246"/>
      <c r="L121" s="238"/>
    </row>
    <row r="122" spans="1:12" x14ac:dyDescent="0.25">
      <c r="A122" s="241">
        <v>43444</v>
      </c>
      <c r="B122" s="242">
        <v>180181329</v>
      </c>
      <c r="C122" s="129">
        <v>3</v>
      </c>
      <c r="D122" s="246">
        <v>415188</v>
      </c>
      <c r="E122" s="244"/>
      <c r="F122" s="242"/>
      <c r="G122" s="246"/>
      <c r="H122" s="244"/>
      <c r="I122" s="245"/>
      <c r="J122" s="246"/>
      <c r="L122" s="238"/>
    </row>
    <row r="123" spans="1:12" x14ac:dyDescent="0.25">
      <c r="A123" s="241">
        <v>43445</v>
      </c>
      <c r="B123" s="242">
        <v>180181383</v>
      </c>
      <c r="C123" s="129">
        <v>8</v>
      </c>
      <c r="D123" s="246">
        <v>953138</v>
      </c>
      <c r="E123" s="244"/>
      <c r="F123" s="242"/>
      <c r="G123" s="246"/>
      <c r="H123" s="244"/>
      <c r="I123" s="245">
        <v>2597964</v>
      </c>
      <c r="J123" s="246" t="s">
        <v>17</v>
      </c>
      <c r="L123" s="238"/>
    </row>
    <row r="124" spans="1:12" x14ac:dyDescent="0.25">
      <c r="A124" s="241">
        <v>43446</v>
      </c>
      <c r="B124" s="242">
        <v>180181443</v>
      </c>
      <c r="C124" s="129">
        <v>25</v>
      </c>
      <c r="D124" s="246">
        <v>3123925</v>
      </c>
      <c r="E124" s="244"/>
      <c r="F124" s="242"/>
      <c r="G124" s="246"/>
      <c r="H124" s="244"/>
      <c r="I124" s="245"/>
      <c r="J124" s="246"/>
      <c r="L124" s="238"/>
    </row>
    <row r="125" spans="1:12" x14ac:dyDescent="0.25">
      <c r="A125" s="241">
        <v>43447</v>
      </c>
      <c r="B125" s="242">
        <v>180181518</v>
      </c>
      <c r="C125" s="129">
        <v>28</v>
      </c>
      <c r="D125" s="246">
        <v>3256750</v>
      </c>
      <c r="E125" s="244"/>
      <c r="F125" s="242"/>
      <c r="G125" s="246"/>
      <c r="H125" s="244"/>
      <c r="I125" s="245"/>
      <c r="J125" s="246"/>
      <c r="L125" s="238"/>
    </row>
    <row r="126" spans="1:12" x14ac:dyDescent="0.25">
      <c r="A126" s="241">
        <v>43448</v>
      </c>
      <c r="B126" s="242">
        <v>180181597</v>
      </c>
      <c r="C126" s="129">
        <v>6</v>
      </c>
      <c r="D126" s="246">
        <v>692738</v>
      </c>
      <c r="E126" s="244"/>
      <c r="F126" s="242"/>
      <c r="G126" s="246"/>
      <c r="H126" s="244"/>
      <c r="I126" s="245">
        <v>7073413</v>
      </c>
      <c r="J126" s="246" t="s">
        <v>17</v>
      </c>
      <c r="L126" s="238"/>
    </row>
    <row r="127" spans="1:12" x14ac:dyDescent="0.25">
      <c r="A127" s="98">
        <v>43449</v>
      </c>
      <c r="B127" s="99">
        <v>180181649</v>
      </c>
      <c r="C127" s="253">
        <v>7</v>
      </c>
      <c r="D127" s="34">
        <v>836588</v>
      </c>
      <c r="E127" s="101"/>
      <c r="F127" s="99"/>
      <c r="G127" s="34"/>
      <c r="H127" s="101"/>
      <c r="I127" s="102"/>
      <c r="J127" s="34"/>
      <c r="L127" s="238"/>
    </row>
    <row r="128" spans="1:12" x14ac:dyDescent="0.25">
      <c r="A128" s="98">
        <v>43451</v>
      </c>
      <c r="B128" s="99">
        <v>180181794</v>
      </c>
      <c r="C128" s="253">
        <v>7</v>
      </c>
      <c r="D128" s="34">
        <v>703325</v>
      </c>
      <c r="E128" s="101"/>
      <c r="F128" s="99"/>
      <c r="G128" s="34"/>
      <c r="H128" s="101"/>
      <c r="I128" s="102"/>
      <c r="J128" s="34"/>
      <c r="L128" s="238"/>
    </row>
    <row r="129" spans="1:10" x14ac:dyDescent="0.25">
      <c r="A129" s="235"/>
      <c r="B129" s="234"/>
      <c r="C129" s="26"/>
      <c r="D129" s="236"/>
      <c r="E129" s="237"/>
      <c r="F129" s="234"/>
      <c r="G129" s="236"/>
      <c r="H129" s="237"/>
      <c r="I129" s="239"/>
      <c r="J129" s="236"/>
    </row>
    <row r="130" spans="1:10" x14ac:dyDescent="0.25">
      <c r="A130" s="235"/>
      <c r="B130" s="223" t="s">
        <v>11</v>
      </c>
      <c r="C130" s="27">
        <f>SUM(C8:C129)</f>
        <v>538</v>
      </c>
      <c r="D130" s="224"/>
      <c r="E130" s="223" t="s">
        <v>11</v>
      </c>
      <c r="F130" s="223">
        <f>SUM(F8:F129)</f>
        <v>24</v>
      </c>
      <c r="G130" s="5"/>
      <c r="H130" s="234"/>
      <c r="I130" s="240"/>
      <c r="J130" s="5"/>
    </row>
    <row r="131" spans="1:10" x14ac:dyDescent="0.25">
      <c r="A131" s="235"/>
      <c r="B131" s="223"/>
      <c r="C131" s="27"/>
      <c r="D131" s="224"/>
      <c r="E131" s="223"/>
      <c r="F131" s="223"/>
      <c r="G131" s="32"/>
      <c r="H131" s="33"/>
      <c r="I131" s="240"/>
      <c r="J131" s="5"/>
    </row>
    <row r="132" spans="1:10" x14ac:dyDescent="0.25">
      <c r="A132" s="225"/>
      <c r="B132" s="226"/>
      <c r="C132" s="26"/>
      <c r="D132" s="236"/>
      <c r="E132" s="223"/>
      <c r="F132" s="234"/>
      <c r="G132" s="421" t="s">
        <v>12</v>
      </c>
      <c r="H132" s="421"/>
      <c r="I132" s="239"/>
      <c r="J132" s="227">
        <f>SUM(D8:D129)</f>
        <v>59193080</v>
      </c>
    </row>
    <row r="133" spans="1:10" x14ac:dyDescent="0.25">
      <c r="A133" s="235"/>
      <c r="B133" s="234"/>
      <c r="C133" s="26"/>
      <c r="D133" s="236"/>
      <c r="E133" s="237"/>
      <c r="F133" s="234"/>
      <c r="G133" s="421" t="s">
        <v>13</v>
      </c>
      <c r="H133" s="421"/>
      <c r="I133" s="239"/>
      <c r="J133" s="227">
        <f>SUM(G8:G129)</f>
        <v>2488065</v>
      </c>
    </row>
    <row r="134" spans="1:10" x14ac:dyDescent="0.25">
      <c r="A134" s="228"/>
      <c r="B134" s="237"/>
      <c r="C134" s="26"/>
      <c r="D134" s="236"/>
      <c r="E134" s="237"/>
      <c r="F134" s="234"/>
      <c r="G134" s="421" t="s">
        <v>14</v>
      </c>
      <c r="H134" s="421"/>
      <c r="I134" s="41"/>
      <c r="J134" s="229">
        <f>J132-J133</f>
        <v>56705015</v>
      </c>
    </row>
    <row r="135" spans="1:10" x14ac:dyDescent="0.25">
      <c r="A135" s="235"/>
      <c r="B135" s="230"/>
      <c r="C135" s="26"/>
      <c r="D135" s="231"/>
      <c r="E135" s="237"/>
      <c r="F135" s="234"/>
      <c r="G135" s="421" t="s">
        <v>15</v>
      </c>
      <c r="H135" s="421"/>
      <c r="I135" s="239"/>
      <c r="J135" s="227">
        <f>SUM(H8:H130)</f>
        <v>0</v>
      </c>
    </row>
    <row r="136" spans="1:10" x14ac:dyDescent="0.25">
      <c r="A136" s="235"/>
      <c r="B136" s="230"/>
      <c r="C136" s="26"/>
      <c r="D136" s="231"/>
      <c r="E136" s="237"/>
      <c r="F136" s="234"/>
      <c r="G136" s="421" t="s">
        <v>16</v>
      </c>
      <c r="H136" s="421"/>
      <c r="I136" s="239"/>
      <c r="J136" s="227">
        <f>J134+J135</f>
        <v>56705015</v>
      </c>
    </row>
    <row r="137" spans="1:10" x14ac:dyDescent="0.25">
      <c r="A137" s="235"/>
      <c r="B137" s="230"/>
      <c r="C137" s="26"/>
      <c r="D137" s="231"/>
      <c r="E137" s="237"/>
      <c r="F137" s="234"/>
      <c r="G137" s="421" t="s">
        <v>5</v>
      </c>
      <c r="H137" s="421"/>
      <c r="I137" s="239"/>
      <c r="J137" s="227">
        <f>SUM(I8:I130)</f>
        <v>55165102</v>
      </c>
    </row>
    <row r="138" spans="1:10" x14ac:dyDescent="0.25">
      <c r="A138" s="235"/>
      <c r="B138" s="230"/>
      <c r="C138" s="26"/>
      <c r="D138" s="231"/>
      <c r="E138" s="237"/>
      <c r="F138" s="234"/>
      <c r="G138" s="421" t="s">
        <v>31</v>
      </c>
      <c r="H138" s="421"/>
      <c r="I138" s="240" t="str">
        <f>IF(J138&gt;0,"SALDO",IF(J138&lt;0,"PIUTANG",IF(J138=0,"LUNAS")))</f>
        <v>PIUTANG</v>
      </c>
      <c r="J138" s="227">
        <f>J137-J136</f>
        <v>-1539913</v>
      </c>
    </row>
  </sheetData>
  <mergeCells count="15">
    <mergeCell ref="G138:H138"/>
    <mergeCell ref="G132:H132"/>
    <mergeCell ref="G133:H133"/>
    <mergeCell ref="G134:H134"/>
    <mergeCell ref="G135:H135"/>
    <mergeCell ref="G136:H136"/>
    <mergeCell ref="G137:H13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1"/>
  <sheetViews>
    <sheetView workbookViewId="0">
      <pane ySplit="7" topLeftCell="A69" activePane="bottomLeft" state="frozen"/>
      <selection pane="bottomLeft" activeCell="I84" sqref="I8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SUM(D78:D80)</f>
        <v>693000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J91*-1</f>
        <v>693000</v>
      </c>
      <c r="J2" s="20"/>
      <c r="L2" s="37">
        <f>SUM(G78:G80)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693000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M5" s="37"/>
    </row>
    <row r="6" spans="1:17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30" t="s">
        <v>6</v>
      </c>
      <c r="M6" s="37"/>
    </row>
    <row r="7" spans="1:17" x14ac:dyDescent="0.25">
      <c r="A7" s="452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31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98">
        <v>43422</v>
      </c>
      <c r="B78" s="99"/>
      <c r="C78" s="100"/>
      <c r="D78" s="34"/>
      <c r="E78" s="101"/>
      <c r="F78" s="99"/>
      <c r="G78" s="34"/>
      <c r="H78" s="102"/>
      <c r="I78" s="102"/>
      <c r="J78" s="34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98">
        <v>43426</v>
      </c>
      <c r="B79" s="99">
        <v>180180093</v>
      </c>
      <c r="C79" s="100">
        <v>2</v>
      </c>
      <c r="D79" s="34">
        <v>439250</v>
      </c>
      <c r="E79" s="101"/>
      <c r="F79" s="99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98">
        <v>43437</v>
      </c>
      <c r="B80" s="99">
        <v>180180812</v>
      </c>
      <c r="C80" s="100">
        <v>3</v>
      </c>
      <c r="D80" s="34">
        <v>253750</v>
      </c>
      <c r="E80" s="101"/>
      <c r="F80" s="99"/>
      <c r="G80" s="34"/>
      <c r="H80" s="102"/>
      <c r="I80" s="102"/>
      <c r="J80" s="34"/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x14ac:dyDescent="0.25">
      <c r="A82" s="4"/>
      <c r="B82" s="3"/>
      <c r="C82" s="40"/>
      <c r="D82" s="6"/>
      <c r="E82" s="7"/>
      <c r="F82" s="3"/>
      <c r="G82" s="6"/>
      <c r="H82" s="39"/>
      <c r="I82" s="39"/>
      <c r="J82" s="6"/>
      <c r="M82" s="37"/>
    </row>
    <row r="83" spans="1:17" x14ac:dyDescent="0.25">
      <c r="A83" s="4"/>
      <c r="B83" s="8" t="s">
        <v>11</v>
      </c>
      <c r="C83" s="77">
        <f>SUM(C8:C82)</f>
        <v>407</v>
      </c>
      <c r="D83" s="9"/>
      <c r="E83" s="8" t="s">
        <v>11</v>
      </c>
      <c r="F83" s="8">
        <f>SUM(F8:F82)</f>
        <v>117</v>
      </c>
      <c r="G83" s="5"/>
      <c r="H83" s="40"/>
      <c r="I83" s="40"/>
      <c r="J83" s="5"/>
      <c r="M83" s="37"/>
    </row>
    <row r="84" spans="1:17" x14ac:dyDescent="0.25">
      <c r="A84" s="4"/>
      <c r="B84" s="8"/>
      <c r="C84" s="77"/>
      <c r="D84" s="9"/>
      <c r="E84" s="8"/>
      <c r="F84" s="8"/>
      <c r="G84" s="32"/>
      <c r="H84" s="52"/>
      <c r="I84" s="40"/>
      <c r="J84" s="5"/>
      <c r="M84" s="37"/>
    </row>
    <row r="85" spans="1:17" x14ac:dyDescent="0.25">
      <c r="A85" s="10"/>
      <c r="B85" s="11"/>
      <c r="C85" s="40"/>
      <c r="D85" s="6"/>
      <c r="E85" s="8"/>
      <c r="F85" s="3"/>
      <c r="G85" s="421" t="s">
        <v>12</v>
      </c>
      <c r="H85" s="421"/>
      <c r="I85" s="39"/>
      <c r="J85" s="13">
        <f>SUM(D8:D82)</f>
        <v>45663903</v>
      </c>
      <c r="M85" s="37"/>
    </row>
    <row r="86" spans="1:17" x14ac:dyDescent="0.25">
      <c r="A86" s="4"/>
      <c r="B86" s="3"/>
      <c r="C86" s="40"/>
      <c r="D86" s="6"/>
      <c r="E86" s="7"/>
      <c r="F86" s="3"/>
      <c r="G86" s="421" t="s">
        <v>13</v>
      </c>
      <c r="H86" s="421"/>
      <c r="I86" s="39"/>
      <c r="J86" s="13">
        <f>SUM(G8:G82)</f>
        <v>13807935</v>
      </c>
      <c r="M86" s="37"/>
    </row>
    <row r="87" spans="1:17" x14ac:dyDescent="0.25">
      <c r="A87" s="14"/>
      <c r="B87" s="7"/>
      <c r="C87" s="40"/>
      <c r="D87" s="6"/>
      <c r="E87" s="7"/>
      <c r="F87" s="3"/>
      <c r="G87" s="421" t="s">
        <v>14</v>
      </c>
      <c r="H87" s="421"/>
      <c r="I87" s="41"/>
      <c r="J87" s="15">
        <f>J85-J86</f>
        <v>31855968</v>
      </c>
      <c r="M87" s="37"/>
    </row>
    <row r="88" spans="1:17" x14ac:dyDescent="0.25">
      <c r="A88" s="4"/>
      <c r="B88" s="16"/>
      <c r="C88" s="40"/>
      <c r="D88" s="17"/>
      <c r="E88" s="7"/>
      <c r="F88" s="3"/>
      <c r="G88" s="421" t="s">
        <v>15</v>
      </c>
      <c r="H88" s="421"/>
      <c r="I88" s="39"/>
      <c r="J88" s="13">
        <f>SUM(H8:H83)</f>
        <v>0</v>
      </c>
      <c r="M88" s="37"/>
    </row>
    <row r="89" spans="1:17" x14ac:dyDescent="0.25">
      <c r="A89" s="4"/>
      <c r="B89" s="16"/>
      <c r="C89" s="40"/>
      <c r="D89" s="17"/>
      <c r="E89" s="7"/>
      <c r="F89" s="3"/>
      <c r="G89" s="421" t="s">
        <v>16</v>
      </c>
      <c r="H89" s="421"/>
      <c r="I89" s="39"/>
      <c r="J89" s="13">
        <f>J87+J88</f>
        <v>31855968</v>
      </c>
      <c r="M89" s="37"/>
    </row>
    <row r="90" spans="1:17" x14ac:dyDescent="0.25">
      <c r="A90" s="4"/>
      <c r="B90" s="16"/>
      <c r="C90" s="40"/>
      <c r="D90" s="17"/>
      <c r="E90" s="7"/>
      <c r="F90" s="3"/>
      <c r="G90" s="421" t="s">
        <v>5</v>
      </c>
      <c r="H90" s="421"/>
      <c r="I90" s="39"/>
      <c r="J90" s="13">
        <f>SUM(I8:I83)</f>
        <v>31162968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21" t="s">
        <v>31</v>
      </c>
      <c r="H91" s="421"/>
      <c r="I91" s="40" t="str">
        <f>IF(J91&gt;0,"SALDO",IF(J91&lt;0,"PIUTANG",IF(J91=0,"LUNAS")))</f>
        <v>PIUTANG</v>
      </c>
      <c r="J91" s="13">
        <f>J90-J89</f>
        <v>-693000</v>
      </c>
      <c r="M91" s="37"/>
    </row>
  </sheetData>
  <mergeCells count="15">
    <mergeCell ref="G91:H91"/>
    <mergeCell ref="G85:H85"/>
    <mergeCell ref="G86:H86"/>
    <mergeCell ref="G87:H87"/>
    <mergeCell ref="G88:H88"/>
    <mergeCell ref="G89:H89"/>
    <mergeCell ref="G90:H9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2018-12-17T11:44:57Z</dcterms:modified>
</cp:coreProperties>
</file>