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O1" sheetId="1" r:id="rId1"/>
  </sheets>
  <calcPr calcId="144525"/>
</workbook>
</file>

<file path=xl/calcChain.xml><?xml version="1.0" encoding="utf-8"?>
<calcChain xmlns="http://schemas.openxmlformats.org/spreadsheetml/2006/main">
  <c r="D41" i="1" l="1"/>
  <c r="C41" i="1"/>
  <c r="G34" i="1"/>
  <c r="I34" i="1" s="1"/>
  <c r="E34" i="1"/>
  <c r="G33" i="1"/>
  <c r="I33" i="1" s="1"/>
  <c r="E33" i="1"/>
  <c r="G32" i="1"/>
  <c r="I32" i="1" s="1"/>
  <c r="E32" i="1"/>
  <c r="G31" i="1"/>
  <c r="I31" i="1" s="1"/>
  <c r="E31" i="1"/>
  <c r="G30" i="1"/>
  <c r="I30" i="1" s="1"/>
  <c r="E30" i="1"/>
  <c r="I29" i="1"/>
  <c r="G29" i="1"/>
  <c r="E29" i="1"/>
  <c r="G28" i="1"/>
  <c r="E28" i="1"/>
  <c r="J19" i="1"/>
  <c r="J41" i="1" s="1"/>
  <c r="J37" i="1" s="1"/>
  <c r="D19" i="1"/>
  <c r="C19" i="1"/>
  <c r="G12" i="1"/>
  <c r="I12" i="1" s="1"/>
  <c r="E12" i="1"/>
  <c r="G11" i="1"/>
  <c r="I11" i="1" s="1"/>
  <c r="E11" i="1"/>
  <c r="G10" i="1"/>
  <c r="I10" i="1" s="1"/>
  <c r="E10" i="1"/>
  <c r="G9" i="1"/>
  <c r="I9" i="1" s="1"/>
  <c r="E9" i="1"/>
  <c r="G8" i="1"/>
  <c r="I8" i="1" s="1"/>
  <c r="E8" i="1"/>
  <c r="G7" i="1"/>
  <c r="I7" i="1" s="1"/>
  <c r="E7" i="1"/>
  <c r="G6" i="1"/>
  <c r="I6" i="1" s="1"/>
  <c r="E6" i="1"/>
  <c r="E19" i="1" l="1"/>
  <c r="E41" i="1"/>
  <c r="I15" i="1"/>
  <c r="G41" i="1"/>
  <c r="G19" i="1"/>
  <c r="I19" i="1" s="1"/>
  <c r="I28" i="1"/>
  <c r="I16" i="1" l="1"/>
  <c r="I17" i="1" s="1"/>
  <c r="I41" i="1"/>
  <c r="I37" i="1"/>
  <c r="I38" i="1" s="1"/>
  <c r="I39" i="1" s="1"/>
  <c r="I43" i="1" l="1"/>
</calcChain>
</file>

<file path=xl/sharedStrings.xml><?xml version="1.0" encoding="utf-8"?>
<sst xmlns="http://schemas.openxmlformats.org/spreadsheetml/2006/main" count="48" uniqueCount="32">
  <si>
    <t>Komposisi PO</t>
  </si>
  <si>
    <t>Rincian Biaya</t>
  </si>
  <si>
    <t>Total Masuk</t>
  </si>
  <si>
    <t xml:space="preserve">Verifikasi </t>
  </si>
  <si>
    <t>HARGA</t>
  </si>
  <si>
    <t>PO#1</t>
  </si>
  <si>
    <t>Masuk</t>
  </si>
  <si>
    <t>Selesih</t>
  </si>
  <si>
    <t>Rp./pcs</t>
  </si>
  <si>
    <t>Nominal</t>
  </si>
  <si>
    <t>Rekap Universal</t>
  </si>
  <si>
    <t>Ket.</t>
  </si>
  <si>
    <t>BLACKKELLY POLOS</t>
  </si>
  <si>
    <t>BLACKKELLY 100</t>
  </si>
  <si>
    <t>BLACKKELLY 100/100</t>
  </si>
  <si>
    <t>BLACKKELLY 100/120</t>
  </si>
  <si>
    <t>BLACKKELLY 100/180</t>
  </si>
  <si>
    <t>BLACKKELLY 100/170</t>
  </si>
  <si>
    <t>BLACKKELLY 80/100</t>
  </si>
  <si>
    <t>Total PO Blackkelly</t>
  </si>
  <si>
    <t>INFICLO POLOS</t>
  </si>
  <si>
    <t>INFICLO 100</t>
  </si>
  <si>
    <t>INFICLO 100/100</t>
  </si>
  <si>
    <t>INFICLO 100/120</t>
  </si>
  <si>
    <t>INFICLO 100/180</t>
  </si>
  <si>
    <t>INFICLO 100/170</t>
  </si>
  <si>
    <t>INFICLO 80/100</t>
  </si>
  <si>
    <t>Total PO Inficlo</t>
  </si>
  <si>
    <t>Total</t>
  </si>
  <si>
    <t>DP 50%</t>
  </si>
  <si>
    <t>Sisa Bayar</t>
  </si>
  <si>
    <t>Pengajuan cetak katalog INF-BCL 2019 PO#1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</si>
</sst>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haroni"/>
      <charset val="177"/>
    </font>
    <font>
      <sz val="11"/>
      <color theme="1"/>
      <name val="Aharoni"/>
      <charset val="177"/>
    </font>
    <font>
      <b/>
      <sz val="12"/>
      <color rgb="FF00B050"/>
      <name val="Arial Black"/>
      <family val="2"/>
    </font>
    <font>
      <b/>
      <i/>
      <sz val="12"/>
      <color rgb="FF00B050"/>
      <name val="Arial Black"/>
      <family val="2"/>
    </font>
    <font>
      <b/>
      <i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9" tint="-0.249977111117893"/>
      <name val="Arial Black"/>
      <family val="2"/>
    </font>
    <font>
      <b/>
      <i/>
      <sz val="12"/>
      <color theme="9" tint="-0.249977111117893"/>
      <name val="Arial Black"/>
      <family val="2"/>
    </font>
    <font>
      <sz val="12"/>
      <color theme="9" tint="-0.249977111117893"/>
      <name val="Arial Black"/>
      <family val="2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41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1" fontId="5" fillId="0" borderId="0" xfId="1" applyFont="1" applyFill="1" applyBorder="1"/>
    <xf numFmtId="3" fontId="5" fillId="0" borderId="8" xfId="0" applyNumberFormat="1" applyFont="1" applyBorder="1"/>
    <xf numFmtId="41" fontId="5" fillId="0" borderId="7" xfId="0" applyNumberFormat="1" applyFont="1" applyBorder="1"/>
    <xf numFmtId="41" fontId="5" fillId="0" borderId="0" xfId="1" applyFont="1" applyBorder="1"/>
    <xf numFmtId="0" fontId="5" fillId="0" borderId="0" xfId="0" applyFont="1" applyFill="1" applyBorder="1"/>
    <xf numFmtId="0" fontId="5" fillId="0" borderId="8" xfId="0" applyFont="1" applyBorder="1"/>
    <xf numFmtId="0" fontId="6" fillId="0" borderId="7" xfId="0" applyFont="1" applyBorder="1" applyAlignment="1">
      <alignment horizontal="left" vertical="center"/>
    </xf>
    <xf numFmtId="3" fontId="5" fillId="0" borderId="0" xfId="2" applyNumberFormat="1" applyFont="1" applyFill="1" applyBorder="1"/>
    <xf numFmtId="0" fontId="5" fillId="0" borderId="7" xfId="0" applyFont="1" applyBorder="1"/>
    <xf numFmtId="0" fontId="5" fillId="0" borderId="0" xfId="0" applyFont="1" applyBorder="1"/>
    <xf numFmtId="41" fontId="6" fillId="0" borderId="0" xfId="1" applyFont="1" applyBorder="1"/>
    <xf numFmtId="41" fontId="6" fillId="0" borderId="0" xfId="1" applyFont="1" applyFill="1" applyBorder="1"/>
    <xf numFmtId="0" fontId="6" fillId="0" borderId="7" xfId="2" applyFont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7" fillId="0" borderId="7" xfId="2" applyFont="1" applyBorder="1"/>
    <xf numFmtId="3" fontId="8" fillId="0" borderId="0" xfId="0" applyNumberFormat="1" applyFont="1" applyFill="1" applyBorder="1"/>
    <xf numFmtId="41" fontId="8" fillId="0" borderId="0" xfId="1" applyFont="1" applyBorder="1"/>
    <xf numFmtId="3" fontId="8" fillId="0" borderId="8" xfId="0" applyNumberFormat="1" applyFont="1" applyBorder="1"/>
    <xf numFmtId="0" fontId="8" fillId="0" borderId="0" xfId="0" applyFont="1"/>
    <xf numFmtId="0" fontId="8" fillId="0" borderId="7" xfId="0" applyFont="1" applyBorder="1"/>
    <xf numFmtId="41" fontId="7" fillId="0" borderId="0" xfId="1" applyFont="1" applyFill="1" applyBorder="1"/>
    <xf numFmtId="0" fontId="7" fillId="0" borderId="0" xfId="0" applyFont="1" applyFill="1" applyBorder="1"/>
    <xf numFmtId="0" fontId="8" fillId="0" borderId="8" xfId="0" applyFont="1" applyBorder="1"/>
    <xf numFmtId="0" fontId="8" fillId="0" borderId="7" xfId="2" applyFont="1" applyBorder="1"/>
    <xf numFmtId="3" fontId="8" fillId="0" borderId="0" xfId="0" applyNumberFormat="1" applyFont="1" applyBorder="1"/>
    <xf numFmtId="0" fontId="8" fillId="0" borderId="0" xfId="0" applyFont="1" applyBorder="1"/>
    <xf numFmtId="0" fontId="9" fillId="0" borderId="7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0" xfId="0" applyFont="1"/>
    <xf numFmtId="0" fontId="9" fillId="0" borderId="7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41" fontId="9" fillId="0" borderId="0" xfId="1" applyFont="1" applyFill="1" applyBorder="1"/>
    <xf numFmtId="3" fontId="9" fillId="0" borderId="8" xfId="0" applyNumberFormat="1" applyFont="1" applyBorder="1"/>
    <xf numFmtId="41" fontId="9" fillId="0" borderId="7" xfId="0" applyNumberFormat="1" applyFont="1" applyBorder="1"/>
    <xf numFmtId="41" fontId="9" fillId="0" borderId="0" xfId="1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0" xfId="0" applyFont="1" applyFill="1" applyBorder="1"/>
    <xf numFmtId="0" fontId="10" fillId="0" borderId="7" xfId="0" applyFont="1" applyBorder="1" applyAlignment="1">
      <alignment horizontal="left" vertical="center"/>
    </xf>
    <xf numFmtId="0" fontId="9" fillId="0" borderId="7" xfId="0" applyFont="1" applyBorder="1"/>
    <xf numFmtId="41" fontId="10" fillId="0" borderId="0" xfId="1" applyFont="1" applyBorder="1"/>
    <xf numFmtId="41" fontId="9" fillId="0" borderId="0" xfId="0" applyNumberFormat="1" applyFont="1" applyBorder="1"/>
    <xf numFmtId="41" fontId="10" fillId="0" borderId="0" xfId="0" applyNumberFormat="1" applyFont="1" applyBorder="1"/>
    <xf numFmtId="0" fontId="10" fillId="0" borderId="7" xfId="2" applyFont="1" applyFill="1" applyBorder="1"/>
    <xf numFmtId="3" fontId="9" fillId="0" borderId="0" xfId="0" applyNumberFormat="1" applyFont="1" applyBorder="1"/>
    <xf numFmtId="0" fontId="9" fillId="0" borderId="13" xfId="0" applyFont="1" applyBorder="1"/>
    <xf numFmtId="41" fontId="10" fillId="0" borderId="0" xfId="1" applyFont="1" applyFill="1" applyBorder="1"/>
    <xf numFmtId="0" fontId="11" fillId="0" borderId="7" xfId="0" applyFont="1" applyBorder="1"/>
    <xf numFmtId="0" fontId="11" fillId="0" borderId="0" xfId="0" applyFont="1" applyBorder="1"/>
    <xf numFmtId="41" fontId="11" fillId="0" borderId="0" xfId="0" applyNumberFormat="1" applyFont="1" applyBorder="1"/>
    <xf numFmtId="0" fontId="11" fillId="0" borderId="13" xfId="0" applyFont="1" applyBorder="1"/>
    <xf numFmtId="0" fontId="11" fillId="0" borderId="8" xfId="0" applyFont="1" applyBorder="1"/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0" fontId="11" fillId="0" borderId="11" xfId="0" applyFont="1" applyBorder="1"/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22" zoomScale="96" zoomScaleNormal="96" workbookViewId="0">
      <selection activeCell="I23" sqref="I23"/>
    </sheetView>
  </sheetViews>
  <sheetFormatPr defaultRowHeight="15" x14ac:dyDescent="0.25"/>
  <cols>
    <col min="2" max="2" width="29.5703125" bestFit="1" customWidth="1"/>
    <col min="3" max="3" width="9.85546875" bestFit="1" customWidth="1"/>
    <col min="4" max="4" width="9.28515625" bestFit="1" customWidth="1"/>
    <col min="5" max="5" width="11.28515625" bestFit="1" customWidth="1"/>
    <col min="7" max="7" width="14.85546875" bestFit="1" customWidth="1"/>
    <col min="8" max="8" width="10" bestFit="1" customWidth="1"/>
    <col min="9" max="9" width="20.42578125" bestFit="1" customWidth="1"/>
    <col min="10" max="10" width="19.140625" bestFit="1" customWidth="1"/>
    <col min="12" max="12" width="18" bestFit="1" customWidth="1"/>
    <col min="13" max="14" width="12" bestFit="1" customWidth="1"/>
  </cols>
  <sheetData>
    <row r="1" spans="1:17" ht="18.75" x14ac:dyDescent="0.3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7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ht="20.25" thickBot="1" x14ac:dyDescent="0.45">
      <c r="A3" s="3"/>
      <c r="B3" s="7" t="s">
        <v>0</v>
      </c>
      <c r="C3" s="8"/>
      <c r="D3" s="8"/>
      <c r="E3" s="9"/>
      <c r="F3" s="10"/>
      <c r="G3" s="7" t="s">
        <v>1</v>
      </c>
      <c r="H3" s="8"/>
      <c r="I3" s="8"/>
      <c r="J3" s="8"/>
      <c r="K3" s="9"/>
    </row>
    <row r="4" spans="1:17" ht="19.5" x14ac:dyDescent="0.4">
      <c r="A4" s="4"/>
      <c r="B4" s="11" t="s">
        <v>2</v>
      </c>
      <c r="C4" s="12"/>
      <c r="D4" s="12"/>
      <c r="E4" s="13"/>
      <c r="F4" s="10"/>
      <c r="G4" s="11" t="s">
        <v>3</v>
      </c>
      <c r="H4" s="12"/>
      <c r="I4" s="12"/>
      <c r="J4" s="12"/>
      <c r="K4" s="13"/>
    </row>
    <row r="5" spans="1:17" ht="19.5" x14ac:dyDescent="0.4">
      <c r="A5" s="5"/>
      <c r="B5" s="14" t="s">
        <v>4</v>
      </c>
      <c r="C5" s="15" t="s">
        <v>5</v>
      </c>
      <c r="D5" s="16" t="s">
        <v>6</v>
      </c>
      <c r="E5" s="17" t="s">
        <v>7</v>
      </c>
      <c r="F5" s="10"/>
      <c r="G5" s="18" t="s">
        <v>5</v>
      </c>
      <c r="H5" s="19" t="s">
        <v>8</v>
      </c>
      <c r="I5" s="19" t="s">
        <v>9</v>
      </c>
      <c r="J5" s="19" t="s">
        <v>10</v>
      </c>
      <c r="K5" s="20" t="s">
        <v>11</v>
      </c>
      <c r="O5" s="1"/>
    </row>
    <row r="6" spans="1:17" ht="19.5" x14ac:dyDescent="0.4">
      <c r="A6" s="5"/>
      <c r="B6" s="21" t="s">
        <v>12</v>
      </c>
      <c r="C6" s="22">
        <v>4000</v>
      </c>
      <c r="D6" s="23">
        <v>0</v>
      </c>
      <c r="E6" s="24">
        <f>D6-C6</f>
        <v>-4000</v>
      </c>
      <c r="F6" s="10"/>
      <c r="G6" s="25">
        <f>C6</f>
        <v>4000</v>
      </c>
      <c r="H6" s="26">
        <v>8800</v>
      </c>
      <c r="I6" s="23">
        <f>G6*H6</f>
        <v>35200000</v>
      </c>
      <c r="J6" s="27">
        <v>0</v>
      </c>
      <c r="K6" s="28"/>
      <c r="N6" s="1"/>
    </row>
    <row r="7" spans="1:17" ht="19.5" x14ac:dyDescent="0.4">
      <c r="A7" s="5"/>
      <c r="B7" s="21" t="s">
        <v>13</v>
      </c>
      <c r="C7" s="22">
        <v>2500</v>
      </c>
      <c r="D7" s="23">
        <v>0</v>
      </c>
      <c r="E7" s="24">
        <f t="shared" ref="E7:E12" si="0">D7-C7</f>
        <v>-2500</v>
      </c>
      <c r="F7" s="10"/>
      <c r="G7" s="25">
        <f t="shared" ref="G7:G12" si="1">C7</f>
        <v>2500</v>
      </c>
      <c r="H7" s="26">
        <v>8800</v>
      </c>
      <c r="I7" s="23">
        <f t="shared" ref="I7:I12" si="2">G7*H7</f>
        <v>22000000</v>
      </c>
      <c r="J7" s="27">
        <v>0</v>
      </c>
      <c r="K7" s="28"/>
      <c r="N7" s="1"/>
    </row>
    <row r="8" spans="1:17" ht="19.5" x14ac:dyDescent="0.4">
      <c r="A8" s="5"/>
      <c r="B8" s="21" t="s">
        <v>14</v>
      </c>
      <c r="C8" s="22">
        <v>3000</v>
      </c>
      <c r="D8" s="23">
        <v>0</v>
      </c>
      <c r="E8" s="24">
        <f t="shared" si="0"/>
        <v>-3000</v>
      </c>
      <c r="F8" s="10"/>
      <c r="G8" s="25">
        <f t="shared" si="1"/>
        <v>3000</v>
      </c>
      <c r="H8" s="26">
        <v>8800</v>
      </c>
      <c r="I8" s="23">
        <f t="shared" si="2"/>
        <v>26400000</v>
      </c>
      <c r="J8" s="27">
        <v>0</v>
      </c>
      <c r="K8" s="28"/>
      <c r="Q8" s="1"/>
    </row>
    <row r="9" spans="1:17" ht="19.5" x14ac:dyDescent="0.4">
      <c r="A9" s="5"/>
      <c r="B9" s="21" t="s">
        <v>15</v>
      </c>
      <c r="C9" s="22">
        <v>3000</v>
      </c>
      <c r="D9" s="23">
        <v>0</v>
      </c>
      <c r="E9" s="24">
        <f t="shared" si="0"/>
        <v>-3000</v>
      </c>
      <c r="F9" s="10"/>
      <c r="G9" s="25">
        <f t="shared" si="1"/>
        <v>3000</v>
      </c>
      <c r="H9" s="26">
        <v>8800</v>
      </c>
      <c r="I9" s="23">
        <f t="shared" si="2"/>
        <v>26400000</v>
      </c>
      <c r="J9" s="27">
        <v>0</v>
      </c>
      <c r="K9" s="28"/>
      <c r="Q9" s="1"/>
    </row>
    <row r="10" spans="1:17" ht="19.5" x14ac:dyDescent="0.4">
      <c r="A10" s="5"/>
      <c r="B10" s="21" t="s">
        <v>16</v>
      </c>
      <c r="C10" s="22">
        <v>2500</v>
      </c>
      <c r="D10" s="23">
        <v>0</v>
      </c>
      <c r="E10" s="24">
        <f t="shared" si="0"/>
        <v>-2500</v>
      </c>
      <c r="F10" s="10"/>
      <c r="G10" s="25">
        <f t="shared" si="1"/>
        <v>2500</v>
      </c>
      <c r="H10" s="26">
        <v>8800</v>
      </c>
      <c r="I10" s="23">
        <f t="shared" si="2"/>
        <v>22000000</v>
      </c>
      <c r="J10" s="27">
        <v>0</v>
      </c>
      <c r="K10" s="28"/>
    </row>
    <row r="11" spans="1:17" ht="19.5" x14ac:dyDescent="0.4">
      <c r="A11" s="5"/>
      <c r="B11" s="21" t="s">
        <v>17</v>
      </c>
      <c r="C11" s="22">
        <v>1500</v>
      </c>
      <c r="D11" s="23">
        <v>0</v>
      </c>
      <c r="E11" s="24">
        <f t="shared" si="0"/>
        <v>-1500</v>
      </c>
      <c r="F11" s="10"/>
      <c r="G11" s="25">
        <f t="shared" si="1"/>
        <v>1500</v>
      </c>
      <c r="H11" s="26">
        <v>8800</v>
      </c>
      <c r="I11" s="23">
        <f t="shared" si="2"/>
        <v>13200000</v>
      </c>
      <c r="J11" s="27">
        <v>0</v>
      </c>
      <c r="K11" s="28"/>
      <c r="O11" s="1"/>
    </row>
    <row r="12" spans="1:17" ht="19.5" x14ac:dyDescent="0.4">
      <c r="A12" s="5"/>
      <c r="B12" s="21" t="s">
        <v>18</v>
      </c>
      <c r="C12" s="22">
        <v>1000</v>
      </c>
      <c r="D12" s="23">
        <v>0</v>
      </c>
      <c r="E12" s="24">
        <f t="shared" si="0"/>
        <v>-1000</v>
      </c>
      <c r="F12" s="10"/>
      <c r="G12" s="25">
        <f t="shared" si="1"/>
        <v>1000</v>
      </c>
      <c r="H12" s="26">
        <v>8800</v>
      </c>
      <c r="I12" s="23">
        <f t="shared" si="2"/>
        <v>8800000</v>
      </c>
      <c r="J12" s="27">
        <v>0</v>
      </c>
      <c r="K12" s="28"/>
    </row>
    <row r="13" spans="1:17" ht="19.5" x14ac:dyDescent="0.4">
      <c r="A13" s="5"/>
      <c r="B13" s="29" t="s">
        <v>19</v>
      </c>
      <c r="C13" s="30"/>
      <c r="D13" s="23"/>
      <c r="E13" s="24"/>
      <c r="F13" s="10"/>
      <c r="G13" s="25"/>
      <c r="H13" s="26"/>
      <c r="I13" s="23"/>
      <c r="J13" s="27"/>
      <c r="K13" s="28"/>
    </row>
    <row r="14" spans="1:17" ht="19.5" x14ac:dyDescent="0.4">
      <c r="A14" s="5"/>
      <c r="B14" s="14"/>
      <c r="C14" s="30"/>
      <c r="D14" s="23"/>
      <c r="E14" s="24"/>
      <c r="F14" s="10"/>
      <c r="G14" s="25"/>
      <c r="H14" s="26"/>
      <c r="I14" s="23"/>
      <c r="J14" s="27"/>
      <c r="K14" s="28"/>
    </row>
    <row r="15" spans="1:17" ht="19.5" x14ac:dyDescent="0.4">
      <c r="A15" s="5"/>
      <c r="B15" s="14"/>
      <c r="C15" s="30"/>
      <c r="D15" s="23"/>
      <c r="E15" s="24"/>
      <c r="F15" s="10"/>
      <c r="G15" s="31" t="s">
        <v>28</v>
      </c>
      <c r="H15" s="32"/>
      <c r="I15" s="33">
        <f>SUM(I6:I12)</f>
        <v>154000000</v>
      </c>
      <c r="J15" s="27"/>
      <c r="K15" s="28"/>
    </row>
    <row r="16" spans="1:17" ht="19.5" x14ac:dyDescent="0.4">
      <c r="A16" s="5"/>
      <c r="B16" s="14"/>
      <c r="C16" s="30"/>
      <c r="D16" s="23"/>
      <c r="E16" s="24"/>
      <c r="F16" s="10"/>
      <c r="G16" s="31" t="s">
        <v>29</v>
      </c>
      <c r="H16" s="32"/>
      <c r="I16" s="26">
        <f>I15/2</f>
        <v>77000000</v>
      </c>
      <c r="J16" s="27"/>
      <c r="K16" s="28"/>
    </row>
    <row r="17" spans="1:15" ht="19.5" x14ac:dyDescent="0.4">
      <c r="A17" s="5"/>
      <c r="B17" s="14"/>
      <c r="C17" s="30"/>
      <c r="D17" s="23"/>
      <c r="E17" s="24"/>
      <c r="F17" s="10"/>
      <c r="G17" s="31" t="s">
        <v>30</v>
      </c>
      <c r="H17" s="32"/>
      <c r="I17" s="34">
        <f>I15-I16</f>
        <v>77000000</v>
      </c>
      <c r="J17" s="27"/>
      <c r="K17" s="28"/>
    </row>
    <row r="18" spans="1:15" ht="19.5" x14ac:dyDescent="0.4">
      <c r="A18" s="5"/>
      <c r="B18" s="14"/>
      <c r="C18" s="30"/>
      <c r="D18" s="23"/>
      <c r="E18" s="24"/>
      <c r="F18" s="10"/>
      <c r="G18" s="25"/>
      <c r="H18" s="26"/>
      <c r="I18" s="23"/>
      <c r="J18" s="27"/>
      <c r="K18" s="28"/>
    </row>
    <row r="19" spans="1:15" ht="19.5" x14ac:dyDescent="0.4">
      <c r="A19" s="5"/>
      <c r="B19" s="35" t="s">
        <v>2</v>
      </c>
      <c r="C19" s="36">
        <f>SUM(C6:C14)</f>
        <v>17500</v>
      </c>
      <c r="D19" s="26">
        <f>SUM(D6:D14)</f>
        <v>0</v>
      </c>
      <c r="E19" s="24">
        <f>D19-C19</f>
        <v>-17500</v>
      </c>
      <c r="F19" s="10"/>
      <c r="G19" s="31">
        <f>SUM(G6:G14)</f>
        <v>17500</v>
      </c>
      <c r="H19" s="26">
        <v>8800</v>
      </c>
      <c r="I19" s="34">
        <f>G19*H19</f>
        <v>154000000</v>
      </c>
      <c r="J19" s="37">
        <f>SUM(J6:J14)</f>
        <v>0</v>
      </c>
      <c r="K19" s="28"/>
      <c r="M19" s="1"/>
      <c r="N19" s="1"/>
    </row>
    <row r="20" spans="1:15" ht="19.5" x14ac:dyDescent="0.4">
      <c r="A20" s="5"/>
      <c r="B20" s="38"/>
      <c r="C20" s="39"/>
      <c r="D20" s="40"/>
      <c r="E20" s="41"/>
      <c r="F20" s="42"/>
      <c r="G20" s="43"/>
      <c r="H20" s="40"/>
      <c r="I20" s="44"/>
      <c r="J20" s="45"/>
      <c r="K20" s="46"/>
      <c r="M20" s="1"/>
      <c r="N20" s="1"/>
    </row>
    <row r="21" spans="1:15" ht="19.5" x14ac:dyDescent="0.4">
      <c r="A21" s="5"/>
      <c r="B21" s="38"/>
      <c r="C21" s="39"/>
      <c r="D21" s="40"/>
      <c r="E21" s="41"/>
      <c r="F21" s="42"/>
      <c r="G21" s="43"/>
      <c r="H21" s="40"/>
      <c r="I21" s="44"/>
      <c r="J21" s="45"/>
      <c r="K21" s="46"/>
      <c r="M21" s="1"/>
      <c r="N21" s="1"/>
    </row>
    <row r="22" spans="1:15" ht="19.5" x14ac:dyDescent="0.4">
      <c r="A22" s="5"/>
      <c r="B22" s="38"/>
      <c r="C22" s="39"/>
      <c r="D22" s="40"/>
      <c r="E22" s="41"/>
      <c r="F22" s="42"/>
      <c r="G22" s="43"/>
      <c r="H22" s="40"/>
      <c r="I22" s="44"/>
      <c r="J22" s="45"/>
      <c r="K22" s="46"/>
      <c r="M22" s="1"/>
      <c r="N22" s="1"/>
    </row>
    <row r="23" spans="1:15" ht="19.5" x14ac:dyDescent="0.4">
      <c r="A23" s="5"/>
      <c r="B23" s="38"/>
      <c r="C23" s="39"/>
      <c r="D23" s="40"/>
      <c r="E23" s="41"/>
      <c r="F23" s="42"/>
      <c r="G23" s="43"/>
      <c r="H23" s="40"/>
      <c r="I23" s="44"/>
      <c r="J23" s="45"/>
      <c r="K23" s="46"/>
      <c r="M23" s="1"/>
      <c r="N23" s="1"/>
    </row>
    <row r="24" spans="1:15" ht="19.5" x14ac:dyDescent="0.4">
      <c r="A24" s="5"/>
      <c r="B24" s="38"/>
      <c r="C24" s="39"/>
      <c r="D24" s="40"/>
      <c r="E24" s="41"/>
      <c r="F24" s="42"/>
      <c r="G24" s="43"/>
      <c r="H24" s="40"/>
      <c r="I24" s="44"/>
      <c r="J24" s="45"/>
      <c r="K24" s="46"/>
      <c r="M24" s="1"/>
      <c r="N24" s="1"/>
    </row>
    <row r="25" spans="1:15" ht="19.5" x14ac:dyDescent="0.4">
      <c r="A25" s="5"/>
      <c r="B25" s="38"/>
      <c r="C25" s="39"/>
      <c r="D25" s="40"/>
      <c r="E25" s="41"/>
      <c r="F25" s="42"/>
      <c r="G25" s="43"/>
      <c r="H25" s="40"/>
      <c r="I25" s="44"/>
      <c r="J25" s="45"/>
      <c r="K25" s="46"/>
      <c r="M25" s="1"/>
      <c r="N25" s="1"/>
    </row>
    <row r="26" spans="1:15" ht="19.5" x14ac:dyDescent="0.4">
      <c r="A26" s="5"/>
      <c r="B26" s="47"/>
      <c r="C26" s="48"/>
      <c r="D26" s="49"/>
      <c r="E26" s="41"/>
      <c r="F26" s="42"/>
      <c r="G26" s="43"/>
      <c r="H26" s="49"/>
      <c r="I26" s="49"/>
      <c r="J26" s="49"/>
      <c r="K26" s="46"/>
    </row>
    <row r="27" spans="1:15" ht="19.5" x14ac:dyDescent="0.4">
      <c r="A27" s="5"/>
      <c r="B27" s="50" t="s">
        <v>4</v>
      </c>
      <c r="C27" s="51" t="s">
        <v>5</v>
      </c>
      <c r="D27" s="52" t="s">
        <v>6</v>
      </c>
      <c r="E27" s="53" t="s">
        <v>7</v>
      </c>
      <c r="F27" s="54"/>
      <c r="G27" s="55" t="s">
        <v>5</v>
      </c>
      <c r="H27" s="56" t="s">
        <v>8</v>
      </c>
      <c r="I27" s="56" t="s">
        <v>9</v>
      </c>
      <c r="J27" s="56" t="s">
        <v>10</v>
      </c>
      <c r="K27" s="57" t="s">
        <v>11</v>
      </c>
    </row>
    <row r="28" spans="1:15" ht="19.5" x14ac:dyDescent="0.4">
      <c r="A28" s="5"/>
      <c r="B28" s="58" t="s">
        <v>20</v>
      </c>
      <c r="C28" s="59">
        <v>4000</v>
      </c>
      <c r="D28" s="60">
        <v>0</v>
      </c>
      <c r="E28" s="61">
        <f>D28-C28</f>
        <v>-4000</v>
      </c>
      <c r="F28" s="54"/>
      <c r="G28" s="62">
        <f>C28</f>
        <v>4000</v>
      </c>
      <c r="H28" s="63">
        <v>9650</v>
      </c>
      <c r="I28" s="60">
        <f>G28*H28</f>
        <v>38600000</v>
      </c>
      <c r="J28" s="64">
        <v>0</v>
      </c>
      <c r="K28" s="65"/>
    </row>
    <row r="29" spans="1:15" ht="19.5" x14ac:dyDescent="0.4">
      <c r="A29" s="5"/>
      <c r="B29" s="58" t="s">
        <v>21</v>
      </c>
      <c r="C29" s="59">
        <v>2500</v>
      </c>
      <c r="D29" s="60">
        <v>0</v>
      </c>
      <c r="E29" s="61">
        <f t="shared" ref="E29:E34" si="3">D29-C29</f>
        <v>-2500</v>
      </c>
      <c r="F29" s="54"/>
      <c r="G29" s="62">
        <f t="shared" ref="G29:G34" si="4">C29</f>
        <v>2500</v>
      </c>
      <c r="H29" s="63">
        <v>9650</v>
      </c>
      <c r="I29" s="60">
        <f t="shared" ref="I29:I34" si="5">G29*H29</f>
        <v>24125000</v>
      </c>
      <c r="J29" s="64">
        <v>0</v>
      </c>
      <c r="K29" s="65"/>
    </row>
    <row r="30" spans="1:15" ht="19.5" x14ac:dyDescent="0.4">
      <c r="A30" s="5"/>
      <c r="B30" s="58" t="s">
        <v>22</v>
      </c>
      <c r="C30" s="59">
        <v>3000</v>
      </c>
      <c r="D30" s="60">
        <v>0</v>
      </c>
      <c r="E30" s="61">
        <f t="shared" si="3"/>
        <v>-3000</v>
      </c>
      <c r="F30" s="54"/>
      <c r="G30" s="62">
        <f t="shared" si="4"/>
        <v>3000</v>
      </c>
      <c r="H30" s="63">
        <v>9650</v>
      </c>
      <c r="I30" s="60">
        <f t="shared" si="5"/>
        <v>28950000</v>
      </c>
      <c r="J30" s="64">
        <v>0</v>
      </c>
      <c r="K30" s="65"/>
      <c r="O30" s="1"/>
    </row>
    <row r="31" spans="1:15" ht="19.5" x14ac:dyDescent="0.4">
      <c r="A31" s="5"/>
      <c r="B31" s="58" t="s">
        <v>23</v>
      </c>
      <c r="C31" s="59">
        <v>3000</v>
      </c>
      <c r="D31" s="60">
        <v>0</v>
      </c>
      <c r="E31" s="61">
        <f t="shared" si="3"/>
        <v>-3000</v>
      </c>
      <c r="F31" s="54"/>
      <c r="G31" s="62">
        <f t="shared" si="4"/>
        <v>3000</v>
      </c>
      <c r="H31" s="63">
        <v>9650</v>
      </c>
      <c r="I31" s="60">
        <f t="shared" si="5"/>
        <v>28950000</v>
      </c>
      <c r="J31" s="66">
        <v>0</v>
      </c>
      <c r="K31" s="65"/>
    </row>
    <row r="32" spans="1:15" ht="19.5" x14ac:dyDescent="0.4">
      <c r="A32" s="5"/>
      <c r="B32" s="58" t="s">
        <v>24</v>
      </c>
      <c r="C32" s="59">
        <v>2500</v>
      </c>
      <c r="D32" s="60">
        <v>0</v>
      </c>
      <c r="E32" s="61">
        <f t="shared" si="3"/>
        <v>-2500</v>
      </c>
      <c r="F32" s="54"/>
      <c r="G32" s="62">
        <f t="shared" si="4"/>
        <v>2500</v>
      </c>
      <c r="H32" s="63">
        <v>9650</v>
      </c>
      <c r="I32" s="60">
        <f t="shared" si="5"/>
        <v>24125000</v>
      </c>
      <c r="J32" s="66">
        <v>0</v>
      </c>
      <c r="K32" s="65"/>
      <c r="O32" s="1"/>
    </row>
    <row r="33" spans="1:15" ht="19.5" x14ac:dyDescent="0.4">
      <c r="A33" s="5"/>
      <c r="B33" s="58" t="s">
        <v>25</v>
      </c>
      <c r="C33" s="59">
        <v>1500</v>
      </c>
      <c r="D33" s="60">
        <v>0</v>
      </c>
      <c r="E33" s="61">
        <f t="shared" si="3"/>
        <v>-1500</v>
      </c>
      <c r="F33" s="54"/>
      <c r="G33" s="62">
        <f t="shared" si="4"/>
        <v>1500</v>
      </c>
      <c r="H33" s="63">
        <v>9650</v>
      </c>
      <c r="I33" s="60">
        <f t="shared" si="5"/>
        <v>14475000</v>
      </c>
      <c r="J33" s="66">
        <v>0</v>
      </c>
      <c r="K33" s="65"/>
    </row>
    <row r="34" spans="1:15" ht="19.5" x14ac:dyDescent="0.4">
      <c r="A34" s="5"/>
      <c r="B34" s="58" t="s">
        <v>26</v>
      </c>
      <c r="C34" s="59">
        <v>1000</v>
      </c>
      <c r="D34" s="60">
        <v>0</v>
      </c>
      <c r="E34" s="61">
        <f t="shared" si="3"/>
        <v>-1000</v>
      </c>
      <c r="F34" s="54"/>
      <c r="G34" s="62">
        <f t="shared" si="4"/>
        <v>1000</v>
      </c>
      <c r="H34" s="63">
        <v>9650</v>
      </c>
      <c r="I34" s="60">
        <f t="shared" si="5"/>
        <v>9650000</v>
      </c>
      <c r="J34" s="66">
        <v>0</v>
      </c>
      <c r="K34" s="65"/>
    </row>
    <row r="35" spans="1:15" ht="19.5" x14ac:dyDescent="0.4">
      <c r="A35" s="5"/>
      <c r="B35" s="67" t="s">
        <v>27</v>
      </c>
      <c r="C35" s="59"/>
      <c r="D35" s="60"/>
      <c r="E35" s="61"/>
      <c r="F35" s="54"/>
      <c r="G35" s="62"/>
      <c r="H35" s="63"/>
      <c r="I35" s="60"/>
      <c r="J35" s="66"/>
      <c r="K35" s="65"/>
      <c r="O35" s="1"/>
    </row>
    <row r="36" spans="1:15" ht="19.5" x14ac:dyDescent="0.4">
      <c r="A36" s="5"/>
      <c r="B36" s="58"/>
      <c r="C36" s="59"/>
      <c r="D36" s="60"/>
      <c r="E36" s="61"/>
      <c r="F36" s="54"/>
      <c r="G36" s="62"/>
      <c r="H36" s="63"/>
      <c r="I36" s="60"/>
      <c r="J36" s="64"/>
      <c r="K36" s="65"/>
    </row>
    <row r="37" spans="1:15" ht="19.5" x14ac:dyDescent="0.4">
      <c r="A37" s="5"/>
      <c r="B37" s="68"/>
      <c r="C37" s="64"/>
      <c r="D37" s="64"/>
      <c r="E37" s="65"/>
      <c r="F37" s="54"/>
      <c r="G37" s="68" t="s">
        <v>28</v>
      </c>
      <c r="H37" s="64"/>
      <c r="I37" s="69">
        <f>SUM(I28:I34)</f>
        <v>168875000</v>
      </c>
      <c r="J37" s="66">
        <f>J41</f>
        <v>0</v>
      </c>
      <c r="K37" s="65"/>
    </row>
    <row r="38" spans="1:15" ht="19.5" x14ac:dyDescent="0.4">
      <c r="A38" s="5"/>
      <c r="B38" s="68"/>
      <c r="C38" s="64"/>
      <c r="D38" s="64"/>
      <c r="E38" s="65"/>
      <c r="F38" s="54"/>
      <c r="G38" s="68" t="s">
        <v>29</v>
      </c>
      <c r="H38" s="64"/>
      <c r="I38" s="63">
        <f>I37/2</f>
        <v>84437500</v>
      </c>
      <c r="J38" s="64"/>
      <c r="K38" s="65"/>
      <c r="M38" s="1"/>
    </row>
    <row r="39" spans="1:15" ht="19.5" x14ac:dyDescent="0.4">
      <c r="A39" s="5"/>
      <c r="B39" s="68"/>
      <c r="C39" s="64"/>
      <c r="D39" s="64"/>
      <c r="E39" s="65"/>
      <c r="F39" s="54"/>
      <c r="G39" s="68" t="s">
        <v>30</v>
      </c>
      <c r="H39" s="64"/>
      <c r="I39" s="69">
        <f>I37-I38</f>
        <v>84437500</v>
      </c>
      <c r="J39" s="64"/>
      <c r="K39" s="65"/>
    </row>
    <row r="40" spans="1:15" ht="19.5" x14ac:dyDescent="0.4">
      <c r="A40" s="5"/>
      <c r="B40" s="68"/>
      <c r="C40" s="64"/>
      <c r="D40" s="70"/>
      <c r="E40" s="65"/>
      <c r="F40" s="54"/>
      <c r="G40" s="68"/>
      <c r="H40" s="64"/>
      <c r="I40" s="71"/>
      <c r="J40" s="64"/>
      <c r="K40" s="65"/>
    </row>
    <row r="41" spans="1:15" ht="19.5" x14ac:dyDescent="0.4">
      <c r="A41" s="5"/>
      <c r="B41" s="72" t="s">
        <v>2</v>
      </c>
      <c r="C41" s="73">
        <f>SUM(C28:C34)</f>
        <v>17500</v>
      </c>
      <c r="D41" s="60">
        <f>SUM(D28:D34)</f>
        <v>0</v>
      </c>
      <c r="E41" s="73">
        <f>D41-C41</f>
        <v>-17500</v>
      </c>
      <c r="F41" s="74"/>
      <c r="G41" s="64">
        <f>SUM(G28:G34)</f>
        <v>17500</v>
      </c>
      <c r="H41" s="63">
        <v>9650</v>
      </c>
      <c r="I41" s="75">
        <f>SUM(I28:I34)</f>
        <v>168875000</v>
      </c>
      <c r="J41" s="64">
        <f>SUM(J6:J34)</f>
        <v>0</v>
      </c>
      <c r="K41" s="65"/>
    </row>
    <row r="42" spans="1:15" ht="19.5" x14ac:dyDescent="0.4">
      <c r="A42" s="5"/>
      <c r="B42" s="76"/>
      <c r="C42" s="77"/>
      <c r="D42" s="78"/>
      <c r="E42" s="77"/>
      <c r="F42" s="79"/>
      <c r="G42" s="77"/>
      <c r="H42" s="77"/>
      <c r="I42" s="71"/>
      <c r="J42" s="77"/>
      <c r="K42" s="80"/>
    </row>
    <row r="43" spans="1:15" ht="19.5" x14ac:dyDescent="0.4">
      <c r="A43" s="5"/>
      <c r="B43" s="76"/>
      <c r="C43" s="77"/>
      <c r="D43" s="78"/>
      <c r="E43" s="77"/>
      <c r="F43" s="79"/>
      <c r="G43" s="81" t="s">
        <v>28</v>
      </c>
      <c r="H43" s="82"/>
      <c r="I43" s="71">
        <f>SUM(I15+I37)</f>
        <v>322875000</v>
      </c>
      <c r="J43" s="77"/>
      <c r="K43" s="80"/>
    </row>
    <row r="44" spans="1:15" ht="20.25" thickBot="1" x14ac:dyDescent="0.45">
      <c r="A44" s="5"/>
      <c r="B44" s="83"/>
      <c r="C44" s="84"/>
      <c r="D44" s="84"/>
      <c r="E44" s="84"/>
      <c r="F44" s="85"/>
      <c r="G44" s="84"/>
      <c r="H44" s="84"/>
      <c r="I44" s="84"/>
      <c r="J44" s="84"/>
      <c r="K44" s="86"/>
    </row>
  </sheetData>
  <mergeCells count="6">
    <mergeCell ref="G43:H43"/>
    <mergeCell ref="A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</dc:creator>
  <cp:lastModifiedBy>ARS</cp:lastModifiedBy>
  <dcterms:created xsi:type="dcterms:W3CDTF">2018-12-13T08:12:41Z</dcterms:created>
  <dcterms:modified xsi:type="dcterms:W3CDTF">2018-12-20T04:23:36Z</dcterms:modified>
</cp:coreProperties>
</file>