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 activeTab="1"/>
  </bookViews>
  <sheets>
    <sheet name="Rincian Pengambilan" sheetId="8" r:id="rId1"/>
    <sheet name="Jan 19" sheetId="9" r:id="rId2"/>
    <sheet name="Des 18" sheetId="5" r:id="rId3"/>
  </sheets>
  <calcPr calcId="124519"/>
</workbook>
</file>

<file path=xl/calcChain.xml><?xml version="1.0" encoding="utf-8"?>
<calcChain xmlns="http://schemas.openxmlformats.org/spreadsheetml/2006/main">
  <c r="F15" i="9"/>
  <c r="F14"/>
  <c r="F13"/>
  <c r="E15"/>
  <c r="E14"/>
  <c r="E13"/>
  <c r="C15"/>
  <c r="C14"/>
  <c r="D14"/>
  <c r="D13"/>
  <c r="C13"/>
  <c r="D5"/>
  <c r="E5"/>
  <c r="F5" s="1"/>
  <c r="D6"/>
  <c r="E6" s="1"/>
  <c r="F6" s="1"/>
  <c r="F7"/>
  <c r="E7"/>
  <c r="C7"/>
  <c r="C6"/>
  <c r="C5"/>
  <c r="D7"/>
  <c r="F47" i="5"/>
  <c r="F46"/>
  <c r="F45"/>
  <c r="E47"/>
  <c r="E46"/>
  <c r="E45"/>
  <c r="C47" l="1"/>
  <c r="C46"/>
  <c r="C45"/>
  <c r="C13"/>
  <c r="F37"/>
  <c r="E39"/>
  <c r="E38"/>
  <c r="E37"/>
  <c r="C39"/>
  <c r="F39" s="1"/>
  <c r="C38"/>
  <c r="F38" s="1"/>
  <c r="C37"/>
  <c r="F30"/>
  <c r="F29"/>
  <c r="F31" l="1"/>
  <c r="F23"/>
  <c r="F22"/>
  <c r="F21"/>
  <c r="E31"/>
  <c r="E23"/>
  <c r="D31"/>
  <c r="D30"/>
  <c r="D29"/>
  <c r="C31"/>
  <c r="C30"/>
  <c r="C29"/>
  <c r="D23"/>
  <c r="D22"/>
  <c r="D15"/>
  <c r="C23" l="1"/>
  <c r="C22"/>
  <c r="C21"/>
  <c r="C14"/>
  <c r="C7"/>
  <c r="C6"/>
  <c r="C5"/>
  <c r="G3" i="8"/>
  <c r="F3"/>
  <c r="E3"/>
  <c r="D21" i="5" l="1"/>
  <c r="F15"/>
  <c r="D14"/>
  <c r="E13"/>
  <c r="F13" s="1"/>
  <c r="D13"/>
  <c r="E21" s="1"/>
  <c r="E6"/>
  <c r="F6" s="1"/>
  <c r="E5"/>
  <c r="F5" s="1"/>
  <c r="E22" l="1"/>
  <c r="E29"/>
  <c r="E14"/>
  <c r="F14" s="1"/>
  <c r="E30"/>
</calcChain>
</file>

<file path=xl/sharedStrings.xml><?xml version="1.0" encoding="utf-8"?>
<sst xmlns="http://schemas.openxmlformats.org/spreadsheetml/2006/main" count="108" uniqueCount="43">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</sst>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11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opLeftCell="A2" workbookViewId="0">
      <selection activeCell="D15" sqref="D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27" t="s">
        <v>12</v>
      </c>
      <c r="C2" s="27" t="s">
        <v>23</v>
      </c>
      <c r="D2" s="27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>
      <c r="B3" s="28"/>
      <c r="C3" s="28"/>
      <c r="D3" s="28"/>
      <c r="E3" s="17">
        <f>SUM(E4:E22)</f>
        <v>4600</v>
      </c>
      <c r="F3" s="17">
        <f>SUM(F4:F22)</f>
        <v>1400</v>
      </c>
      <c r="G3" s="17">
        <f>SUM(G4:G22)</f>
        <v>300</v>
      </c>
      <c r="H3" s="18" t="s">
        <v>28</v>
      </c>
    </row>
    <row r="4" spans="2:8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>
      <c r="B15" s="1">
        <v>12</v>
      </c>
      <c r="C15" s="30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>
      <c r="B16" s="1"/>
      <c r="C16" s="1"/>
      <c r="D16" s="16"/>
      <c r="E16" s="1"/>
      <c r="F16" s="1"/>
      <c r="G16" s="1"/>
      <c r="H16" s="1"/>
    </row>
    <row r="17" spans="2:8">
      <c r="B17" s="1"/>
      <c r="C17" s="1"/>
      <c r="D17" s="16"/>
      <c r="E17" s="1"/>
      <c r="F17" s="1"/>
      <c r="G17" s="1"/>
      <c r="H17" s="1"/>
    </row>
    <row r="18" spans="2:8">
      <c r="B18" s="1"/>
      <c r="C18" s="1"/>
      <c r="D18" s="16"/>
      <c r="E18" s="1"/>
      <c r="F18" s="1"/>
      <c r="G18" s="1"/>
      <c r="H18" s="1"/>
    </row>
    <row r="19" spans="2:8">
      <c r="B19" s="1"/>
      <c r="C19" s="1"/>
      <c r="D19" s="16"/>
      <c r="E19" s="1"/>
      <c r="F19" s="1"/>
      <c r="G19" s="1"/>
      <c r="H19" s="1"/>
    </row>
    <row r="20" spans="2:8">
      <c r="B20" s="1"/>
      <c r="C20" s="1"/>
      <c r="D20" s="16"/>
      <c r="E20" s="1"/>
      <c r="F20" s="1"/>
      <c r="G20" s="1"/>
      <c r="H20" s="1"/>
    </row>
    <row r="21" spans="2:8">
      <c r="B21" s="1"/>
      <c r="C21" s="1"/>
      <c r="D21" s="16"/>
      <c r="E21" s="1"/>
      <c r="F21" s="1"/>
      <c r="G21" s="1"/>
      <c r="H21" s="1"/>
    </row>
    <row r="22" spans="2:8">
      <c r="B22" s="1"/>
      <c r="C22" s="1"/>
      <c r="D22" s="16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6"/>
  <sheetViews>
    <sheetView tabSelected="1" zoomScale="115" zoomScaleNormal="115" workbookViewId="0">
      <selection activeCell="F17" sqref="F17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29" t="s">
        <v>38</v>
      </c>
      <c r="C3" s="29"/>
      <c r="D3" s="29"/>
      <c r="E3" s="29"/>
      <c r="F3" s="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29" t="s">
        <v>41</v>
      </c>
      <c r="C11" s="29"/>
      <c r="D11" s="29"/>
      <c r="E11" s="29"/>
      <c r="F11" s="2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</sheetData>
  <mergeCells count="2">
    <mergeCell ref="B3:F3"/>
    <mergeCell ref="B11:F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9"/>
  <sheetViews>
    <sheetView topLeftCell="A13" zoomScale="115" zoomScaleNormal="115" workbookViewId="0">
      <selection activeCell="J19" sqref="J19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29" t="s">
        <v>16</v>
      </c>
      <c r="C3" s="29"/>
      <c r="D3" s="29"/>
      <c r="E3" s="29"/>
      <c r="F3" s="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29" t="s">
        <v>17</v>
      </c>
      <c r="C11" s="29"/>
      <c r="D11" s="29"/>
      <c r="E11" s="29"/>
      <c r="F11" s="2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29" t="s">
        <v>20</v>
      </c>
      <c r="C19" s="29"/>
      <c r="D19" s="29"/>
      <c r="E19" s="29"/>
      <c r="F19" s="29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29" t="s">
        <v>22</v>
      </c>
      <c r="C27" s="29"/>
      <c r="D27" s="29"/>
      <c r="E27" s="29"/>
      <c r="F27" s="29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29" t="s">
        <v>22</v>
      </c>
      <c r="C35" s="29"/>
      <c r="D35" s="29"/>
      <c r="E35" s="29"/>
      <c r="F35" s="29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0</v>
      </c>
      <c r="D37" s="1">
        <v>60</v>
      </c>
      <c r="E37" s="10">
        <f>(D29+C37)-D37</f>
        <v>445</v>
      </c>
      <c r="F37" s="5">
        <f>E37/(C40-C32)</f>
        <v>0.68042813455657492</v>
      </c>
    </row>
    <row r="38" spans="2:6">
      <c r="B38" s="1" t="s">
        <v>2</v>
      </c>
      <c r="C38" s="12">
        <f>'Rincian Pengambilan'!F17+'Rincian Pengambilan'!F18</f>
        <v>0</v>
      </c>
      <c r="D38" s="1">
        <v>270</v>
      </c>
      <c r="E38" s="10">
        <f>(D30+C38)-D38</f>
        <v>103</v>
      </c>
      <c r="F38" s="5">
        <f>E38/(C40-C32)</f>
        <v>0.15749235474006115</v>
      </c>
    </row>
    <row r="39" spans="2:6">
      <c r="B39" s="1" t="s">
        <v>3</v>
      </c>
      <c r="C39" s="1">
        <f>'Rincian Pengambilan'!G18</f>
        <v>0</v>
      </c>
      <c r="D39" s="1">
        <v>190</v>
      </c>
      <c r="E39" s="10">
        <f>D31+C39-D39</f>
        <v>59</v>
      </c>
      <c r="F39" s="5">
        <f>E39/(C40-C32)</f>
        <v>9.0214067278287458E-2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29" t="s">
        <v>22</v>
      </c>
      <c r="C43" s="29"/>
      <c r="D43" s="29"/>
      <c r="E43" s="29"/>
      <c r="F43" s="2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3100</v>
      </c>
      <c r="D45" s="22">
        <v>60</v>
      </c>
      <c r="E45" s="23">
        <f>C45-D45</f>
        <v>3040</v>
      </c>
      <c r="F45" s="5">
        <f>E45/C48</f>
        <v>0.61538461538461542</v>
      </c>
    </row>
    <row r="46" spans="2:6">
      <c r="B46" s="1" t="s">
        <v>2</v>
      </c>
      <c r="C46" s="21">
        <f>C6+C14+C22+C30+C38</f>
        <v>1100</v>
      </c>
      <c r="D46" s="22">
        <v>270</v>
      </c>
      <c r="E46" s="23">
        <f>C46-D46</f>
        <v>830</v>
      </c>
      <c r="F46" s="5">
        <f>E46/C48</f>
        <v>0.16801619433198381</v>
      </c>
    </row>
    <row r="47" spans="2:6">
      <c r="B47" s="1" t="s">
        <v>3</v>
      </c>
      <c r="C47" s="22">
        <f>C7+C15+C23+C31+C39</f>
        <v>300</v>
      </c>
      <c r="D47" s="22">
        <v>190</v>
      </c>
      <c r="E47" s="23">
        <f>C47-D47</f>
        <v>110</v>
      </c>
      <c r="F47" s="5">
        <f>E47/C48</f>
        <v>2.2267206477732792E-2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Pengambilan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 Blackkelly</cp:lastModifiedBy>
  <dcterms:created xsi:type="dcterms:W3CDTF">2018-12-07T02:29:34Z</dcterms:created>
  <dcterms:modified xsi:type="dcterms:W3CDTF">2019-01-16T11:00:18Z</dcterms:modified>
</cp:coreProperties>
</file>