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0490" windowHeight="7635" tabRatio="611"/>
  </bookViews>
  <sheets>
    <sheet name="Grafik" sheetId="5" r:id="rId1"/>
    <sheet name="Summary" sheetId="4" r:id="rId2"/>
    <sheet name="Penjualan" sheetId="1" r:id="rId3"/>
  </sheets>
  <definedNames>
    <definedName name="_xlnm._FilterDatabase" localSheetId="2" hidden="1">Penjualan!$B$3:$H$370</definedName>
  </definedNames>
  <calcPr calcId="124519"/>
</workbook>
</file>

<file path=xl/calcChain.xml><?xml version="1.0" encoding="utf-8"?>
<calcChain xmlns="http://schemas.openxmlformats.org/spreadsheetml/2006/main">
  <c r="C8" i="4"/>
  <c r="C9"/>
  <c r="F179" i="1"/>
  <c r="F175"/>
  <c r="F174"/>
  <c r="F173"/>
  <c r="F166"/>
  <c r="F169"/>
  <c r="F142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7" s="1"/>
  <c r="F168" s="1"/>
  <c r="F141"/>
  <c r="F140"/>
  <c r="F139"/>
  <c r="F135"/>
  <c r="E168"/>
  <c r="C32" i="4"/>
  <c r="E150" i="1"/>
  <c r="E174"/>
  <c r="D22" i="4" s="1"/>
  <c r="E173" i="1"/>
  <c r="D21" i="4" s="1"/>
  <c r="D199" i="1"/>
  <c r="E199" s="1"/>
  <c r="C199"/>
  <c r="D170"/>
  <c r="C170"/>
  <c r="D136"/>
  <c r="C136"/>
  <c r="D102"/>
  <c r="C102"/>
  <c r="C69"/>
  <c r="D69"/>
  <c r="C35"/>
  <c r="D35"/>
  <c r="E6"/>
  <c r="F6" s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5"/>
  <c r="F5" s="1"/>
  <c r="F7" l="1"/>
  <c r="E35"/>
  <c r="C4" i="4" s="1"/>
  <c r="E170" i="1"/>
  <c r="E136"/>
  <c r="C7" i="4" s="1"/>
  <c r="D371" i="1"/>
  <c r="E371" s="1"/>
  <c r="C371"/>
  <c r="D337"/>
  <c r="C337"/>
  <c r="E337" s="1"/>
  <c r="D304" l="1"/>
  <c r="C304"/>
  <c r="E304" l="1"/>
  <c r="D270"/>
  <c r="C270" l="1"/>
  <c r="E270" s="1"/>
  <c r="D237" l="1"/>
  <c r="E237" s="1"/>
  <c r="C237"/>
  <c r="F176" l="1"/>
  <c r="F177" s="1"/>
  <c r="F178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E169" l="1"/>
  <c r="C51" i="4" s="1"/>
  <c r="C50"/>
  <c r="E167" i="1"/>
  <c r="C49" i="4" s="1"/>
  <c r="E166" i="1"/>
  <c r="C48" i="4" s="1"/>
  <c r="E165" i="1"/>
  <c r="C47" i="4" s="1"/>
  <c r="E164" i="1"/>
  <c r="C46" i="4" s="1"/>
  <c r="E163" i="1"/>
  <c r="C45" i="4" s="1"/>
  <c r="E162" i="1"/>
  <c r="C44" i="4" s="1"/>
  <c r="E161" i="1"/>
  <c r="C43" i="4" s="1"/>
  <c r="E160" i="1"/>
  <c r="C42" i="4" s="1"/>
  <c r="E159" i="1"/>
  <c r="C41" i="4" s="1"/>
  <c r="E158" i="1"/>
  <c r="C40" i="4" s="1"/>
  <c r="E157" i="1"/>
  <c r="C39" i="4" s="1"/>
  <c r="E156" i="1"/>
  <c r="C38" i="4" s="1"/>
  <c r="E155" i="1" l="1"/>
  <c r="C37" i="4" s="1"/>
  <c r="E154" i="1"/>
  <c r="C36" i="4" s="1"/>
  <c r="E153" i="1"/>
  <c r="C35" i="4" s="1"/>
  <c r="E152" i="1" l="1"/>
  <c r="C34" i="4" s="1"/>
  <c r="E151" i="1"/>
  <c r="C33" i="4" s="1"/>
  <c r="E149" i="1"/>
  <c r="C31" i="4" s="1"/>
  <c r="E148" i="1"/>
  <c r="C30" i="4" s="1"/>
  <c r="E147" i="1"/>
  <c r="C29" i="4" s="1"/>
  <c r="E146" i="1"/>
  <c r="C28" i="4" s="1"/>
  <c r="E145" i="1"/>
  <c r="C27" i="4" s="1"/>
  <c r="E144" i="1"/>
  <c r="C26" i="4" s="1"/>
  <c r="E143" i="1"/>
  <c r="C25" i="4" s="1"/>
  <c r="E142" i="1"/>
  <c r="C24" i="4" s="1"/>
  <c r="E141" i="1"/>
  <c r="C23" i="4" s="1"/>
  <c r="E140" i="1"/>
  <c r="C22" i="4" s="1"/>
  <c r="E139" i="1"/>
  <c r="C21" i="4" l="1"/>
  <c r="E135" i="1"/>
  <c r="E134"/>
  <c r="E133"/>
  <c r="E132"/>
  <c r="E131"/>
  <c r="E130"/>
  <c r="E129"/>
  <c r="E128"/>
  <c r="E127"/>
  <c r="E126"/>
  <c r="E125"/>
  <c r="E124"/>
  <c r="E123" l="1"/>
  <c r="E122"/>
  <c r="E121"/>
  <c r="E120"/>
  <c r="E119"/>
  <c r="E118" l="1"/>
  <c r="E117"/>
  <c r="E116"/>
  <c r="E115"/>
  <c r="E114"/>
  <c r="E113"/>
  <c r="E112"/>
  <c r="E111"/>
  <c r="E110"/>
  <c r="E109" l="1"/>
  <c r="E108"/>
  <c r="E107"/>
  <c r="E106" l="1"/>
  <c r="E105"/>
  <c r="E101" l="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102" l="1"/>
  <c r="C6" i="4" s="1"/>
  <c r="E69" i="1"/>
  <c r="C5" i="4" s="1"/>
  <c r="C16" s="1"/>
  <c r="F8" i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198"/>
  <c r="G198" s="1"/>
  <c r="F38" l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207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62" l="1"/>
  <c r="F63" s="1"/>
  <c r="F64" s="1"/>
  <c r="F65" s="1"/>
  <c r="F66" s="1"/>
  <c r="F67" s="1"/>
  <c r="F240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G236"/>
  <c r="F68" l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G269"/>
  <c r="F273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G303" l="1"/>
  <c r="F307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G336" l="1"/>
  <c r="F340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G370" s="1"/>
</calcChain>
</file>

<file path=xl/sharedStrings.xml><?xml version="1.0" encoding="utf-8"?>
<sst xmlns="http://schemas.openxmlformats.org/spreadsheetml/2006/main" count="42" uniqueCount="27">
  <si>
    <t>Tanggal</t>
  </si>
  <si>
    <t>Total</t>
  </si>
  <si>
    <t>Transfer</t>
  </si>
  <si>
    <t>Cash</t>
  </si>
  <si>
    <t>SUM per hari</t>
  </si>
  <si>
    <t>SUM per bulan</t>
  </si>
  <si>
    <t>PENJUALAN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</si>
  <si>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</si>
  <si>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</si>
  <si>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</si>
  <si>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</si>
  <si>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</si>
  <si>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</si>
  <si>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</si>
  <si>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</si>
  <si>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</si>
  <si>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SEPTEMBER</t>
  </si>
  <si>
    <t>OKTOBER</t>
  </si>
  <si>
    <t>DESEMBER</t>
  </si>
  <si>
    <t xml:space="preserve"> </t>
  </si>
  <si>
    <t>NOVEMBER</t>
  </si>
  <si>
    <t>INK-KZT</t>
  </si>
  <si>
    <t>Nov-18</t>
  </si>
  <si>
    <t>Agu-19</t>
  </si>
  <si>
    <t>Sale</t>
  </si>
  <si>
    <t>Jan</t>
  </si>
  <si>
    <t>Feb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</si>
</sst>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14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0" fillId="0" borderId="0" xfId="0" applyNumberFormat="1" applyFill="1"/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Border="1"/>
    <xf numFmtId="0" fontId="0" fillId="0" borderId="1" xfId="0" applyBorder="1" applyAlignment="1">
      <alignment horizontal="center" vertical="center"/>
    </xf>
    <xf numFmtId="41" fontId="0" fillId="0" borderId="1" xfId="0" applyNumberFormat="1" applyBorder="1"/>
    <xf numFmtId="41" fontId="2" fillId="0" borderId="0" xfId="2" applyFont="1" applyBorder="1"/>
    <xf numFmtId="41" fontId="3" fillId="0" borderId="1" xfId="2" applyFont="1" applyBorder="1"/>
    <xf numFmtId="41" fontId="3" fillId="0" borderId="0" xfId="0" applyNumberFormat="1" applyFont="1"/>
    <xf numFmtId="10" fontId="0" fillId="0" borderId="0" xfId="0" applyNumberFormat="1"/>
    <xf numFmtId="20" fontId="0" fillId="0" borderId="0" xfId="0" applyNumberFormat="1"/>
    <xf numFmtId="164" fontId="3" fillId="0" borderId="1" xfId="1" applyNumberFormat="1" applyFont="1" applyBorder="1"/>
    <xf numFmtId="164" fontId="2" fillId="0" borderId="3" xfId="1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7" fontId="0" fillId="0" borderId="1" xfId="0" applyNumberFormat="1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PENJUALAN</a:t>
            </a:r>
            <a:r>
              <a:rPr lang="id-ID" b="1" baseline="0"/>
              <a:t> BARANG SALE :  BULAN</a:t>
            </a:r>
          </a:p>
        </c:rich>
      </c:tx>
      <c:layout>
        <c:manualLayout>
          <c:xMode val="edge"/>
          <c:yMode val="edge"/>
          <c:x val="0.3704477772949184"/>
          <c:y val="5.2009456264775412E-2"/>
        </c:manualLayout>
      </c:layout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Summary!$C$3</c:f>
              <c:strCache>
                <c:ptCount val="1"/>
                <c:pt idx="0">
                  <c:v>Sale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073710849470636E-2"/>
                  <c:y val="-6.1465721040189346E-2"/>
                </c:manualLayout>
              </c:layout>
              <c:showVal val="1"/>
            </c:dLbl>
            <c:dLbl>
              <c:idx val="1"/>
              <c:layout>
                <c:manualLayout>
                  <c:x val="-3.6756757704908403E-2"/>
                  <c:y val="-7.0921985815602773E-2"/>
                </c:manualLayout>
              </c:layout>
              <c:showVal val="1"/>
            </c:dLbl>
            <c:dLbl>
              <c:idx val="2"/>
              <c:layout/>
              <c:dLblPos val="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618346279178642E-2"/>
                  <c:y val="-6.146572104018934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504505136605598E-2"/>
                  <c:y val="-5.6737588652482303E-2"/>
                </c:manualLayout>
              </c:layout>
              <c:showVal val="1"/>
            </c:dLbl>
            <c:dLbl>
              <c:idx val="5"/>
              <c:layout>
                <c:manualLayout>
                  <c:x val="-3.0073710849470626E-2"/>
                  <c:y val="-7.5650118203309691E-2"/>
                </c:manualLayout>
              </c:layout>
              <c:showVal val="1"/>
            </c:dLbl>
            <c:dLbl>
              <c:idx val="8"/>
              <c:dLblPos val="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t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5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lang="en-US" b="1">
                    <a:solidFill>
                      <a:srgbClr val="002060"/>
                    </a:solidFill>
                  </a:defRPr>
                </a:pPr>
                <a:endParaRPr lang="id-ID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Summary!$B$4:$B$15</c:f>
              <c:strCache>
                <c:ptCount val="12"/>
                <c:pt idx="0">
                  <c:v>Sep-18</c:v>
                </c:pt>
                <c:pt idx="1">
                  <c:v>Okt-18</c:v>
                </c:pt>
                <c:pt idx="2">
                  <c:v>Nov-18</c:v>
                </c:pt>
                <c:pt idx="3">
                  <c:v>Des-18</c:v>
                </c:pt>
                <c:pt idx="4">
                  <c:v>Jan-19</c:v>
                </c:pt>
                <c:pt idx="5">
                  <c:v>Feb-19</c:v>
                </c:pt>
                <c:pt idx="6">
                  <c:v>Mar-19</c:v>
                </c:pt>
                <c:pt idx="7">
                  <c:v>Apr-19</c:v>
                </c:pt>
                <c:pt idx="8">
                  <c:v>Mei-19</c:v>
                </c:pt>
                <c:pt idx="9">
                  <c:v>Jun-19</c:v>
                </c:pt>
                <c:pt idx="10">
                  <c:v>Jul-19</c:v>
                </c:pt>
                <c:pt idx="11">
                  <c:v>Agu-19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9037906</c:v>
                </c:pt>
                <c:pt idx="1">
                  <c:v>5724353</c:v>
                </c:pt>
                <c:pt idx="2">
                  <c:v>4261235</c:v>
                </c:pt>
                <c:pt idx="3">
                  <c:v>11617595</c:v>
                </c:pt>
                <c:pt idx="4">
                  <c:v>11510355</c:v>
                </c:pt>
                <c:pt idx="5">
                  <c:v>956175</c:v>
                </c:pt>
              </c:numCache>
            </c:numRef>
          </c:val>
        </c:ser>
        <c:ser>
          <c:idx val="1"/>
          <c:order val="1"/>
          <c:tx>
            <c:strRef>
              <c:f>Summary!$D$3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showVal val="1"/>
            </c:dLbl>
            <c:dLbl>
              <c:idx val="1"/>
              <c:layout/>
              <c:showVal val="1"/>
            </c:dLbl>
            <c:dLbl>
              <c:idx val="2"/>
              <c:layout/>
              <c:dLblPos val="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showVal val="1"/>
            </c:dLbl>
            <c:dLbl>
              <c:idx val="5"/>
              <c:layout>
                <c:manualLayout>
                  <c:x val="-9.9027031260572711E-3"/>
                  <c:y val="-6.1465721040189124E-2"/>
                </c:manualLayout>
              </c:layout>
              <c:showVal val="1"/>
            </c:dLbl>
            <c:delete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Summary!$B$4:$B$15</c:f>
              <c:strCache>
                <c:ptCount val="12"/>
                <c:pt idx="0">
                  <c:v>Sep-18</c:v>
                </c:pt>
                <c:pt idx="1">
                  <c:v>Okt-18</c:v>
                </c:pt>
                <c:pt idx="2">
                  <c:v>Nov-18</c:v>
                </c:pt>
                <c:pt idx="3">
                  <c:v>Des-18</c:v>
                </c:pt>
                <c:pt idx="4">
                  <c:v>Jan-19</c:v>
                </c:pt>
                <c:pt idx="5">
                  <c:v>Feb-19</c:v>
                </c:pt>
                <c:pt idx="6">
                  <c:v>Mar-19</c:v>
                </c:pt>
                <c:pt idx="7">
                  <c:v>Apr-19</c:v>
                </c:pt>
                <c:pt idx="8">
                  <c:v>Mei-19</c:v>
                </c:pt>
                <c:pt idx="9">
                  <c:v>Jun-19</c:v>
                </c:pt>
                <c:pt idx="10">
                  <c:v>Jul-19</c:v>
                </c:pt>
                <c:pt idx="11">
                  <c:v>Agu-19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</c:numCache>
            </c:numRef>
          </c:val>
        </c:ser>
        <c:marker val="1"/>
        <c:axId val="35258752"/>
        <c:axId val="35343360"/>
      </c:lineChart>
      <c:catAx>
        <c:axId val="35258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5343360"/>
        <c:crosses val="autoZero"/>
        <c:auto val="1"/>
        <c:lblAlgn val="ctr"/>
        <c:lblOffset val="100"/>
      </c:catAx>
      <c:valAx>
        <c:axId val="35343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5258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PENJUALAN BARANG SALE :  HARIAN</a:t>
            </a:r>
          </a:p>
        </c:rich>
      </c:tx>
      <c:layout>
        <c:manualLayout>
          <c:xMode val="edge"/>
          <c:yMode val="edge"/>
          <c:x val="0.37159621818044097"/>
          <c:y val="2.83687055674332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736527620691155E-2"/>
          <c:y val="0.16118203309692691"/>
          <c:w val="0.92101603414975031"/>
          <c:h val="0.6067925020010817"/>
        </c:manualLayout>
      </c:layout>
      <c:lineChart>
        <c:grouping val="standard"/>
        <c:ser>
          <c:idx val="0"/>
          <c:order val="0"/>
          <c:tx>
            <c:strRef>
              <c:f>Summary!$C$20</c:f>
              <c:strCache>
                <c:ptCount val="1"/>
                <c:pt idx="0">
                  <c:v>Jan</c:v>
                </c:pt>
              </c:strCache>
            </c:strRef>
          </c:tx>
          <c:val>
            <c:numRef>
              <c:f>Summary!$C$21:$C$51</c:f>
              <c:numCache>
                <c:formatCode>_(* #,##0_);_(* \(#,##0\);_(* "-"_);_(@_)</c:formatCode>
                <c:ptCount val="31"/>
                <c:pt idx="0">
                  <c:v>0</c:v>
                </c:pt>
                <c:pt idx="1">
                  <c:v>182865</c:v>
                </c:pt>
                <c:pt idx="2">
                  <c:v>274455</c:v>
                </c:pt>
                <c:pt idx="3">
                  <c:v>170175</c:v>
                </c:pt>
                <c:pt idx="4">
                  <c:v>2158035</c:v>
                </c:pt>
                <c:pt idx="5">
                  <c:v>44955</c:v>
                </c:pt>
                <c:pt idx="6">
                  <c:v>0</c:v>
                </c:pt>
                <c:pt idx="7">
                  <c:v>134445</c:v>
                </c:pt>
                <c:pt idx="8">
                  <c:v>244905</c:v>
                </c:pt>
                <c:pt idx="9">
                  <c:v>143790</c:v>
                </c:pt>
                <c:pt idx="10">
                  <c:v>160875</c:v>
                </c:pt>
                <c:pt idx="11">
                  <c:v>1682700</c:v>
                </c:pt>
                <c:pt idx="12">
                  <c:v>1094070</c:v>
                </c:pt>
                <c:pt idx="13">
                  <c:v>0</c:v>
                </c:pt>
                <c:pt idx="14">
                  <c:v>566625</c:v>
                </c:pt>
                <c:pt idx="15">
                  <c:v>141720</c:v>
                </c:pt>
                <c:pt idx="16">
                  <c:v>398400</c:v>
                </c:pt>
                <c:pt idx="17">
                  <c:v>75930</c:v>
                </c:pt>
                <c:pt idx="18">
                  <c:v>1406985</c:v>
                </c:pt>
                <c:pt idx="19">
                  <c:v>374760</c:v>
                </c:pt>
                <c:pt idx="20">
                  <c:v>457950</c:v>
                </c:pt>
                <c:pt idx="21">
                  <c:v>219720</c:v>
                </c:pt>
                <c:pt idx="22">
                  <c:v>45060</c:v>
                </c:pt>
                <c:pt idx="23">
                  <c:v>170565</c:v>
                </c:pt>
                <c:pt idx="24">
                  <c:v>0</c:v>
                </c:pt>
                <c:pt idx="25">
                  <c:v>772410</c:v>
                </c:pt>
                <c:pt idx="26">
                  <c:v>218700</c:v>
                </c:pt>
                <c:pt idx="27">
                  <c:v>273465</c:v>
                </c:pt>
                <c:pt idx="28">
                  <c:v>53130</c:v>
                </c:pt>
                <c:pt idx="29">
                  <c:v>43665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strRef>
              <c:f>Summary!$D$20</c:f>
              <c:strCache>
                <c:ptCount val="1"/>
                <c:pt idx="0">
                  <c:v>Feb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layout>
                <c:manualLayout>
                  <c:x val="-1.1134034754144294E-3"/>
                  <c:y val="-4.4150110375275938E-3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id-ID"/>
              </a:p>
            </c:txPr>
            <c:showVal val="1"/>
          </c:dLbls>
          <c:val>
            <c:numRef>
              <c:f>Summary!$D$21:$D$51</c:f>
              <c:numCache>
                <c:formatCode>_(* #,##0_);_(* \(#,##0\);_(* "-"_);_(@_)</c:formatCode>
                <c:ptCount val="31"/>
                <c:pt idx="0">
                  <c:v>214425</c:v>
                </c:pt>
                <c:pt idx="1">
                  <c:v>741750</c:v>
                </c:pt>
              </c:numCache>
            </c:numRef>
          </c:val>
        </c:ser>
        <c:marker val="1"/>
        <c:axId val="35575296"/>
        <c:axId val="35576832"/>
      </c:lineChart>
      <c:catAx>
        <c:axId val="355752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5576832"/>
        <c:crosses val="autoZero"/>
        <c:auto val="1"/>
        <c:lblAlgn val="ctr"/>
        <c:lblOffset val="100"/>
      </c:catAx>
      <c:valAx>
        <c:axId val="35576832"/>
        <c:scaling>
          <c:orientation val="minMax"/>
        </c:scaling>
        <c:axPos val="l"/>
        <c:majorGridlines/>
        <c:numFmt formatCode="_(* #,##0_);_(* \(#,##0\);_(* &quot;-&quot;_);_(@_)" sourceLinked="1"/>
        <c:maj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5575296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rgbClr val="000000">
              <a:alpha val="13000"/>
            </a:srgbClr>
          </a:outerShdw>
        </a:effectLst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82923</xdr:colOff>
      <xdr:row>1</xdr:row>
      <xdr:rowOff>134471</xdr:rowOff>
    </xdr:from>
    <xdr:to>
      <xdr:col>19</xdr:col>
      <xdr:colOff>592791</xdr:colOff>
      <xdr:row>15</xdr:row>
      <xdr:rowOff>153521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16</xdr:row>
      <xdr:rowOff>171450</xdr:rowOff>
    </xdr:from>
    <xdr:to>
      <xdr:col>19</xdr:col>
      <xdr:colOff>590550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tabSelected="1" topLeftCell="A10" zoomScale="85" zoomScaleNormal="85" workbookViewId="0">
      <selection activeCell="W9" sqref="W9"/>
    </sheetView>
  </sheetViews>
  <sheetFormatPr defaultRowHeight="15"/>
  <sheetData>
    <row r="1" spans="1:1">
      <c r="A1" s="25"/>
    </row>
    <row r="18" spans="1:1">
      <c r="A18" s="25"/>
    </row>
    <row r="35" spans="1:1">
      <c r="A35" s="25"/>
    </row>
    <row r="53" spans="1:1">
      <c r="A53" s="25"/>
    </row>
    <row r="70" spans="14:14">
      <c r="N70" t="s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51"/>
  <sheetViews>
    <sheetView zoomScale="85" zoomScaleNormal="85" workbookViewId="0">
      <selection activeCell="F17" sqref="F17"/>
    </sheetView>
  </sheetViews>
  <sheetFormatPr defaultRowHeight="15"/>
  <cols>
    <col min="1" max="1" width="14.140625" customWidth="1"/>
    <col min="2" max="2" width="13.140625" customWidth="1"/>
    <col min="3" max="3" width="16.85546875" style="10" customWidth="1"/>
    <col min="4" max="4" width="16.140625" customWidth="1"/>
    <col min="5" max="5" width="13.5703125" customWidth="1"/>
    <col min="8" max="8" width="15" bestFit="1" customWidth="1"/>
  </cols>
  <sheetData>
    <row r="2" spans="2:6">
      <c r="B2" s="38" t="s">
        <v>6</v>
      </c>
      <c r="C2" s="38"/>
      <c r="D2" s="38"/>
    </row>
    <row r="3" spans="2:6">
      <c r="B3" s="21" t="s">
        <v>7</v>
      </c>
      <c r="C3" s="37" t="s">
        <v>24</v>
      </c>
      <c r="D3" s="36"/>
    </row>
    <row r="4" spans="2:6">
      <c r="B4" s="42">
        <v>43344</v>
      </c>
      <c r="C4" s="12">
        <f>Penjualan!E35</f>
        <v>9037906</v>
      </c>
      <c r="D4" s="12"/>
    </row>
    <row r="5" spans="2:6">
      <c r="B5" s="42">
        <v>43374</v>
      </c>
      <c r="C5" s="12">
        <f>Penjualan!E69</f>
        <v>5724353</v>
      </c>
      <c r="D5" s="12"/>
    </row>
    <row r="6" spans="2:6">
      <c r="B6" s="43" t="s">
        <v>22</v>
      </c>
      <c r="C6" s="12">
        <f>Penjualan!E102</f>
        <v>4261235</v>
      </c>
      <c r="D6" s="12"/>
    </row>
    <row r="7" spans="2:6">
      <c r="B7" s="42">
        <v>43435</v>
      </c>
      <c r="C7" s="12">
        <f>Penjualan!E136</f>
        <v>11617595</v>
      </c>
      <c r="D7" s="12"/>
    </row>
    <row r="8" spans="2:6">
      <c r="B8" s="42">
        <v>43466</v>
      </c>
      <c r="C8" s="12">
        <f>Penjualan!E170</f>
        <v>11510355</v>
      </c>
      <c r="D8" s="30"/>
      <c r="E8" t="s">
        <v>19</v>
      </c>
      <c r="F8" s="22"/>
    </row>
    <row r="9" spans="2:6">
      <c r="B9" s="42">
        <v>43497</v>
      </c>
      <c r="C9" s="12">
        <f>Penjualan!E199</f>
        <v>956175</v>
      </c>
      <c r="D9" s="12"/>
    </row>
    <row r="10" spans="2:6">
      <c r="B10" s="42">
        <v>43525</v>
      </c>
      <c r="C10" s="12"/>
      <c r="D10" s="12"/>
    </row>
    <row r="11" spans="2:6">
      <c r="B11" s="42">
        <v>43556</v>
      </c>
      <c r="C11" s="12"/>
      <c r="D11" s="12"/>
    </row>
    <row r="12" spans="2:6">
      <c r="B12" s="42">
        <v>43586</v>
      </c>
      <c r="C12" s="12"/>
      <c r="D12" s="12"/>
    </row>
    <row r="13" spans="2:6">
      <c r="B13" s="42">
        <v>43617</v>
      </c>
      <c r="C13" s="12"/>
      <c r="D13" s="12"/>
    </row>
    <row r="14" spans="2:6">
      <c r="B14" s="42">
        <v>43647</v>
      </c>
      <c r="C14" s="12"/>
      <c r="D14" s="12"/>
    </row>
    <row r="15" spans="2:6">
      <c r="B15" s="44" t="s">
        <v>23</v>
      </c>
      <c r="C15" s="30"/>
      <c r="D15" s="12"/>
    </row>
    <row r="16" spans="2:6">
      <c r="B16" s="11" t="s">
        <v>1</v>
      </c>
      <c r="C16" s="12">
        <f>SUM(C4:C15)</f>
        <v>43107619</v>
      </c>
      <c r="D16" s="12"/>
    </row>
    <row r="17" spans="1:8">
      <c r="B17" s="26"/>
      <c r="C17" s="29"/>
      <c r="D17" s="29"/>
    </row>
    <row r="18" spans="1:8">
      <c r="F18" s="22"/>
      <c r="G18" s="22"/>
      <c r="H18" s="22"/>
    </row>
    <row r="19" spans="1:8">
      <c r="B19" s="38" t="s">
        <v>6</v>
      </c>
      <c r="C19" s="38"/>
      <c r="D19" s="38"/>
    </row>
    <row r="20" spans="1:8">
      <c r="B20" s="27" t="s">
        <v>0</v>
      </c>
      <c r="C20" s="37" t="s">
        <v>25</v>
      </c>
      <c r="D20" s="37" t="s">
        <v>26</v>
      </c>
    </row>
    <row r="21" spans="1:8">
      <c r="B21" s="13">
        <v>1</v>
      </c>
      <c r="C21" s="28">
        <f>Penjualan!E139</f>
        <v>0</v>
      </c>
      <c r="D21" s="28">
        <f>Penjualan!E173</f>
        <v>214425</v>
      </c>
    </row>
    <row r="22" spans="1:8">
      <c r="B22" s="13">
        <v>2</v>
      </c>
      <c r="C22" s="28">
        <f>Penjualan!E140</f>
        <v>182865</v>
      </c>
      <c r="D22" s="28">
        <f>Penjualan!E174</f>
        <v>741750</v>
      </c>
    </row>
    <row r="23" spans="1:8">
      <c r="B23" s="13">
        <v>3</v>
      </c>
      <c r="C23" s="28">
        <f>Penjualan!E141</f>
        <v>274455</v>
      </c>
      <c r="D23" s="28"/>
    </row>
    <row r="24" spans="1:8">
      <c r="B24" s="13">
        <v>4</v>
      </c>
      <c r="C24" s="28">
        <f>Penjualan!E142</f>
        <v>170175</v>
      </c>
      <c r="D24" s="28"/>
    </row>
    <row r="25" spans="1:8">
      <c r="B25" s="13">
        <v>5</v>
      </c>
      <c r="C25" s="28">
        <f>Penjualan!E143</f>
        <v>2158035</v>
      </c>
      <c r="D25" s="28"/>
    </row>
    <row r="26" spans="1:8">
      <c r="B26" s="13">
        <v>6</v>
      </c>
      <c r="C26" s="28">
        <f>Penjualan!E144</f>
        <v>44955</v>
      </c>
      <c r="D26" s="28"/>
    </row>
    <row r="27" spans="1:8">
      <c r="B27" s="13">
        <v>7</v>
      </c>
      <c r="C27" s="28">
        <f>Penjualan!E145</f>
        <v>0</v>
      </c>
      <c r="D27" s="28"/>
    </row>
    <row r="28" spans="1:8">
      <c r="B28" s="13">
        <v>8</v>
      </c>
      <c r="C28" s="28">
        <f>Penjualan!E146</f>
        <v>134445</v>
      </c>
      <c r="D28" s="28"/>
    </row>
    <row r="29" spans="1:8">
      <c r="B29" s="13">
        <v>9</v>
      </c>
      <c r="C29" s="28">
        <f>Penjualan!E147</f>
        <v>244905</v>
      </c>
      <c r="D29" s="28"/>
    </row>
    <row r="30" spans="1:8">
      <c r="B30" s="13">
        <v>10</v>
      </c>
      <c r="C30" s="28">
        <f>Penjualan!E148</f>
        <v>143790</v>
      </c>
      <c r="D30" s="28"/>
    </row>
    <row r="31" spans="1:8">
      <c r="B31" s="13">
        <v>11</v>
      </c>
      <c r="C31" s="28">
        <f>Penjualan!E149</f>
        <v>160875</v>
      </c>
      <c r="D31" s="28"/>
    </row>
    <row r="32" spans="1:8">
      <c r="A32" s="31" t="s">
        <v>19</v>
      </c>
      <c r="B32" s="13">
        <v>12</v>
      </c>
      <c r="C32" s="28">
        <f>Penjualan!E150</f>
        <v>1682700</v>
      </c>
      <c r="D32" s="28"/>
      <c r="E32" s="31"/>
    </row>
    <row r="33" spans="2:5">
      <c r="B33" s="13">
        <v>13</v>
      </c>
      <c r="C33" s="28">
        <f>Penjualan!E151</f>
        <v>1094070</v>
      </c>
      <c r="D33" s="28"/>
      <c r="E33" s="32"/>
    </row>
    <row r="34" spans="2:5">
      <c r="B34" s="13">
        <v>14</v>
      </c>
      <c r="C34" s="28">
        <f>Penjualan!E152</f>
        <v>0</v>
      </c>
      <c r="D34" s="28"/>
    </row>
    <row r="35" spans="2:5">
      <c r="B35" s="13">
        <v>15</v>
      </c>
      <c r="C35" s="28">
        <f>Penjualan!E153</f>
        <v>566625</v>
      </c>
      <c r="D35" s="28"/>
    </row>
    <row r="36" spans="2:5">
      <c r="B36" s="13">
        <v>16</v>
      </c>
      <c r="C36" s="28">
        <f>Penjualan!E154</f>
        <v>141720</v>
      </c>
      <c r="D36" s="28"/>
    </row>
    <row r="37" spans="2:5">
      <c r="B37" s="13">
        <v>17</v>
      </c>
      <c r="C37" s="28">
        <f>Penjualan!E155</f>
        <v>398400</v>
      </c>
      <c r="D37" s="28"/>
    </row>
    <row r="38" spans="2:5">
      <c r="B38" s="13">
        <v>18</v>
      </c>
      <c r="C38" s="28">
        <f>Penjualan!E156</f>
        <v>75930</v>
      </c>
      <c r="D38" s="28"/>
    </row>
    <row r="39" spans="2:5">
      <c r="B39" s="13">
        <v>19</v>
      </c>
      <c r="C39" s="28">
        <f>Penjualan!E157</f>
        <v>1406985</v>
      </c>
      <c r="D39" s="28"/>
    </row>
    <row r="40" spans="2:5">
      <c r="B40" s="13">
        <v>20</v>
      </c>
      <c r="C40" s="28">
        <f>Penjualan!E158</f>
        <v>374760</v>
      </c>
      <c r="D40" s="28"/>
    </row>
    <row r="41" spans="2:5">
      <c r="B41" s="13">
        <v>21</v>
      </c>
      <c r="C41" s="28">
        <f>Penjualan!E159</f>
        <v>457950</v>
      </c>
      <c r="D41" s="28"/>
    </row>
    <row r="42" spans="2:5">
      <c r="B42" s="13">
        <v>22</v>
      </c>
      <c r="C42" s="28">
        <f>Penjualan!E160</f>
        <v>219720</v>
      </c>
      <c r="D42" s="28"/>
    </row>
    <row r="43" spans="2:5">
      <c r="B43" s="13">
        <v>23</v>
      </c>
      <c r="C43" s="28">
        <f>Penjualan!E161</f>
        <v>45060</v>
      </c>
      <c r="D43" s="28"/>
    </row>
    <row r="44" spans="2:5">
      <c r="B44" s="13">
        <v>24</v>
      </c>
      <c r="C44" s="28">
        <f>Penjualan!E162</f>
        <v>170565</v>
      </c>
      <c r="D44" s="28"/>
    </row>
    <row r="45" spans="2:5">
      <c r="B45" s="13">
        <v>25</v>
      </c>
      <c r="C45" s="28">
        <f>Penjualan!E163</f>
        <v>0</v>
      </c>
      <c r="D45" s="28"/>
    </row>
    <row r="46" spans="2:5">
      <c r="B46" s="13">
        <v>26</v>
      </c>
      <c r="C46" s="28">
        <f>Penjualan!E164</f>
        <v>772410</v>
      </c>
      <c r="D46" s="28"/>
    </row>
    <row r="47" spans="2:5">
      <c r="B47" s="13">
        <v>27</v>
      </c>
      <c r="C47" s="28">
        <f>Penjualan!E165</f>
        <v>218700</v>
      </c>
      <c r="D47" s="28"/>
    </row>
    <row r="48" spans="2:5">
      <c r="B48" s="13">
        <v>28</v>
      </c>
      <c r="C48" s="28">
        <f>Penjualan!E166</f>
        <v>273465</v>
      </c>
      <c r="D48" s="28"/>
    </row>
    <row r="49" spans="2:4">
      <c r="B49" s="13">
        <v>29</v>
      </c>
      <c r="C49" s="28">
        <f>Penjualan!E167</f>
        <v>53130</v>
      </c>
      <c r="D49" s="28"/>
    </row>
    <row r="50" spans="2:4">
      <c r="B50" s="13">
        <v>30</v>
      </c>
      <c r="C50" s="28">
        <f>Penjualan!E168</f>
        <v>43665</v>
      </c>
      <c r="D50" s="28"/>
    </row>
    <row r="51" spans="2:4">
      <c r="B51" s="13">
        <v>31</v>
      </c>
      <c r="C51" s="28">
        <f>Penjualan!E169</f>
        <v>0</v>
      </c>
      <c r="D51" s="28"/>
    </row>
  </sheetData>
  <mergeCells count="2">
    <mergeCell ref="B2:D2"/>
    <mergeCell ref="B19:D1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U371"/>
  <sheetViews>
    <sheetView zoomScale="85" zoomScaleNormal="85" workbookViewId="0">
      <pane ySplit="3" topLeftCell="A164" activePane="bottomLeft" state="frozen"/>
      <selection pane="bottomLeft" activeCell="F180" sqref="F180"/>
    </sheetView>
  </sheetViews>
  <sheetFormatPr defaultRowHeight="15"/>
  <cols>
    <col min="1" max="1" width="2" customWidth="1"/>
    <col min="2" max="2" width="11.5703125" style="2" customWidth="1"/>
    <col min="3" max="5" width="14.28515625" bestFit="1" customWidth="1"/>
    <col min="6" max="6" width="15.7109375" customWidth="1"/>
    <col min="7" max="7" width="15" bestFit="1" customWidth="1"/>
    <col min="8" max="8" width="4" customWidth="1"/>
    <col min="9" max="9" width="6.42578125" customWidth="1"/>
    <col min="10" max="10" width="12.5703125" bestFit="1" customWidth="1"/>
    <col min="11" max="11" width="19.140625" bestFit="1" customWidth="1"/>
    <col min="12" max="12" width="10.7109375" bestFit="1" customWidth="1"/>
    <col min="13" max="13" width="11.140625" bestFit="1" customWidth="1"/>
    <col min="14" max="15" width="10.7109375" bestFit="1" customWidth="1"/>
    <col min="16" max="16" width="10.140625" bestFit="1" customWidth="1"/>
    <col min="17" max="17" width="10.7109375" bestFit="1" customWidth="1"/>
    <col min="18" max="18" width="10.140625" bestFit="1" customWidth="1"/>
    <col min="19" max="19" width="10.7109375" bestFit="1" customWidth="1"/>
    <col min="20" max="20" width="10.140625" bestFit="1" customWidth="1"/>
    <col min="21" max="21" width="10.7109375" bestFit="1" customWidth="1"/>
    <col min="22" max="22" width="10.140625" bestFit="1" customWidth="1"/>
  </cols>
  <sheetData>
    <row r="2" spans="2:8" ht="15.75">
      <c r="B2" s="41" t="s">
        <v>21</v>
      </c>
      <c r="C2" s="41"/>
      <c r="D2" s="41"/>
      <c r="E2" s="41"/>
      <c r="F2" s="41"/>
      <c r="G2" s="41"/>
    </row>
    <row r="3" spans="2:8" s="25" customFormat="1">
      <c r="B3" s="23" t="s">
        <v>0</v>
      </c>
      <c r="C3" s="23" t="s">
        <v>3</v>
      </c>
      <c r="D3" s="23" t="s">
        <v>2</v>
      </c>
      <c r="E3" s="23" t="s">
        <v>1</v>
      </c>
      <c r="F3" s="23" t="s">
        <v>4</v>
      </c>
      <c r="G3" s="23" t="s">
        <v>5</v>
      </c>
      <c r="H3" s="24"/>
    </row>
    <row r="4" spans="2:8">
      <c r="B4" s="39" t="s">
        <v>16</v>
      </c>
      <c r="C4" s="39"/>
      <c r="D4" s="39"/>
      <c r="E4" s="39"/>
      <c r="F4" s="39"/>
      <c r="G4" s="39"/>
      <c r="H4" s="3"/>
    </row>
    <row r="5" spans="2:8">
      <c r="B5" s="14">
        <v>43344</v>
      </c>
      <c r="C5" s="15">
        <v>0</v>
      </c>
      <c r="D5" s="15">
        <v>0</v>
      </c>
      <c r="E5" s="15">
        <f>C5+D5</f>
        <v>0</v>
      </c>
      <c r="F5" s="16">
        <f>E5</f>
        <v>0</v>
      </c>
      <c r="G5" s="11"/>
    </row>
    <row r="6" spans="2:8">
      <c r="B6" s="14">
        <v>43345</v>
      </c>
      <c r="C6" s="15">
        <v>0</v>
      </c>
      <c r="D6" s="15">
        <v>0</v>
      </c>
      <c r="E6" s="15">
        <f t="shared" ref="E6:E34" si="0">C6+D6</f>
        <v>0</v>
      </c>
      <c r="F6" s="16">
        <f>E6+F5</f>
        <v>0</v>
      </c>
      <c r="G6" s="11"/>
    </row>
    <row r="7" spans="2:8">
      <c r="B7" s="14">
        <v>43346</v>
      </c>
      <c r="C7" s="15">
        <v>0</v>
      </c>
      <c r="D7" s="15">
        <v>0</v>
      </c>
      <c r="E7" s="15">
        <f t="shared" si="0"/>
        <v>0</v>
      </c>
      <c r="F7" s="16">
        <f>E7+F6</f>
        <v>0</v>
      </c>
      <c r="G7" s="11"/>
    </row>
    <row r="8" spans="2:8">
      <c r="B8" s="14">
        <v>43347</v>
      </c>
      <c r="C8" s="15">
        <v>0</v>
      </c>
      <c r="D8" s="15">
        <v>118620</v>
      </c>
      <c r="E8" s="15">
        <f t="shared" si="0"/>
        <v>118620</v>
      </c>
      <c r="F8" s="16">
        <f t="shared" ref="F8:F44" si="1">E8+F7</f>
        <v>118620</v>
      </c>
      <c r="G8" s="11"/>
    </row>
    <row r="9" spans="2:8">
      <c r="B9" s="14">
        <v>43348</v>
      </c>
      <c r="C9" s="15">
        <v>0</v>
      </c>
      <c r="D9" s="15">
        <v>0</v>
      </c>
      <c r="E9" s="15">
        <f t="shared" si="0"/>
        <v>0</v>
      </c>
      <c r="F9" s="16">
        <f t="shared" si="1"/>
        <v>118620</v>
      </c>
      <c r="G9" s="11"/>
    </row>
    <row r="10" spans="2:8">
      <c r="B10" s="14">
        <v>43349</v>
      </c>
      <c r="C10" s="15">
        <v>0</v>
      </c>
      <c r="D10" s="15">
        <v>69975</v>
      </c>
      <c r="E10" s="15">
        <f t="shared" si="0"/>
        <v>69975</v>
      </c>
      <c r="F10" s="16">
        <f t="shared" si="1"/>
        <v>188595</v>
      </c>
      <c r="G10" s="11"/>
    </row>
    <row r="11" spans="2:8">
      <c r="B11" s="14">
        <v>43350</v>
      </c>
      <c r="C11" s="15">
        <v>0</v>
      </c>
      <c r="D11" s="15">
        <v>0</v>
      </c>
      <c r="E11" s="15">
        <f t="shared" si="0"/>
        <v>0</v>
      </c>
      <c r="F11" s="16">
        <f t="shared" si="1"/>
        <v>188595</v>
      </c>
      <c r="G11" s="11"/>
    </row>
    <row r="12" spans="2:8">
      <c r="B12" s="14">
        <v>43351</v>
      </c>
      <c r="C12" s="15">
        <v>0</v>
      </c>
      <c r="D12" s="15">
        <v>733275</v>
      </c>
      <c r="E12" s="15">
        <f t="shared" si="0"/>
        <v>733275</v>
      </c>
      <c r="F12" s="16">
        <f t="shared" si="1"/>
        <v>921870</v>
      </c>
      <c r="G12" s="11"/>
    </row>
    <row r="13" spans="2:8">
      <c r="B13" s="14">
        <v>43352</v>
      </c>
      <c r="C13" s="15">
        <v>0</v>
      </c>
      <c r="D13" s="15">
        <v>0</v>
      </c>
      <c r="E13" s="15">
        <f t="shared" si="0"/>
        <v>0</v>
      </c>
      <c r="F13" s="16">
        <f t="shared" si="1"/>
        <v>921870</v>
      </c>
      <c r="G13" s="11"/>
    </row>
    <row r="14" spans="2:8">
      <c r="B14" s="14">
        <v>43353</v>
      </c>
      <c r="C14" s="15">
        <v>0</v>
      </c>
      <c r="D14" s="15">
        <v>96000</v>
      </c>
      <c r="E14" s="15">
        <f t="shared" si="0"/>
        <v>96000</v>
      </c>
      <c r="F14" s="16">
        <f t="shared" si="1"/>
        <v>1017870</v>
      </c>
      <c r="G14" s="11"/>
    </row>
    <row r="15" spans="2:8">
      <c r="B15" s="14">
        <v>43354</v>
      </c>
      <c r="C15" s="15">
        <v>105750</v>
      </c>
      <c r="D15" s="15">
        <v>5214556</v>
      </c>
      <c r="E15" s="15">
        <f t="shared" si="0"/>
        <v>5320306</v>
      </c>
      <c r="F15" s="16">
        <f t="shared" si="1"/>
        <v>6338176</v>
      </c>
      <c r="G15" s="11"/>
    </row>
    <row r="16" spans="2:8">
      <c r="B16" s="14">
        <v>43355</v>
      </c>
      <c r="C16" s="15">
        <v>0</v>
      </c>
      <c r="D16" s="15">
        <v>0</v>
      </c>
      <c r="E16" s="15">
        <f t="shared" si="0"/>
        <v>0</v>
      </c>
      <c r="F16" s="16">
        <f t="shared" si="1"/>
        <v>6338176</v>
      </c>
      <c r="G16" s="11"/>
    </row>
    <row r="17" spans="2:8">
      <c r="B17" s="14">
        <v>43356</v>
      </c>
      <c r="C17" s="15">
        <v>0</v>
      </c>
      <c r="D17" s="15">
        <v>70425</v>
      </c>
      <c r="E17" s="15">
        <f t="shared" si="0"/>
        <v>70425</v>
      </c>
      <c r="F17" s="16">
        <f t="shared" si="1"/>
        <v>6408601</v>
      </c>
      <c r="G17" s="11"/>
    </row>
    <row r="18" spans="2:8">
      <c r="B18" s="14">
        <v>43357</v>
      </c>
      <c r="C18" s="15">
        <v>57510</v>
      </c>
      <c r="D18" s="15">
        <v>0</v>
      </c>
      <c r="E18" s="15">
        <f t="shared" si="0"/>
        <v>57510</v>
      </c>
      <c r="F18" s="16">
        <f t="shared" si="1"/>
        <v>6466111</v>
      </c>
      <c r="G18" s="11"/>
    </row>
    <row r="19" spans="2:8">
      <c r="B19" s="14">
        <v>43358</v>
      </c>
      <c r="C19" s="15">
        <v>0</v>
      </c>
      <c r="D19" s="15">
        <v>244695</v>
      </c>
      <c r="E19" s="15">
        <f t="shared" si="0"/>
        <v>244695</v>
      </c>
      <c r="F19" s="16">
        <f t="shared" si="1"/>
        <v>6710806</v>
      </c>
      <c r="G19" s="11"/>
    </row>
    <row r="20" spans="2:8">
      <c r="B20" s="14">
        <v>43359</v>
      </c>
      <c r="C20" s="15">
        <v>0</v>
      </c>
      <c r="D20" s="15">
        <v>239085</v>
      </c>
      <c r="E20" s="15">
        <f t="shared" si="0"/>
        <v>239085</v>
      </c>
      <c r="F20" s="16">
        <f t="shared" si="1"/>
        <v>6949891</v>
      </c>
      <c r="G20" s="11"/>
    </row>
    <row r="21" spans="2:8">
      <c r="B21" s="14">
        <v>43360</v>
      </c>
      <c r="C21" s="15">
        <v>0</v>
      </c>
      <c r="D21" s="15">
        <v>0</v>
      </c>
      <c r="E21" s="15">
        <f t="shared" si="0"/>
        <v>0</v>
      </c>
      <c r="F21" s="16">
        <f t="shared" si="1"/>
        <v>6949891</v>
      </c>
      <c r="G21" s="11"/>
    </row>
    <row r="22" spans="2:8">
      <c r="B22" s="14">
        <v>43361</v>
      </c>
      <c r="C22" s="15">
        <v>0</v>
      </c>
      <c r="D22" s="15">
        <v>0</v>
      </c>
      <c r="E22" s="15">
        <f t="shared" si="0"/>
        <v>0</v>
      </c>
      <c r="F22" s="16">
        <f t="shared" si="1"/>
        <v>6949891</v>
      </c>
      <c r="G22" s="11"/>
    </row>
    <row r="23" spans="2:8">
      <c r="B23" s="14">
        <v>43362</v>
      </c>
      <c r="C23" s="15">
        <v>0</v>
      </c>
      <c r="D23" s="15">
        <v>61530</v>
      </c>
      <c r="E23" s="15">
        <f t="shared" si="0"/>
        <v>61530</v>
      </c>
      <c r="F23" s="16">
        <f t="shared" si="1"/>
        <v>7011421</v>
      </c>
      <c r="G23" s="11"/>
    </row>
    <row r="24" spans="2:8">
      <c r="B24" s="14">
        <v>43363</v>
      </c>
      <c r="C24" s="15">
        <v>0</v>
      </c>
      <c r="D24" s="15">
        <v>405945</v>
      </c>
      <c r="E24" s="15">
        <f t="shared" si="0"/>
        <v>405945</v>
      </c>
      <c r="F24" s="16">
        <f t="shared" si="1"/>
        <v>7417366</v>
      </c>
      <c r="G24" s="11"/>
    </row>
    <row r="25" spans="2:8">
      <c r="B25" s="14">
        <v>43364</v>
      </c>
      <c r="C25" s="15">
        <v>47700</v>
      </c>
      <c r="D25" s="15">
        <v>0</v>
      </c>
      <c r="E25" s="15">
        <f t="shared" si="0"/>
        <v>47700</v>
      </c>
      <c r="F25" s="16">
        <f t="shared" si="1"/>
        <v>7465066</v>
      </c>
      <c r="G25" s="11"/>
    </row>
    <row r="26" spans="2:8">
      <c r="B26" s="14">
        <v>43365</v>
      </c>
      <c r="C26" s="15">
        <v>75600</v>
      </c>
      <c r="D26" s="15">
        <v>297045</v>
      </c>
      <c r="E26" s="15">
        <f t="shared" si="0"/>
        <v>372645</v>
      </c>
      <c r="F26" s="16">
        <f t="shared" si="1"/>
        <v>7837711</v>
      </c>
      <c r="G26" s="11"/>
    </row>
    <row r="27" spans="2:8">
      <c r="B27" s="14">
        <v>43366</v>
      </c>
      <c r="C27" s="15">
        <v>61200</v>
      </c>
      <c r="D27" s="15">
        <v>0</v>
      </c>
      <c r="E27" s="15">
        <f t="shared" si="0"/>
        <v>61200</v>
      </c>
      <c r="F27" s="16">
        <f t="shared" si="1"/>
        <v>7898911</v>
      </c>
      <c r="G27" s="11"/>
    </row>
    <row r="28" spans="2:8">
      <c r="B28" s="14">
        <v>43367</v>
      </c>
      <c r="C28" s="15">
        <v>0</v>
      </c>
      <c r="D28" s="15">
        <v>117135</v>
      </c>
      <c r="E28" s="15">
        <f t="shared" si="0"/>
        <v>117135</v>
      </c>
      <c r="F28" s="16">
        <f t="shared" si="1"/>
        <v>8016046</v>
      </c>
      <c r="G28" s="11"/>
    </row>
    <row r="29" spans="2:8">
      <c r="B29" s="14">
        <v>43368</v>
      </c>
      <c r="C29" s="15">
        <v>0</v>
      </c>
      <c r="D29" s="15">
        <v>400635</v>
      </c>
      <c r="E29" s="15">
        <f t="shared" si="0"/>
        <v>400635</v>
      </c>
      <c r="F29" s="16">
        <f t="shared" si="1"/>
        <v>8416681</v>
      </c>
      <c r="G29" s="11"/>
    </row>
    <row r="30" spans="2:8">
      <c r="B30" s="14">
        <v>43369</v>
      </c>
      <c r="C30" s="15">
        <v>0</v>
      </c>
      <c r="D30" s="15">
        <v>0</v>
      </c>
      <c r="E30" s="15">
        <f t="shared" si="0"/>
        <v>0</v>
      </c>
      <c r="F30" s="16">
        <f t="shared" si="1"/>
        <v>8416681</v>
      </c>
      <c r="G30" s="11"/>
    </row>
    <row r="31" spans="2:8">
      <c r="B31" s="14">
        <v>43370</v>
      </c>
      <c r="C31" s="15">
        <v>0</v>
      </c>
      <c r="D31" s="15">
        <v>0</v>
      </c>
      <c r="E31" s="15">
        <f t="shared" si="0"/>
        <v>0</v>
      </c>
      <c r="F31" s="16">
        <f>E31+F30</f>
        <v>8416681</v>
      </c>
      <c r="G31" s="11"/>
    </row>
    <row r="32" spans="2:8">
      <c r="B32" s="14">
        <v>43371</v>
      </c>
      <c r="C32" s="15">
        <v>0</v>
      </c>
      <c r="D32" s="15">
        <v>0</v>
      </c>
      <c r="E32" s="15">
        <f t="shared" si="0"/>
        <v>0</v>
      </c>
      <c r="F32" s="16">
        <f t="shared" si="1"/>
        <v>8416681</v>
      </c>
      <c r="G32" s="16"/>
      <c r="H32" s="4"/>
    </row>
    <row r="33" spans="2:8">
      <c r="B33" s="14">
        <v>43372</v>
      </c>
      <c r="C33" s="15">
        <v>0</v>
      </c>
      <c r="D33" s="15">
        <v>551025</v>
      </c>
      <c r="E33" s="15">
        <f t="shared" si="0"/>
        <v>551025</v>
      </c>
      <c r="F33" s="16">
        <f t="shared" si="1"/>
        <v>8967706</v>
      </c>
      <c r="G33" s="16"/>
      <c r="H33" s="4"/>
    </row>
    <row r="34" spans="2:8">
      <c r="B34" s="14">
        <v>43373</v>
      </c>
      <c r="C34" s="15">
        <v>70200</v>
      </c>
      <c r="D34" s="15">
        <v>0</v>
      </c>
      <c r="E34" s="15">
        <f t="shared" si="0"/>
        <v>70200</v>
      </c>
      <c r="F34" s="16">
        <f>E34+F33</f>
        <v>9037906</v>
      </c>
      <c r="G34" s="16"/>
      <c r="H34" s="4"/>
    </row>
    <row r="35" spans="2:8">
      <c r="B35" s="14" t="s">
        <v>9</v>
      </c>
      <c r="C35" s="15">
        <f>SUM(C5:C34)</f>
        <v>417960</v>
      </c>
      <c r="D35" s="15">
        <f>SUM(D5:D34)</f>
        <v>8619946</v>
      </c>
      <c r="E35" s="15">
        <f>SUM(E5:E34)</f>
        <v>9037906</v>
      </c>
      <c r="F35" s="16"/>
      <c r="G35" s="11"/>
    </row>
    <row r="36" spans="2:8">
      <c r="B36" s="1"/>
      <c r="C36" s="3"/>
      <c r="D36" s="3"/>
      <c r="E36" s="3"/>
      <c r="F36" s="4"/>
    </row>
    <row r="37" spans="2:8">
      <c r="B37" s="39" t="s">
        <v>17</v>
      </c>
      <c r="C37" s="39"/>
      <c r="D37" s="39"/>
      <c r="E37" s="39"/>
      <c r="F37" s="39"/>
      <c r="G37" s="39"/>
    </row>
    <row r="38" spans="2:8">
      <c r="B38" s="14">
        <v>43374</v>
      </c>
      <c r="C38" s="15">
        <v>0</v>
      </c>
      <c r="D38" s="15">
        <v>79830</v>
      </c>
      <c r="E38" s="15">
        <f>C38+D38</f>
        <v>79830</v>
      </c>
      <c r="F38" s="16">
        <f>E38+F34</f>
        <v>9117736</v>
      </c>
      <c r="G38" s="11"/>
    </row>
    <row r="39" spans="2:8">
      <c r="B39" s="14">
        <v>43375</v>
      </c>
      <c r="C39" s="15">
        <v>85500</v>
      </c>
      <c r="D39" s="15">
        <v>0</v>
      </c>
      <c r="E39" s="15">
        <f t="shared" ref="E39:E68" si="2">C39+D39</f>
        <v>85500</v>
      </c>
      <c r="F39" s="16">
        <f>E39+F38</f>
        <v>9203236</v>
      </c>
      <c r="G39" s="11"/>
    </row>
    <row r="40" spans="2:8">
      <c r="B40" s="14">
        <v>43376</v>
      </c>
      <c r="C40" s="15">
        <v>75600</v>
      </c>
      <c r="D40" s="15">
        <v>385800</v>
      </c>
      <c r="E40" s="15">
        <f t="shared" si="2"/>
        <v>461400</v>
      </c>
      <c r="F40" s="16">
        <f>E40+F39</f>
        <v>9664636</v>
      </c>
      <c r="G40" s="11"/>
    </row>
    <row r="41" spans="2:8">
      <c r="B41" s="14">
        <v>43377</v>
      </c>
      <c r="C41" s="15">
        <v>0</v>
      </c>
      <c r="D41" s="15">
        <v>0</v>
      </c>
      <c r="E41" s="15">
        <f t="shared" si="2"/>
        <v>0</v>
      </c>
      <c r="F41" s="16">
        <f t="shared" si="1"/>
        <v>9664636</v>
      </c>
      <c r="G41" s="11"/>
    </row>
    <row r="42" spans="2:8">
      <c r="B42" s="14">
        <v>43378</v>
      </c>
      <c r="C42" s="15">
        <v>0</v>
      </c>
      <c r="D42" s="15">
        <v>729030</v>
      </c>
      <c r="E42" s="15">
        <f t="shared" si="2"/>
        <v>729030</v>
      </c>
      <c r="F42" s="16">
        <f t="shared" si="1"/>
        <v>10393666</v>
      </c>
      <c r="G42" s="11"/>
    </row>
    <row r="43" spans="2:8">
      <c r="B43" s="14">
        <v>43379</v>
      </c>
      <c r="C43" s="15">
        <v>0</v>
      </c>
      <c r="D43" s="15">
        <v>638730</v>
      </c>
      <c r="E43" s="15">
        <f t="shared" si="2"/>
        <v>638730</v>
      </c>
      <c r="F43" s="16">
        <f t="shared" si="1"/>
        <v>11032396</v>
      </c>
      <c r="G43" s="11"/>
    </row>
    <row r="44" spans="2:8">
      <c r="B44" s="14">
        <v>43380</v>
      </c>
      <c r="C44" s="15">
        <v>0</v>
      </c>
      <c r="D44" s="15">
        <v>0</v>
      </c>
      <c r="E44" s="15">
        <f t="shared" si="2"/>
        <v>0</v>
      </c>
      <c r="F44" s="20">
        <f t="shared" si="1"/>
        <v>11032396</v>
      </c>
      <c r="G44" s="20"/>
      <c r="H44" s="9"/>
    </row>
    <row r="45" spans="2:8">
      <c r="B45" s="14">
        <v>43381</v>
      </c>
      <c r="C45" s="15">
        <v>0</v>
      </c>
      <c r="D45" s="15">
        <v>0</v>
      </c>
      <c r="E45" s="15">
        <f t="shared" si="2"/>
        <v>0</v>
      </c>
      <c r="F45" s="16">
        <f>E45+F44</f>
        <v>11032396</v>
      </c>
      <c r="G45" s="11"/>
    </row>
    <row r="46" spans="2:8">
      <c r="B46" s="14">
        <v>43382</v>
      </c>
      <c r="C46" s="15">
        <v>0</v>
      </c>
      <c r="D46" s="15">
        <v>0</v>
      </c>
      <c r="E46" s="15">
        <f t="shared" si="2"/>
        <v>0</v>
      </c>
      <c r="F46" s="16">
        <f>E46+F45</f>
        <v>11032396</v>
      </c>
      <c r="G46" s="11"/>
    </row>
    <row r="47" spans="2:8">
      <c r="B47" s="14">
        <v>43383</v>
      </c>
      <c r="C47" s="15">
        <v>0</v>
      </c>
      <c r="D47" s="15">
        <v>0</v>
      </c>
      <c r="E47" s="15">
        <f t="shared" si="2"/>
        <v>0</v>
      </c>
      <c r="F47" s="16">
        <f t="shared" ref="F47:F116" si="3">E47+F46</f>
        <v>11032396</v>
      </c>
      <c r="G47" s="11"/>
    </row>
    <row r="48" spans="2:8">
      <c r="B48" s="14">
        <v>43384</v>
      </c>
      <c r="C48" s="15">
        <v>110250</v>
      </c>
      <c r="D48" s="15">
        <v>0</v>
      </c>
      <c r="E48" s="15">
        <f t="shared" si="2"/>
        <v>110250</v>
      </c>
      <c r="F48" s="16">
        <f t="shared" si="3"/>
        <v>11142646</v>
      </c>
      <c r="G48" s="11"/>
    </row>
    <row r="49" spans="2:7">
      <c r="B49" s="14">
        <v>43385</v>
      </c>
      <c r="C49" s="15">
        <v>61200</v>
      </c>
      <c r="D49" s="15">
        <v>0</v>
      </c>
      <c r="E49" s="15">
        <f t="shared" si="2"/>
        <v>61200</v>
      </c>
      <c r="F49" s="16">
        <f t="shared" si="3"/>
        <v>11203846</v>
      </c>
      <c r="G49" s="11"/>
    </row>
    <row r="50" spans="2:7">
      <c r="B50" s="14">
        <v>43386</v>
      </c>
      <c r="C50" s="15">
        <v>128700</v>
      </c>
      <c r="D50" s="15">
        <v>1420215</v>
      </c>
      <c r="E50" s="15">
        <f t="shared" si="2"/>
        <v>1548915</v>
      </c>
      <c r="F50" s="16">
        <f t="shared" si="3"/>
        <v>12752761</v>
      </c>
      <c r="G50" s="11"/>
    </row>
    <row r="51" spans="2:7">
      <c r="B51" s="14">
        <v>43387</v>
      </c>
      <c r="C51" s="15">
        <v>0</v>
      </c>
      <c r="D51" s="15">
        <v>0</v>
      </c>
      <c r="E51" s="15">
        <f t="shared" si="2"/>
        <v>0</v>
      </c>
      <c r="F51" s="16">
        <f t="shared" si="3"/>
        <v>12752761</v>
      </c>
      <c r="G51" s="11"/>
    </row>
    <row r="52" spans="2:7">
      <c r="B52" s="14">
        <v>43388</v>
      </c>
      <c r="C52" s="15">
        <v>0</v>
      </c>
      <c r="D52" s="15">
        <v>0</v>
      </c>
      <c r="E52" s="15">
        <f t="shared" si="2"/>
        <v>0</v>
      </c>
      <c r="F52" s="16">
        <f t="shared" si="3"/>
        <v>12752761</v>
      </c>
      <c r="G52" s="11"/>
    </row>
    <row r="53" spans="2:7">
      <c r="B53" s="14">
        <v>43389</v>
      </c>
      <c r="C53" s="15">
        <v>0</v>
      </c>
      <c r="D53" s="15">
        <v>0</v>
      </c>
      <c r="E53" s="15">
        <f t="shared" si="2"/>
        <v>0</v>
      </c>
      <c r="F53" s="16">
        <f t="shared" si="3"/>
        <v>12752761</v>
      </c>
      <c r="G53" s="11"/>
    </row>
    <row r="54" spans="2:7">
      <c r="B54" s="14">
        <v>43390</v>
      </c>
      <c r="C54" s="15">
        <v>0</v>
      </c>
      <c r="D54" s="15">
        <v>0</v>
      </c>
      <c r="E54" s="15">
        <f t="shared" si="2"/>
        <v>0</v>
      </c>
      <c r="F54" s="16">
        <f t="shared" si="3"/>
        <v>12752761</v>
      </c>
      <c r="G54" s="11"/>
    </row>
    <row r="55" spans="2:7">
      <c r="B55" s="14">
        <v>43391</v>
      </c>
      <c r="C55" s="15">
        <v>0</v>
      </c>
      <c r="D55" s="15">
        <v>0</v>
      </c>
      <c r="E55" s="15">
        <f t="shared" si="2"/>
        <v>0</v>
      </c>
      <c r="F55" s="16">
        <f t="shared" si="3"/>
        <v>12752761</v>
      </c>
      <c r="G55" s="11"/>
    </row>
    <row r="56" spans="2:7">
      <c r="B56" s="14">
        <v>43392</v>
      </c>
      <c r="C56" s="15">
        <v>81000</v>
      </c>
      <c r="D56" s="15">
        <v>0</v>
      </c>
      <c r="E56" s="15">
        <f t="shared" si="2"/>
        <v>81000</v>
      </c>
      <c r="F56" s="16">
        <f>E56+F55</f>
        <v>12833761</v>
      </c>
      <c r="G56" s="11"/>
    </row>
    <row r="57" spans="2:7">
      <c r="B57" s="14">
        <v>43393</v>
      </c>
      <c r="C57" s="15">
        <v>0</v>
      </c>
      <c r="D57" s="15">
        <v>1130498</v>
      </c>
      <c r="E57" s="15">
        <f t="shared" si="2"/>
        <v>1130498</v>
      </c>
      <c r="F57" s="16">
        <f t="shared" si="3"/>
        <v>13964259</v>
      </c>
      <c r="G57" s="11"/>
    </row>
    <row r="58" spans="2:7">
      <c r="B58" s="14">
        <v>43394</v>
      </c>
      <c r="C58" s="15">
        <v>0</v>
      </c>
      <c r="D58" s="15">
        <v>0</v>
      </c>
      <c r="E58" s="15">
        <f t="shared" si="2"/>
        <v>0</v>
      </c>
      <c r="F58" s="16">
        <f t="shared" si="3"/>
        <v>13964259</v>
      </c>
      <c r="G58" s="11"/>
    </row>
    <row r="59" spans="2:7">
      <c r="B59" s="14">
        <v>43395</v>
      </c>
      <c r="C59" s="15">
        <v>0</v>
      </c>
      <c r="D59" s="15">
        <v>0</v>
      </c>
      <c r="E59" s="15">
        <f t="shared" si="2"/>
        <v>0</v>
      </c>
      <c r="F59" s="16">
        <f>E59+F58</f>
        <v>13964259</v>
      </c>
      <c r="G59" s="11"/>
    </row>
    <row r="60" spans="2:7">
      <c r="B60" s="14">
        <v>43396</v>
      </c>
      <c r="C60" s="15">
        <v>0</v>
      </c>
      <c r="D60" s="15">
        <v>0</v>
      </c>
      <c r="E60" s="15">
        <f t="shared" si="2"/>
        <v>0</v>
      </c>
      <c r="F60" s="16">
        <f t="shared" si="3"/>
        <v>13964259</v>
      </c>
      <c r="G60" s="11"/>
    </row>
    <row r="61" spans="2:7">
      <c r="B61" s="14">
        <v>43397</v>
      </c>
      <c r="C61" s="15">
        <v>0</v>
      </c>
      <c r="D61" s="15">
        <v>0</v>
      </c>
      <c r="E61" s="15">
        <f t="shared" si="2"/>
        <v>0</v>
      </c>
      <c r="F61" s="16">
        <f t="shared" si="3"/>
        <v>13964259</v>
      </c>
      <c r="G61" s="11"/>
    </row>
    <row r="62" spans="2:7">
      <c r="B62" s="14">
        <v>43398</v>
      </c>
      <c r="C62" s="15">
        <v>0</v>
      </c>
      <c r="D62" s="15">
        <v>0</v>
      </c>
      <c r="E62" s="15">
        <f t="shared" si="2"/>
        <v>0</v>
      </c>
      <c r="F62" s="16">
        <f>E62+F61</f>
        <v>13964259</v>
      </c>
      <c r="G62" s="11"/>
    </row>
    <row r="63" spans="2:7">
      <c r="B63" s="14">
        <v>43399</v>
      </c>
      <c r="C63" s="15">
        <v>0</v>
      </c>
      <c r="D63" s="15">
        <v>0</v>
      </c>
      <c r="E63" s="15">
        <f t="shared" si="2"/>
        <v>0</v>
      </c>
      <c r="F63" s="16">
        <f t="shared" si="3"/>
        <v>13964259</v>
      </c>
      <c r="G63" s="11"/>
    </row>
    <row r="64" spans="2:7">
      <c r="B64" s="14">
        <v>43400</v>
      </c>
      <c r="C64" s="15">
        <v>0</v>
      </c>
      <c r="D64" s="15">
        <v>399705</v>
      </c>
      <c r="E64" s="15">
        <f t="shared" si="2"/>
        <v>399705</v>
      </c>
      <c r="F64" s="16">
        <f t="shared" si="3"/>
        <v>14363964</v>
      </c>
      <c r="G64" s="16"/>
    </row>
    <row r="65" spans="2:9">
      <c r="B65" s="14">
        <v>43401</v>
      </c>
      <c r="C65" s="15">
        <v>0</v>
      </c>
      <c r="D65" s="15">
        <v>30870</v>
      </c>
      <c r="E65" s="15">
        <f t="shared" si="2"/>
        <v>30870</v>
      </c>
      <c r="F65" s="16">
        <f t="shared" si="3"/>
        <v>14394834</v>
      </c>
      <c r="G65" s="11"/>
    </row>
    <row r="66" spans="2:9">
      <c r="B66" s="14">
        <v>43402</v>
      </c>
      <c r="C66" s="15">
        <v>0</v>
      </c>
      <c r="D66" s="15">
        <v>0</v>
      </c>
      <c r="E66" s="15">
        <f t="shared" si="2"/>
        <v>0</v>
      </c>
      <c r="F66" s="16">
        <f t="shared" si="3"/>
        <v>14394834</v>
      </c>
      <c r="G66" s="11"/>
    </row>
    <row r="67" spans="2:9">
      <c r="B67" s="14">
        <v>43403</v>
      </c>
      <c r="C67" s="15">
        <v>57285</v>
      </c>
      <c r="D67" s="15">
        <v>0</v>
      </c>
      <c r="E67" s="15">
        <f t="shared" si="2"/>
        <v>57285</v>
      </c>
      <c r="F67" s="16">
        <f t="shared" si="3"/>
        <v>14452119</v>
      </c>
      <c r="G67" s="11"/>
    </row>
    <row r="68" spans="2:9">
      <c r="B68" s="14">
        <v>43039</v>
      </c>
      <c r="C68" s="15">
        <v>0</v>
      </c>
      <c r="D68" s="15">
        <v>310140</v>
      </c>
      <c r="E68" s="15">
        <f t="shared" si="2"/>
        <v>310140</v>
      </c>
      <c r="F68" s="16">
        <f>E68+F67</f>
        <v>14762259</v>
      </c>
      <c r="G68" s="16"/>
      <c r="H68" s="4"/>
    </row>
    <row r="69" spans="2:9">
      <c r="B69" s="14" t="s">
        <v>9</v>
      </c>
      <c r="C69" s="15">
        <f>SUM(C38:C68)</f>
        <v>599535</v>
      </c>
      <c r="D69" s="15">
        <f>SUM(D38:D68)</f>
        <v>5124818</v>
      </c>
      <c r="E69" s="15">
        <f>SUM(E38:E68)</f>
        <v>5724353</v>
      </c>
      <c r="F69" s="16"/>
      <c r="G69" s="16"/>
      <c r="H69" s="4"/>
    </row>
    <row r="70" spans="2:9">
      <c r="B70" s="17"/>
      <c r="C70" s="18"/>
      <c r="D70" s="18"/>
      <c r="E70" s="18"/>
      <c r="F70" s="19"/>
      <c r="G70" s="19"/>
      <c r="H70" s="4"/>
    </row>
    <row r="71" spans="2:9">
      <c r="B71" s="39" t="s">
        <v>20</v>
      </c>
      <c r="C71" s="39"/>
      <c r="D71" s="39"/>
      <c r="E71" s="39"/>
      <c r="F71" s="39"/>
      <c r="G71" s="39"/>
      <c r="H71" s="4"/>
    </row>
    <row r="72" spans="2:9">
      <c r="B72" s="14">
        <v>43405</v>
      </c>
      <c r="C72" s="15">
        <v>0</v>
      </c>
      <c r="D72" s="15">
        <v>0</v>
      </c>
      <c r="E72" s="15">
        <f>C72+D72</f>
        <v>0</v>
      </c>
      <c r="F72" s="16">
        <f>E72+F68</f>
        <v>14762259</v>
      </c>
      <c r="G72" s="11"/>
    </row>
    <row r="73" spans="2:9">
      <c r="B73" s="14">
        <v>43406</v>
      </c>
      <c r="C73" s="15">
        <v>155385</v>
      </c>
      <c r="D73" s="15">
        <v>0</v>
      </c>
      <c r="E73" s="15">
        <f t="shared" ref="E73:E101" si="4">C73+D73</f>
        <v>155385</v>
      </c>
      <c r="F73" s="16">
        <f>E73+F72</f>
        <v>14917644</v>
      </c>
      <c r="G73" s="11"/>
    </row>
    <row r="74" spans="2:9">
      <c r="B74" s="14">
        <v>43407</v>
      </c>
      <c r="C74" s="15">
        <v>0</v>
      </c>
      <c r="D74" s="15">
        <v>941360</v>
      </c>
      <c r="E74" s="15">
        <f t="shared" si="4"/>
        <v>941360</v>
      </c>
      <c r="F74" s="16">
        <f t="shared" si="3"/>
        <v>15859004</v>
      </c>
      <c r="G74" s="11"/>
    </row>
    <row r="75" spans="2:9">
      <c r="B75" s="14">
        <v>43408</v>
      </c>
      <c r="C75" s="15">
        <v>0</v>
      </c>
      <c r="D75" s="15">
        <v>0</v>
      </c>
      <c r="E75" s="15">
        <f t="shared" si="4"/>
        <v>0</v>
      </c>
      <c r="F75" s="16">
        <f t="shared" si="3"/>
        <v>15859004</v>
      </c>
      <c r="G75" s="11"/>
    </row>
    <row r="76" spans="2:9">
      <c r="B76" s="14">
        <v>43409</v>
      </c>
      <c r="C76" s="15">
        <v>0</v>
      </c>
      <c r="D76" s="15">
        <v>0</v>
      </c>
      <c r="E76" s="15">
        <f t="shared" si="4"/>
        <v>0</v>
      </c>
      <c r="F76" s="16">
        <f t="shared" si="3"/>
        <v>15859004</v>
      </c>
      <c r="G76" s="11"/>
    </row>
    <row r="77" spans="2:9">
      <c r="B77" s="14">
        <v>43410</v>
      </c>
      <c r="C77" s="15">
        <v>0</v>
      </c>
      <c r="D77" s="15">
        <v>0</v>
      </c>
      <c r="E77" s="15">
        <f t="shared" si="4"/>
        <v>0</v>
      </c>
      <c r="F77" s="16">
        <f t="shared" si="3"/>
        <v>15859004</v>
      </c>
      <c r="G77" s="11"/>
    </row>
    <row r="78" spans="2:9">
      <c r="B78" s="14">
        <v>43411</v>
      </c>
      <c r="C78" s="15">
        <v>0</v>
      </c>
      <c r="D78" s="15">
        <v>0</v>
      </c>
      <c r="E78" s="15">
        <f t="shared" si="4"/>
        <v>0</v>
      </c>
      <c r="F78" s="16">
        <f t="shared" si="3"/>
        <v>15859004</v>
      </c>
      <c r="G78" s="11"/>
      <c r="I78" s="4"/>
    </row>
    <row r="79" spans="2:9">
      <c r="B79" s="14">
        <v>43412</v>
      </c>
      <c r="C79" s="15">
        <v>0</v>
      </c>
      <c r="D79" s="15">
        <v>0</v>
      </c>
      <c r="E79" s="15">
        <f t="shared" si="4"/>
        <v>0</v>
      </c>
      <c r="F79" s="16">
        <f t="shared" si="3"/>
        <v>15859004</v>
      </c>
      <c r="G79" s="11"/>
    </row>
    <row r="80" spans="2:9">
      <c r="B80" s="14">
        <v>43413</v>
      </c>
      <c r="C80" s="15">
        <v>56250</v>
      </c>
      <c r="D80" s="15">
        <v>0</v>
      </c>
      <c r="E80" s="15">
        <f t="shared" si="4"/>
        <v>56250</v>
      </c>
      <c r="F80" s="16">
        <f t="shared" si="3"/>
        <v>15915254</v>
      </c>
      <c r="G80" s="11"/>
    </row>
    <row r="81" spans="2:7">
      <c r="B81" s="14">
        <v>43414</v>
      </c>
      <c r="C81" s="15">
        <v>0</v>
      </c>
      <c r="D81" s="15">
        <v>0</v>
      </c>
      <c r="E81" s="15">
        <f t="shared" si="4"/>
        <v>0</v>
      </c>
      <c r="F81" s="16">
        <f t="shared" si="3"/>
        <v>15915254</v>
      </c>
      <c r="G81" s="11"/>
    </row>
    <row r="82" spans="2:7">
      <c r="B82" s="14">
        <v>43415</v>
      </c>
      <c r="C82" s="15">
        <v>0</v>
      </c>
      <c r="D82" s="15">
        <v>0</v>
      </c>
      <c r="E82" s="15">
        <f t="shared" si="4"/>
        <v>0</v>
      </c>
      <c r="F82" s="16">
        <f t="shared" si="3"/>
        <v>15915254</v>
      </c>
      <c r="G82" s="11"/>
    </row>
    <row r="83" spans="2:7">
      <c r="B83" s="14">
        <v>43416</v>
      </c>
      <c r="C83" s="15">
        <v>0</v>
      </c>
      <c r="D83" s="15">
        <v>987915</v>
      </c>
      <c r="E83" s="15">
        <f t="shared" si="4"/>
        <v>987915</v>
      </c>
      <c r="F83" s="16">
        <f t="shared" si="3"/>
        <v>16903169</v>
      </c>
      <c r="G83" s="11"/>
    </row>
    <row r="84" spans="2:7">
      <c r="B84" s="14">
        <v>43417</v>
      </c>
      <c r="C84" s="15">
        <v>174150</v>
      </c>
      <c r="D84" s="15">
        <v>0</v>
      </c>
      <c r="E84" s="15">
        <f t="shared" si="4"/>
        <v>174150</v>
      </c>
      <c r="F84" s="16">
        <f t="shared" si="3"/>
        <v>17077319</v>
      </c>
      <c r="G84" s="11"/>
    </row>
    <row r="85" spans="2:7">
      <c r="B85" s="14">
        <v>43418</v>
      </c>
      <c r="C85" s="15">
        <v>0</v>
      </c>
      <c r="D85" s="15">
        <v>0</v>
      </c>
      <c r="E85" s="15">
        <f t="shared" si="4"/>
        <v>0</v>
      </c>
      <c r="F85" s="16">
        <f t="shared" si="3"/>
        <v>17077319</v>
      </c>
      <c r="G85" s="11"/>
    </row>
    <row r="86" spans="2:7">
      <c r="B86" s="14">
        <v>43419</v>
      </c>
      <c r="C86" s="15">
        <v>0</v>
      </c>
      <c r="D86" s="15">
        <v>0</v>
      </c>
      <c r="E86" s="15">
        <f t="shared" si="4"/>
        <v>0</v>
      </c>
      <c r="F86" s="16">
        <f t="shared" si="3"/>
        <v>17077319</v>
      </c>
      <c r="G86" s="11"/>
    </row>
    <row r="87" spans="2:7">
      <c r="B87" s="14">
        <v>43420</v>
      </c>
      <c r="C87" s="15">
        <v>0</v>
      </c>
      <c r="D87" s="15">
        <v>0</v>
      </c>
      <c r="E87" s="15">
        <f t="shared" si="4"/>
        <v>0</v>
      </c>
      <c r="F87" s="16">
        <f t="shared" si="3"/>
        <v>17077319</v>
      </c>
      <c r="G87" s="11"/>
    </row>
    <row r="88" spans="2:7">
      <c r="B88" s="14">
        <v>43421</v>
      </c>
      <c r="C88" s="15">
        <v>0</v>
      </c>
      <c r="D88" s="15">
        <v>1337955</v>
      </c>
      <c r="E88" s="15">
        <f t="shared" si="4"/>
        <v>1337955</v>
      </c>
      <c r="F88" s="16">
        <f t="shared" si="3"/>
        <v>18415274</v>
      </c>
      <c r="G88" s="11"/>
    </row>
    <row r="89" spans="2:7">
      <c r="B89" s="14">
        <v>43422</v>
      </c>
      <c r="C89" s="15">
        <v>0</v>
      </c>
      <c r="D89" s="15">
        <v>0</v>
      </c>
      <c r="E89" s="15">
        <f t="shared" si="4"/>
        <v>0</v>
      </c>
      <c r="F89" s="16">
        <f t="shared" si="3"/>
        <v>18415274</v>
      </c>
      <c r="G89" s="11"/>
    </row>
    <row r="90" spans="2:7">
      <c r="B90" s="14">
        <v>43423</v>
      </c>
      <c r="C90" s="15">
        <v>0</v>
      </c>
      <c r="D90" s="15">
        <v>0</v>
      </c>
      <c r="E90" s="15">
        <f t="shared" si="4"/>
        <v>0</v>
      </c>
      <c r="F90" s="16">
        <f t="shared" si="3"/>
        <v>18415274</v>
      </c>
      <c r="G90" s="11"/>
    </row>
    <row r="91" spans="2:7">
      <c r="B91" s="14">
        <v>43424</v>
      </c>
      <c r="C91" s="15">
        <v>0</v>
      </c>
      <c r="D91" s="15">
        <v>0</v>
      </c>
      <c r="E91" s="15">
        <f t="shared" si="4"/>
        <v>0</v>
      </c>
      <c r="F91" s="16">
        <f t="shared" si="3"/>
        <v>18415274</v>
      </c>
      <c r="G91" s="11"/>
    </row>
    <row r="92" spans="2:7">
      <c r="B92" s="14">
        <v>43425</v>
      </c>
      <c r="C92" s="15">
        <v>0</v>
      </c>
      <c r="D92" s="15">
        <v>0</v>
      </c>
      <c r="E92" s="15">
        <f t="shared" si="4"/>
        <v>0</v>
      </c>
      <c r="F92" s="16">
        <f t="shared" si="3"/>
        <v>18415274</v>
      </c>
      <c r="G92" s="11"/>
    </row>
    <row r="93" spans="2:7">
      <c r="B93" s="14">
        <v>43426</v>
      </c>
      <c r="C93" s="15">
        <v>0</v>
      </c>
      <c r="D93" s="15">
        <v>0</v>
      </c>
      <c r="E93" s="15">
        <f t="shared" si="4"/>
        <v>0</v>
      </c>
      <c r="F93" s="16">
        <f t="shared" si="3"/>
        <v>18415274</v>
      </c>
      <c r="G93" s="11"/>
    </row>
    <row r="94" spans="2:7">
      <c r="B94" s="14">
        <v>43427</v>
      </c>
      <c r="C94" s="15">
        <v>0</v>
      </c>
      <c r="D94" s="15">
        <v>0</v>
      </c>
      <c r="E94" s="15">
        <f t="shared" si="4"/>
        <v>0</v>
      </c>
      <c r="F94" s="16">
        <f t="shared" si="3"/>
        <v>18415274</v>
      </c>
      <c r="G94" s="11"/>
    </row>
    <row r="95" spans="2:7">
      <c r="B95" s="14">
        <v>43428</v>
      </c>
      <c r="C95" s="15">
        <v>0</v>
      </c>
      <c r="D95" s="15">
        <v>608220</v>
      </c>
      <c r="E95" s="15">
        <f t="shared" si="4"/>
        <v>608220</v>
      </c>
      <c r="F95" s="16">
        <f t="shared" si="3"/>
        <v>19023494</v>
      </c>
      <c r="G95" s="11"/>
    </row>
    <row r="96" spans="2:7">
      <c r="B96" s="14">
        <v>43429</v>
      </c>
      <c r="C96" s="15">
        <v>0</v>
      </c>
      <c r="D96" s="15">
        <v>0</v>
      </c>
      <c r="E96" s="15">
        <f t="shared" si="4"/>
        <v>0</v>
      </c>
      <c r="F96" s="16">
        <f t="shared" si="3"/>
        <v>19023494</v>
      </c>
      <c r="G96" s="11"/>
    </row>
    <row r="97" spans="2:16">
      <c r="B97" s="14">
        <v>43430</v>
      </c>
      <c r="C97" s="15">
        <v>0</v>
      </c>
      <c r="D97" s="15">
        <v>0</v>
      </c>
      <c r="E97" s="15">
        <f t="shared" si="4"/>
        <v>0</v>
      </c>
      <c r="F97" s="16">
        <f t="shared" si="3"/>
        <v>19023494</v>
      </c>
      <c r="G97" s="11"/>
    </row>
    <row r="98" spans="2:16">
      <c r="B98" s="14">
        <v>43431</v>
      </c>
      <c r="C98" s="15">
        <v>0</v>
      </c>
      <c r="D98" s="15">
        <v>0</v>
      </c>
      <c r="E98" s="15">
        <f t="shared" si="4"/>
        <v>0</v>
      </c>
      <c r="F98" s="16">
        <f t="shared" si="3"/>
        <v>19023494</v>
      </c>
      <c r="G98" s="11"/>
      <c r="J98" s="7"/>
      <c r="K98" s="5"/>
      <c r="L98" s="6"/>
    </row>
    <row r="99" spans="2:16">
      <c r="B99" s="14">
        <v>43432</v>
      </c>
      <c r="C99" s="15">
        <v>0</v>
      </c>
      <c r="D99" s="15">
        <v>0</v>
      </c>
      <c r="E99" s="15">
        <f t="shared" si="4"/>
        <v>0</v>
      </c>
      <c r="F99" s="16">
        <f t="shared" si="3"/>
        <v>19023494</v>
      </c>
      <c r="G99" s="11"/>
      <c r="J99" s="7"/>
      <c r="K99" s="5"/>
      <c r="L99" s="6"/>
    </row>
    <row r="100" spans="2:16">
      <c r="B100" s="14">
        <v>43433</v>
      </c>
      <c r="C100" s="15">
        <v>0</v>
      </c>
      <c r="D100" s="15">
        <v>0</v>
      </c>
      <c r="E100" s="15">
        <f t="shared" si="4"/>
        <v>0</v>
      </c>
      <c r="F100" s="16">
        <f t="shared" si="3"/>
        <v>19023494</v>
      </c>
      <c r="G100" s="11"/>
      <c r="J100" s="7"/>
      <c r="K100" s="5"/>
      <c r="L100" s="6"/>
    </row>
    <row r="101" spans="2:16">
      <c r="B101" s="14">
        <v>43434</v>
      </c>
      <c r="C101" s="15">
        <v>0</v>
      </c>
      <c r="D101" s="15">
        <v>0</v>
      </c>
      <c r="E101" s="15">
        <f t="shared" si="4"/>
        <v>0</v>
      </c>
      <c r="F101" s="16">
        <f>E101+F100</f>
        <v>19023494</v>
      </c>
      <c r="G101" s="16"/>
      <c r="J101" s="7"/>
      <c r="K101" s="5"/>
      <c r="L101" s="6"/>
    </row>
    <row r="102" spans="2:16">
      <c r="B102" s="13" t="s">
        <v>9</v>
      </c>
      <c r="C102" s="15">
        <f>SUM(C72:C101)</f>
        <v>385785</v>
      </c>
      <c r="D102" s="15">
        <f>SUM(D72:D101)</f>
        <v>3875450</v>
      </c>
      <c r="E102" s="15">
        <f>SUM(E72:E101)</f>
        <v>4261235</v>
      </c>
      <c r="F102" s="16"/>
      <c r="G102" s="16"/>
      <c r="K102" s="7"/>
      <c r="L102" s="5"/>
      <c r="M102" s="6"/>
    </row>
    <row r="103" spans="2:16">
      <c r="C103" s="3"/>
      <c r="D103" s="3"/>
      <c r="E103" s="3"/>
      <c r="F103" s="4"/>
      <c r="G103" s="4"/>
      <c r="J103" s="7"/>
      <c r="K103" s="5"/>
      <c r="L103" s="6"/>
      <c r="N103" s="7"/>
      <c r="O103" s="5"/>
      <c r="P103" s="6"/>
    </row>
    <row r="104" spans="2:16">
      <c r="B104" s="40" t="s">
        <v>18</v>
      </c>
      <c r="C104" s="40"/>
      <c r="D104" s="40"/>
      <c r="E104" s="40"/>
      <c r="F104" s="40"/>
      <c r="G104" s="40"/>
      <c r="J104" s="7"/>
      <c r="K104" s="7"/>
      <c r="L104" s="5"/>
      <c r="M104" s="6"/>
      <c r="N104" s="7"/>
      <c r="O104" s="5"/>
      <c r="P104" s="6"/>
    </row>
    <row r="105" spans="2:16">
      <c r="B105" s="14">
        <v>43435</v>
      </c>
      <c r="C105" s="15">
        <v>0</v>
      </c>
      <c r="D105" s="15">
        <v>1311240</v>
      </c>
      <c r="E105" s="15">
        <f t="shared" ref="E105:E134" si="5">C105+D105</f>
        <v>1311240</v>
      </c>
      <c r="F105" s="16">
        <f>E105+F101</f>
        <v>20334734</v>
      </c>
      <c r="G105" s="11"/>
      <c r="J105" s="7"/>
      <c r="K105" s="5"/>
      <c r="L105" s="6"/>
      <c r="N105" s="7"/>
      <c r="O105" s="5"/>
      <c r="P105" s="6"/>
    </row>
    <row r="106" spans="2:16">
      <c r="B106" s="14">
        <v>43436</v>
      </c>
      <c r="C106" s="15">
        <v>0</v>
      </c>
      <c r="D106" s="15">
        <v>0</v>
      </c>
      <c r="E106" s="15">
        <f t="shared" si="5"/>
        <v>0</v>
      </c>
      <c r="F106" s="16">
        <f t="shared" si="3"/>
        <v>20334734</v>
      </c>
      <c r="G106" s="11"/>
      <c r="J106" s="7"/>
      <c r="K106" s="5"/>
      <c r="L106" s="6"/>
    </row>
    <row r="107" spans="2:16">
      <c r="B107" s="14">
        <v>43437</v>
      </c>
      <c r="C107" s="15">
        <v>0</v>
      </c>
      <c r="D107" s="15">
        <v>0</v>
      </c>
      <c r="E107" s="15">
        <f t="shared" si="5"/>
        <v>0</v>
      </c>
      <c r="F107" s="16">
        <f t="shared" si="3"/>
        <v>20334734</v>
      </c>
      <c r="G107" s="11"/>
      <c r="J107" s="7"/>
      <c r="K107" s="7"/>
      <c r="L107" s="5"/>
      <c r="M107" s="6"/>
      <c r="N107" s="7"/>
      <c r="O107" s="5"/>
      <c r="P107" s="6"/>
    </row>
    <row r="108" spans="2:16">
      <c r="B108" s="14">
        <v>43438</v>
      </c>
      <c r="C108" s="15">
        <v>0</v>
      </c>
      <c r="D108" s="15">
        <v>0</v>
      </c>
      <c r="E108" s="15">
        <f t="shared" si="5"/>
        <v>0</v>
      </c>
      <c r="F108" s="16">
        <f t="shared" si="3"/>
        <v>20334734</v>
      </c>
      <c r="G108" s="11"/>
      <c r="J108" s="7"/>
      <c r="K108" s="7"/>
      <c r="L108" s="5"/>
      <c r="M108" s="6"/>
      <c r="N108" s="7"/>
      <c r="O108" s="5"/>
      <c r="P108" s="6"/>
    </row>
    <row r="109" spans="2:16">
      <c r="B109" s="14">
        <v>43439</v>
      </c>
      <c r="C109" s="15">
        <v>0</v>
      </c>
      <c r="D109" s="15">
        <v>0</v>
      </c>
      <c r="E109" s="15">
        <f t="shared" si="5"/>
        <v>0</v>
      </c>
      <c r="F109" s="16">
        <f t="shared" si="3"/>
        <v>20334734</v>
      </c>
      <c r="G109" s="11"/>
      <c r="J109" s="7"/>
      <c r="K109" s="7"/>
      <c r="L109" s="5"/>
      <c r="M109" s="6"/>
      <c r="N109" s="5"/>
      <c r="O109" s="6"/>
    </row>
    <row r="110" spans="2:16">
      <c r="B110" s="14">
        <v>43440</v>
      </c>
      <c r="C110" s="15">
        <v>0</v>
      </c>
      <c r="D110" s="15">
        <v>0</v>
      </c>
      <c r="E110" s="15">
        <f t="shared" si="5"/>
        <v>0</v>
      </c>
      <c r="F110" s="16">
        <f t="shared" si="3"/>
        <v>20334734</v>
      </c>
      <c r="G110" s="11"/>
      <c r="J110" s="7"/>
      <c r="K110" s="5"/>
      <c r="L110" s="6"/>
      <c r="M110" s="7"/>
      <c r="N110" s="5"/>
      <c r="O110" s="6"/>
    </row>
    <row r="111" spans="2:16">
      <c r="B111" s="14">
        <v>43441</v>
      </c>
      <c r="C111" s="15">
        <v>0</v>
      </c>
      <c r="D111" s="15">
        <v>0</v>
      </c>
      <c r="E111" s="15">
        <f t="shared" si="5"/>
        <v>0</v>
      </c>
      <c r="F111" s="16">
        <f t="shared" si="3"/>
        <v>20334734</v>
      </c>
      <c r="G111" s="11"/>
      <c r="J111" s="7"/>
      <c r="K111" s="5"/>
      <c r="L111" s="6"/>
      <c r="M111" s="7"/>
      <c r="N111" s="5"/>
      <c r="O111" s="6"/>
    </row>
    <row r="112" spans="2:16">
      <c r="B112" s="14">
        <v>43442</v>
      </c>
      <c r="C112" s="15">
        <v>0</v>
      </c>
      <c r="D112" s="15">
        <v>859935</v>
      </c>
      <c r="E112" s="15">
        <f t="shared" si="5"/>
        <v>859935</v>
      </c>
      <c r="F112" s="16">
        <f t="shared" si="3"/>
        <v>21194669</v>
      </c>
      <c r="G112" s="11"/>
    </row>
    <row r="113" spans="2:13">
      <c r="B113" s="14">
        <v>43443</v>
      </c>
      <c r="C113" s="15">
        <v>0</v>
      </c>
      <c r="D113" s="15">
        <v>0</v>
      </c>
      <c r="E113" s="15">
        <f t="shared" si="5"/>
        <v>0</v>
      </c>
      <c r="F113" s="16">
        <f t="shared" si="3"/>
        <v>21194669</v>
      </c>
      <c r="G113" s="11"/>
    </row>
    <row r="114" spans="2:13">
      <c r="B114" s="14">
        <v>43444</v>
      </c>
      <c r="C114" s="15">
        <v>147735</v>
      </c>
      <c r="D114" s="15">
        <v>397350</v>
      </c>
      <c r="E114" s="15">
        <f t="shared" si="5"/>
        <v>545085</v>
      </c>
      <c r="F114" s="16">
        <f t="shared" si="3"/>
        <v>21739754</v>
      </c>
      <c r="G114" s="11"/>
    </row>
    <row r="115" spans="2:13">
      <c r="B115" s="14">
        <v>43445</v>
      </c>
      <c r="C115" s="35">
        <v>87300</v>
      </c>
      <c r="D115" s="15">
        <v>0</v>
      </c>
      <c r="E115" s="15">
        <f t="shared" si="5"/>
        <v>87300</v>
      </c>
      <c r="F115" s="16">
        <f t="shared" si="3"/>
        <v>21827054</v>
      </c>
      <c r="G115" s="11"/>
      <c r="K115" s="7"/>
      <c r="L115" s="5"/>
      <c r="M115" s="6"/>
    </row>
    <row r="116" spans="2:13">
      <c r="B116" s="14">
        <v>43446</v>
      </c>
      <c r="C116" s="15">
        <v>421745</v>
      </c>
      <c r="D116" s="15">
        <v>0</v>
      </c>
      <c r="E116" s="15">
        <f t="shared" si="5"/>
        <v>421745</v>
      </c>
      <c r="F116" s="16">
        <f t="shared" si="3"/>
        <v>22248799</v>
      </c>
      <c r="G116" s="11"/>
      <c r="K116" s="7"/>
      <c r="L116" s="5"/>
      <c r="M116" s="6"/>
    </row>
    <row r="117" spans="2:13">
      <c r="B117" s="14">
        <v>43447</v>
      </c>
      <c r="C117" s="15">
        <v>159610</v>
      </c>
      <c r="D117" s="15">
        <v>0</v>
      </c>
      <c r="E117" s="15">
        <f t="shared" si="5"/>
        <v>159610</v>
      </c>
      <c r="F117" s="16">
        <f t="shared" ref="F117:F135" si="6">E117+F116</f>
        <v>22408409</v>
      </c>
      <c r="G117" s="11"/>
      <c r="K117" s="7"/>
      <c r="L117" s="5"/>
      <c r="M117" s="6"/>
    </row>
    <row r="118" spans="2:13">
      <c r="B118" s="14">
        <v>43448</v>
      </c>
      <c r="C118" s="15">
        <v>0</v>
      </c>
      <c r="D118" s="15">
        <v>0</v>
      </c>
      <c r="E118" s="15">
        <f t="shared" si="5"/>
        <v>0</v>
      </c>
      <c r="F118" s="16">
        <f t="shared" si="6"/>
        <v>22408409</v>
      </c>
      <c r="G118" s="11"/>
      <c r="J118" s="7"/>
      <c r="K118" s="7"/>
      <c r="L118" s="5"/>
      <c r="M118" s="6"/>
    </row>
    <row r="119" spans="2:13">
      <c r="B119" s="14">
        <v>43449</v>
      </c>
      <c r="C119" s="15">
        <v>264735</v>
      </c>
      <c r="D119" s="15">
        <v>1183130</v>
      </c>
      <c r="E119" s="15">
        <f t="shared" si="5"/>
        <v>1447865</v>
      </c>
      <c r="F119" s="16">
        <f t="shared" si="6"/>
        <v>23856274</v>
      </c>
      <c r="G119" s="11"/>
      <c r="J119" s="7"/>
      <c r="K119" s="7"/>
      <c r="L119" s="5"/>
      <c r="M119" s="6"/>
    </row>
    <row r="120" spans="2:13">
      <c r="B120" s="14">
        <v>43450</v>
      </c>
      <c r="C120" s="15">
        <v>74250</v>
      </c>
      <c r="D120" s="15">
        <v>0</v>
      </c>
      <c r="E120" s="15">
        <f t="shared" si="5"/>
        <v>74250</v>
      </c>
      <c r="F120" s="16">
        <f t="shared" si="6"/>
        <v>23930524</v>
      </c>
      <c r="G120" s="11"/>
      <c r="J120" s="7"/>
      <c r="K120" s="5"/>
      <c r="L120" s="6"/>
      <c r="M120" s="6"/>
    </row>
    <row r="121" spans="2:13">
      <c r="B121" s="14">
        <v>43451</v>
      </c>
      <c r="C121" s="15">
        <v>218970</v>
      </c>
      <c r="D121" s="15">
        <v>0</v>
      </c>
      <c r="E121" s="15">
        <f t="shared" si="5"/>
        <v>218970</v>
      </c>
      <c r="F121" s="16">
        <f t="shared" si="6"/>
        <v>24149494</v>
      </c>
      <c r="G121" s="11"/>
      <c r="J121" s="7"/>
      <c r="K121" s="5"/>
      <c r="L121" s="6"/>
    </row>
    <row r="122" spans="2:13">
      <c r="B122" s="14">
        <v>43452</v>
      </c>
      <c r="C122" s="15">
        <v>411885</v>
      </c>
      <c r="D122" s="15">
        <v>0</v>
      </c>
      <c r="E122" s="15">
        <f t="shared" si="5"/>
        <v>411885</v>
      </c>
      <c r="F122" s="16">
        <f t="shared" si="6"/>
        <v>24561379</v>
      </c>
      <c r="G122" s="11"/>
      <c r="J122" s="7"/>
      <c r="K122" s="7"/>
      <c r="L122" s="5"/>
      <c r="M122" s="6"/>
    </row>
    <row r="123" spans="2:13">
      <c r="B123" s="14">
        <v>43453</v>
      </c>
      <c r="C123" s="15">
        <v>66420</v>
      </c>
      <c r="D123" s="15">
        <v>0</v>
      </c>
      <c r="E123" s="15">
        <f t="shared" si="5"/>
        <v>66420</v>
      </c>
      <c r="F123" s="16">
        <f t="shared" si="6"/>
        <v>24627799</v>
      </c>
      <c r="G123" s="11"/>
      <c r="K123" s="7"/>
      <c r="L123" s="5"/>
      <c r="M123" s="6"/>
    </row>
    <row r="124" spans="2:13">
      <c r="B124" s="14">
        <v>43454</v>
      </c>
      <c r="C124" s="15">
        <v>146700</v>
      </c>
      <c r="D124" s="15">
        <v>0</v>
      </c>
      <c r="E124" s="15">
        <f t="shared" si="5"/>
        <v>146700</v>
      </c>
      <c r="F124" s="16">
        <f t="shared" si="6"/>
        <v>24774499</v>
      </c>
      <c r="G124" s="11"/>
      <c r="J124" s="7"/>
      <c r="K124" s="7"/>
      <c r="L124" s="5"/>
      <c r="M124" s="6"/>
    </row>
    <row r="125" spans="2:13">
      <c r="B125" s="14">
        <v>43455</v>
      </c>
      <c r="C125" s="15">
        <v>435150</v>
      </c>
      <c r="D125" s="15">
        <v>0</v>
      </c>
      <c r="E125" s="15">
        <f t="shared" si="5"/>
        <v>435150</v>
      </c>
      <c r="F125" s="16">
        <f t="shared" si="6"/>
        <v>25209649</v>
      </c>
      <c r="G125" s="11"/>
      <c r="J125" s="7"/>
      <c r="K125" s="7"/>
      <c r="L125" s="5"/>
      <c r="M125" s="6"/>
    </row>
    <row r="126" spans="2:13">
      <c r="B126" s="14">
        <v>43456</v>
      </c>
      <c r="C126" s="15">
        <v>99000</v>
      </c>
      <c r="D126" s="15">
        <v>1669380</v>
      </c>
      <c r="E126" s="15">
        <f t="shared" si="5"/>
        <v>1768380</v>
      </c>
      <c r="F126" s="16">
        <f t="shared" si="6"/>
        <v>26978029</v>
      </c>
      <c r="G126" s="11"/>
      <c r="J126" s="7"/>
      <c r="K126" s="5"/>
      <c r="L126" s="6"/>
    </row>
    <row r="127" spans="2:13">
      <c r="B127" s="14">
        <v>43457</v>
      </c>
      <c r="C127" s="15">
        <v>314460</v>
      </c>
      <c r="D127" s="15">
        <v>0</v>
      </c>
      <c r="E127" s="15">
        <f t="shared" si="5"/>
        <v>314460</v>
      </c>
      <c r="F127" s="16">
        <f t="shared" si="6"/>
        <v>27292489</v>
      </c>
      <c r="G127" s="11"/>
    </row>
    <row r="128" spans="2:13">
      <c r="B128" s="14">
        <v>43458</v>
      </c>
      <c r="C128" s="15">
        <v>0</v>
      </c>
      <c r="D128" s="15">
        <v>0</v>
      </c>
      <c r="E128" s="15">
        <f t="shared" si="5"/>
        <v>0</v>
      </c>
      <c r="F128" s="16">
        <f t="shared" si="6"/>
        <v>27292489</v>
      </c>
      <c r="G128" s="11"/>
    </row>
    <row r="129" spans="2:20">
      <c r="B129" s="14">
        <v>43459</v>
      </c>
      <c r="C129" s="15">
        <v>314445</v>
      </c>
      <c r="D129" s="15">
        <v>58035</v>
      </c>
      <c r="E129" s="15">
        <f t="shared" si="5"/>
        <v>372480</v>
      </c>
      <c r="F129" s="16">
        <f t="shared" si="6"/>
        <v>27664969</v>
      </c>
      <c r="G129" s="11"/>
    </row>
    <row r="130" spans="2:20">
      <c r="B130" s="14">
        <v>43460</v>
      </c>
      <c r="C130" s="15">
        <v>148980</v>
      </c>
      <c r="D130" s="15">
        <v>0</v>
      </c>
      <c r="E130" s="15">
        <f t="shared" si="5"/>
        <v>148980</v>
      </c>
      <c r="F130" s="16">
        <f t="shared" si="6"/>
        <v>27813949</v>
      </c>
      <c r="G130" s="11"/>
    </row>
    <row r="131" spans="2:20">
      <c r="B131" s="14">
        <v>43461</v>
      </c>
      <c r="C131" s="15">
        <v>264840</v>
      </c>
      <c r="D131" s="15">
        <v>0</v>
      </c>
      <c r="E131" s="15">
        <f t="shared" si="5"/>
        <v>264840</v>
      </c>
      <c r="F131" s="16">
        <f t="shared" si="6"/>
        <v>28078789</v>
      </c>
      <c r="G131" s="11"/>
    </row>
    <row r="132" spans="2:20">
      <c r="B132" s="14">
        <v>43462</v>
      </c>
      <c r="C132" s="15">
        <v>0</v>
      </c>
      <c r="D132" s="15">
        <v>0</v>
      </c>
      <c r="E132" s="15">
        <f t="shared" si="5"/>
        <v>0</v>
      </c>
      <c r="F132" s="16">
        <f t="shared" si="6"/>
        <v>28078789</v>
      </c>
      <c r="G132" s="11"/>
    </row>
    <row r="133" spans="2:20">
      <c r="B133" s="14">
        <v>43463</v>
      </c>
      <c r="C133" s="15">
        <v>226215</v>
      </c>
      <c r="D133" s="15">
        <v>1781985</v>
      </c>
      <c r="E133" s="15">
        <f t="shared" si="5"/>
        <v>2008200</v>
      </c>
      <c r="F133" s="16">
        <f t="shared" si="6"/>
        <v>30086989</v>
      </c>
      <c r="G133" s="11"/>
      <c r="K133" s="7"/>
      <c r="L133" s="5"/>
      <c r="M133" s="6"/>
    </row>
    <row r="134" spans="2:20">
      <c r="B134" s="14">
        <v>43464</v>
      </c>
      <c r="C134" s="15">
        <v>164745</v>
      </c>
      <c r="D134" s="15">
        <v>55080</v>
      </c>
      <c r="E134" s="15">
        <f t="shared" si="5"/>
        <v>219825</v>
      </c>
      <c r="F134" s="16">
        <f t="shared" si="6"/>
        <v>30306814</v>
      </c>
      <c r="G134" s="11"/>
      <c r="K134" s="7"/>
      <c r="L134" s="5"/>
      <c r="M134" s="6"/>
    </row>
    <row r="135" spans="2:20">
      <c r="B135" s="14">
        <v>43465</v>
      </c>
      <c r="C135" s="15">
        <v>334275</v>
      </c>
      <c r="D135" s="15">
        <v>0</v>
      </c>
      <c r="E135" s="15">
        <f>C135+D135</f>
        <v>334275</v>
      </c>
      <c r="F135" s="16">
        <f>E135+F134</f>
        <v>30641089</v>
      </c>
      <c r="G135" s="11"/>
      <c r="K135" s="7"/>
      <c r="L135" s="5"/>
      <c r="M135" s="6"/>
    </row>
    <row r="136" spans="2:20">
      <c r="B136" s="14" t="s">
        <v>9</v>
      </c>
      <c r="C136" s="15">
        <f>SUM(C105:C135)</f>
        <v>4301460</v>
      </c>
      <c r="D136" s="15">
        <f>SUM(D105:D135)</f>
        <v>7316135</v>
      </c>
      <c r="E136" s="15">
        <f>C136+D136</f>
        <v>11617595</v>
      </c>
      <c r="F136" s="16"/>
      <c r="G136" s="16"/>
    </row>
    <row r="137" spans="2:20">
      <c r="B137" s="1"/>
      <c r="C137" s="3"/>
      <c r="D137" s="3"/>
      <c r="E137" s="3"/>
      <c r="F137" s="4"/>
      <c r="G137" s="4"/>
    </row>
    <row r="138" spans="2:20">
      <c r="B138" s="39" t="s">
        <v>8</v>
      </c>
      <c r="C138" s="39"/>
      <c r="D138" s="39"/>
      <c r="E138" s="39"/>
      <c r="F138" s="39"/>
      <c r="G138" s="39"/>
    </row>
    <row r="139" spans="2:20">
      <c r="B139" s="14">
        <v>43466</v>
      </c>
      <c r="C139" s="15">
        <v>0</v>
      </c>
      <c r="D139" s="15">
        <v>0</v>
      </c>
      <c r="E139" s="15">
        <f>C139+D139</f>
        <v>0</v>
      </c>
      <c r="F139" s="16">
        <f>E139+F135</f>
        <v>30641089</v>
      </c>
      <c r="G139" s="11"/>
      <c r="K139" s="7"/>
      <c r="L139" s="5"/>
      <c r="M139" s="6"/>
      <c r="N139" s="7"/>
      <c r="O139" s="5"/>
      <c r="P139" s="6"/>
      <c r="R139" s="7"/>
      <c r="S139" s="5"/>
      <c r="T139" s="6"/>
    </row>
    <row r="140" spans="2:20">
      <c r="B140" s="14">
        <v>43467</v>
      </c>
      <c r="C140" s="15">
        <v>182865</v>
      </c>
      <c r="D140" s="15">
        <v>0</v>
      </c>
      <c r="E140" s="15">
        <f t="shared" ref="E140:E169" si="7">C140+D140</f>
        <v>182865</v>
      </c>
      <c r="F140" s="16">
        <f>F139+E140</f>
        <v>30823954</v>
      </c>
      <c r="G140" s="11"/>
      <c r="K140" s="7"/>
      <c r="L140" s="5"/>
      <c r="M140" s="6"/>
      <c r="N140" s="7"/>
      <c r="O140" s="5"/>
      <c r="P140" s="6"/>
      <c r="R140" s="7"/>
      <c r="S140" s="5"/>
      <c r="T140" s="6"/>
    </row>
    <row r="141" spans="2:20">
      <c r="B141" s="14">
        <v>43468</v>
      </c>
      <c r="C141" s="15">
        <v>274455</v>
      </c>
      <c r="D141" s="15">
        <v>0</v>
      </c>
      <c r="E141" s="15">
        <f t="shared" si="7"/>
        <v>274455</v>
      </c>
      <c r="F141" s="16">
        <f>F140+E141</f>
        <v>31098409</v>
      </c>
      <c r="G141" s="11"/>
      <c r="K141" s="7"/>
      <c r="L141" s="5"/>
      <c r="M141" s="6"/>
      <c r="N141" s="7"/>
      <c r="O141" s="5"/>
      <c r="P141" s="6"/>
      <c r="R141" s="7"/>
      <c r="S141" s="5"/>
      <c r="T141" s="6"/>
    </row>
    <row r="142" spans="2:20">
      <c r="B142" s="14">
        <v>43469</v>
      </c>
      <c r="C142" s="15">
        <v>170175</v>
      </c>
      <c r="D142" s="15">
        <v>0</v>
      </c>
      <c r="E142" s="15">
        <f t="shared" si="7"/>
        <v>170175</v>
      </c>
      <c r="F142" s="16">
        <f t="shared" ref="F142:F169" si="8">F141+E142</f>
        <v>31268584</v>
      </c>
      <c r="G142" s="11"/>
      <c r="K142" s="7"/>
      <c r="L142" s="5"/>
      <c r="M142" s="6"/>
      <c r="N142" s="7"/>
      <c r="O142" s="5"/>
      <c r="P142" s="6"/>
      <c r="R142" s="7"/>
      <c r="S142" s="5"/>
      <c r="T142" s="6"/>
    </row>
    <row r="143" spans="2:20">
      <c r="B143" s="14">
        <v>43470</v>
      </c>
      <c r="C143" s="15">
        <v>121695</v>
      </c>
      <c r="D143" s="15">
        <v>2036340</v>
      </c>
      <c r="E143" s="15">
        <f t="shared" si="7"/>
        <v>2158035</v>
      </c>
      <c r="F143" s="16">
        <f t="shared" si="8"/>
        <v>33426619</v>
      </c>
      <c r="G143" s="11"/>
      <c r="K143" s="7"/>
      <c r="L143" s="5"/>
      <c r="M143" s="6"/>
      <c r="N143" s="7"/>
      <c r="O143" s="5"/>
      <c r="P143" s="6"/>
      <c r="R143" s="7"/>
      <c r="S143" s="5"/>
      <c r="T143" s="6"/>
    </row>
    <row r="144" spans="2:20">
      <c r="B144" s="14">
        <v>43471</v>
      </c>
      <c r="C144" s="15">
        <v>44955</v>
      </c>
      <c r="D144" s="15">
        <v>0</v>
      </c>
      <c r="E144" s="15">
        <f t="shared" si="7"/>
        <v>44955</v>
      </c>
      <c r="F144" s="16">
        <f t="shared" si="8"/>
        <v>33471574</v>
      </c>
      <c r="G144" s="11"/>
      <c r="K144" s="7"/>
      <c r="L144" s="5"/>
      <c r="M144" s="6"/>
      <c r="N144" s="7"/>
      <c r="O144" s="5"/>
      <c r="P144" s="6"/>
      <c r="R144" s="7"/>
      <c r="S144" s="5"/>
      <c r="T144" s="6"/>
    </row>
    <row r="145" spans="2:20">
      <c r="B145" s="14">
        <v>43472</v>
      </c>
      <c r="C145" s="15">
        <v>0</v>
      </c>
      <c r="D145" s="15">
        <v>0</v>
      </c>
      <c r="E145" s="15">
        <f t="shared" si="7"/>
        <v>0</v>
      </c>
      <c r="F145" s="16">
        <f t="shared" si="8"/>
        <v>33471574</v>
      </c>
      <c r="G145" s="11"/>
      <c r="K145" s="7"/>
      <c r="L145" s="5"/>
      <c r="M145" s="6"/>
      <c r="N145" s="7"/>
      <c r="O145" s="5"/>
      <c r="P145" s="6"/>
      <c r="R145" s="7"/>
      <c r="S145" s="5"/>
      <c r="T145" s="6"/>
    </row>
    <row r="146" spans="2:20">
      <c r="B146" s="14">
        <v>43473</v>
      </c>
      <c r="C146" s="15">
        <v>134445</v>
      </c>
      <c r="D146" s="15">
        <v>0</v>
      </c>
      <c r="E146" s="15">
        <f t="shared" si="7"/>
        <v>134445</v>
      </c>
      <c r="F146" s="16">
        <f t="shared" si="8"/>
        <v>33606019</v>
      </c>
      <c r="G146" s="11"/>
      <c r="K146" s="7"/>
      <c r="L146" s="5"/>
      <c r="M146" s="6"/>
      <c r="N146" s="7"/>
      <c r="O146" s="5"/>
      <c r="P146" s="6"/>
      <c r="R146" s="7"/>
      <c r="S146" s="5"/>
      <c r="T146" s="6"/>
    </row>
    <row r="147" spans="2:20">
      <c r="B147" s="14">
        <v>43474</v>
      </c>
      <c r="C147" s="15">
        <v>121485</v>
      </c>
      <c r="D147" s="15">
        <v>123420</v>
      </c>
      <c r="E147" s="15">
        <f t="shared" si="7"/>
        <v>244905</v>
      </c>
      <c r="F147" s="16">
        <f t="shared" si="8"/>
        <v>33850924</v>
      </c>
      <c r="G147" s="11"/>
      <c r="K147" s="7"/>
      <c r="L147" s="5"/>
      <c r="M147" s="6"/>
      <c r="N147" s="7"/>
      <c r="O147" s="5"/>
      <c r="P147" s="6"/>
      <c r="R147" s="7"/>
      <c r="S147" s="5"/>
      <c r="T147" s="6"/>
    </row>
    <row r="148" spans="2:20">
      <c r="B148" s="14">
        <v>43475</v>
      </c>
      <c r="C148" s="15">
        <v>143790</v>
      </c>
      <c r="D148" s="15">
        <v>0</v>
      </c>
      <c r="E148" s="15">
        <f t="shared" si="7"/>
        <v>143790</v>
      </c>
      <c r="F148" s="16">
        <f t="shared" si="8"/>
        <v>33994714</v>
      </c>
      <c r="G148" s="11"/>
      <c r="K148" s="7"/>
      <c r="L148" s="5"/>
      <c r="M148" s="6"/>
      <c r="N148" s="7"/>
      <c r="O148" s="5"/>
      <c r="P148" s="6"/>
      <c r="R148" s="7"/>
      <c r="S148" s="5"/>
      <c r="T148" s="6"/>
    </row>
    <row r="149" spans="2:20">
      <c r="B149" s="14">
        <v>43476</v>
      </c>
      <c r="C149" s="15">
        <v>160875</v>
      </c>
      <c r="D149" s="15">
        <v>0</v>
      </c>
      <c r="E149" s="15">
        <f t="shared" si="7"/>
        <v>160875</v>
      </c>
      <c r="F149" s="16">
        <f t="shared" si="8"/>
        <v>34155589</v>
      </c>
      <c r="G149" s="11"/>
      <c r="K149" s="7"/>
      <c r="L149" s="5"/>
      <c r="M149" s="6"/>
      <c r="N149" s="7"/>
      <c r="O149" s="5"/>
      <c r="P149" s="6"/>
      <c r="R149" s="7"/>
      <c r="S149" s="5"/>
      <c r="T149" s="6"/>
    </row>
    <row r="150" spans="2:20">
      <c r="B150" s="14">
        <v>43477</v>
      </c>
      <c r="C150" s="15">
        <v>369195</v>
      </c>
      <c r="D150" s="15">
        <v>1313505</v>
      </c>
      <c r="E150" s="15">
        <f t="shared" si="7"/>
        <v>1682700</v>
      </c>
      <c r="F150" s="16">
        <f t="shared" si="8"/>
        <v>35838289</v>
      </c>
      <c r="G150" s="11"/>
      <c r="K150" s="7"/>
      <c r="L150" s="5"/>
      <c r="M150" s="6"/>
      <c r="N150" s="7"/>
      <c r="O150" s="5"/>
      <c r="P150" s="6"/>
      <c r="R150" s="7"/>
      <c r="S150" s="5"/>
      <c r="T150" s="6"/>
    </row>
    <row r="151" spans="2:20">
      <c r="B151" s="14">
        <v>43478</v>
      </c>
      <c r="C151" s="15">
        <v>1011885</v>
      </c>
      <c r="D151" s="15">
        <v>82185</v>
      </c>
      <c r="E151" s="15">
        <f t="shared" si="7"/>
        <v>1094070</v>
      </c>
      <c r="F151" s="16">
        <f t="shared" si="8"/>
        <v>36932359</v>
      </c>
      <c r="G151" s="11"/>
      <c r="K151" s="7"/>
      <c r="L151" s="5"/>
      <c r="M151" s="6"/>
      <c r="N151" s="7"/>
      <c r="O151" s="5"/>
      <c r="P151" s="6"/>
      <c r="R151" s="7"/>
      <c r="S151" s="5"/>
      <c r="T151" s="6"/>
    </row>
    <row r="152" spans="2:20">
      <c r="B152" s="14">
        <v>43479</v>
      </c>
      <c r="C152" s="15">
        <v>0</v>
      </c>
      <c r="D152" s="15">
        <v>0</v>
      </c>
      <c r="E152" s="15">
        <f t="shared" si="7"/>
        <v>0</v>
      </c>
      <c r="F152" s="16">
        <f t="shared" si="8"/>
        <v>36932359</v>
      </c>
      <c r="G152" s="11"/>
      <c r="K152" s="7"/>
      <c r="L152" s="5"/>
      <c r="M152" s="6"/>
      <c r="N152" s="7"/>
      <c r="O152" s="5"/>
      <c r="P152" s="6"/>
      <c r="R152" s="7"/>
      <c r="S152" s="5"/>
      <c r="T152" s="6"/>
    </row>
    <row r="153" spans="2:20">
      <c r="B153" s="14">
        <v>43480</v>
      </c>
      <c r="C153" s="15">
        <v>566625</v>
      </c>
      <c r="D153" s="15">
        <v>0</v>
      </c>
      <c r="E153" s="15">
        <f t="shared" si="7"/>
        <v>566625</v>
      </c>
      <c r="F153" s="16">
        <f t="shared" si="8"/>
        <v>37498984</v>
      </c>
      <c r="G153" s="11"/>
      <c r="K153" s="7"/>
      <c r="L153" s="5"/>
      <c r="M153" s="6"/>
    </row>
    <row r="154" spans="2:20">
      <c r="B154" s="14">
        <v>43481</v>
      </c>
      <c r="C154" s="15">
        <v>0</v>
      </c>
      <c r="D154" s="15">
        <v>141720</v>
      </c>
      <c r="E154" s="15">
        <f t="shared" si="7"/>
        <v>141720</v>
      </c>
      <c r="F154" s="16">
        <f t="shared" si="8"/>
        <v>37640704</v>
      </c>
      <c r="G154" s="11"/>
      <c r="K154" s="7"/>
      <c r="L154" s="5"/>
      <c r="M154" s="6"/>
    </row>
    <row r="155" spans="2:20">
      <c r="B155" s="14">
        <v>43482</v>
      </c>
      <c r="C155" s="15">
        <v>336210</v>
      </c>
      <c r="D155" s="15">
        <v>62190</v>
      </c>
      <c r="E155" s="15">
        <f t="shared" si="7"/>
        <v>398400</v>
      </c>
      <c r="F155" s="16">
        <f t="shared" si="8"/>
        <v>38039104</v>
      </c>
      <c r="G155" s="11"/>
      <c r="K155" s="7"/>
      <c r="L155" s="5"/>
      <c r="M155" s="6"/>
    </row>
    <row r="156" spans="2:20">
      <c r="B156" s="14">
        <v>43483</v>
      </c>
      <c r="C156" s="15">
        <v>75930</v>
      </c>
      <c r="D156" s="15">
        <v>0</v>
      </c>
      <c r="E156" s="15">
        <f t="shared" si="7"/>
        <v>75930</v>
      </c>
      <c r="F156" s="16">
        <f t="shared" si="8"/>
        <v>38115034</v>
      </c>
      <c r="G156" s="11"/>
      <c r="K156" s="7"/>
      <c r="L156" s="5"/>
      <c r="M156" s="6"/>
    </row>
    <row r="157" spans="2:20">
      <c r="B157" s="14">
        <v>43484</v>
      </c>
      <c r="C157" s="15">
        <v>437880</v>
      </c>
      <c r="D157" s="15">
        <v>969105</v>
      </c>
      <c r="E157" s="15">
        <f t="shared" si="7"/>
        <v>1406985</v>
      </c>
      <c r="F157" s="16">
        <f t="shared" si="8"/>
        <v>39522019</v>
      </c>
      <c r="G157" s="11"/>
      <c r="K157" s="7"/>
      <c r="L157" s="5"/>
      <c r="M157" s="6"/>
    </row>
    <row r="158" spans="2:20">
      <c r="B158" s="14">
        <v>43485</v>
      </c>
      <c r="C158" s="15">
        <v>374760</v>
      </c>
      <c r="D158" s="15">
        <v>0</v>
      </c>
      <c r="E158" s="15">
        <f t="shared" si="7"/>
        <v>374760</v>
      </c>
      <c r="F158" s="16">
        <f t="shared" si="8"/>
        <v>39896779</v>
      </c>
      <c r="G158" s="11"/>
      <c r="K158" s="7"/>
      <c r="L158" s="5"/>
      <c r="M158" s="6"/>
    </row>
    <row r="159" spans="2:20">
      <c r="B159" s="14">
        <v>43486</v>
      </c>
      <c r="C159" s="15">
        <v>385710</v>
      </c>
      <c r="D159" s="15">
        <v>72240</v>
      </c>
      <c r="E159" s="15">
        <f t="shared" si="7"/>
        <v>457950</v>
      </c>
      <c r="F159" s="16">
        <f t="shared" si="8"/>
        <v>40354729</v>
      </c>
      <c r="G159" s="11"/>
      <c r="K159" s="7"/>
      <c r="L159" s="5"/>
      <c r="M159" s="6"/>
    </row>
    <row r="160" spans="2:20">
      <c r="B160" s="14">
        <v>43487</v>
      </c>
      <c r="C160" s="15">
        <v>123285</v>
      </c>
      <c r="D160" s="15">
        <v>96435</v>
      </c>
      <c r="E160" s="15">
        <f t="shared" si="7"/>
        <v>219720</v>
      </c>
      <c r="F160" s="16">
        <f t="shared" si="8"/>
        <v>40574449</v>
      </c>
      <c r="G160" s="11"/>
      <c r="K160" s="7"/>
      <c r="L160" s="5"/>
      <c r="M160" s="6"/>
    </row>
    <row r="161" spans="2:13">
      <c r="B161" s="14">
        <v>43488</v>
      </c>
      <c r="C161" s="15">
        <v>0</v>
      </c>
      <c r="D161" s="15">
        <v>45060</v>
      </c>
      <c r="E161" s="15">
        <f t="shared" si="7"/>
        <v>45060</v>
      </c>
      <c r="F161" s="16">
        <f t="shared" si="8"/>
        <v>40619509</v>
      </c>
      <c r="G161" s="11"/>
      <c r="K161" s="7"/>
      <c r="L161" s="5"/>
      <c r="M161" s="6"/>
    </row>
    <row r="162" spans="2:13">
      <c r="B162" s="14">
        <v>43489</v>
      </c>
      <c r="C162" s="15">
        <v>170565</v>
      </c>
      <c r="D162" s="15">
        <v>0</v>
      </c>
      <c r="E162" s="15">
        <f t="shared" si="7"/>
        <v>170565</v>
      </c>
      <c r="F162" s="16">
        <f t="shared" si="8"/>
        <v>40790074</v>
      </c>
      <c r="G162" s="11"/>
      <c r="K162" s="7"/>
      <c r="L162" s="5"/>
      <c r="M162" s="6"/>
    </row>
    <row r="163" spans="2:13">
      <c r="B163" s="14">
        <v>43490</v>
      </c>
      <c r="C163" s="15">
        <v>0</v>
      </c>
      <c r="D163" s="15">
        <v>0</v>
      </c>
      <c r="E163" s="15">
        <f t="shared" si="7"/>
        <v>0</v>
      </c>
      <c r="F163" s="16">
        <f t="shared" si="8"/>
        <v>40790074</v>
      </c>
      <c r="G163" s="11"/>
      <c r="K163" s="7"/>
      <c r="L163" s="5"/>
      <c r="M163" s="6"/>
    </row>
    <row r="164" spans="2:13">
      <c r="B164" s="14">
        <v>43491</v>
      </c>
      <c r="C164" s="15">
        <v>127035</v>
      </c>
      <c r="D164" s="15">
        <v>645375</v>
      </c>
      <c r="E164" s="15">
        <f t="shared" si="7"/>
        <v>772410</v>
      </c>
      <c r="F164" s="16">
        <f t="shared" si="8"/>
        <v>41562484</v>
      </c>
      <c r="G164" s="11"/>
      <c r="K164" s="7"/>
      <c r="L164" s="5"/>
      <c r="M164" s="6"/>
    </row>
    <row r="165" spans="2:13">
      <c r="B165" s="14">
        <v>43492</v>
      </c>
      <c r="C165" s="15">
        <v>218700</v>
      </c>
      <c r="D165" s="15">
        <v>0</v>
      </c>
      <c r="E165" s="15">
        <f t="shared" si="7"/>
        <v>218700</v>
      </c>
      <c r="F165" s="16">
        <f t="shared" si="8"/>
        <v>41781184</v>
      </c>
      <c r="G165" s="11"/>
      <c r="K165" s="7"/>
      <c r="L165" s="5"/>
      <c r="M165" s="6"/>
    </row>
    <row r="166" spans="2:13">
      <c r="B166" s="14">
        <v>43493</v>
      </c>
      <c r="C166" s="15">
        <v>46935</v>
      </c>
      <c r="D166" s="15">
        <v>226530</v>
      </c>
      <c r="E166" s="15">
        <f t="shared" si="7"/>
        <v>273465</v>
      </c>
      <c r="F166" s="16">
        <f>F165+E166</f>
        <v>42054649</v>
      </c>
      <c r="G166" s="11"/>
      <c r="K166" s="7"/>
      <c r="L166" s="5"/>
      <c r="M166" s="6"/>
    </row>
    <row r="167" spans="2:13">
      <c r="B167" s="14">
        <v>43494</v>
      </c>
      <c r="C167" s="15">
        <v>53130</v>
      </c>
      <c r="D167" s="15">
        <v>0</v>
      </c>
      <c r="E167" s="15">
        <f t="shared" si="7"/>
        <v>53130</v>
      </c>
      <c r="F167" s="16">
        <f t="shared" si="8"/>
        <v>42107779</v>
      </c>
      <c r="G167" s="11"/>
      <c r="K167" s="7"/>
      <c r="L167" s="5"/>
      <c r="M167" s="6"/>
    </row>
    <row r="168" spans="2:13">
      <c r="B168" s="14">
        <v>43495</v>
      </c>
      <c r="C168" s="15">
        <v>0</v>
      </c>
      <c r="D168" s="15">
        <v>43665</v>
      </c>
      <c r="E168" s="15">
        <f>C168+D168</f>
        <v>43665</v>
      </c>
      <c r="F168" s="16">
        <f t="shared" si="8"/>
        <v>42151444</v>
      </c>
      <c r="G168" s="11"/>
      <c r="K168" s="7"/>
      <c r="L168" s="5"/>
      <c r="M168" s="6"/>
    </row>
    <row r="169" spans="2:13">
      <c r="B169" s="14">
        <v>43496</v>
      </c>
      <c r="C169" s="15">
        <v>0</v>
      </c>
      <c r="D169" s="15">
        <v>0</v>
      </c>
      <c r="E169" s="15">
        <f t="shared" si="7"/>
        <v>0</v>
      </c>
      <c r="F169" s="16">
        <f>F168+E169</f>
        <v>42151444</v>
      </c>
      <c r="G169" s="11"/>
      <c r="K169" s="7"/>
      <c r="L169" s="5"/>
      <c r="M169" s="6"/>
    </row>
    <row r="170" spans="2:13">
      <c r="B170" s="14" t="s">
        <v>9</v>
      </c>
      <c r="C170" s="15">
        <f>SUM(C139:C169)</f>
        <v>5652585</v>
      </c>
      <c r="D170" s="15">
        <f>SUM(D139:D169)</f>
        <v>5857770</v>
      </c>
      <c r="E170" s="15">
        <f>C170+D170</f>
        <v>11510355</v>
      </c>
      <c r="F170" s="16"/>
      <c r="G170" s="16"/>
      <c r="K170" s="7"/>
      <c r="L170" s="5"/>
      <c r="M170" s="6"/>
    </row>
    <row r="171" spans="2:13">
      <c r="B171" s="1"/>
      <c r="C171" s="3"/>
      <c r="D171" s="3"/>
      <c r="E171" s="3"/>
      <c r="F171" s="4"/>
      <c r="G171" s="4"/>
    </row>
    <row r="172" spans="2:13">
      <c r="B172" s="39" t="s">
        <v>10</v>
      </c>
      <c r="C172" s="39"/>
      <c r="D172" s="39"/>
      <c r="E172" s="39"/>
      <c r="F172" s="39"/>
      <c r="G172" s="39"/>
      <c r="K172" s="7"/>
    </row>
    <row r="173" spans="2:13">
      <c r="B173" s="14">
        <v>43497</v>
      </c>
      <c r="C173" s="15">
        <v>117990</v>
      </c>
      <c r="D173" s="15">
        <v>96435</v>
      </c>
      <c r="E173" s="15">
        <f>C173+D173</f>
        <v>214425</v>
      </c>
      <c r="F173" s="16">
        <f>E173+F169</f>
        <v>42365869</v>
      </c>
      <c r="G173" s="11"/>
      <c r="K173" s="7"/>
      <c r="L173" s="5"/>
      <c r="M173" s="6"/>
    </row>
    <row r="174" spans="2:13">
      <c r="B174" s="14">
        <v>43498</v>
      </c>
      <c r="C174" s="15">
        <v>633435</v>
      </c>
      <c r="D174" s="15">
        <v>108315</v>
      </c>
      <c r="E174" s="15">
        <f>C174+D174</f>
        <v>741750</v>
      </c>
      <c r="F174" s="16">
        <f>E174+F173</f>
        <v>43107619</v>
      </c>
      <c r="G174" s="11"/>
      <c r="K174" s="7"/>
      <c r="L174" s="5"/>
      <c r="M174" s="6"/>
    </row>
    <row r="175" spans="2:13">
      <c r="B175" s="14"/>
      <c r="C175" s="15">
        <v>0</v>
      </c>
      <c r="D175" s="15">
        <v>0</v>
      </c>
      <c r="E175" s="15"/>
      <c r="F175" s="16">
        <f>E175+F174</f>
        <v>43107619</v>
      </c>
      <c r="G175" s="11"/>
      <c r="K175" s="7"/>
      <c r="L175" s="5"/>
      <c r="M175" s="6"/>
    </row>
    <row r="176" spans="2:13">
      <c r="B176" s="14"/>
      <c r="C176" s="15">
        <v>0</v>
      </c>
      <c r="D176" s="15"/>
      <c r="E176" s="15"/>
      <c r="F176" s="16">
        <f t="shared" ref="F174:F198" si="9">E176+F175</f>
        <v>43107619</v>
      </c>
      <c r="G176" s="11"/>
      <c r="K176" s="7"/>
      <c r="L176" s="5"/>
      <c r="M176" s="6"/>
    </row>
    <row r="177" spans="2:21">
      <c r="B177" s="14"/>
      <c r="C177" s="15"/>
      <c r="D177" s="15"/>
      <c r="E177" s="15"/>
      <c r="F177" s="16">
        <f t="shared" si="9"/>
        <v>43107619</v>
      </c>
      <c r="G177" s="11"/>
      <c r="J177" s="7"/>
      <c r="K177" s="5"/>
      <c r="L177" s="6"/>
      <c r="M177" s="6"/>
    </row>
    <row r="178" spans="2:21">
      <c r="B178" s="14"/>
      <c r="C178" s="15"/>
      <c r="D178" s="15"/>
      <c r="E178" s="15"/>
      <c r="F178" s="16">
        <f t="shared" si="9"/>
        <v>43107619</v>
      </c>
      <c r="G178" s="11"/>
      <c r="J178" s="7"/>
      <c r="K178" s="5"/>
      <c r="L178" s="6"/>
      <c r="M178" s="6"/>
    </row>
    <row r="179" spans="2:21">
      <c r="B179" s="14"/>
      <c r="C179" s="15"/>
      <c r="D179" s="15"/>
      <c r="E179" s="15"/>
      <c r="F179" s="16">
        <f>E179+F178</f>
        <v>43107619</v>
      </c>
      <c r="G179" s="11"/>
      <c r="K179" s="7"/>
      <c r="L179" s="5"/>
      <c r="M179" s="6"/>
    </row>
    <row r="180" spans="2:21">
      <c r="B180" s="14"/>
      <c r="C180" s="15"/>
      <c r="D180" s="15"/>
      <c r="E180" s="15"/>
      <c r="F180" s="16">
        <f t="shared" si="9"/>
        <v>43107619</v>
      </c>
      <c r="G180" s="11"/>
      <c r="K180" s="7"/>
      <c r="L180" s="5"/>
      <c r="M180" s="6"/>
    </row>
    <row r="181" spans="2:21">
      <c r="B181" s="14"/>
      <c r="C181" s="15"/>
      <c r="D181" s="15"/>
      <c r="E181" s="15"/>
      <c r="F181" s="16">
        <f t="shared" si="9"/>
        <v>43107619</v>
      </c>
      <c r="G181" s="11"/>
      <c r="K181" s="7"/>
      <c r="L181" s="5"/>
      <c r="M181" s="6"/>
    </row>
    <row r="182" spans="2:21">
      <c r="B182" s="14"/>
      <c r="C182" s="15"/>
      <c r="D182" s="15"/>
      <c r="E182" s="15"/>
      <c r="F182" s="16">
        <f t="shared" si="9"/>
        <v>43107619</v>
      </c>
      <c r="G182" s="11"/>
      <c r="J182" s="7"/>
      <c r="K182" s="7"/>
      <c r="L182" s="5"/>
      <c r="M182" s="6"/>
    </row>
    <row r="183" spans="2:21">
      <c r="B183" s="14"/>
      <c r="C183" s="15"/>
      <c r="D183" s="15"/>
      <c r="E183" s="15"/>
      <c r="F183" s="16">
        <f t="shared" si="9"/>
        <v>43107619</v>
      </c>
      <c r="G183" s="11"/>
      <c r="J183" s="7"/>
      <c r="K183" s="7"/>
      <c r="L183" s="5"/>
      <c r="M183" s="6"/>
    </row>
    <row r="184" spans="2:21">
      <c r="B184" s="14"/>
      <c r="C184" s="15"/>
      <c r="D184" s="15"/>
      <c r="E184" s="15"/>
      <c r="F184" s="16">
        <f t="shared" si="9"/>
        <v>43107619</v>
      </c>
      <c r="G184" s="11"/>
    </row>
    <row r="185" spans="2:21">
      <c r="B185" s="14"/>
      <c r="C185" s="15"/>
      <c r="D185" s="15"/>
      <c r="E185" s="15"/>
      <c r="F185" s="16">
        <f t="shared" si="9"/>
        <v>43107619</v>
      </c>
      <c r="G185" s="11"/>
      <c r="K185" s="7"/>
      <c r="L185" s="5"/>
      <c r="M185" s="6"/>
    </row>
    <row r="186" spans="2:21">
      <c r="B186" s="14"/>
      <c r="C186" s="15"/>
      <c r="D186" s="15"/>
      <c r="E186" s="15"/>
      <c r="F186" s="16">
        <f t="shared" si="9"/>
        <v>43107619</v>
      </c>
      <c r="G186" s="11"/>
      <c r="K186" s="7"/>
      <c r="L186" s="7"/>
      <c r="M186" s="5"/>
      <c r="N186" s="6"/>
      <c r="P186" s="7"/>
      <c r="Q186" s="5"/>
      <c r="T186" s="7"/>
      <c r="U186" s="5"/>
    </row>
    <row r="187" spans="2:21">
      <c r="B187" s="14"/>
      <c r="C187" s="15"/>
      <c r="D187" s="15"/>
      <c r="E187" s="15"/>
      <c r="F187" s="16">
        <f t="shared" si="9"/>
        <v>43107619</v>
      </c>
      <c r="G187" s="11"/>
      <c r="K187" s="7"/>
      <c r="L187" s="7"/>
      <c r="M187" s="5"/>
      <c r="N187" s="6"/>
      <c r="P187" s="7"/>
      <c r="Q187" s="5"/>
      <c r="T187" s="7"/>
      <c r="U187" s="5"/>
    </row>
    <row r="188" spans="2:21">
      <c r="B188" s="14"/>
      <c r="C188" s="15"/>
      <c r="D188" s="15"/>
      <c r="E188" s="15"/>
      <c r="F188" s="16">
        <f t="shared" si="9"/>
        <v>43107619</v>
      </c>
      <c r="G188" s="11"/>
      <c r="K188" s="7"/>
      <c r="L188" s="7"/>
      <c r="M188" s="5"/>
      <c r="N188" s="6"/>
      <c r="P188" s="7"/>
      <c r="Q188" s="5"/>
      <c r="T188" s="7"/>
      <c r="U188" s="5"/>
    </row>
    <row r="189" spans="2:21">
      <c r="B189" s="14"/>
      <c r="C189" s="15"/>
      <c r="D189" s="15"/>
      <c r="E189" s="15"/>
      <c r="F189" s="16">
        <f t="shared" si="9"/>
        <v>43107619</v>
      </c>
      <c r="G189" s="11"/>
      <c r="L189" s="7"/>
      <c r="M189" s="5"/>
      <c r="N189" s="6"/>
      <c r="P189" s="7"/>
      <c r="Q189" s="5"/>
      <c r="T189" s="7"/>
      <c r="U189" s="5"/>
    </row>
    <row r="190" spans="2:21">
      <c r="B190" s="14"/>
      <c r="C190" s="15"/>
      <c r="D190" s="15"/>
      <c r="E190" s="15"/>
      <c r="F190" s="16">
        <f t="shared" si="9"/>
        <v>43107619</v>
      </c>
      <c r="G190" s="11"/>
      <c r="L190" s="7"/>
      <c r="M190" s="5"/>
      <c r="N190" s="6"/>
      <c r="P190" s="7"/>
      <c r="Q190" s="5"/>
      <c r="T190" s="7"/>
      <c r="U190" s="5"/>
    </row>
    <row r="191" spans="2:21">
      <c r="B191" s="14"/>
      <c r="C191" s="15"/>
      <c r="D191" s="15"/>
      <c r="E191" s="15"/>
      <c r="F191" s="16">
        <f t="shared" si="9"/>
        <v>43107619</v>
      </c>
      <c r="G191" s="11"/>
      <c r="K191" s="7"/>
      <c r="L191" s="7"/>
      <c r="M191" s="5"/>
      <c r="N191" s="6"/>
      <c r="P191" s="7"/>
      <c r="Q191" s="5"/>
      <c r="T191" s="7"/>
      <c r="U191" s="5"/>
    </row>
    <row r="192" spans="2:21">
      <c r="B192" s="14"/>
      <c r="C192" s="15"/>
      <c r="D192" s="15"/>
      <c r="E192" s="15"/>
      <c r="F192" s="16">
        <f t="shared" si="9"/>
        <v>43107619</v>
      </c>
      <c r="G192" s="11"/>
      <c r="K192" s="7"/>
      <c r="L192" s="5"/>
      <c r="M192" s="6"/>
    </row>
    <row r="193" spans="2:12">
      <c r="B193" s="14"/>
      <c r="C193" s="15"/>
      <c r="D193" s="15"/>
      <c r="E193" s="15"/>
      <c r="F193" s="16">
        <f t="shared" si="9"/>
        <v>43107619</v>
      </c>
      <c r="G193" s="11"/>
      <c r="J193" s="7"/>
      <c r="K193" s="5"/>
      <c r="L193" s="6"/>
    </row>
    <row r="194" spans="2:12">
      <c r="B194" s="14"/>
      <c r="C194" s="15"/>
      <c r="D194" s="15"/>
      <c r="E194" s="15"/>
      <c r="F194" s="16">
        <f t="shared" si="9"/>
        <v>43107619</v>
      </c>
      <c r="G194" s="11"/>
    </row>
    <row r="195" spans="2:12">
      <c r="B195" s="14"/>
      <c r="C195" s="15"/>
      <c r="D195" s="15"/>
      <c r="E195" s="15"/>
      <c r="F195" s="16">
        <f t="shared" si="9"/>
        <v>43107619</v>
      </c>
      <c r="G195" s="11"/>
      <c r="J195" s="7"/>
      <c r="K195" s="5"/>
      <c r="L195" s="6"/>
    </row>
    <row r="196" spans="2:12">
      <c r="B196" s="14"/>
      <c r="C196" s="15"/>
      <c r="D196" s="15"/>
      <c r="E196" s="15"/>
      <c r="F196" s="16">
        <f t="shared" si="9"/>
        <v>43107619</v>
      </c>
      <c r="G196" s="11"/>
    </row>
    <row r="197" spans="2:12">
      <c r="B197" s="14"/>
      <c r="C197" s="15"/>
      <c r="D197" s="15"/>
      <c r="E197" s="15"/>
      <c r="F197" s="16">
        <f t="shared" si="9"/>
        <v>43107619</v>
      </c>
      <c r="G197" s="11"/>
    </row>
    <row r="198" spans="2:12">
      <c r="B198" s="14"/>
      <c r="C198" s="15"/>
      <c r="D198" s="15"/>
      <c r="E198" s="15"/>
      <c r="F198" s="16">
        <f t="shared" si="9"/>
        <v>43107619</v>
      </c>
      <c r="G198" s="16" t="e">
        <f>F198-#REF!</f>
        <v>#REF!</v>
      </c>
    </row>
    <row r="199" spans="2:12">
      <c r="B199" s="14" t="s">
        <v>9</v>
      </c>
      <c r="C199" s="15">
        <f>SUM(C173:C198)</f>
        <v>751425</v>
      </c>
      <c r="D199" s="15">
        <f>SUM(D173:D198)</f>
        <v>204750</v>
      </c>
      <c r="E199" s="15">
        <f>C199+D199</f>
        <v>956175</v>
      </c>
      <c r="F199" s="16"/>
      <c r="G199" s="16"/>
    </row>
    <row r="200" spans="2:12">
      <c r="B200" s="17"/>
      <c r="C200" s="18"/>
      <c r="D200" s="18"/>
      <c r="E200" s="18"/>
      <c r="F200" s="19"/>
      <c r="G200" s="19"/>
    </row>
    <row r="201" spans="2:12">
      <c r="B201" s="17"/>
      <c r="C201" s="18"/>
      <c r="D201" s="18"/>
      <c r="E201" s="18"/>
      <c r="F201" s="19"/>
      <c r="G201" s="19"/>
    </row>
    <row r="202" spans="2:12">
      <c r="B202" s="17"/>
      <c r="C202" s="18"/>
      <c r="D202" s="18"/>
      <c r="E202" s="18"/>
      <c r="F202" s="19"/>
      <c r="G202" s="19"/>
    </row>
    <row r="203" spans="2:12">
      <c r="B203" s="17"/>
      <c r="C203" s="18"/>
      <c r="D203" s="18"/>
      <c r="E203" s="18"/>
      <c r="F203" s="19"/>
      <c r="G203" s="19"/>
    </row>
    <row r="204" spans="2:12">
      <c r="B204" s="17"/>
      <c r="C204" s="18"/>
      <c r="D204" s="18"/>
      <c r="E204" s="18"/>
      <c r="F204" s="19"/>
      <c r="G204" s="19"/>
    </row>
    <row r="205" spans="2:12">
      <c r="B205" s="1"/>
      <c r="C205" s="3"/>
      <c r="D205" s="3"/>
      <c r="E205" s="3"/>
      <c r="F205" s="4"/>
      <c r="G205" s="4"/>
    </row>
    <row r="206" spans="2:12">
      <c r="B206" s="39" t="s">
        <v>11</v>
      </c>
      <c r="C206" s="39"/>
      <c r="D206" s="39"/>
      <c r="E206" s="39"/>
      <c r="F206" s="39"/>
      <c r="G206" s="39"/>
    </row>
    <row r="207" spans="2:12">
      <c r="B207" s="14">
        <v>42948</v>
      </c>
      <c r="C207" s="15"/>
      <c r="D207" s="15"/>
      <c r="E207" s="15"/>
      <c r="F207" s="16">
        <f>E207+F198</f>
        <v>43107619</v>
      </c>
      <c r="G207" s="11"/>
    </row>
    <row r="208" spans="2:12">
      <c r="B208" s="14"/>
      <c r="C208" s="15"/>
      <c r="D208" s="15"/>
      <c r="E208" s="15"/>
      <c r="F208" s="16">
        <f t="shared" ref="F208:F236" si="10">E208+F207</f>
        <v>43107619</v>
      </c>
      <c r="G208" s="11"/>
    </row>
    <row r="209" spans="2:7">
      <c r="B209" s="14"/>
      <c r="C209" s="15"/>
      <c r="D209" s="15"/>
      <c r="E209" s="15"/>
      <c r="F209" s="16">
        <f t="shared" si="10"/>
        <v>43107619</v>
      </c>
      <c r="G209" s="11"/>
    </row>
    <row r="210" spans="2:7">
      <c r="B210" s="14"/>
      <c r="C210" s="15"/>
      <c r="D210" s="15"/>
      <c r="E210" s="15"/>
      <c r="F210" s="16">
        <f t="shared" si="10"/>
        <v>43107619</v>
      </c>
      <c r="G210" s="11"/>
    </row>
    <row r="211" spans="2:7">
      <c r="B211" s="14"/>
      <c r="C211" s="15"/>
      <c r="D211" s="15"/>
      <c r="E211" s="15"/>
      <c r="F211" s="16">
        <f t="shared" si="10"/>
        <v>43107619</v>
      </c>
      <c r="G211" s="11"/>
    </row>
    <row r="212" spans="2:7">
      <c r="B212" s="14"/>
      <c r="C212" s="15"/>
      <c r="D212" s="15"/>
      <c r="E212" s="15"/>
      <c r="F212" s="16">
        <f t="shared" si="10"/>
        <v>43107619</v>
      </c>
      <c r="G212" s="11"/>
    </row>
    <row r="213" spans="2:7">
      <c r="B213" s="14"/>
      <c r="C213" s="15"/>
      <c r="D213" s="15"/>
      <c r="E213" s="15"/>
      <c r="F213" s="16">
        <f t="shared" si="10"/>
        <v>43107619</v>
      </c>
      <c r="G213" s="11"/>
    </row>
    <row r="214" spans="2:7">
      <c r="B214" s="14"/>
      <c r="C214" s="15"/>
      <c r="D214" s="15"/>
      <c r="E214" s="15"/>
      <c r="F214" s="16">
        <f t="shared" si="10"/>
        <v>43107619</v>
      </c>
      <c r="G214" s="11"/>
    </row>
    <row r="215" spans="2:7">
      <c r="B215" s="14"/>
      <c r="C215" s="15"/>
      <c r="D215" s="15"/>
      <c r="E215" s="15"/>
      <c r="F215" s="16">
        <f t="shared" si="10"/>
        <v>43107619</v>
      </c>
      <c r="G215" s="11"/>
    </row>
    <row r="216" spans="2:7">
      <c r="B216" s="14"/>
      <c r="C216" s="15"/>
      <c r="D216" s="15"/>
      <c r="E216" s="15"/>
      <c r="F216" s="16">
        <f t="shared" si="10"/>
        <v>43107619</v>
      </c>
      <c r="G216" s="11"/>
    </row>
    <row r="217" spans="2:7">
      <c r="B217" s="14"/>
      <c r="C217" s="15"/>
      <c r="D217" s="15"/>
      <c r="E217" s="15"/>
      <c r="F217" s="16">
        <f t="shared" si="10"/>
        <v>43107619</v>
      </c>
      <c r="G217" s="11"/>
    </row>
    <row r="218" spans="2:7">
      <c r="B218" s="14"/>
      <c r="C218" s="15"/>
      <c r="D218" s="15"/>
      <c r="E218" s="15"/>
      <c r="F218" s="16">
        <f t="shared" si="10"/>
        <v>43107619</v>
      </c>
      <c r="G218" s="11"/>
    </row>
    <row r="219" spans="2:7">
      <c r="B219" s="14"/>
      <c r="C219" s="15"/>
      <c r="D219" s="15"/>
      <c r="E219" s="15"/>
      <c r="F219" s="16">
        <f t="shared" si="10"/>
        <v>43107619</v>
      </c>
      <c r="G219" s="11"/>
    </row>
    <row r="220" spans="2:7">
      <c r="B220" s="14"/>
      <c r="C220" s="15"/>
      <c r="D220" s="15"/>
      <c r="E220" s="15"/>
      <c r="F220" s="16">
        <f t="shared" si="10"/>
        <v>43107619</v>
      </c>
      <c r="G220" s="11"/>
    </row>
    <row r="221" spans="2:7">
      <c r="B221" s="14"/>
      <c r="C221" s="15"/>
      <c r="D221" s="15"/>
      <c r="E221" s="15"/>
      <c r="F221" s="16">
        <f t="shared" si="10"/>
        <v>43107619</v>
      </c>
      <c r="G221" s="11"/>
    </row>
    <row r="222" spans="2:7">
      <c r="B222" s="14"/>
      <c r="C222" s="15"/>
      <c r="D222" s="15"/>
      <c r="E222" s="15"/>
      <c r="F222" s="16">
        <f t="shared" si="10"/>
        <v>43107619</v>
      </c>
      <c r="G222" s="11"/>
    </row>
    <row r="223" spans="2:7">
      <c r="B223" s="14"/>
      <c r="C223" s="15"/>
      <c r="D223" s="15"/>
      <c r="E223" s="15"/>
      <c r="F223" s="16">
        <f t="shared" si="10"/>
        <v>43107619</v>
      </c>
      <c r="G223" s="11"/>
    </row>
    <row r="224" spans="2:7">
      <c r="B224" s="14"/>
      <c r="C224" s="15"/>
      <c r="D224" s="15"/>
      <c r="E224" s="15"/>
      <c r="F224" s="16">
        <f t="shared" si="10"/>
        <v>43107619</v>
      </c>
      <c r="G224" s="11"/>
    </row>
    <row r="225" spans="2:7">
      <c r="B225" s="14"/>
      <c r="C225" s="15"/>
      <c r="D225" s="15"/>
      <c r="E225" s="15"/>
      <c r="F225" s="16">
        <f t="shared" si="10"/>
        <v>43107619</v>
      </c>
      <c r="G225" s="11"/>
    </row>
    <row r="226" spans="2:7">
      <c r="B226" s="14"/>
      <c r="C226" s="15"/>
      <c r="D226" s="15"/>
      <c r="E226" s="15"/>
      <c r="F226" s="16">
        <f t="shared" si="10"/>
        <v>43107619</v>
      </c>
      <c r="G226" s="11"/>
    </row>
    <row r="227" spans="2:7">
      <c r="B227" s="14"/>
      <c r="C227" s="15"/>
      <c r="D227" s="15"/>
      <c r="E227" s="15"/>
      <c r="F227" s="16">
        <f t="shared" si="10"/>
        <v>43107619</v>
      </c>
      <c r="G227" s="11"/>
    </row>
    <row r="228" spans="2:7">
      <c r="B228" s="14"/>
      <c r="C228" s="15"/>
      <c r="D228" s="15"/>
      <c r="E228" s="15"/>
      <c r="F228" s="16">
        <f t="shared" si="10"/>
        <v>43107619</v>
      </c>
      <c r="G228" s="11"/>
    </row>
    <row r="229" spans="2:7">
      <c r="B229" s="14"/>
      <c r="C229" s="15"/>
      <c r="D229" s="15"/>
      <c r="E229" s="15"/>
      <c r="F229" s="16">
        <f t="shared" si="10"/>
        <v>43107619</v>
      </c>
      <c r="G229" s="11"/>
    </row>
    <row r="230" spans="2:7">
      <c r="B230" s="14"/>
      <c r="C230" s="15"/>
      <c r="D230" s="15"/>
      <c r="E230" s="15"/>
      <c r="F230" s="16">
        <f t="shared" si="10"/>
        <v>43107619</v>
      </c>
      <c r="G230" s="11"/>
    </row>
    <row r="231" spans="2:7">
      <c r="B231" s="14"/>
      <c r="C231" s="15"/>
      <c r="D231" s="15"/>
      <c r="E231" s="15"/>
      <c r="F231" s="16">
        <f t="shared" si="10"/>
        <v>43107619</v>
      </c>
      <c r="G231" s="11"/>
    </row>
    <row r="232" spans="2:7">
      <c r="B232" s="14"/>
      <c r="C232" s="15"/>
      <c r="D232" s="15"/>
      <c r="E232" s="15"/>
      <c r="F232" s="16">
        <f t="shared" si="10"/>
        <v>43107619</v>
      </c>
      <c r="G232" s="11"/>
    </row>
    <row r="233" spans="2:7">
      <c r="B233" s="14"/>
      <c r="C233" s="15"/>
      <c r="D233" s="15"/>
      <c r="E233" s="15"/>
      <c r="F233" s="16">
        <f t="shared" si="10"/>
        <v>43107619</v>
      </c>
      <c r="G233" s="11"/>
    </row>
    <row r="234" spans="2:7">
      <c r="B234" s="14"/>
      <c r="C234" s="15"/>
      <c r="D234" s="15"/>
      <c r="E234" s="15"/>
      <c r="F234" s="16">
        <f t="shared" si="10"/>
        <v>43107619</v>
      </c>
      <c r="G234" s="11"/>
    </row>
    <row r="235" spans="2:7">
      <c r="B235" s="14"/>
      <c r="C235" s="15"/>
      <c r="D235" s="15"/>
      <c r="E235" s="15"/>
      <c r="F235" s="16">
        <f t="shared" si="10"/>
        <v>43107619</v>
      </c>
      <c r="G235" s="11"/>
    </row>
    <row r="236" spans="2:7">
      <c r="B236" s="14"/>
      <c r="C236" s="15"/>
      <c r="D236" s="15"/>
      <c r="E236" s="15"/>
      <c r="F236" s="16">
        <f t="shared" si="10"/>
        <v>43107619</v>
      </c>
      <c r="G236" s="16">
        <f>F236-F198</f>
        <v>0</v>
      </c>
    </row>
    <row r="237" spans="2:7">
      <c r="B237" s="14" t="s">
        <v>9</v>
      </c>
      <c r="C237" s="15">
        <f>SUM(C207:C236)</f>
        <v>0</v>
      </c>
      <c r="D237" s="15">
        <f>SUM(D207:D236)</f>
        <v>0</v>
      </c>
      <c r="E237" s="15">
        <f>C237+D237</f>
        <v>0</v>
      </c>
      <c r="F237" s="16"/>
      <c r="G237" s="16"/>
    </row>
    <row r="238" spans="2:7">
      <c r="B238" s="1"/>
      <c r="C238" s="3"/>
      <c r="D238" s="3"/>
      <c r="E238" s="3"/>
      <c r="F238" s="4"/>
      <c r="G238" s="4"/>
    </row>
    <row r="239" spans="2:7">
      <c r="B239" s="39" t="s">
        <v>12</v>
      </c>
      <c r="C239" s="39"/>
      <c r="D239" s="39"/>
      <c r="E239" s="39"/>
      <c r="F239" s="39"/>
      <c r="G239" s="39"/>
    </row>
    <row r="240" spans="2:7">
      <c r="B240" s="14"/>
      <c r="C240" s="15"/>
      <c r="D240" s="15"/>
      <c r="E240" s="15"/>
      <c r="F240" s="16">
        <f>E240+F236</f>
        <v>43107619</v>
      </c>
      <c r="G240" s="11"/>
    </row>
    <row r="241" spans="2:7">
      <c r="B241" s="14"/>
      <c r="C241" s="15"/>
      <c r="D241" s="15"/>
      <c r="E241" s="15"/>
      <c r="F241" s="16">
        <f t="shared" ref="F241:F269" si="11">E241+F240</f>
        <v>43107619</v>
      </c>
      <c r="G241" s="11"/>
    </row>
    <row r="242" spans="2:7">
      <c r="B242" s="14"/>
      <c r="C242" s="15"/>
      <c r="D242" s="15"/>
      <c r="E242" s="15"/>
      <c r="F242" s="16">
        <f t="shared" si="11"/>
        <v>43107619</v>
      </c>
      <c r="G242" s="11"/>
    </row>
    <row r="243" spans="2:7">
      <c r="B243" s="14"/>
      <c r="C243" s="15"/>
      <c r="D243" s="15"/>
      <c r="E243" s="15"/>
      <c r="F243" s="16">
        <f t="shared" si="11"/>
        <v>43107619</v>
      </c>
      <c r="G243" s="11"/>
    </row>
    <row r="244" spans="2:7">
      <c r="B244" s="14"/>
      <c r="C244" s="15"/>
      <c r="D244" s="15"/>
      <c r="E244" s="15"/>
      <c r="F244" s="16">
        <f t="shared" si="11"/>
        <v>43107619</v>
      </c>
      <c r="G244" s="11"/>
    </row>
    <row r="245" spans="2:7">
      <c r="B245" s="14"/>
      <c r="C245" s="15"/>
      <c r="D245" s="15"/>
      <c r="E245" s="15"/>
      <c r="F245" s="16">
        <f t="shared" si="11"/>
        <v>43107619</v>
      </c>
      <c r="G245" s="11"/>
    </row>
    <row r="246" spans="2:7">
      <c r="B246" s="14"/>
      <c r="C246" s="15"/>
      <c r="D246" s="15"/>
      <c r="E246" s="15"/>
      <c r="F246" s="16">
        <f t="shared" si="11"/>
        <v>43107619</v>
      </c>
      <c r="G246" s="11"/>
    </row>
    <row r="247" spans="2:7">
      <c r="B247" s="14"/>
      <c r="C247" s="15"/>
      <c r="D247" s="15"/>
      <c r="E247" s="15"/>
      <c r="F247" s="16">
        <f t="shared" si="11"/>
        <v>43107619</v>
      </c>
      <c r="G247" s="11"/>
    </row>
    <row r="248" spans="2:7">
      <c r="B248" s="14"/>
      <c r="C248" s="15"/>
      <c r="D248" s="15"/>
      <c r="E248" s="15"/>
      <c r="F248" s="16">
        <f t="shared" si="11"/>
        <v>43107619</v>
      </c>
      <c r="G248" s="11"/>
    </row>
    <row r="249" spans="2:7">
      <c r="B249" s="14"/>
      <c r="C249" s="15"/>
      <c r="D249" s="15"/>
      <c r="E249" s="15"/>
      <c r="F249" s="16">
        <f t="shared" si="11"/>
        <v>43107619</v>
      </c>
      <c r="G249" s="11"/>
    </row>
    <row r="250" spans="2:7">
      <c r="B250" s="14"/>
      <c r="C250" s="15"/>
      <c r="D250" s="15"/>
      <c r="E250" s="15"/>
      <c r="F250" s="16">
        <f t="shared" si="11"/>
        <v>43107619</v>
      </c>
      <c r="G250" s="11"/>
    </row>
    <row r="251" spans="2:7">
      <c r="B251" s="14"/>
      <c r="C251" s="15"/>
      <c r="D251" s="15"/>
      <c r="E251" s="15"/>
      <c r="F251" s="16">
        <f t="shared" si="11"/>
        <v>43107619</v>
      </c>
      <c r="G251" s="11"/>
    </row>
    <row r="252" spans="2:7">
      <c r="B252" s="14"/>
      <c r="C252" s="15"/>
      <c r="D252" s="15"/>
      <c r="E252" s="15"/>
      <c r="F252" s="16">
        <f t="shared" si="11"/>
        <v>43107619</v>
      </c>
      <c r="G252" s="11"/>
    </row>
    <row r="253" spans="2:7">
      <c r="B253" s="14"/>
      <c r="C253" s="15"/>
      <c r="D253" s="15"/>
      <c r="E253" s="15"/>
      <c r="F253" s="16">
        <f t="shared" si="11"/>
        <v>43107619</v>
      </c>
      <c r="G253" s="11"/>
    </row>
    <row r="254" spans="2:7">
      <c r="B254" s="14"/>
      <c r="C254" s="15"/>
      <c r="D254" s="15"/>
      <c r="E254" s="15"/>
      <c r="F254" s="16">
        <f t="shared" si="11"/>
        <v>43107619</v>
      </c>
      <c r="G254" s="11"/>
    </row>
    <row r="255" spans="2:7">
      <c r="B255" s="14"/>
      <c r="C255" s="15"/>
      <c r="D255" s="15"/>
      <c r="E255" s="15"/>
      <c r="F255" s="16">
        <f t="shared" si="11"/>
        <v>43107619</v>
      </c>
      <c r="G255" s="11"/>
    </row>
    <row r="256" spans="2:7">
      <c r="B256" s="14"/>
      <c r="C256" s="15"/>
      <c r="D256" s="15"/>
      <c r="E256" s="15"/>
      <c r="F256" s="16">
        <f t="shared" si="11"/>
        <v>43107619</v>
      </c>
      <c r="G256" s="11"/>
    </row>
    <row r="257" spans="2:10">
      <c r="B257" s="14"/>
      <c r="C257" s="15"/>
      <c r="D257" s="15"/>
      <c r="E257" s="15"/>
      <c r="F257" s="16">
        <f t="shared" si="11"/>
        <v>43107619</v>
      </c>
      <c r="G257" s="11"/>
    </row>
    <row r="258" spans="2:10">
      <c r="B258" s="14"/>
      <c r="C258" s="15"/>
      <c r="D258" s="15"/>
      <c r="E258" s="15"/>
      <c r="F258" s="16">
        <f t="shared" si="11"/>
        <v>43107619</v>
      </c>
      <c r="G258" s="11"/>
    </row>
    <row r="259" spans="2:10">
      <c r="B259" s="14"/>
      <c r="C259" s="15"/>
      <c r="D259" s="15"/>
      <c r="E259" s="15"/>
      <c r="F259" s="16">
        <f t="shared" si="11"/>
        <v>43107619</v>
      </c>
      <c r="G259" s="11"/>
    </row>
    <row r="260" spans="2:10">
      <c r="B260" s="14"/>
      <c r="C260" s="15"/>
      <c r="D260" s="15"/>
      <c r="E260" s="15"/>
      <c r="F260" s="16">
        <f t="shared" si="11"/>
        <v>43107619</v>
      </c>
      <c r="G260" s="11"/>
    </row>
    <row r="261" spans="2:10">
      <c r="B261" s="14"/>
      <c r="C261" s="15"/>
      <c r="D261" s="15"/>
      <c r="E261" s="15"/>
      <c r="F261" s="16">
        <f t="shared" si="11"/>
        <v>43107619</v>
      </c>
      <c r="G261" s="11"/>
    </row>
    <row r="262" spans="2:10">
      <c r="B262" s="14"/>
      <c r="C262" s="15"/>
      <c r="D262" s="15"/>
      <c r="E262" s="15"/>
      <c r="F262" s="16">
        <f t="shared" si="11"/>
        <v>43107619</v>
      </c>
      <c r="G262" s="11"/>
    </row>
    <row r="263" spans="2:10">
      <c r="B263" s="14"/>
      <c r="C263" s="15"/>
      <c r="D263" s="15"/>
      <c r="E263" s="15"/>
      <c r="F263" s="16">
        <f t="shared" si="11"/>
        <v>43107619</v>
      </c>
      <c r="G263" s="11"/>
    </row>
    <row r="264" spans="2:10">
      <c r="B264" s="14"/>
      <c r="C264" s="15"/>
      <c r="D264" s="15"/>
      <c r="E264" s="15"/>
      <c r="F264" s="16">
        <f t="shared" si="11"/>
        <v>43107619</v>
      </c>
      <c r="G264" s="11"/>
    </row>
    <row r="265" spans="2:10">
      <c r="B265" s="14"/>
      <c r="C265" s="15"/>
      <c r="D265" s="15"/>
      <c r="E265" s="15"/>
      <c r="F265" s="16">
        <f t="shared" si="11"/>
        <v>43107619</v>
      </c>
      <c r="G265" s="11"/>
      <c r="J265" s="33"/>
    </row>
    <row r="266" spans="2:10">
      <c r="B266" s="14"/>
      <c r="C266" s="15"/>
      <c r="D266" s="15"/>
      <c r="E266" s="15"/>
      <c r="F266" s="16">
        <f t="shared" si="11"/>
        <v>43107619</v>
      </c>
      <c r="G266" s="11"/>
      <c r="J266" s="33"/>
    </row>
    <row r="267" spans="2:10">
      <c r="B267" s="14"/>
      <c r="C267" s="15"/>
      <c r="D267" s="15"/>
      <c r="E267" s="15"/>
      <c r="F267" s="16">
        <f t="shared" si="11"/>
        <v>43107619</v>
      </c>
      <c r="G267" s="11"/>
      <c r="J267" s="33"/>
    </row>
    <row r="268" spans="2:10">
      <c r="B268" s="14"/>
      <c r="C268" s="15"/>
      <c r="D268" s="15"/>
      <c r="E268" s="15"/>
      <c r="F268" s="16">
        <f t="shared" si="11"/>
        <v>43107619</v>
      </c>
      <c r="G268" s="11"/>
    </row>
    <row r="269" spans="2:10">
      <c r="B269" s="14"/>
      <c r="C269" s="15"/>
      <c r="D269" s="15"/>
      <c r="E269" s="15"/>
      <c r="F269" s="16">
        <f t="shared" si="11"/>
        <v>43107619</v>
      </c>
      <c r="G269" s="16">
        <f>F269-F236</f>
        <v>0</v>
      </c>
    </row>
    <row r="270" spans="2:10">
      <c r="B270" s="14" t="s">
        <v>9</v>
      </c>
      <c r="C270" s="34">
        <f>SUM(C241:C269)</f>
        <v>0</v>
      </c>
      <c r="D270" s="34">
        <f>SUM(D241:D269)</f>
        <v>0</v>
      </c>
      <c r="E270" s="34">
        <f>C270+D270</f>
        <v>0</v>
      </c>
      <c r="F270" s="16"/>
      <c r="G270" s="16"/>
    </row>
    <row r="271" spans="2:10">
      <c r="B271" s="1"/>
      <c r="C271" s="3"/>
      <c r="D271" s="3"/>
      <c r="E271" s="3"/>
      <c r="F271" s="4"/>
      <c r="G271" s="4"/>
    </row>
    <row r="272" spans="2:10">
      <c r="B272" s="39" t="s">
        <v>13</v>
      </c>
      <c r="C272" s="39"/>
      <c r="D272" s="39"/>
      <c r="E272" s="39"/>
      <c r="F272" s="39"/>
      <c r="G272" s="39"/>
    </row>
    <row r="273" spans="2:11">
      <c r="B273" s="14"/>
      <c r="C273" s="15"/>
      <c r="D273" s="15"/>
      <c r="E273" s="15"/>
      <c r="F273" s="16">
        <f>E273+F269</f>
        <v>43107619</v>
      </c>
      <c r="G273" s="11"/>
    </row>
    <row r="274" spans="2:11">
      <c r="B274" s="14"/>
      <c r="C274" s="15"/>
      <c r="D274" s="15"/>
      <c r="E274" s="15"/>
      <c r="F274" s="16">
        <f>E274+F273</f>
        <v>43107619</v>
      </c>
      <c r="G274" s="11"/>
    </row>
    <row r="275" spans="2:11">
      <c r="B275" s="14"/>
      <c r="C275" s="15"/>
      <c r="D275" s="15"/>
      <c r="E275" s="15"/>
      <c r="F275" s="16">
        <f>E275+F274</f>
        <v>43107619</v>
      </c>
      <c r="G275" s="11"/>
    </row>
    <row r="276" spans="2:11">
      <c r="B276" s="14"/>
      <c r="C276" s="15"/>
      <c r="D276" s="15"/>
      <c r="E276" s="15"/>
      <c r="F276" s="16">
        <f t="shared" ref="F276:F345" si="12">E276+F275</f>
        <v>43107619</v>
      </c>
      <c r="G276" s="11"/>
    </row>
    <row r="277" spans="2:11">
      <c r="B277" s="14"/>
      <c r="C277" s="15"/>
      <c r="D277" s="15"/>
      <c r="E277" s="15"/>
      <c r="F277" s="16">
        <f t="shared" si="12"/>
        <v>43107619</v>
      </c>
      <c r="G277" s="11"/>
    </row>
    <row r="278" spans="2:11">
      <c r="B278" s="14"/>
      <c r="C278" s="15"/>
      <c r="D278" s="15"/>
      <c r="E278" s="15"/>
      <c r="F278" s="16">
        <f t="shared" si="12"/>
        <v>43107619</v>
      </c>
      <c r="G278" s="11"/>
    </row>
    <row r="279" spans="2:11">
      <c r="B279" s="14"/>
      <c r="C279" s="15"/>
      <c r="D279" s="15"/>
      <c r="E279" s="15"/>
      <c r="F279" s="16">
        <f t="shared" si="12"/>
        <v>43107619</v>
      </c>
      <c r="G279" s="11"/>
      <c r="K279" s="8"/>
    </row>
    <row r="280" spans="2:11">
      <c r="B280" s="14"/>
      <c r="C280" s="15"/>
      <c r="D280" s="15"/>
      <c r="E280" s="15"/>
      <c r="F280" s="16">
        <f t="shared" si="12"/>
        <v>43107619</v>
      </c>
      <c r="G280" s="11"/>
      <c r="J280" s="33"/>
    </row>
    <row r="281" spans="2:11">
      <c r="B281" s="14"/>
      <c r="C281" s="15"/>
      <c r="D281" s="15"/>
      <c r="E281" s="15"/>
      <c r="F281" s="16">
        <f t="shared" si="12"/>
        <v>43107619</v>
      </c>
      <c r="G281" s="11"/>
      <c r="J281" s="33"/>
    </row>
    <row r="282" spans="2:11">
      <c r="B282" s="14"/>
      <c r="C282" s="15"/>
      <c r="D282" s="15"/>
      <c r="E282" s="15"/>
      <c r="F282" s="16">
        <f t="shared" si="12"/>
        <v>43107619</v>
      </c>
      <c r="G282" s="11"/>
    </row>
    <row r="283" spans="2:11">
      <c r="B283" s="14"/>
      <c r="C283" s="15"/>
      <c r="D283" s="15"/>
      <c r="E283" s="15"/>
      <c r="F283" s="16">
        <f t="shared" si="12"/>
        <v>43107619</v>
      </c>
      <c r="G283" s="11"/>
      <c r="J283" s="33"/>
    </row>
    <row r="284" spans="2:11">
      <c r="B284" s="14"/>
      <c r="C284" s="15"/>
      <c r="D284" s="15"/>
      <c r="E284" s="15"/>
      <c r="F284" s="16">
        <f t="shared" si="12"/>
        <v>43107619</v>
      </c>
      <c r="G284" s="11"/>
    </row>
    <row r="285" spans="2:11">
      <c r="B285" s="14"/>
      <c r="C285" s="15"/>
      <c r="D285" s="15"/>
      <c r="E285" s="15"/>
      <c r="F285" s="16">
        <f t="shared" si="12"/>
        <v>43107619</v>
      </c>
      <c r="G285" s="11"/>
    </row>
    <row r="286" spans="2:11">
      <c r="B286" s="14"/>
      <c r="C286" s="15"/>
      <c r="D286" s="15"/>
      <c r="E286" s="15"/>
      <c r="F286" s="16">
        <f t="shared" si="12"/>
        <v>43107619</v>
      </c>
      <c r="G286" s="11"/>
    </row>
    <row r="287" spans="2:11">
      <c r="B287" s="14"/>
      <c r="C287" s="15"/>
      <c r="D287" s="15"/>
      <c r="E287" s="15"/>
      <c r="F287" s="16">
        <f t="shared" si="12"/>
        <v>43107619</v>
      </c>
      <c r="G287" s="11"/>
    </row>
    <row r="288" spans="2:11">
      <c r="B288" s="14"/>
      <c r="C288" s="15"/>
      <c r="D288" s="15"/>
      <c r="E288" s="15"/>
      <c r="F288" s="16">
        <f t="shared" si="12"/>
        <v>43107619</v>
      </c>
      <c r="G288" s="11"/>
    </row>
    <row r="289" spans="2:7">
      <c r="B289" s="14"/>
      <c r="C289" s="15"/>
      <c r="D289" s="15"/>
      <c r="E289" s="15"/>
      <c r="F289" s="16">
        <f t="shared" si="12"/>
        <v>43107619</v>
      </c>
      <c r="G289" s="11"/>
    </row>
    <row r="290" spans="2:7">
      <c r="B290" s="14"/>
      <c r="C290" s="15"/>
      <c r="D290" s="15"/>
      <c r="E290" s="15"/>
      <c r="F290" s="16">
        <f t="shared" si="12"/>
        <v>43107619</v>
      </c>
      <c r="G290" s="11"/>
    </row>
    <row r="291" spans="2:7">
      <c r="B291" s="14"/>
      <c r="C291" s="15"/>
      <c r="D291" s="15"/>
      <c r="E291" s="15"/>
      <c r="F291" s="16">
        <f t="shared" si="12"/>
        <v>43107619</v>
      </c>
      <c r="G291" s="11"/>
    </row>
    <row r="292" spans="2:7">
      <c r="B292" s="14"/>
      <c r="C292" s="15"/>
      <c r="D292" s="15"/>
      <c r="E292" s="15"/>
      <c r="F292" s="16">
        <f t="shared" si="12"/>
        <v>43107619</v>
      </c>
      <c r="G292" s="11"/>
    </row>
    <row r="293" spans="2:7">
      <c r="B293" s="14"/>
      <c r="C293" s="15"/>
      <c r="D293" s="15"/>
      <c r="E293" s="15"/>
      <c r="F293" s="16">
        <f t="shared" si="12"/>
        <v>43107619</v>
      </c>
      <c r="G293" s="11"/>
    </row>
    <row r="294" spans="2:7">
      <c r="B294" s="14"/>
      <c r="C294" s="15"/>
      <c r="D294" s="15"/>
      <c r="E294" s="15"/>
      <c r="F294" s="16">
        <f t="shared" si="12"/>
        <v>43107619</v>
      </c>
      <c r="G294" s="11"/>
    </row>
    <row r="295" spans="2:7">
      <c r="B295" s="14"/>
      <c r="C295" s="15"/>
      <c r="D295" s="15"/>
      <c r="E295" s="15"/>
      <c r="F295" s="16">
        <f t="shared" si="12"/>
        <v>43107619</v>
      </c>
      <c r="G295" s="11"/>
    </row>
    <row r="296" spans="2:7">
      <c r="B296" s="14"/>
      <c r="C296" s="15"/>
      <c r="D296" s="15"/>
      <c r="E296" s="15"/>
      <c r="F296" s="16">
        <f t="shared" si="12"/>
        <v>43107619</v>
      </c>
      <c r="G296" s="11"/>
    </row>
    <row r="297" spans="2:7">
      <c r="B297" s="14"/>
      <c r="C297" s="15"/>
      <c r="D297" s="15"/>
      <c r="E297" s="15"/>
      <c r="F297" s="16">
        <f t="shared" si="12"/>
        <v>43107619</v>
      </c>
      <c r="G297" s="11"/>
    </row>
    <row r="298" spans="2:7">
      <c r="B298" s="14"/>
      <c r="C298" s="15"/>
      <c r="D298" s="15"/>
      <c r="E298" s="15"/>
      <c r="F298" s="16">
        <f t="shared" si="12"/>
        <v>43107619</v>
      </c>
      <c r="G298" s="11"/>
    </row>
    <row r="299" spans="2:7">
      <c r="B299" s="14"/>
      <c r="C299" s="15"/>
      <c r="D299" s="15"/>
      <c r="E299" s="15"/>
      <c r="F299" s="16">
        <f t="shared" si="12"/>
        <v>43107619</v>
      </c>
      <c r="G299" s="11"/>
    </row>
    <row r="300" spans="2:7">
      <c r="B300" s="14"/>
      <c r="C300" s="15"/>
      <c r="D300" s="15"/>
      <c r="E300" s="15"/>
      <c r="F300" s="16">
        <f t="shared" si="12"/>
        <v>43107619</v>
      </c>
      <c r="G300" s="11"/>
    </row>
    <row r="301" spans="2:7">
      <c r="B301" s="14"/>
      <c r="C301" s="15"/>
      <c r="D301" s="15"/>
      <c r="E301" s="15"/>
      <c r="F301" s="16">
        <f t="shared" si="12"/>
        <v>43107619</v>
      </c>
      <c r="G301" s="11"/>
    </row>
    <row r="302" spans="2:7">
      <c r="B302" s="14"/>
      <c r="C302" s="15"/>
      <c r="D302" s="15"/>
      <c r="E302" s="15"/>
      <c r="F302" s="16">
        <f t="shared" si="12"/>
        <v>43107619</v>
      </c>
      <c r="G302" s="11"/>
    </row>
    <row r="303" spans="2:7">
      <c r="B303" s="14"/>
      <c r="C303" s="15"/>
      <c r="D303" s="15"/>
      <c r="E303" s="15"/>
      <c r="F303" s="16">
        <f t="shared" si="12"/>
        <v>43107619</v>
      </c>
      <c r="G303" s="16">
        <f>F303-F269</f>
        <v>0</v>
      </c>
    </row>
    <row r="304" spans="2:7">
      <c r="B304" s="14" t="s">
        <v>9</v>
      </c>
      <c r="C304" s="15">
        <f>SUM(C273:C303)</f>
        <v>0</v>
      </c>
      <c r="D304" s="15">
        <f>SUM(D273:D303)</f>
        <v>0</v>
      </c>
      <c r="E304" s="15">
        <f>C304+D304</f>
        <v>0</v>
      </c>
      <c r="F304" s="16"/>
      <c r="G304" s="16"/>
    </row>
    <row r="305" spans="2:7">
      <c r="B305" s="1"/>
      <c r="C305" s="3"/>
      <c r="D305" s="3"/>
      <c r="E305" s="3"/>
      <c r="F305" s="4"/>
      <c r="G305" s="4"/>
    </row>
    <row r="306" spans="2:7">
      <c r="B306" s="39" t="s">
        <v>14</v>
      </c>
      <c r="C306" s="39"/>
      <c r="D306" s="39"/>
      <c r="E306" s="39"/>
      <c r="F306" s="39"/>
      <c r="G306" s="39"/>
    </row>
    <row r="307" spans="2:7">
      <c r="B307" s="14"/>
      <c r="C307" s="15"/>
      <c r="D307" s="15"/>
      <c r="E307" s="15"/>
      <c r="F307" s="16">
        <f>E307+F303</f>
        <v>43107619</v>
      </c>
      <c r="G307" s="11"/>
    </row>
    <row r="308" spans="2:7">
      <c r="B308" s="14"/>
      <c r="C308" s="15"/>
      <c r="D308" s="15"/>
      <c r="E308" s="15"/>
      <c r="F308" s="16">
        <f t="shared" si="12"/>
        <v>43107619</v>
      </c>
      <c r="G308" s="11"/>
    </row>
    <row r="309" spans="2:7">
      <c r="B309" s="14"/>
      <c r="C309" s="15"/>
      <c r="D309" s="15"/>
      <c r="E309" s="15"/>
      <c r="F309" s="16">
        <f t="shared" si="12"/>
        <v>43107619</v>
      </c>
      <c r="G309" s="11"/>
    </row>
    <row r="310" spans="2:7">
      <c r="B310" s="14"/>
      <c r="C310" s="15"/>
      <c r="D310" s="15"/>
      <c r="E310" s="15"/>
      <c r="F310" s="16">
        <f t="shared" si="12"/>
        <v>43107619</v>
      </c>
      <c r="G310" s="11"/>
    </row>
    <row r="311" spans="2:7">
      <c r="B311" s="14"/>
      <c r="C311" s="15"/>
      <c r="D311" s="15"/>
      <c r="E311" s="15"/>
      <c r="F311" s="16">
        <f t="shared" si="12"/>
        <v>43107619</v>
      </c>
      <c r="G311" s="11"/>
    </row>
    <row r="312" spans="2:7">
      <c r="B312" s="14"/>
      <c r="C312" s="15"/>
      <c r="D312" s="15"/>
      <c r="E312" s="15"/>
      <c r="F312" s="16">
        <f t="shared" si="12"/>
        <v>43107619</v>
      </c>
      <c r="G312" s="11"/>
    </row>
    <row r="313" spans="2:7">
      <c r="B313" s="14"/>
      <c r="C313" s="15"/>
      <c r="D313" s="15"/>
      <c r="E313" s="15"/>
      <c r="F313" s="16">
        <f t="shared" si="12"/>
        <v>43107619</v>
      </c>
      <c r="G313" s="11"/>
    </row>
    <row r="314" spans="2:7">
      <c r="B314" s="14"/>
      <c r="C314" s="15"/>
      <c r="D314" s="15"/>
      <c r="E314" s="15"/>
      <c r="F314" s="16">
        <f t="shared" si="12"/>
        <v>43107619</v>
      </c>
      <c r="G314" s="11"/>
    </row>
    <row r="315" spans="2:7">
      <c r="B315" s="14"/>
      <c r="C315" s="15"/>
      <c r="D315" s="15"/>
      <c r="E315" s="15"/>
      <c r="F315" s="16">
        <f t="shared" si="12"/>
        <v>43107619</v>
      </c>
      <c r="G315" s="11"/>
    </row>
    <row r="316" spans="2:7">
      <c r="B316" s="14"/>
      <c r="C316" s="15"/>
      <c r="D316" s="15"/>
      <c r="E316" s="15"/>
      <c r="F316" s="16">
        <f t="shared" si="12"/>
        <v>43107619</v>
      </c>
      <c r="G316" s="11"/>
    </row>
    <row r="317" spans="2:7">
      <c r="B317" s="14"/>
      <c r="C317" s="15"/>
      <c r="D317" s="15"/>
      <c r="E317" s="15"/>
      <c r="F317" s="16">
        <f t="shared" si="12"/>
        <v>43107619</v>
      </c>
      <c r="G317" s="11"/>
    </row>
    <row r="318" spans="2:7">
      <c r="B318" s="14"/>
      <c r="C318" s="15"/>
      <c r="D318" s="15"/>
      <c r="E318" s="15"/>
      <c r="F318" s="16">
        <f t="shared" si="12"/>
        <v>43107619</v>
      </c>
      <c r="G318" s="11"/>
    </row>
    <row r="319" spans="2:7">
      <c r="B319" s="14"/>
      <c r="C319" s="15"/>
      <c r="D319" s="15"/>
      <c r="E319" s="15"/>
      <c r="F319" s="16">
        <f t="shared" si="12"/>
        <v>43107619</v>
      </c>
      <c r="G319" s="11"/>
    </row>
    <row r="320" spans="2:7">
      <c r="B320" s="14"/>
      <c r="C320" s="15"/>
      <c r="D320" s="15"/>
      <c r="E320" s="15"/>
      <c r="F320" s="16">
        <f t="shared" si="12"/>
        <v>43107619</v>
      </c>
      <c r="G320" s="11"/>
    </row>
    <row r="321" spans="2:7">
      <c r="B321" s="14"/>
      <c r="C321" s="15"/>
      <c r="D321" s="15"/>
      <c r="E321" s="15"/>
      <c r="F321" s="16">
        <f t="shared" si="12"/>
        <v>43107619</v>
      </c>
      <c r="G321" s="11"/>
    </row>
    <row r="322" spans="2:7">
      <c r="B322" s="14"/>
      <c r="C322" s="15"/>
      <c r="D322" s="15"/>
      <c r="E322" s="15"/>
      <c r="F322" s="16">
        <f t="shared" si="12"/>
        <v>43107619</v>
      </c>
      <c r="G322" s="11"/>
    </row>
    <row r="323" spans="2:7">
      <c r="B323" s="14"/>
      <c r="C323" s="15"/>
      <c r="D323" s="15"/>
      <c r="E323" s="15"/>
      <c r="F323" s="16">
        <f t="shared" si="12"/>
        <v>43107619</v>
      </c>
      <c r="G323" s="11"/>
    </row>
    <row r="324" spans="2:7">
      <c r="B324" s="14"/>
      <c r="C324" s="15"/>
      <c r="D324" s="15"/>
      <c r="E324" s="15"/>
      <c r="F324" s="16">
        <f t="shared" si="12"/>
        <v>43107619</v>
      </c>
      <c r="G324" s="11"/>
    </row>
    <row r="325" spans="2:7">
      <c r="B325" s="14"/>
      <c r="C325" s="15"/>
      <c r="D325" s="15"/>
      <c r="E325" s="15"/>
      <c r="F325" s="16">
        <f t="shared" si="12"/>
        <v>43107619</v>
      </c>
      <c r="G325" s="11"/>
    </row>
    <row r="326" spans="2:7">
      <c r="B326" s="14"/>
      <c r="C326" s="15"/>
      <c r="D326" s="15"/>
      <c r="E326" s="15"/>
      <c r="F326" s="16">
        <f t="shared" si="12"/>
        <v>43107619</v>
      </c>
      <c r="G326" s="11"/>
    </row>
    <row r="327" spans="2:7">
      <c r="B327" s="14"/>
      <c r="C327" s="15"/>
      <c r="D327" s="15"/>
      <c r="E327" s="15"/>
      <c r="F327" s="16">
        <f t="shared" si="12"/>
        <v>43107619</v>
      </c>
      <c r="G327" s="11"/>
    </row>
    <row r="328" spans="2:7">
      <c r="B328" s="14"/>
      <c r="C328" s="15"/>
      <c r="D328" s="15"/>
      <c r="E328" s="15"/>
      <c r="F328" s="16">
        <f t="shared" si="12"/>
        <v>43107619</v>
      </c>
      <c r="G328" s="11"/>
    </row>
    <row r="329" spans="2:7">
      <c r="B329" s="14"/>
      <c r="C329" s="15"/>
      <c r="D329" s="15"/>
      <c r="E329" s="15"/>
      <c r="F329" s="16">
        <f t="shared" si="12"/>
        <v>43107619</v>
      </c>
      <c r="G329" s="11"/>
    </row>
    <row r="330" spans="2:7">
      <c r="B330" s="14"/>
      <c r="C330" s="15"/>
      <c r="D330" s="15"/>
      <c r="E330" s="15"/>
      <c r="F330" s="16">
        <f t="shared" si="12"/>
        <v>43107619</v>
      </c>
      <c r="G330" s="11"/>
    </row>
    <row r="331" spans="2:7">
      <c r="B331" s="14"/>
      <c r="C331" s="15"/>
      <c r="D331" s="15"/>
      <c r="E331" s="15"/>
      <c r="F331" s="16">
        <f t="shared" si="12"/>
        <v>43107619</v>
      </c>
      <c r="G331" s="11"/>
    </row>
    <row r="332" spans="2:7">
      <c r="B332" s="14"/>
      <c r="C332" s="15"/>
      <c r="D332" s="15"/>
      <c r="E332" s="15"/>
      <c r="F332" s="16">
        <f t="shared" si="12"/>
        <v>43107619</v>
      </c>
      <c r="G332" s="11"/>
    </row>
    <row r="333" spans="2:7">
      <c r="B333" s="14"/>
      <c r="C333" s="15"/>
      <c r="D333" s="15"/>
      <c r="E333" s="15"/>
      <c r="F333" s="16">
        <f t="shared" si="12"/>
        <v>43107619</v>
      </c>
      <c r="G333" s="11"/>
    </row>
    <row r="334" spans="2:7">
      <c r="B334" s="14"/>
      <c r="C334" s="15"/>
      <c r="D334" s="15"/>
      <c r="E334" s="15"/>
      <c r="F334" s="16">
        <f t="shared" si="12"/>
        <v>43107619</v>
      </c>
      <c r="G334" s="11"/>
    </row>
    <row r="335" spans="2:7">
      <c r="B335" s="14"/>
      <c r="C335" s="15"/>
      <c r="D335" s="15"/>
      <c r="E335" s="15"/>
      <c r="F335" s="16">
        <f t="shared" si="12"/>
        <v>43107619</v>
      </c>
      <c r="G335" s="11"/>
    </row>
    <row r="336" spans="2:7">
      <c r="B336" s="14"/>
      <c r="C336" s="15"/>
      <c r="D336" s="15"/>
      <c r="E336" s="15"/>
      <c r="F336" s="16">
        <f t="shared" si="12"/>
        <v>43107619</v>
      </c>
      <c r="G336" s="16">
        <f>F336-F303</f>
        <v>0</v>
      </c>
    </row>
    <row r="337" spans="2:7">
      <c r="B337" s="14" t="s">
        <v>9</v>
      </c>
      <c r="C337" s="15">
        <f>SUM(C307:C336)</f>
        <v>0</v>
      </c>
      <c r="D337" s="15">
        <f>SUM(D307:D336)</f>
        <v>0</v>
      </c>
      <c r="E337" s="15">
        <f>SUM(C337+D337)</f>
        <v>0</v>
      </c>
      <c r="F337" s="16"/>
      <c r="G337" s="16"/>
    </row>
    <row r="338" spans="2:7">
      <c r="B338" s="1"/>
      <c r="C338" s="3"/>
      <c r="D338" s="3"/>
      <c r="E338" s="3"/>
      <c r="F338" s="4"/>
      <c r="G338" s="4"/>
    </row>
    <row r="339" spans="2:7">
      <c r="B339" s="39" t="s">
        <v>15</v>
      </c>
      <c r="C339" s="39"/>
      <c r="D339" s="39"/>
      <c r="E339" s="39"/>
      <c r="F339" s="39"/>
      <c r="G339" s="39"/>
    </row>
    <row r="340" spans="2:7">
      <c r="B340" s="14"/>
      <c r="C340" s="15"/>
      <c r="D340" s="15"/>
      <c r="E340" s="15"/>
      <c r="F340" s="16">
        <f>E340+F336</f>
        <v>43107619</v>
      </c>
      <c r="G340" s="11"/>
    </row>
    <row r="341" spans="2:7">
      <c r="B341" s="14"/>
      <c r="C341" s="15"/>
      <c r="D341" s="15"/>
      <c r="E341" s="15"/>
      <c r="F341" s="16">
        <f t="shared" si="12"/>
        <v>43107619</v>
      </c>
      <c r="G341" s="11"/>
    </row>
    <row r="342" spans="2:7">
      <c r="B342" s="14"/>
      <c r="C342" s="15"/>
      <c r="D342" s="15"/>
      <c r="E342" s="15"/>
      <c r="F342" s="16">
        <f t="shared" si="12"/>
        <v>43107619</v>
      </c>
      <c r="G342" s="11"/>
    </row>
    <row r="343" spans="2:7">
      <c r="B343" s="14"/>
      <c r="C343" s="15"/>
      <c r="D343" s="15"/>
      <c r="E343" s="15"/>
      <c r="F343" s="16">
        <f t="shared" si="12"/>
        <v>43107619</v>
      </c>
      <c r="G343" s="11"/>
    </row>
    <row r="344" spans="2:7">
      <c r="B344" s="14"/>
      <c r="C344" s="15"/>
      <c r="D344" s="15"/>
      <c r="E344" s="15"/>
      <c r="F344" s="16">
        <f t="shared" si="12"/>
        <v>43107619</v>
      </c>
      <c r="G344" s="11"/>
    </row>
    <row r="345" spans="2:7">
      <c r="B345" s="14"/>
      <c r="C345" s="15"/>
      <c r="D345" s="15"/>
      <c r="E345" s="15"/>
      <c r="F345" s="16">
        <f t="shared" si="12"/>
        <v>43107619</v>
      </c>
      <c r="G345" s="11"/>
    </row>
    <row r="346" spans="2:7">
      <c r="B346" s="14"/>
      <c r="C346" s="15"/>
      <c r="D346" s="15"/>
      <c r="E346" s="15"/>
      <c r="F346" s="16">
        <f t="shared" ref="F346:F370" si="13">E346+F345</f>
        <v>43107619</v>
      </c>
      <c r="G346" s="11"/>
    </row>
    <row r="347" spans="2:7">
      <c r="B347" s="14"/>
      <c r="C347" s="15"/>
      <c r="D347" s="15"/>
      <c r="E347" s="15"/>
      <c r="F347" s="16">
        <f t="shared" si="13"/>
        <v>43107619</v>
      </c>
      <c r="G347" s="11"/>
    </row>
    <row r="348" spans="2:7">
      <c r="B348" s="14"/>
      <c r="C348" s="15"/>
      <c r="D348" s="15"/>
      <c r="E348" s="15"/>
      <c r="F348" s="16">
        <f t="shared" si="13"/>
        <v>43107619</v>
      </c>
      <c r="G348" s="11"/>
    </row>
    <row r="349" spans="2:7">
      <c r="B349" s="14"/>
      <c r="C349" s="15"/>
      <c r="D349" s="15"/>
      <c r="E349" s="15"/>
      <c r="F349" s="16">
        <f t="shared" si="13"/>
        <v>43107619</v>
      </c>
      <c r="G349" s="11"/>
    </row>
    <row r="350" spans="2:7">
      <c r="B350" s="14"/>
      <c r="C350" s="15"/>
      <c r="D350" s="15"/>
      <c r="E350" s="15"/>
      <c r="F350" s="16">
        <f t="shared" si="13"/>
        <v>43107619</v>
      </c>
      <c r="G350" s="11"/>
    </row>
    <row r="351" spans="2:7">
      <c r="B351" s="14"/>
      <c r="C351" s="15"/>
      <c r="D351" s="15"/>
      <c r="E351" s="15"/>
      <c r="F351" s="16">
        <f t="shared" si="13"/>
        <v>43107619</v>
      </c>
      <c r="G351" s="11"/>
    </row>
    <row r="352" spans="2:7">
      <c r="B352" s="14"/>
      <c r="C352" s="15"/>
      <c r="D352" s="15"/>
      <c r="E352" s="15"/>
      <c r="F352" s="16">
        <f t="shared" si="13"/>
        <v>43107619</v>
      </c>
      <c r="G352" s="11"/>
    </row>
    <row r="353" spans="2:7">
      <c r="B353" s="14"/>
      <c r="C353" s="15"/>
      <c r="D353" s="15"/>
      <c r="E353" s="15"/>
      <c r="F353" s="16">
        <f t="shared" si="13"/>
        <v>43107619</v>
      </c>
      <c r="G353" s="11"/>
    </row>
    <row r="354" spans="2:7">
      <c r="B354" s="14"/>
      <c r="C354" s="15"/>
      <c r="D354" s="15"/>
      <c r="E354" s="15"/>
      <c r="F354" s="16">
        <f t="shared" si="13"/>
        <v>43107619</v>
      </c>
      <c r="G354" s="11"/>
    </row>
    <row r="355" spans="2:7">
      <c r="B355" s="14"/>
      <c r="C355" s="15"/>
      <c r="D355" s="15"/>
      <c r="E355" s="15"/>
      <c r="F355" s="16">
        <f t="shared" si="13"/>
        <v>43107619</v>
      </c>
      <c r="G355" s="11"/>
    </row>
    <row r="356" spans="2:7">
      <c r="B356" s="14"/>
      <c r="C356" s="15"/>
      <c r="D356" s="15"/>
      <c r="E356" s="15"/>
      <c r="F356" s="16">
        <f t="shared" si="13"/>
        <v>43107619</v>
      </c>
      <c r="G356" s="11"/>
    </row>
    <row r="357" spans="2:7">
      <c r="B357" s="14"/>
      <c r="C357" s="15"/>
      <c r="D357" s="15"/>
      <c r="E357" s="15"/>
      <c r="F357" s="16">
        <f t="shared" si="13"/>
        <v>43107619</v>
      </c>
      <c r="G357" s="11"/>
    </row>
    <row r="358" spans="2:7">
      <c r="B358" s="14"/>
      <c r="C358" s="15"/>
      <c r="D358" s="15"/>
      <c r="E358" s="15"/>
      <c r="F358" s="16">
        <f t="shared" si="13"/>
        <v>43107619</v>
      </c>
      <c r="G358" s="11"/>
    </row>
    <row r="359" spans="2:7">
      <c r="B359" s="14"/>
      <c r="C359" s="15"/>
      <c r="D359" s="15"/>
      <c r="E359" s="15"/>
      <c r="F359" s="16">
        <f t="shared" si="13"/>
        <v>43107619</v>
      </c>
      <c r="G359" s="11"/>
    </row>
    <row r="360" spans="2:7">
      <c r="B360" s="14"/>
      <c r="C360" s="15"/>
      <c r="D360" s="15"/>
      <c r="E360" s="15"/>
      <c r="F360" s="16">
        <f t="shared" si="13"/>
        <v>43107619</v>
      </c>
      <c r="G360" s="11"/>
    </row>
    <row r="361" spans="2:7">
      <c r="B361" s="14"/>
      <c r="C361" s="15"/>
      <c r="D361" s="15"/>
      <c r="E361" s="15"/>
      <c r="F361" s="16">
        <f t="shared" si="13"/>
        <v>43107619</v>
      </c>
      <c r="G361" s="11"/>
    </row>
    <row r="362" spans="2:7">
      <c r="B362" s="14"/>
      <c r="C362" s="15"/>
      <c r="D362" s="15"/>
      <c r="E362" s="15"/>
      <c r="F362" s="16">
        <f t="shared" si="13"/>
        <v>43107619</v>
      </c>
      <c r="G362" s="11"/>
    </row>
    <row r="363" spans="2:7">
      <c r="B363" s="14"/>
      <c r="C363" s="15"/>
      <c r="D363" s="15"/>
      <c r="E363" s="15"/>
      <c r="F363" s="16">
        <f t="shared" si="13"/>
        <v>43107619</v>
      </c>
      <c r="G363" s="11"/>
    </row>
    <row r="364" spans="2:7">
      <c r="B364" s="14"/>
      <c r="C364" s="15"/>
      <c r="D364" s="15"/>
      <c r="E364" s="15"/>
      <c r="F364" s="16">
        <f t="shared" si="13"/>
        <v>43107619</v>
      </c>
      <c r="G364" s="11"/>
    </row>
    <row r="365" spans="2:7">
      <c r="B365" s="14"/>
      <c r="C365" s="15"/>
      <c r="D365" s="15"/>
      <c r="E365" s="15"/>
      <c r="F365" s="16">
        <f t="shared" si="13"/>
        <v>43107619</v>
      </c>
      <c r="G365" s="11"/>
    </row>
    <row r="366" spans="2:7">
      <c r="B366" s="14"/>
      <c r="C366" s="15"/>
      <c r="D366" s="15"/>
      <c r="E366" s="15"/>
      <c r="F366" s="16">
        <f t="shared" si="13"/>
        <v>43107619</v>
      </c>
      <c r="G366" s="11"/>
    </row>
    <row r="367" spans="2:7">
      <c r="B367" s="14"/>
      <c r="C367" s="15"/>
      <c r="D367" s="15"/>
      <c r="E367" s="15"/>
      <c r="F367" s="16">
        <f t="shared" si="13"/>
        <v>43107619</v>
      </c>
      <c r="G367" s="11"/>
    </row>
    <row r="368" spans="2:7">
      <c r="B368" s="14"/>
      <c r="C368" s="15"/>
      <c r="D368" s="15"/>
      <c r="E368" s="15"/>
      <c r="F368" s="16">
        <f t="shared" si="13"/>
        <v>43107619</v>
      </c>
      <c r="G368" s="11"/>
    </row>
    <row r="369" spans="2:7">
      <c r="B369" s="14"/>
      <c r="C369" s="15"/>
      <c r="D369" s="15"/>
      <c r="E369" s="15"/>
      <c r="F369" s="16">
        <f t="shared" si="13"/>
        <v>43107619</v>
      </c>
      <c r="G369" s="11"/>
    </row>
    <row r="370" spans="2:7">
      <c r="B370" s="14"/>
      <c r="C370" s="15"/>
      <c r="D370" s="15"/>
      <c r="E370" s="15"/>
      <c r="F370" s="16">
        <f t="shared" si="13"/>
        <v>43107619</v>
      </c>
      <c r="G370" s="16">
        <f>F370-F336</f>
        <v>0</v>
      </c>
    </row>
    <row r="371" spans="2:7">
      <c r="B371" s="13" t="s">
        <v>9</v>
      </c>
      <c r="C371" s="16">
        <f>SUM(C340:C370)</f>
        <v>0</v>
      </c>
      <c r="D371" s="16">
        <f>SUM(D340:D370)</f>
        <v>0</v>
      </c>
      <c r="E371" s="16">
        <f>C371+D371</f>
        <v>0</v>
      </c>
      <c r="F371" s="11"/>
      <c r="G371" s="11"/>
    </row>
  </sheetData>
  <mergeCells count="12">
    <mergeCell ref="B306:G306"/>
    <mergeCell ref="B339:G339"/>
    <mergeCell ref="B206:G206"/>
    <mergeCell ref="B239:G239"/>
    <mergeCell ref="B272:G272"/>
    <mergeCell ref="B2:G2"/>
    <mergeCell ref="B4:G4"/>
    <mergeCell ref="B37:G37"/>
    <mergeCell ref="B71:G71"/>
    <mergeCell ref="B104:G104"/>
    <mergeCell ref="B138:G138"/>
    <mergeCell ref="B172:G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Grafik</vt:lpstr>
      <vt:lpstr>Summary</vt:lpstr>
      <vt:lpstr>Penjualan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Inficlo Blackkelly</cp:lastModifiedBy>
  <dcterms:created xsi:type="dcterms:W3CDTF">2018-03-07T22:59:48Z</dcterms:created>
  <dcterms:modified xsi:type="dcterms:W3CDTF">2019-02-02T10:45:15Z</dcterms:modified>
</cp:coreProperties>
</file>