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19410" windowHeight="7755"/>
  </bookViews>
  <sheets>
    <sheet name="23012019" sheetId="2" r:id="rId1"/>
  </sheets>
  <calcPr calcId="152511"/>
</workbook>
</file>

<file path=xl/calcChain.xml><?xml version="1.0" encoding="utf-8"?>
<calcChain xmlns="http://schemas.openxmlformats.org/spreadsheetml/2006/main">
  <c r="D13" i="2" l="1"/>
  <c r="D14" i="2"/>
  <c r="C13" i="2"/>
  <c r="D4" i="2"/>
  <c r="C4" i="2"/>
  <c r="D10" i="2" l="1"/>
  <c r="D17" i="2" l="1"/>
  <c r="D8" i="2"/>
  <c r="E13" i="2" l="1"/>
  <c r="E4" i="2"/>
  <c r="D19" i="2"/>
  <c r="C17" i="2"/>
  <c r="C7" i="2"/>
  <c r="C16" i="2"/>
  <c r="G4" i="2" l="1"/>
  <c r="D7" i="2"/>
  <c r="D18" i="2"/>
  <c r="D16" i="2"/>
  <c r="F16" i="2"/>
  <c r="F7" i="2"/>
  <c r="G13" i="2" l="1"/>
  <c r="F8" i="2" l="1"/>
  <c r="H20" i="2" l="1"/>
  <c r="C20" i="2"/>
  <c r="E19" i="2"/>
  <c r="G18" i="2"/>
  <c r="I18" i="2" s="1"/>
  <c r="G16" i="2"/>
  <c r="I16" i="2" s="1"/>
  <c r="F20" i="2"/>
  <c r="G15" i="2"/>
  <c r="I15" i="2" s="1"/>
  <c r="G14" i="2"/>
  <c r="I14" i="2" s="1"/>
  <c r="E20" i="2"/>
  <c r="D20" i="2"/>
  <c r="H11" i="2"/>
  <c r="C11" i="2"/>
  <c r="E10" i="2"/>
  <c r="G9" i="2"/>
  <c r="I9" i="2" s="1"/>
  <c r="G7" i="2"/>
  <c r="I7" i="2" s="1"/>
  <c r="G6" i="2"/>
  <c r="I6" i="2" s="1"/>
  <c r="G5" i="2"/>
  <c r="I5" i="2" s="1"/>
  <c r="G8" i="2" l="1"/>
  <c r="I8" i="2" s="1"/>
  <c r="G17" i="2"/>
  <c r="I17" i="2" s="1"/>
  <c r="G10" i="2"/>
  <c r="I10" i="2" s="1"/>
  <c r="G19" i="2"/>
  <c r="I19" i="2" s="1"/>
  <c r="I4" i="2"/>
  <c r="E11" i="2"/>
  <c r="F11" i="2"/>
  <c r="D11" i="2"/>
  <c r="G11" i="2" l="1"/>
  <c r="I11" i="2" s="1"/>
  <c r="G20" i="2"/>
  <c r="I20" i="2" s="1"/>
  <c r="I13" i="2"/>
</calcChain>
</file>

<file path=xl/comments1.xml><?xml version="1.0" encoding="utf-8"?>
<comments xmlns="http://schemas.openxmlformats.org/spreadsheetml/2006/main">
  <authors>
    <author>Bro Roby</author>
    <author>Eru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Bro Roby:</t>
        </r>
        <r>
          <rPr>
            <sz val="9"/>
            <color indexed="81"/>
            <rFont val="Tahoma"/>
            <family val="2"/>
          </rPr>
          <t xml:space="preserve">
ada selisih plus 8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Bro Roby:</t>
        </r>
        <r>
          <rPr>
            <sz val="9"/>
            <color indexed="81"/>
            <rFont val="Tahoma"/>
            <family val="2"/>
          </rPr>
          <t xml:space="preserve">
tidak ditemukan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Bro Roby:</t>
        </r>
        <r>
          <rPr>
            <sz val="9"/>
            <color indexed="81"/>
            <rFont val="Tahoma"/>
            <family val="2"/>
          </rPr>
          <t xml:space="preserve">
minus 10
</t>
        </r>
      </text>
    </comment>
    <comment ref="D13" authorId="1" shapeId="0">
      <text>
        <r>
          <rPr>
            <b/>
            <sz val="9"/>
            <color indexed="81"/>
            <rFont val="Tahoma"/>
            <charset val="1"/>
          </rPr>
          <t>Eru:</t>
        </r>
        <r>
          <rPr>
            <sz val="9"/>
            <color indexed="81"/>
            <rFont val="Tahoma"/>
            <charset val="1"/>
          </rPr>
          <t xml:space="preserve">
ada selisih minus 2
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Eru:</t>
        </r>
        <r>
          <rPr>
            <sz val="9"/>
            <color indexed="81"/>
            <rFont val="Tahoma"/>
            <family val="2"/>
          </rPr>
          <t xml:space="preserve">
ada selisih minus 3
</t>
        </r>
      </text>
    </comment>
  </commentList>
</comments>
</file>

<file path=xl/sharedStrings.xml><?xml version="1.0" encoding="utf-8"?>
<sst xmlns="http://schemas.openxmlformats.org/spreadsheetml/2006/main" count="25" uniqueCount="17">
  <si>
    <t>Mekar Sari 4</t>
  </si>
  <si>
    <t>Ruko Putih 15</t>
  </si>
  <si>
    <t>Singgasana 39</t>
  </si>
  <si>
    <t>Singgasana 41</t>
  </si>
  <si>
    <t>Total</t>
  </si>
  <si>
    <t>Sistem Opex</t>
  </si>
  <si>
    <t>Selisih</t>
  </si>
  <si>
    <t>Infikids</t>
  </si>
  <si>
    <t xml:space="preserve">  Polos</t>
  </si>
  <si>
    <t xml:space="preserve">  Up 100%</t>
  </si>
  <si>
    <t xml:space="preserve">  80/100</t>
  </si>
  <si>
    <t xml:space="preserve">  100/100</t>
  </si>
  <si>
    <t xml:space="preserve">  100/120</t>
  </si>
  <si>
    <t xml:space="preserve">  100/170</t>
  </si>
  <si>
    <t xml:space="preserve">  100/180</t>
  </si>
  <si>
    <t>TOTAL</t>
  </si>
  <si>
    <t>Kuzatura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</si>
</sst>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2" borderId="1" xfId="0" applyFont="1" applyFill="1" applyBorder="1" applyAlignment="1">
      <alignment horizontal="right"/>
    </xf>
    <xf numFmtId="3" fontId="1" fillId="2" borderId="1" xfId="0" applyNumberFormat="1" applyFont="1" applyFill="1" applyBorder="1"/>
    <xf numFmtId="0" fontId="1" fillId="0" borderId="2" xfId="0" applyFont="1" applyBorder="1" applyAlignment="1"/>
    <xf numFmtId="3" fontId="1" fillId="0" borderId="3" xfId="0" applyNumberFormat="1" applyFont="1" applyBorder="1" applyAlignment="1"/>
    <xf numFmtId="3" fontId="1" fillId="0" borderId="4" xfId="0" applyNumberFormat="1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0"/>
  <sheetViews>
    <sheetView tabSelected="1" workbookViewId="0">
      <selection activeCell="I23" sqref="I23"/>
    </sheetView>
  </sheetViews>
  <sheetFormatPr defaultRowHeight="15" x14ac:dyDescent="0.25"/>
  <cols>
    <col min="1" max="1" width="3.28515625" customWidth="1"/>
    <col min="2" max="2" width="15" customWidth="1"/>
    <col min="3" max="3" width="12.42578125" customWidth="1"/>
    <col min="4" max="4" width="13.140625" customWidth="1"/>
    <col min="5" max="5" width="13.85546875" customWidth="1"/>
    <col min="6" max="6" width="14.28515625" customWidth="1"/>
    <col min="7" max="7" width="13.28515625" customWidth="1"/>
    <col min="8" max="8" width="13.140625" customWidth="1"/>
    <col min="9" max="9" width="13.28515625" customWidth="1"/>
    <col min="10" max="10" width="4" customWidth="1"/>
  </cols>
  <sheetData>
    <row r="2" spans="2:9" x14ac:dyDescent="0.25">
      <c r="B2" s="1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</row>
    <row r="3" spans="2:9" x14ac:dyDescent="0.25">
      <c r="B3" s="7" t="s">
        <v>7</v>
      </c>
      <c r="C3" s="10"/>
      <c r="D3" s="10"/>
      <c r="E3" s="10"/>
      <c r="F3" s="10"/>
      <c r="G3" s="10"/>
      <c r="H3" s="10"/>
      <c r="I3" s="11"/>
    </row>
    <row r="4" spans="2:9" x14ac:dyDescent="0.25">
      <c r="B4" s="1" t="s">
        <v>8</v>
      </c>
      <c r="C4" s="3">
        <f>19-1-3-5-D71-7+20-1-6-5</f>
        <v>11</v>
      </c>
      <c r="D4" s="3">
        <f>233-9+100-100-11-14-11-5+50-50-8-1+50-8-7-20-6-20-7-2-11+50-3-50-3-6</f>
        <v>131</v>
      </c>
      <c r="E4" s="3">
        <f>1550-100-50-50-50</f>
        <v>1300</v>
      </c>
      <c r="F4" s="3"/>
      <c r="G4" s="4">
        <f>SUM(C4:F4)</f>
        <v>1442</v>
      </c>
      <c r="H4">
        <v>1442</v>
      </c>
      <c r="I4" s="3">
        <f t="shared" ref="I4:I11" si="0">G4-H4</f>
        <v>0</v>
      </c>
    </row>
    <row r="5" spans="2:9" x14ac:dyDescent="0.25">
      <c r="B5" s="1" t="s">
        <v>9</v>
      </c>
      <c r="C5" s="3"/>
      <c r="D5" s="3"/>
      <c r="E5" s="3"/>
      <c r="F5" s="3"/>
      <c r="G5" s="4">
        <f t="shared" ref="G5:G10" si="1">SUM(C5:F5)</f>
        <v>0</v>
      </c>
      <c r="H5" s="3">
        <v>0</v>
      </c>
      <c r="I5" s="3">
        <f t="shared" si="0"/>
        <v>0</v>
      </c>
    </row>
    <row r="6" spans="2:9" x14ac:dyDescent="0.25">
      <c r="B6" s="1" t="s">
        <v>10</v>
      </c>
      <c r="C6" s="3"/>
      <c r="D6" s="3">
        <v>5</v>
      </c>
      <c r="E6" s="3"/>
      <c r="F6" s="3"/>
      <c r="G6" s="4">
        <f t="shared" si="1"/>
        <v>5</v>
      </c>
      <c r="H6" s="3">
        <v>5</v>
      </c>
      <c r="I6" s="3">
        <f t="shared" si="0"/>
        <v>0</v>
      </c>
    </row>
    <row r="7" spans="2:9" x14ac:dyDescent="0.25">
      <c r="B7" s="1" t="s">
        <v>11</v>
      </c>
      <c r="C7" s="3">
        <f>100-50-50</f>
        <v>0</v>
      </c>
      <c r="D7" s="3">
        <f>34-6+50-50-5</f>
        <v>23</v>
      </c>
      <c r="E7" s="3"/>
      <c r="F7" s="3">
        <f>60-50</f>
        <v>10</v>
      </c>
      <c r="G7" s="4">
        <f t="shared" si="1"/>
        <v>33</v>
      </c>
      <c r="H7" s="3">
        <v>33</v>
      </c>
      <c r="I7" s="3">
        <f t="shared" si="0"/>
        <v>0</v>
      </c>
    </row>
    <row r="8" spans="2:9" x14ac:dyDescent="0.25">
      <c r="B8" s="1" t="s">
        <v>12</v>
      </c>
      <c r="C8" s="3"/>
      <c r="D8" s="3">
        <f>((1*50)+26)-50-2</f>
        <v>24</v>
      </c>
      <c r="E8" s="3"/>
      <c r="F8" s="3">
        <f>(2*50)-100</f>
        <v>0</v>
      </c>
      <c r="G8" s="4">
        <f t="shared" si="1"/>
        <v>24</v>
      </c>
      <c r="H8" s="12">
        <v>24</v>
      </c>
      <c r="I8" s="3">
        <f t="shared" si="0"/>
        <v>0</v>
      </c>
    </row>
    <row r="9" spans="2:9" x14ac:dyDescent="0.25">
      <c r="B9" s="1" t="s">
        <v>13</v>
      </c>
      <c r="C9" s="3"/>
      <c r="D9" s="3"/>
      <c r="E9" s="3"/>
      <c r="F9" s="3"/>
      <c r="G9" s="4">
        <f t="shared" si="1"/>
        <v>0</v>
      </c>
      <c r="H9" s="3">
        <v>0</v>
      </c>
      <c r="I9" s="3">
        <f t="shared" si="0"/>
        <v>0</v>
      </c>
    </row>
    <row r="10" spans="2:9" x14ac:dyDescent="0.25">
      <c r="B10" s="1" t="s">
        <v>14</v>
      </c>
      <c r="C10" s="3"/>
      <c r="D10" s="3">
        <f>(3*50)+45+6-5-1</f>
        <v>195</v>
      </c>
      <c r="E10" s="3">
        <f>25*50</f>
        <v>1250</v>
      </c>
      <c r="F10" s="3"/>
      <c r="G10" s="4">
        <f t="shared" si="1"/>
        <v>1445</v>
      </c>
      <c r="H10" s="12">
        <v>1445</v>
      </c>
      <c r="I10" s="3">
        <f t="shared" si="0"/>
        <v>0</v>
      </c>
    </row>
    <row r="11" spans="2:9" ht="13.5" customHeight="1" x14ac:dyDescent="0.25">
      <c r="B11" s="5" t="s">
        <v>15</v>
      </c>
      <c r="C11" s="6">
        <f t="shared" ref="C11:H11" si="2">SUM(C4:C10)</f>
        <v>11</v>
      </c>
      <c r="D11" s="6">
        <f t="shared" si="2"/>
        <v>378</v>
      </c>
      <c r="E11" s="6">
        <f t="shared" si="2"/>
        <v>2550</v>
      </c>
      <c r="F11" s="6">
        <f t="shared" si="2"/>
        <v>10</v>
      </c>
      <c r="G11" s="6">
        <f t="shared" si="2"/>
        <v>2949</v>
      </c>
      <c r="H11" s="6">
        <f t="shared" si="2"/>
        <v>2949</v>
      </c>
      <c r="I11" s="6">
        <f t="shared" si="0"/>
        <v>0</v>
      </c>
    </row>
    <row r="12" spans="2:9" x14ac:dyDescent="0.25">
      <c r="B12" s="7" t="s">
        <v>16</v>
      </c>
      <c r="C12" s="8"/>
      <c r="D12" s="8"/>
      <c r="E12" s="8"/>
      <c r="F12" s="8"/>
      <c r="G12" s="8"/>
      <c r="H12" s="8"/>
      <c r="I12" s="9"/>
    </row>
    <row r="13" spans="2:9" x14ac:dyDescent="0.25">
      <c r="B13" s="1" t="s">
        <v>8</v>
      </c>
      <c r="C13" s="3">
        <f>14-1-3-5+10-7+20-1-4-5</f>
        <v>18</v>
      </c>
      <c r="D13" s="3">
        <f>84-6+100-100-6-10-9-4-6-9+50-10-5-10-4-20-6-1-7-2+50-6-2-3</f>
        <v>58</v>
      </c>
      <c r="E13" s="3">
        <f>2100-100-100-50-50</f>
        <v>1800</v>
      </c>
      <c r="F13" s="3"/>
      <c r="G13" s="4">
        <f>SUM(C13:F13)</f>
        <v>1876</v>
      </c>
      <c r="H13" s="12">
        <v>1876</v>
      </c>
      <c r="I13" s="3">
        <f t="shared" ref="I13:I20" si="3">G13-H13</f>
        <v>0</v>
      </c>
    </row>
    <row r="14" spans="2:9" x14ac:dyDescent="0.25">
      <c r="B14" s="1" t="s">
        <v>9</v>
      </c>
      <c r="C14" s="3"/>
      <c r="D14" s="3">
        <f>(6*50)+14-3-3-2-1-20-3-50-1</f>
        <v>231</v>
      </c>
      <c r="E14" s="3"/>
      <c r="F14" s="3"/>
      <c r="G14" s="4">
        <f t="shared" ref="G14:G19" si="4">SUM(C14:F14)</f>
        <v>231</v>
      </c>
      <c r="H14" s="12">
        <v>231</v>
      </c>
      <c r="I14" s="3">
        <f t="shared" si="3"/>
        <v>0</v>
      </c>
    </row>
    <row r="15" spans="2:9" x14ac:dyDescent="0.25">
      <c r="B15" s="1" t="s">
        <v>10</v>
      </c>
      <c r="C15" s="3"/>
      <c r="D15" s="3">
        <v>54</v>
      </c>
      <c r="E15" s="3"/>
      <c r="F15" s="3"/>
      <c r="G15" s="4">
        <f t="shared" si="4"/>
        <v>54</v>
      </c>
      <c r="H15" s="3">
        <v>54</v>
      </c>
      <c r="I15" s="3">
        <f t="shared" si="3"/>
        <v>0</v>
      </c>
    </row>
    <row r="16" spans="2:9" x14ac:dyDescent="0.25">
      <c r="B16" s="1" t="s">
        <v>11</v>
      </c>
      <c r="C16" s="3">
        <f>50-50</f>
        <v>0</v>
      </c>
      <c r="D16" s="3">
        <f>6-6+50-50</f>
        <v>0</v>
      </c>
      <c r="E16" s="3"/>
      <c r="F16" s="3">
        <f>450-50</f>
        <v>400</v>
      </c>
      <c r="G16" s="4">
        <f t="shared" si="4"/>
        <v>400</v>
      </c>
      <c r="H16" s="3">
        <v>400</v>
      </c>
      <c r="I16" s="3">
        <f t="shared" si="3"/>
        <v>0</v>
      </c>
    </row>
    <row r="17" spans="2:9" x14ac:dyDescent="0.25">
      <c r="B17" s="1" t="s">
        <v>12</v>
      </c>
      <c r="C17" s="3">
        <f>50-50</f>
        <v>0</v>
      </c>
      <c r="D17" s="3">
        <f>98-2</f>
        <v>96</v>
      </c>
      <c r="E17" s="3"/>
      <c r="F17" s="3">
        <v>100</v>
      </c>
      <c r="G17" s="4">
        <f t="shared" si="4"/>
        <v>196</v>
      </c>
      <c r="H17" s="12">
        <v>196</v>
      </c>
      <c r="I17" s="3">
        <f t="shared" si="3"/>
        <v>0</v>
      </c>
    </row>
    <row r="18" spans="2:9" x14ac:dyDescent="0.25">
      <c r="B18" s="1" t="s">
        <v>13</v>
      </c>
      <c r="C18" s="3"/>
      <c r="D18" s="3">
        <f>34-3</f>
        <v>31</v>
      </c>
      <c r="E18" s="3"/>
      <c r="F18" s="3"/>
      <c r="G18" s="4">
        <f t="shared" si="4"/>
        <v>31</v>
      </c>
      <c r="H18" s="3">
        <v>31</v>
      </c>
      <c r="I18" s="3">
        <f t="shared" si="3"/>
        <v>0</v>
      </c>
    </row>
    <row r="19" spans="2:9" x14ac:dyDescent="0.25">
      <c r="B19" s="1" t="s">
        <v>14</v>
      </c>
      <c r="C19" s="3"/>
      <c r="D19" s="3">
        <f>(2*60)+(1*50)-5-1</f>
        <v>164</v>
      </c>
      <c r="E19" s="3">
        <f>(17*50)+(7*60)</f>
        <v>1270</v>
      </c>
      <c r="F19" s="3"/>
      <c r="G19" s="4">
        <f t="shared" si="4"/>
        <v>1434</v>
      </c>
      <c r="H19" s="3">
        <v>1434</v>
      </c>
      <c r="I19" s="3">
        <f t="shared" si="3"/>
        <v>0</v>
      </c>
    </row>
    <row r="20" spans="2:9" x14ac:dyDescent="0.25">
      <c r="B20" s="5" t="s">
        <v>15</v>
      </c>
      <c r="C20" s="6">
        <f t="shared" ref="C20:H20" si="5">SUM(C13:C19)</f>
        <v>18</v>
      </c>
      <c r="D20" s="6">
        <f t="shared" si="5"/>
        <v>634</v>
      </c>
      <c r="E20" s="6">
        <f t="shared" si="5"/>
        <v>3070</v>
      </c>
      <c r="F20" s="6">
        <f t="shared" si="5"/>
        <v>500</v>
      </c>
      <c r="G20" s="6">
        <f t="shared" si="5"/>
        <v>4222</v>
      </c>
      <c r="H20" s="6">
        <f t="shared" si="5"/>
        <v>4222</v>
      </c>
      <c r="I20" s="6">
        <f t="shared" si="3"/>
        <v>0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23012019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Inficlo Blackkelly</dc:creator>
  <cp:lastModifiedBy>Eru</cp:lastModifiedBy>
  <dcterms:created xsi:type="dcterms:W3CDTF">2019-01-21T06:19:35Z</dcterms:created>
  <dcterms:modified xsi:type="dcterms:W3CDTF">2019-02-15T01:49:32Z</dcterms:modified>
</cp:coreProperties>
</file>