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2"/>
  </bookViews>
  <sheets>
    <sheet name="KSU-IRB" sheetId="3" r:id="rId1"/>
    <sheet name="Harun" sheetId="2" state="hidden" r:id="rId2"/>
    <sheet name="PO SOL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4" l="1"/>
  <c r="H81" i="4"/>
  <c r="H88" i="4"/>
  <c r="H85" i="4"/>
  <c r="H84" i="4"/>
  <c r="H83" i="4"/>
  <c r="H82" i="4"/>
  <c r="H80" i="4"/>
  <c r="F85" i="4"/>
  <c r="F84" i="4"/>
  <c r="F83" i="4"/>
  <c r="F82" i="4"/>
  <c r="F81" i="4"/>
  <c r="F80" i="4"/>
  <c r="E85" i="4" l="1"/>
  <c r="D85" i="4"/>
  <c r="D81" i="4"/>
  <c r="D82" i="4"/>
  <c r="D83" i="4"/>
  <c r="D84" i="4"/>
  <c r="D80" i="4"/>
  <c r="E74" i="4"/>
  <c r="C69" i="4" s="1"/>
  <c r="E65" i="4"/>
  <c r="C60" i="4" s="1"/>
  <c r="E56" i="4"/>
  <c r="C51" i="4" s="1"/>
  <c r="E47" i="4"/>
  <c r="C42" i="4" s="1"/>
  <c r="E38" i="4"/>
  <c r="C33" i="4" s="1"/>
  <c r="E29" i="4"/>
  <c r="C24" i="4" s="1"/>
  <c r="E20" i="4"/>
  <c r="C15" i="4" s="1"/>
  <c r="E11" i="4"/>
  <c r="C6" i="4" s="1"/>
  <c r="P19" i="3" l="1"/>
  <c r="N14" i="3" s="1"/>
  <c r="E28" i="3"/>
  <c r="C23" i="3" s="1"/>
  <c r="E19" i="3"/>
  <c r="C14" i="3" s="1"/>
  <c r="P10" i="3" l="1"/>
  <c r="N5" i="3" s="1"/>
  <c r="E10" i="3"/>
  <c r="C5" i="3" s="1"/>
  <c r="G10" i="2" l="1"/>
  <c r="G9" i="2"/>
  <c r="G8" i="2"/>
  <c r="G7" i="2"/>
  <c r="G6" i="2"/>
  <c r="G5" i="2"/>
  <c r="G4" i="2"/>
  <c r="M2" i="2"/>
</calcChain>
</file>

<file path=xl/sharedStrings.xml><?xml version="1.0" encoding="utf-8"?>
<sst xmlns="http://schemas.openxmlformats.org/spreadsheetml/2006/main" count="119" uniqueCount="45">
  <si>
    <t>No</t>
  </si>
  <si>
    <t>Supplier</t>
  </si>
  <si>
    <t>Kode PO</t>
  </si>
  <si>
    <t>PO keluar</t>
  </si>
  <si>
    <t>Lama PO berjalan</t>
  </si>
  <si>
    <t>Jatuh Tempo PO</t>
  </si>
  <si>
    <t>52 hari</t>
  </si>
  <si>
    <t>53 hari</t>
  </si>
  <si>
    <t>17 hari</t>
  </si>
  <si>
    <t>16 hari</t>
  </si>
  <si>
    <t>KSU 378</t>
  </si>
  <si>
    <t>Harun</t>
  </si>
  <si>
    <t>IAC 365</t>
  </si>
  <si>
    <t>IAC 105</t>
  </si>
  <si>
    <t>IAC 103</t>
  </si>
  <si>
    <t>IAC 107</t>
  </si>
  <si>
    <t>IAC 169</t>
  </si>
  <si>
    <t>47 hari</t>
  </si>
  <si>
    <t>IRB 719</t>
  </si>
  <si>
    <t>Banyak PO</t>
  </si>
  <si>
    <t>Kode</t>
  </si>
  <si>
    <t>Sisa PO</t>
  </si>
  <si>
    <t>Ukuran</t>
  </si>
  <si>
    <t>Jumlah</t>
  </si>
  <si>
    <t>TOTAL</t>
  </si>
  <si>
    <t>KSU 571</t>
  </si>
  <si>
    <t>KSU 981</t>
  </si>
  <si>
    <t>KSU Group</t>
  </si>
  <si>
    <t>IRB Group</t>
  </si>
  <si>
    <t>IRB 561</t>
  </si>
  <si>
    <t>IRB 117</t>
  </si>
  <si>
    <t>IRB 173</t>
  </si>
  <si>
    <t>IRB 678</t>
  </si>
  <si>
    <t>IRB 781</t>
  </si>
  <si>
    <t>IRB 885</t>
  </si>
  <si>
    <t>IRB 937</t>
  </si>
  <si>
    <t>Rincian</t>
  </si>
  <si>
    <t>Size</t>
  </si>
  <si>
    <t>Komposisi PO</t>
  </si>
  <si>
    <t>Pembulatan</t>
  </si>
  <si>
    <t>Sesuai PO</t>
  </si>
  <si>
    <t>Harga /pcs</t>
  </si>
  <si>
    <t>Total</t>
  </si>
  <si>
    <t>DP 50%</t>
  </si>
  <si>
    <t>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</si>
</sst>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/d/yyyy;@"/>
    <numFmt numFmtId="165" formatCode="[$-409]d\-mmm\-yyyy;@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2" borderId="0" xfId="0" applyNumberFormat="1" applyFill="1"/>
    <xf numFmtId="0" fontId="0" fillId="0" borderId="6" xfId="0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8" xfId="0" applyFont="1" applyBorder="1" applyAlignment="1"/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0" fillId="4" borderId="8" xfId="0" applyFill="1" applyBorder="1" applyAlignment="1">
      <alignment horizontal="center"/>
    </xf>
    <xf numFmtId="0" fontId="0" fillId="5" borderId="8" xfId="0" applyFill="1" applyBorder="1"/>
    <xf numFmtId="0" fontId="0" fillId="0" borderId="8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Fill="1" applyBorder="1" applyAlignment="1">
      <alignment horizontal="center"/>
    </xf>
    <xf numFmtId="167" fontId="0" fillId="0" borderId="8" xfId="1" applyNumberFormat="1" applyFont="1" applyBorder="1"/>
    <xf numFmtId="167" fontId="3" fillId="0" borderId="8" xfId="1" applyNumberFormat="1" applyFont="1" applyBorder="1"/>
    <xf numFmtId="167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zoomScale="90" zoomScaleNormal="90" workbookViewId="0">
      <selection activeCell="M2" sqref="M2:P19"/>
    </sheetView>
  </sheetViews>
  <sheetFormatPr defaultRowHeight="15" x14ac:dyDescent="0.25"/>
  <cols>
    <col min="6" max="11" width="9.140625" style="24"/>
  </cols>
  <sheetData>
    <row r="2" spans="2:16" x14ac:dyDescent="0.25">
      <c r="B2" s="27" t="s">
        <v>27</v>
      </c>
      <c r="C2" s="27"/>
      <c r="D2" s="27"/>
      <c r="E2" s="27"/>
      <c r="M2" s="27" t="s">
        <v>28</v>
      </c>
      <c r="N2" s="27"/>
      <c r="O2" s="27"/>
      <c r="P2" s="27"/>
    </row>
    <row r="4" spans="2:16" x14ac:dyDescent="0.25">
      <c r="B4" s="15" t="s">
        <v>20</v>
      </c>
      <c r="C4" s="15" t="s">
        <v>21</v>
      </c>
      <c r="D4" s="15" t="s">
        <v>22</v>
      </c>
      <c r="E4" s="15" t="s">
        <v>23</v>
      </c>
      <c r="F4" s="22"/>
      <c r="G4" s="22"/>
      <c r="H4" s="22"/>
      <c r="I4" s="22"/>
      <c r="J4" s="22"/>
      <c r="K4" s="22"/>
      <c r="M4" s="15" t="s">
        <v>20</v>
      </c>
      <c r="N4" s="15" t="s">
        <v>21</v>
      </c>
      <c r="O4" s="15" t="s">
        <v>22</v>
      </c>
      <c r="P4" s="15" t="s">
        <v>23</v>
      </c>
    </row>
    <row r="5" spans="2:16" x14ac:dyDescent="0.25">
      <c r="B5" s="16" t="s">
        <v>10</v>
      </c>
      <c r="C5" s="16">
        <f>E10</f>
        <v>270</v>
      </c>
      <c r="D5" s="16">
        <v>39</v>
      </c>
      <c r="E5" s="16">
        <v>20</v>
      </c>
      <c r="F5" s="22"/>
      <c r="G5" s="22"/>
      <c r="H5" s="22"/>
      <c r="I5" s="22"/>
      <c r="J5" s="22"/>
      <c r="K5" s="22"/>
      <c r="M5" s="16" t="s">
        <v>29</v>
      </c>
      <c r="N5" s="16">
        <f>P10</f>
        <v>90</v>
      </c>
      <c r="O5" s="16">
        <v>31</v>
      </c>
      <c r="P5" s="16">
        <v>20</v>
      </c>
    </row>
    <row r="6" spans="2:16" x14ac:dyDescent="0.25">
      <c r="B6" s="17"/>
      <c r="C6" s="17"/>
      <c r="D6" s="16">
        <v>40</v>
      </c>
      <c r="E6" s="16">
        <v>70</v>
      </c>
      <c r="F6" s="22"/>
      <c r="G6" s="22"/>
      <c r="H6" s="22"/>
      <c r="I6" s="22"/>
      <c r="J6" s="22"/>
      <c r="K6" s="22"/>
      <c r="M6" s="17"/>
      <c r="N6" s="17"/>
      <c r="O6" s="16">
        <v>32</v>
      </c>
      <c r="P6" s="16">
        <v>20</v>
      </c>
    </row>
    <row r="7" spans="2:16" x14ac:dyDescent="0.25">
      <c r="B7" s="17"/>
      <c r="C7" s="17"/>
      <c r="D7" s="16">
        <v>41</v>
      </c>
      <c r="E7" s="16">
        <v>70</v>
      </c>
      <c r="F7" s="22"/>
      <c r="G7" s="22"/>
      <c r="H7" s="22"/>
      <c r="I7" s="22"/>
      <c r="J7" s="22"/>
      <c r="K7" s="22"/>
      <c r="M7" s="17"/>
      <c r="N7" s="17"/>
      <c r="O7" s="16">
        <v>33</v>
      </c>
      <c r="P7" s="16">
        <v>20</v>
      </c>
    </row>
    <row r="8" spans="2:16" x14ac:dyDescent="0.25">
      <c r="B8" s="17"/>
      <c r="C8" s="17"/>
      <c r="D8" s="16">
        <v>42</v>
      </c>
      <c r="E8" s="16">
        <v>70</v>
      </c>
      <c r="F8" s="22"/>
      <c r="G8" s="22"/>
      <c r="H8" s="22"/>
      <c r="I8" s="22"/>
      <c r="J8" s="22"/>
      <c r="K8" s="22"/>
      <c r="M8" s="17"/>
      <c r="N8" s="17"/>
      <c r="O8" s="16">
        <v>34</v>
      </c>
      <c r="P8" s="16">
        <v>10</v>
      </c>
    </row>
    <row r="9" spans="2:16" x14ac:dyDescent="0.25">
      <c r="B9" s="17"/>
      <c r="C9" s="17"/>
      <c r="D9" s="16">
        <v>43</v>
      </c>
      <c r="E9" s="16">
        <v>40</v>
      </c>
      <c r="F9" s="22"/>
      <c r="G9" s="22"/>
      <c r="H9" s="22"/>
      <c r="I9" s="22"/>
      <c r="J9" s="22"/>
      <c r="K9" s="22"/>
      <c r="M9" s="17"/>
      <c r="N9" s="17"/>
      <c r="O9" s="16">
        <v>35</v>
      </c>
      <c r="P9" s="16">
        <v>20</v>
      </c>
    </row>
    <row r="10" spans="2:16" x14ac:dyDescent="0.25">
      <c r="B10" s="18"/>
      <c r="C10" s="26" t="s">
        <v>24</v>
      </c>
      <c r="D10" s="26"/>
      <c r="E10" s="19">
        <f>SUM(E5:E9)</f>
        <v>270</v>
      </c>
      <c r="F10" s="23"/>
      <c r="G10" s="23"/>
      <c r="H10" s="23"/>
      <c r="I10" s="23"/>
      <c r="J10" s="23"/>
      <c r="K10" s="23"/>
      <c r="M10" s="18"/>
      <c r="N10" s="26" t="s">
        <v>24</v>
      </c>
      <c r="O10" s="26"/>
      <c r="P10" s="19">
        <f>SUM(P5:P9)</f>
        <v>90</v>
      </c>
    </row>
    <row r="13" spans="2:16" x14ac:dyDescent="0.25">
      <c r="B13" s="15" t="s">
        <v>20</v>
      </c>
      <c r="C13" s="15" t="s">
        <v>21</v>
      </c>
      <c r="D13" s="15" t="s">
        <v>22</v>
      </c>
      <c r="E13" s="15" t="s">
        <v>23</v>
      </c>
      <c r="M13" s="15" t="s">
        <v>20</v>
      </c>
      <c r="N13" s="15" t="s">
        <v>21</v>
      </c>
      <c r="O13" s="15" t="s">
        <v>22</v>
      </c>
      <c r="P13" s="15" t="s">
        <v>23</v>
      </c>
    </row>
    <row r="14" spans="2:16" x14ac:dyDescent="0.25">
      <c r="B14" s="16" t="s">
        <v>25</v>
      </c>
      <c r="C14" s="16">
        <f>E19</f>
        <v>46</v>
      </c>
      <c r="D14" s="16">
        <v>39</v>
      </c>
      <c r="E14" s="16">
        <v>5</v>
      </c>
      <c r="M14" s="16" t="s">
        <v>18</v>
      </c>
      <c r="N14" s="16">
        <f>P19</f>
        <v>70</v>
      </c>
      <c r="O14" s="16">
        <v>31</v>
      </c>
      <c r="P14" s="16">
        <v>15</v>
      </c>
    </row>
    <row r="15" spans="2:16" x14ac:dyDescent="0.25">
      <c r="B15" s="17"/>
      <c r="C15" s="17"/>
      <c r="D15" s="16">
        <v>40</v>
      </c>
      <c r="E15" s="16">
        <v>6</v>
      </c>
      <c r="M15" s="17"/>
      <c r="N15" s="17"/>
      <c r="O15" s="16">
        <v>32</v>
      </c>
      <c r="P15" s="16">
        <v>0</v>
      </c>
    </row>
    <row r="16" spans="2:16" x14ac:dyDescent="0.25">
      <c r="B16" s="17"/>
      <c r="C16" s="17"/>
      <c r="D16" s="16">
        <v>41</v>
      </c>
      <c r="E16" s="16">
        <v>10</v>
      </c>
      <c r="M16" s="17"/>
      <c r="N16" s="17"/>
      <c r="O16" s="16">
        <v>33</v>
      </c>
      <c r="P16" s="16">
        <v>15</v>
      </c>
    </row>
    <row r="17" spans="2:16" x14ac:dyDescent="0.25">
      <c r="B17" s="17"/>
      <c r="C17" s="17"/>
      <c r="D17" s="16">
        <v>42</v>
      </c>
      <c r="E17" s="16">
        <v>15</v>
      </c>
      <c r="M17" s="17"/>
      <c r="N17" s="17"/>
      <c r="O17" s="16">
        <v>34</v>
      </c>
      <c r="P17" s="16">
        <v>15</v>
      </c>
    </row>
    <row r="18" spans="2:16" x14ac:dyDescent="0.25">
      <c r="B18" s="17"/>
      <c r="C18" s="17"/>
      <c r="D18" s="16">
        <v>43</v>
      </c>
      <c r="E18" s="16">
        <v>10</v>
      </c>
      <c r="M18" s="17"/>
      <c r="N18" s="17"/>
      <c r="O18" s="16">
        <v>35</v>
      </c>
      <c r="P18" s="16">
        <v>25</v>
      </c>
    </row>
    <row r="19" spans="2:16" x14ac:dyDescent="0.25">
      <c r="B19" s="18"/>
      <c r="C19" s="26" t="s">
        <v>24</v>
      </c>
      <c r="D19" s="26"/>
      <c r="E19" s="20">
        <f>SUM(E14:E18)</f>
        <v>46</v>
      </c>
      <c r="M19" s="18"/>
      <c r="N19" s="26" t="s">
        <v>24</v>
      </c>
      <c r="O19" s="26"/>
      <c r="P19" s="20">
        <f>SUM(P14:P18)</f>
        <v>70</v>
      </c>
    </row>
    <row r="22" spans="2:16" x14ac:dyDescent="0.25">
      <c r="B22" s="15" t="s">
        <v>20</v>
      </c>
      <c r="C22" s="15" t="s">
        <v>21</v>
      </c>
      <c r="D22" s="15" t="s">
        <v>22</v>
      </c>
      <c r="E22" s="15" t="s">
        <v>23</v>
      </c>
    </row>
    <row r="23" spans="2:16" x14ac:dyDescent="0.25">
      <c r="B23" s="16" t="s">
        <v>26</v>
      </c>
      <c r="C23" s="16">
        <f>E28</f>
        <v>42</v>
      </c>
      <c r="D23" s="16">
        <v>39</v>
      </c>
      <c r="E23" s="16">
        <v>0</v>
      </c>
    </row>
    <row r="24" spans="2:16" x14ac:dyDescent="0.25">
      <c r="B24" s="17"/>
      <c r="C24" s="17"/>
      <c r="D24" s="16">
        <v>40</v>
      </c>
      <c r="E24" s="16">
        <v>15</v>
      </c>
    </row>
    <row r="25" spans="2:16" x14ac:dyDescent="0.25">
      <c r="B25" s="17"/>
      <c r="C25" s="17"/>
      <c r="D25" s="16">
        <v>41</v>
      </c>
      <c r="E25" s="16">
        <v>15</v>
      </c>
    </row>
    <row r="26" spans="2:16" x14ac:dyDescent="0.25">
      <c r="B26" s="17"/>
      <c r="C26" s="17"/>
      <c r="D26" s="16">
        <v>42</v>
      </c>
      <c r="E26" s="16"/>
    </row>
    <row r="27" spans="2:16" x14ac:dyDescent="0.25">
      <c r="B27" s="17"/>
      <c r="C27" s="17"/>
      <c r="D27" s="16">
        <v>43</v>
      </c>
      <c r="E27" s="16">
        <v>12</v>
      </c>
    </row>
    <row r="28" spans="2:16" x14ac:dyDescent="0.25">
      <c r="B28" s="18"/>
      <c r="C28" s="26" t="s">
        <v>24</v>
      </c>
      <c r="D28" s="26"/>
      <c r="E28" s="20">
        <f>SUM(E23:E27)</f>
        <v>42</v>
      </c>
    </row>
  </sheetData>
  <mergeCells count="7">
    <mergeCell ref="C28:D28"/>
    <mergeCell ref="B2:E2"/>
    <mergeCell ref="M2:P2"/>
    <mergeCell ref="N19:O19"/>
    <mergeCell ref="C10:D10"/>
    <mergeCell ref="N10:O10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2"/>
  <sheetViews>
    <sheetView topLeftCell="A4" workbookViewId="0">
      <selection activeCell="C3" sqref="C3:I18"/>
    </sheetView>
  </sheetViews>
  <sheetFormatPr defaultRowHeight="15" x14ac:dyDescent="0.25"/>
  <cols>
    <col min="4" max="4" width="15.140625" customWidth="1"/>
    <col min="5" max="5" width="12.140625" customWidth="1"/>
    <col min="6" max="6" width="16" customWidth="1"/>
    <col min="7" max="7" width="17.7109375" customWidth="1"/>
    <col min="8" max="8" width="16.42578125" bestFit="1" customWidth="1"/>
    <col min="9" max="9" width="10.28515625" bestFit="1" customWidth="1"/>
    <col min="13" max="13" width="10.7109375" bestFit="1" customWidth="1"/>
  </cols>
  <sheetData>
    <row r="2" spans="3:13" ht="15.75" thickBot="1" x14ac:dyDescent="0.3">
      <c r="M2" s="11">
        <f ca="1">NOW()</f>
        <v>43523.678484953707</v>
      </c>
    </row>
    <row r="3" spans="3:13" ht="15.75" thickBot="1" x14ac:dyDescent="0.3">
      <c r="C3" s="1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3" t="s">
        <v>4</v>
      </c>
      <c r="I3" s="12" t="s">
        <v>19</v>
      </c>
    </row>
    <row r="4" spans="3:13" x14ac:dyDescent="0.25">
      <c r="C4" s="4">
        <v>1</v>
      </c>
      <c r="D4" s="5" t="s">
        <v>11</v>
      </c>
      <c r="E4" s="4" t="s">
        <v>12</v>
      </c>
      <c r="F4" s="9">
        <v>43382</v>
      </c>
      <c r="G4" s="9">
        <f>F4+20</f>
        <v>43402</v>
      </c>
      <c r="H4" s="4" t="s">
        <v>7</v>
      </c>
      <c r="I4" s="4">
        <v>36</v>
      </c>
    </row>
    <row r="5" spans="3:13" x14ac:dyDescent="0.25">
      <c r="C5" s="6">
        <v>2</v>
      </c>
      <c r="D5" s="7" t="s">
        <v>11</v>
      </c>
      <c r="E5" s="6" t="s">
        <v>13</v>
      </c>
      <c r="F5" s="10">
        <v>43383</v>
      </c>
      <c r="G5" s="10">
        <f>F5+20</f>
        <v>43403</v>
      </c>
      <c r="H5" s="6" t="s">
        <v>6</v>
      </c>
      <c r="I5" s="6">
        <v>36</v>
      </c>
    </row>
    <row r="6" spans="3:13" x14ac:dyDescent="0.25">
      <c r="C6" s="6">
        <v>3</v>
      </c>
      <c r="D6" s="7" t="s">
        <v>11</v>
      </c>
      <c r="E6" s="6" t="s">
        <v>14</v>
      </c>
      <c r="F6" s="10">
        <v>43383</v>
      </c>
      <c r="G6" s="10">
        <f t="shared" ref="G6:G10" si="0">F6+20</f>
        <v>43403</v>
      </c>
      <c r="H6" s="6" t="s">
        <v>6</v>
      </c>
      <c r="I6" s="6">
        <v>36</v>
      </c>
    </row>
    <row r="7" spans="3:13" x14ac:dyDescent="0.25">
      <c r="C7" s="6">
        <v>4</v>
      </c>
      <c r="D7" s="7" t="s">
        <v>11</v>
      </c>
      <c r="E7" s="6" t="s">
        <v>15</v>
      </c>
      <c r="F7" s="10">
        <v>43383</v>
      </c>
      <c r="G7" s="10">
        <f t="shared" si="0"/>
        <v>43403</v>
      </c>
      <c r="H7" s="6" t="s">
        <v>6</v>
      </c>
      <c r="I7" s="6">
        <v>36</v>
      </c>
    </row>
    <row r="8" spans="3:13" x14ac:dyDescent="0.25">
      <c r="C8" s="6">
        <v>5</v>
      </c>
      <c r="D8" s="7" t="s">
        <v>11</v>
      </c>
      <c r="E8" s="6" t="s">
        <v>16</v>
      </c>
      <c r="F8" s="10">
        <v>43388</v>
      </c>
      <c r="G8" s="10">
        <f t="shared" si="0"/>
        <v>43408</v>
      </c>
      <c r="H8" s="6" t="s">
        <v>17</v>
      </c>
      <c r="I8" s="6">
        <v>36</v>
      </c>
    </row>
    <row r="9" spans="3:13" x14ac:dyDescent="0.25">
      <c r="C9" s="6">
        <v>6</v>
      </c>
      <c r="D9" s="7" t="s">
        <v>11</v>
      </c>
      <c r="E9" s="6" t="s">
        <v>16</v>
      </c>
      <c r="F9" s="10">
        <v>43398</v>
      </c>
      <c r="G9" s="10">
        <f t="shared" si="0"/>
        <v>43418</v>
      </c>
      <c r="H9" s="6" t="s">
        <v>9</v>
      </c>
      <c r="I9" s="6">
        <v>36</v>
      </c>
    </row>
    <row r="10" spans="3:13" x14ac:dyDescent="0.25">
      <c r="C10" s="6">
        <v>7</v>
      </c>
      <c r="D10" s="7" t="s">
        <v>11</v>
      </c>
      <c r="E10" s="6" t="s">
        <v>13</v>
      </c>
      <c r="F10" s="10">
        <v>43418</v>
      </c>
      <c r="G10" s="10">
        <f t="shared" si="0"/>
        <v>43438</v>
      </c>
      <c r="H10" s="6" t="s">
        <v>8</v>
      </c>
      <c r="I10" s="6">
        <v>36</v>
      </c>
    </row>
    <row r="11" spans="3:13" x14ac:dyDescent="0.25">
      <c r="C11" s="6"/>
      <c r="D11" s="7"/>
      <c r="E11" s="6"/>
      <c r="F11" s="10"/>
      <c r="G11" s="10"/>
      <c r="H11" s="6"/>
      <c r="I11" s="6"/>
    </row>
    <row r="12" spans="3:13" x14ac:dyDescent="0.25">
      <c r="C12" s="6"/>
      <c r="D12" s="7"/>
      <c r="E12" s="6"/>
      <c r="F12" s="10"/>
      <c r="G12" s="10"/>
      <c r="H12" s="6"/>
      <c r="I12" s="13"/>
    </row>
    <row r="13" spans="3:13" x14ac:dyDescent="0.25">
      <c r="C13" s="6"/>
      <c r="D13" s="7"/>
      <c r="E13" s="6"/>
      <c r="F13" s="10"/>
      <c r="G13" s="10"/>
      <c r="H13" s="6"/>
      <c r="I13" s="13"/>
    </row>
    <row r="14" spans="3:13" x14ac:dyDescent="0.25">
      <c r="C14" s="6"/>
      <c r="D14" s="7"/>
      <c r="E14" s="6"/>
      <c r="F14" s="10"/>
      <c r="G14" s="10"/>
      <c r="H14" s="6"/>
      <c r="I14" s="13"/>
    </row>
    <row r="15" spans="3:13" x14ac:dyDescent="0.25">
      <c r="C15" s="6"/>
      <c r="D15" s="7"/>
      <c r="E15" s="6"/>
      <c r="F15" s="10"/>
      <c r="G15" s="10"/>
      <c r="H15" s="6"/>
      <c r="I15" s="13"/>
    </row>
    <row r="16" spans="3:13" x14ac:dyDescent="0.25">
      <c r="C16" s="6"/>
      <c r="D16" s="7"/>
      <c r="E16" s="6"/>
      <c r="F16" s="10"/>
      <c r="G16" s="10"/>
      <c r="H16" s="6"/>
      <c r="I16" s="13"/>
    </row>
    <row r="17" spans="3:9" x14ac:dyDescent="0.25">
      <c r="C17" s="6"/>
      <c r="D17" s="7"/>
      <c r="E17" s="6"/>
      <c r="F17" s="10"/>
      <c r="G17" s="10"/>
      <c r="H17" s="6"/>
      <c r="I17" s="13"/>
    </row>
    <row r="18" spans="3:9" x14ac:dyDescent="0.25">
      <c r="C18" s="6"/>
      <c r="D18" s="7"/>
      <c r="E18" s="6"/>
      <c r="F18" s="10"/>
      <c r="G18" s="10"/>
      <c r="H18" s="6"/>
      <c r="I18" s="13"/>
    </row>
    <row r="19" spans="3:9" x14ac:dyDescent="0.25">
      <c r="C19" s="6"/>
      <c r="D19" s="7"/>
      <c r="E19" s="6"/>
      <c r="F19" s="10"/>
      <c r="G19" s="10"/>
      <c r="H19" s="6"/>
      <c r="I19" s="13"/>
    </row>
    <row r="20" spans="3:9" x14ac:dyDescent="0.25">
      <c r="C20" s="6"/>
      <c r="D20" s="7"/>
      <c r="E20" s="6"/>
      <c r="F20" s="10"/>
      <c r="G20" s="10"/>
      <c r="H20" s="6"/>
      <c r="I20" s="13"/>
    </row>
    <row r="21" spans="3:9" x14ac:dyDescent="0.25">
      <c r="C21" s="6"/>
      <c r="D21" s="7"/>
      <c r="E21" s="6"/>
      <c r="F21" s="10"/>
      <c r="G21" s="10"/>
      <c r="H21" s="6"/>
      <c r="I21" s="13"/>
    </row>
    <row r="22" spans="3:9" x14ac:dyDescent="0.25">
      <c r="C22" s="6"/>
      <c r="D22" s="7"/>
      <c r="E22" s="6"/>
      <c r="F22" s="8"/>
      <c r="G22" s="10"/>
      <c r="H22" s="6"/>
      <c r="I22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8"/>
  <sheetViews>
    <sheetView tabSelected="1" topLeftCell="A73" workbookViewId="0">
      <selection activeCell="N82" sqref="N82"/>
    </sheetView>
  </sheetViews>
  <sheetFormatPr defaultRowHeight="15" x14ac:dyDescent="0.25"/>
  <cols>
    <col min="4" max="4" width="12.42578125" bestFit="1" customWidth="1"/>
    <col min="5" max="5" width="12.85546875" bestFit="1" customWidth="1"/>
    <col min="6" max="6" width="14.42578125" bestFit="1" customWidth="1"/>
    <col min="7" max="7" width="11.5703125" bestFit="1" customWidth="1"/>
    <col min="8" max="8" width="14.5703125" bestFit="1" customWidth="1"/>
  </cols>
  <sheetData>
    <row r="3" spans="2:5" x14ac:dyDescent="0.25">
      <c r="B3" s="27" t="s">
        <v>28</v>
      </c>
      <c r="C3" s="27"/>
      <c r="D3" s="27"/>
      <c r="E3" s="27"/>
    </row>
    <row r="5" spans="2:5" x14ac:dyDescent="0.25">
      <c r="B5" s="15" t="s">
        <v>20</v>
      </c>
      <c r="C5" s="15" t="s">
        <v>21</v>
      </c>
      <c r="D5" s="15" t="s">
        <v>22</v>
      </c>
      <c r="E5" s="15" t="s">
        <v>23</v>
      </c>
    </row>
    <row r="6" spans="2:5" x14ac:dyDescent="0.25">
      <c r="B6" s="16" t="s">
        <v>30</v>
      </c>
      <c r="C6" s="16">
        <f>E11</f>
        <v>12</v>
      </c>
      <c r="D6" s="16">
        <v>31</v>
      </c>
      <c r="E6" s="16">
        <v>4</v>
      </c>
    </row>
    <row r="7" spans="2:5" x14ac:dyDescent="0.25">
      <c r="B7" s="17"/>
      <c r="C7" s="17"/>
      <c r="D7" s="16">
        <v>32</v>
      </c>
      <c r="E7" s="16">
        <v>4</v>
      </c>
    </row>
    <row r="8" spans="2:5" x14ac:dyDescent="0.25">
      <c r="B8" s="17"/>
      <c r="C8" s="17"/>
      <c r="D8" s="16">
        <v>33</v>
      </c>
      <c r="E8" s="16">
        <v>0</v>
      </c>
    </row>
    <row r="9" spans="2:5" x14ac:dyDescent="0.25">
      <c r="B9" s="17"/>
      <c r="C9" s="17"/>
      <c r="D9" s="16">
        <v>34</v>
      </c>
      <c r="E9" s="16">
        <v>0</v>
      </c>
    </row>
    <row r="10" spans="2:5" x14ac:dyDescent="0.25">
      <c r="B10" s="17"/>
      <c r="C10" s="17"/>
      <c r="D10" s="16">
        <v>35</v>
      </c>
      <c r="E10" s="16">
        <v>4</v>
      </c>
    </row>
    <row r="11" spans="2:5" x14ac:dyDescent="0.25">
      <c r="B11" s="18"/>
      <c r="C11" s="26" t="s">
        <v>24</v>
      </c>
      <c r="D11" s="26"/>
      <c r="E11" s="21">
        <f>SUM(E6:E10)</f>
        <v>12</v>
      </c>
    </row>
    <row r="14" spans="2:5" x14ac:dyDescent="0.25">
      <c r="B14" s="15" t="s">
        <v>20</v>
      </c>
      <c r="C14" s="15" t="s">
        <v>21</v>
      </c>
      <c r="D14" s="15" t="s">
        <v>22</v>
      </c>
      <c r="E14" s="15" t="s">
        <v>23</v>
      </c>
    </row>
    <row r="15" spans="2:5" x14ac:dyDescent="0.25">
      <c r="B15" s="16" t="s">
        <v>31</v>
      </c>
      <c r="C15" s="16">
        <f>E20</f>
        <v>14</v>
      </c>
      <c r="D15" s="16">
        <v>31</v>
      </c>
      <c r="E15" s="16">
        <v>3</v>
      </c>
    </row>
    <row r="16" spans="2:5" x14ac:dyDescent="0.25">
      <c r="B16" s="17"/>
      <c r="C16" s="17"/>
      <c r="D16" s="16">
        <v>32</v>
      </c>
      <c r="E16" s="16">
        <v>4</v>
      </c>
    </row>
    <row r="17" spans="2:5" x14ac:dyDescent="0.25">
      <c r="B17" s="17"/>
      <c r="C17" s="17"/>
      <c r="D17" s="16">
        <v>33</v>
      </c>
      <c r="E17" s="16">
        <v>7</v>
      </c>
    </row>
    <row r="18" spans="2:5" x14ac:dyDescent="0.25">
      <c r="B18" s="17"/>
      <c r="C18" s="17"/>
      <c r="D18" s="16">
        <v>34</v>
      </c>
      <c r="E18" s="16">
        <v>0</v>
      </c>
    </row>
    <row r="19" spans="2:5" x14ac:dyDescent="0.25">
      <c r="B19" s="17"/>
      <c r="C19" s="17"/>
      <c r="D19" s="16">
        <v>35</v>
      </c>
      <c r="E19" s="16">
        <v>0</v>
      </c>
    </row>
    <row r="20" spans="2:5" x14ac:dyDescent="0.25">
      <c r="B20" s="18"/>
      <c r="C20" s="26" t="s">
        <v>24</v>
      </c>
      <c r="D20" s="26"/>
      <c r="E20" s="21">
        <f>SUM(E15:E19)</f>
        <v>14</v>
      </c>
    </row>
    <row r="23" spans="2:5" x14ac:dyDescent="0.25">
      <c r="B23" s="15" t="s">
        <v>20</v>
      </c>
      <c r="C23" s="15" t="s">
        <v>21</v>
      </c>
      <c r="D23" s="15" t="s">
        <v>22</v>
      </c>
      <c r="E23" s="15" t="s">
        <v>23</v>
      </c>
    </row>
    <row r="24" spans="2:5" x14ac:dyDescent="0.25">
      <c r="B24" s="16" t="s">
        <v>29</v>
      </c>
      <c r="C24" s="16">
        <f>E29</f>
        <v>84</v>
      </c>
      <c r="D24" s="16">
        <v>31</v>
      </c>
      <c r="E24" s="16">
        <v>20</v>
      </c>
    </row>
    <row r="25" spans="2:5" x14ac:dyDescent="0.25">
      <c r="B25" s="17"/>
      <c r="C25" s="17"/>
      <c r="D25" s="16">
        <v>32</v>
      </c>
      <c r="E25" s="16">
        <v>20</v>
      </c>
    </row>
    <row r="26" spans="2:5" x14ac:dyDescent="0.25">
      <c r="B26" s="17"/>
      <c r="C26" s="17"/>
      <c r="D26" s="16">
        <v>33</v>
      </c>
      <c r="E26" s="16">
        <v>8</v>
      </c>
    </row>
    <row r="27" spans="2:5" x14ac:dyDescent="0.25">
      <c r="B27" s="17"/>
      <c r="C27" s="17"/>
      <c r="D27" s="16">
        <v>34</v>
      </c>
      <c r="E27" s="16">
        <v>18</v>
      </c>
    </row>
    <row r="28" spans="2:5" x14ac:dyDescent="0.25">
      <c r="B28" s="17"/>
      <c r="C28" s="17"/>
      <c r="D28" s="16">
        <v>35</v>
      </c>
      <c r="E28" s="16">
        <v>18</v>
      </c>
    </row>
    <row r="29" spans="2:5" x14ac:dyDescent="0.25">
      <c r="B29" s="18"/>
      <c r="C29" s="26" t="s">
        <v>24</v>
      </c>
      <c r="D29" s="26"/>
      <c r="E29" s="21">
        <f>SUM(E24:E28)</f>
        <v>84</v>
      </c>
    </row>
    <row r="32" spans="2:5" x14ac:dyDescent="0.25">
      <c r="B32" s="15" t="s">
        <v>20</v>
      </c>
      <c r="C32" s="15" t="s">
        <v>21</v>
      </c>
      <c r="D32" s="15" t="s">
        <v>22</v>
      </c>
      <c r="E32" s="15" t="s">
        <v>23</v>
      </c>
    </row>
    <row r="33" spans="2:5" x14ac:dyDescent="0.25">
      <c r="B33" s="16" t="s">
        <v>32</v>
      </c>
      <c r="C33" s="16">
        <f>E38</f>
        <v>17</v>
      </c>
      <c r="D33" s="16">
        <v>31</v>
      </c>
      <c r="E33" s="16">
        <v>5</v>
      </c>
    </row>
    <row r="34" spans="2:5" x14ac:dyDescent="0.25">
      <c r="B34" s="17"/>
      <c r="C34" s="17"/>
      <c r="D34" s="16">
        <v>32</v>
      </c>
      <c r="E34" s="16">
        <v>4</v>
      </c>
    </row>
    <row r="35" spans="2:5" x14ac:dyDescent="0.25">
      <c r="B35" s="17"/>
      <c r="C35" s="17"/>
      <c r="D35" s="16">
        <v>33</v>
      </c>
      <c r="E35" s="16">
        <v>4</v>
      </c>
    </row>
    <row r="36" spans="2:5" x14ac:dyDescent="0.25">
      <c r="B36" s="17"/>
      <c r="C36" s="17"/>
      <c r="D36" s="16">
        <v>34</v>
      </c>
      <c r="E36" s="16">
        <v>2</v>
      </c>
    </row>
    <row r="37" spans="2:5" x14ac:dyDescent="0.25">
      <c r="B37" s="17"/>
      <c r="C37" s="17"/>
      <c r="D37" s="16">
        <v>35</v>
      </c>
      <c r="E37" s="16">
        <v>2</v>
      </c>
    </row>
    <row r="38" spans="2:5" x14ac:dyDescent="0.25">
      <c r="B38" s="18"/>
      <c r="C38" s="26" t="s">
        <v>24</v>
      </c>
      <c r="D38" s="26"/>
      <c r="E38" s="21">
        <f>SUM(E33:E37)</f>
        <v>17</v>
      </c>
    </row>
    <row r="41" spans="2:5" x14ac:dyDescent="0.25">
      <c r="B41" s="15" t="s">
        <v>20</v>
      </c>
      <c r="C41" s="15" t="s">
        <v>21</v>
      </c>
      <c r="D41" s="15" t="s">
        <v>22</v>
      </c>
      <c r="E41" s="15" t="s">
        <v>23</v>
      </c>
    </row>
    <row r="42" spans="2:5" x14ac:dyDescent="0.25">
      <c r="B42" s="16" t="s">
        <v>18</v>
      </c>
      <c r="C42" s="16">
        <f>E47</f>
        <v>37</v>
      </c>
      <c r="D42" s="16">
        <v>31</v>
      </c>
      <c r="E42" s="16">
        <v>15</v>
      </c>
    </row>
    <row r="43" spans="2:5" x14ac:dyDescent="0.25">
      <c r="B43" s="17"/>
      <c r="C43" s="17"/>
      <c r="D43" s="16">
        <v>32</v>
      </c>
      <c r="E43" s="16">
        <v>0</v>
      </c>
    </row>
    <row r="44" spans="2:5" x14ac:dyDescent="0.25">
      <c r="B44" s="17"/>
      <c r="C44" s="17"/>
      <c r="D44" s="16">
        <v>33</v>
      </c>
      <c r="E44" s="16">
        <v>8</v>
      </c>
    </row>
    <row r="45" spans="2:5" x14ac:dyDescent="0.25">
      <c r="B45" s="17"/>
      <c r="C45" s="17"/>
      <c r="D45" s="16">
        <v>34</v>
      </c>
      <c r="E45" s="16">
        <v>6</v>
      </c>
    </row>
    <row r="46" spans="2:5" x14ac:dyDescent="0.25">
      <c r="B46" s="17"/>
      <c r="C46" s="17"/>
      <c r="D46" s="16">
        <v>35</v>
      </c>
      <c r="E46" s="16">
        <v>8</v>
      </c>
    </row>
    <row r="47" spans="2:5" x14ac:dyDescent="0.25">
      <c r="B47" s="18"/>
      <c r="C47" s="26" t="s">
        <v>24</v>
      </c>
      <c r="D47" s="26"/>
      <c r="E47" s="21">
        <f>SUM(E42:E46)</f>
        <v>37</v>
      </c>
    </row>
    <row r="50" spans="2:5" x14ac:dyDescent="0.25">
      <c r="B50" s="15" t="s">
        <v>20</v>
      </c>
      <c r="C50" s="15" t="s">
        <v>21</v>
      </c>
      <c r="D50" s="15" t="s">
        <v>22</v>
      </c>
      <c r="E50" s="15" t="s">
        <v>23</v>
      </c>
    </row>
    <row r="51" spans="2:5" x14ac:dyDescent="0.25">
      <c r="B51" s="16" t="s">
        <v>33</v>
      </c>
      <c r="C51" s="16">
        <f>E56</f>
        <v>25</v>
      </c>
      <c r="D51" s="16">
        <v>31</v>
      </c>
      <c r="E51" s="16">
        <v>6</v>
      </c>
    </row>
    <row r="52" spans="2:5" x14ac:dyDescent="0.25">
      <c r="B52" s="17"/>
      <c r="C52" s="17"/>
      <c r="D52" s="16">
        <v>32</v>
      </c>
      <c r="E52" s="16">
        <v>0</v>
      </c>
    </row>
    <row r="53" spans="2:5" x14ac:dyDescent="0.25">
      <c r="B53" s="17"/>
      <c r="C53" s="17"/>
      <c r="D53" s="16">
        <v>33</v>
      </c>
      <c r="E53" s="16">
        <v>8</v>
      </c>
    </row>
    <row r="54" spans="2:5" x14ac:dyDescent="0.25">
      <c r="B54" s="17"/>
      <c r="C54" s="17"/>
      <c r="D54" s="16">
        <v>34</v>
      </c>
      <c r="E54" s="16">
        <v>4</v>
      </c>
    </row>
    <row r="55" spans="2:5" x14ac:dyDescent="0.25">
      <c r="B55" s="17"/>
      <c r="C55" s="17"/>
      <c r="D55" s="16">
        <v>35</v>
      </c>
      <c r="E55" s="16">
        <v>7</v>
      </c>
    </row>
    <row r="56" spans="2:5" x14ac:dyDescent="0.25">
      <c r="B56" s="18"/>
      <c r="C56" s="26" t="s">
        <v>24</v>
      </c>
      <c r="D56" s="26"/>
      <c r="E56" s="21">
        <f>SUM(E51:E55)</f>
        <v>25</v>
      </c>
    </row>
    <row r="59" spans="2:5" x14ac:dyDescent="0.25">
      <c r="B59" s="15" t="s">
        <v>20</v>
      </c>
      <c r="C59" s="15" t="s">
        <v>21</v>
      </c>
      <c r="D59" s="15" t="s">
        <v>22</v>
      </c>
      <c r="E59" s="15" t="s">
        <v>23</v>
      </c>
    </row>
    <row r="60" spans="2:5" x14ac:dyDescent="0.25">
      <c r="B60" s="16" t="s">
        <v>34</v>
      </c>
      <c r="C60" s="16">
        <f>E65</f>
        <v>24</v>
      </c>
      <c r="D60" s="16">
        <v>31</v>
      </c>
      <c r="E60" s="16">
        <v>7</v>
      </c>
    </row>
    <row r="61" spans="2:5" x14ac:dyDescent="0.25">
      <c r="B61" s="17"/>
      <c r="C61" s="17"/>
      <c r="D61" s="16">
        <v>32</v>
      </c>
      <c r="E61" s="16">
        <v>7</v>
      </c>
    </row>
    <row r="62" spans="2:5" x14ac:dyDescent="0.25">
      <c r="B62" s="17"/>
      <c r="C62" s="17"/>
      <c r="D62" s="16">
        <v>33</v>
      </c>
      <c r="E62" s="16">
        <v>5</v>
      </c>
    </row>
    <row r="63" spans="2:5" x14ac:dyDescent="0.25">
      <c r="B63" s="17"/>
      <c r="C63" s="17"/>
      <c r="D63" s="16">
        <v>34</v>
      </c>
      <c r="E63" s="16">
        <v>0</v>
      </c>
    </row>
    <row r="64" spans="2:5" x14ac:dyDescent="0.25">
      <c r="B64" s="17"/>
      <c r="C64" s="17"/>
      <c r="D64" s="16">
        <v>35</v>
      </c>
      <c r="E64" s="16">
        <v>5</v>
      </c>
    </row>
    <row r="65" spans="2:8" x14ac:dyDescent="0.25">
      <c r="B65" s="18"/>
      <c r="C65" s="26" t="s">
        <v>24</v>
      </c>
      <c r="D65" s="26"/>
      <c r="E65" s="21">
        <f>SUM(E60:E64)</f>
        <v>24</v>
      </c>
    </row>
    <row r="68" spans="2:8" x14ac:dyDescent="0.25">
      <c r="B68" s="15" t="s">
        <v>20</v>
      </c>
      <c r="C68" s="15" t="s">
        <v>21</v>
      </c>
      <c r="D68" s="15" t="s">
        <v>22</v>
      </c>
      <c r="E68" s="15" t="s">
        <v>23</v>
      </c>
    </row>
    <row r="69" spans="2:8" x14ac:dyDescent="0.25">
      <c r="B69" s="16" t="s">
        <v>35</v>
      </c>
      <c r="C69" s="16">
        <f>E74</f>
        <v>12</v>
      </c>
      <c r="D69" s="16">
        <v>31</v>
      </c>
      <c r="E69" s="16">
        <v>3</v>
      </c>
    </row>
    <row r="70" spans="2:8" x14ac:dyDescent="0.25">
      <c r="B70" s="17"/>
      <c r="C70" s="17"/>
      <c r="D70" s="16">
        <v>32</v>
      </c>
      <c r="E70" s="16">
        <v>3</v>
      </c>
    </row>
    <row r="71" spans="2:8" x14ac:dyDescent="0.25">
      <c r="B71" s="17"/>
      <c r="C71" s="17"/>
      <c r="D71" s="16">
        <v>33</v>
      </c>
      <c r="E71" s="16">
        <v>0</v>
      </c>
    </row>
    <row r="72" spans="2:8" x14ac:dyDescent="0.25">
      <c r="B72" s="17"/>
      <c r="C72" s="17"/>
      <c r="D72" s="16">
        <v>34</v>
      </c>
      <c r="E72" s="16">
        <v>0</v>
      </c>
    </row>
    <row r="73" spans="2:8" x14ac:dyDescent="0.25">
      <c r="B73" s="17"/>
      <c r="C73" s="17"/>
      <c r="D73" s="16">
        <v>35</v>
      </c>
      <c r="E73" s="16">
        <v>6</v>
      </c>
    </row>
    <row r="74" spans="2:8" x14ac:dyDescent="0.25">
      <c r="B74" s="18"/>
      <c r="C74" s="26" t="s">
        <v>24</v>
      </c>
      <c r="D74" s="26"/>
      <c r="E74" s="21">
        <f>SUM(E69:E73)</f>
        <v>12</v>
      </c>
    </row>
    <row r="79" spans="2:8" ht="18.75" x14ac:dyDescent="0.3">
      <c r="B79" s="29"/>
      <c r="C79" s="30" t="s">
        <v>37</v>
      </c>
      <c r="D79" s="30" t="s">
        <v>40</v>
      </c>
      <c r="E79" s="30" t="s">
        <v>39</v>
      </c>
      <c r="F79" s="30" t="s">
        <v>38</v>
      </c>
      <c r="G79" s="37" t="s">
        <v>41</v>
      </c>
      <c r="H79" s="30" t="s">
        <v>42</v>
      </c>
    </row>
    <row r="80" spans="2:8" x14ac:dyDescent="0.25">
      <c r="B80" s="31" t="s">
        <v>36</v>
      </c>
      <c r="C80" s="32">
        <v>31</v>
      </c>
      <c r="D80" s="33">
        <f>SUM(E6+E15+E24+E33+E42+E51+E60+E69)</f>
        <v>63</v>
      </c>
      <c r="E80" s="34">
        <v>12</v>
      </c>
      <c r="F80" s="34">
        <f>D80+E80</f>
        <v>75</v>
      </c>
      <c r="G80" s="38">
        <v>14500</v>
      </c>
      <c r="H80" s="38">
        <f>G80*F80</f>
        <v>1087500</v>
      </c>
    </row>
    <row r="81" spans="2:8" x14ac:dyDescent="0.25">
      <c r="B81" s="34"/>
      <c r="C81" s="32">
        <v>32</v>
      </c>
      <c r="D81" s="34">
        <f t="shared" ref="D81:D84" si="0">SUM(E7+E16+E25+E34+E43+E52+E61+E70)</f>
        <v>42</v>
      </c>
      <c r="E81" s="34">
        <v>3</v>
      </c>
      <c r="F81" s="34">
        <f t="shared" ref="F81:F84" si="1">D81+E81</f>
        <v>45</v>
      </c>
      <c r="G81" s="38">
        <v>16000</v>
      </c>
      <c r="H81" s="38">
        <f>G81*F81</f>
        <v>720000</v>
      </c>
    </row>
    <row r="82" spans="2:8" x14ac:dyDescent="0.25">
      <c r="B82" s="34"/>
      <c r="C82" s="32">
        <v>33</v>
      </c>
      <c r="D82" s="34">
        <f t="shared" si="0"/>
        <v>40</v>
      </c>
      <c r="E82" s="34">
        <v>0</v>
      </c>
      <c r="F82" s="34">
        <f t="shared" si="1"/>
        <v>40</v>
      </c>
      <c r="G82" s="38">
        <v>16000</v>
      </c>
      <c r="H82" s="38">
        <f t="shared" ref="H81:H84" si="2">G82*F82</f>
        <v>640000</v>
      </c>
    </row>
    <row r="83" spans="2:8" x14ac:dyDescent="0.25">
      <c r="B83" s="34"/>
      <c r="C83" s="32">
        <v>34</v>
      </c>
      <c r="D83" s="34">
        <f t="shared" si="0"/>
        <v>30</v>
      </c>
      <c r="E83" s="34">
        <v>0</v>
      </c>
      <c r="F83" s="34">
        <f t="shared" si="1"/>
        <v>30</v>
      </c>
      <c r="G83" s="38">
        <v>16000</v>
      </c>
      <c r="H83" s="38">
        <f t="shared" si="2"/>
        <v>480000</v>
      </c>
    </row>
    <row r="84" spans="2:8" x14ac:dyDescent="0.25">
      <c r="B84" s="34"/>
      <c r="C84" s="32">
        <v>35</v>
      </c>
      <c r="D84" s="33">
        <f t="shared" si="0"/>
        <v>50</v>
      </c>
      <c r="E84" s="34">
        <v>10</v>
      </c>
      <c r="F84" s="34">
        <f t="shared" si="1"/>
        <v>60</v>
      </c>
      <c r="G84" s="38">
        <v>16000</v>
      </c>
      <c r="H84" s="38">
        <f t="shared" si="2"/>
        <v>960000</v>
      </c>
    </row>
    <row r="85" spans="2:8" ht="15.75" x14ac:dyDescent="0.25">
      <c r="B85" s="35" t="s">
        <v>24</v>
      </c>
      <c r="C85" s="35"/>
      <c r="D85" s="36">
        <f>SUM(D80:D84)</f>
        <v>225</v>
      </c>
      <c r="E85" s="36">
        <f>SUM(E80:E84)</f>
        <v>25</v>
      </c>
      <c r="F85" s="36">
        <f>SUM(F80:F84)</f>
        <v>250</v>
      </c>
      <c r="G85" s="38"/>
      <c r="H85" s="39">
        <f>SUM(H80:H84)</f>
        <v>3887500</v>
      </c>
    </row>
    <row r="86" spans="2:8" ht="15.75" x14ac:dyDescent="0.25">
      <c r="E86" s="25"/>
    </row>
    <row r="87" spans="2:8" x14ac:dyDescent="0.25">
      <c r="F87" s="28" t="s">
        <v>43</v>
      </c>
      <c r="G87" s="28"/>
      <c r="H87" s="40">
        <f>H85/2</f>
        <v>1943750</v>
      </c>
    </row>
    <row r="88" spans="2:8" x14ac:dyDescent="0.25">
      <c r="F88" s="28" t="s">
        <v>44</v>
      </c>
      <c r="G88" s="28"/>
      <c r="H88" s="40">
        <f>H85-H87</f>
        <v>1943750</v>
      </c>
    </row>
  </sheetData>
  <mergeCells count="10">
    <mergeCell ref="C56:D56"/>
    <mergeCell ref="C65:D65"/>
    <mergeCell ref="C74:D74"/>
    <mergeCell ref="B85:C85"/>
    <mergeCell ref="B3:E3"/>
    <mergeCell ref="C11:D11"/>
    <mergeCell ref="C20:D20"/>
    <mergeCell ref="C29:D29"/>
    <mergeCell ref="C38:D38"/>
    <mergeCell ref="C47:D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KSU-IRB</vt:lpstr>
      <vt:lpstr>Harun</vt:lpstr>
      <vt:lpstr>PO SOL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ARS</cp:lastModifiedBy>
  <cp:lastPrinted>2018-12-03T04:50:31Z</cp:lastPrinted>
  <dcterms:created xsi:type="dcterms:W3CDTF">2018-11-29T03:23:35Z</dcterms:created>
  <dcterms:modified xsi:type="dcterms:W3CDTF">2019-02-27T09:17:49Z</dcterms:modified>
</cp:coreProperties>
</file>