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16605" windowHeight="7635" activeTab="1"/>
  </bookViews>
  <sheets>
    <sheet name="Rincian Pengambilan" sheetId="8" r:id="rId1"/>
    <sheet name="Mei 19" sheetId="13" r:id="rId2"/>
    <sheet name="April 19" sheetId="12" r:id="rId3"/>
    <sheet name="March 19" sheetId="11" r:id="rId4"/>
    <sheet name="Feb 19" sheetId="10" r:id="rId5"/>
    <sheet name="Jan 19" sheetId="9" r:id="rId6"/>
    <sheet name="Des 18" sheetId="5" r:id="rId7"/>
  </sheets>
  <calcPr calcId="124519"/>
</workbook>
</file>

<file path=xl/calcChain.xml><?xml version="1.0" encoding="utf-8"?>
<calcChain xmlns="http://schemas.openxmlformats.org/spreadsheetml/2006/main">
  <c r="C35" i="13"/>
  <c r="E35" s="1"/>
  <c r="F35" s="1"/>
  <c r="C45"/>
  <c r="C44"/>
  <c r="C43"/>
  <c r="D46"/>
  <c r="C46"/>
  <c r="M115" i="8"/>
  <c r="G115"/>
  <c r="F115"/>
  <c r="E115"/>
  <c r="E45" i="13"/>
  <c r="F45" s="1"/>
  <c r="E44"/>
  <c r="F44" s="1"/>
  <c r="E43"/>
  <c r="F43" s="1"/>
  <c r="C34"/>
  <c r="E34" s="1"/>
  <c r="F34" s="1"/>
  <c r="C33"/>
  <c r="E33" s="1"/>
  <c r="F33" s="1"/>
  <c r="C26"/>
  <c r="C25"/>
  <c r="C24"/>
  <c r="F46" l="1"/>
  <c r="E46"/>
  <c r="C17"/>
  <c r="C16"/>
  <c r="C15"/>
  <c r="E16"/>
  <c r="F16" s="1"/>
  <c r="E15"/>
  <c r="F15" s="1"/>
  <c r="E17" l="1"/>
  <c r="F17" s="1"/>
  <c r="C8"/>
  <c r="C7"/>
  <c r="E7" s="1"/>
  <c r="F7" s="1"/>
  <c r="C6"/>
  <c r="E6" s="1"/>
  <c r="F6" s="1"/>
  <c r="E26"/>
  <c r="F26" s="1"/>
  <c r="E25"/>
  <c r="F25" s="1"/>
  <c r="E24"/>
  <c r="F24" s="1"/>
  <c r="C44" i="12"/>
  <c r="E44" s="1"/>
  <c r="F44" s="1"/>
  <c r="D45"/>
  <c r="K112" i="8"/>
  <c r="D37" i="10"/>
  <c r="K113" i="8"/>
  <c r="D46" i="11"/>
  <c r="D36" i="12"/>
  <c r="F112" i="8"/>
  <c r="E112"/>
  <c r="G113"/>
  <c r="F113"/>
  <c r="E113"/>
  <c r="C35" i="12"/>
  <c r="E35" s="1"/>
  <c r="F35" s="1"/>
  <c r="C34"/>
  <c r="E34" s="1"/>
  <c r="F34" s="1"/>
  <c r="C33"/>
  <c r="E33" s="1"/>
  <c r="F33" s="1"/>
  <c r="G114" i="8"/>
  <c r="F114"/>
  <c r="C43" i="12" s="1"/>
  <c r="E43" s="1"/>
  <c r="F43" s="1"/>
  <c r="E114" i="8"/>
  <c r="C42" i="12" s="1"/>
  <c r="C25"/>
  <c r="H115" i="8" l="1"/>
  <c r="H113"/>
  <c r="M113" s="1"/>
  <c r="E8" i="13"/>
  <c r="F8" s="1"/>
  <c r="C45" i="12"/>
  <c r="E42"/>
  <c r="H114" i="8"/>
  <c r="M114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11" i="8"/>
  <c r="E7" i="11" l="1"/>
  <c r="F7" s="1"/>
  <c r="E8"/>
  <c r="F8" s="1"/>
  <c r="E9"/>
  <c r="F9" s="1"/>
  <c r="C35" i="10" l="1"/>
  <c r="E35" s="1"/>
  <c r="F35" s="1"/>
  <c r="C16"/>
  <c r="E25"/>
  <c r="F25" s="1"/>
  <c r="G112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12" i="8"/>
  <c r="M112" s="1"/>
  <c r="C18" i="10" l="1"/>
  <c r="E18" s="1"/>
  <c r="F18" s="1"/>
  <c r="C17"/>
  <c r="E17" s="1"/>
  <c r="F17" s="1"/>
  <c r="C7"/>
  <c r="C8" l="1"/>
  <c r="E8" s="1"/>
  <c r="F8" s="1"/>
  <c r="E7"/>
  <c r="F7" s="1"/>
  <c r="G111" i="8" l="1"/>
  <c r="F111"/>
  <c r="C52" i="9"/>
  <c r="C51"/>
  <c r="C50"/>
  <c r="C33"/>
  <c r="D31"/>
  <c r="C40" s="1"/>
  <c r="E40" s="1"/>
  <c r="F40" s="1"/>
  <c r="C5"/>
  <c r="D52"/>
  <c r="H111" i="8" l="1"/>
  <c r="C9" i="10"/>
  <c r="E9" s="1"/>
  <c r="F9" s="1"/>
  <c r="D53" i="9"/>
  <c r="K111" i="8" s="1"/>
  <c r="D42" i="9"/>
  <c r="M111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<sst xmlns="http://schemas.openxmlformats.org/spreadsheetml/2006/main" count="517" uniqueCount="164">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</sst>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21"/>
  <sheetViews>
    <sheetView workbookViewId="0">
      <pane ySplit="3" topLeftCell="A82" activePane="bottomLeft" state="frozen"/>
      <selection pane="bottomLeft" activeCell="M115" sqref="M115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73" t="s">
        <v>12</v>
      </c>
      <c r="C2" s="73" t="s">
        <v>23</v>
      </c>
      <c r="D2" s="73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74"/>
      <c r="C3" s="74"/>
      <c r="D3" s="74"/>
      <c r="E3" s="17">
        <f>SUM(E4:E110)</f>
        <v>20465</v>
      </c>
      <c r="F3" s="17">
        <f>SUM(F4:F110)</f>
        <v>6793</v>
      </c>
      <c r="G3" s="17">
        <f>SUM(G4:G110)</f>
        <v>1201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66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66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66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66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66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66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66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66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66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66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66"/>
    </row>
    <row r="105" spans="2:13" s="55" customFormat="1">
      <c r="B105" s="53"/>
      <c r="C105" s="60"/>
      <c r="D105" s="54"/>
      <c r="E105" s="53"/>
      <c r="F105" s="53"/>
      <c r="G105" s="53"/>
      <c r="H105" s="53"/>
      <c r="I105" s="64"/>
      <c r="M105" s="66"/>
    </row>
    <row r="106" spans="2:13" s="55" customFormat="1">
      <c r="B106" s="53"/>
      <c r="C106" s="60"/>
      <c r="D106" s="54"/>
      <c r="E106" s="53"/>
      <c r="F106" s="53"/>
      <c r="G106" s="53"/>
      <c r="H106" s="53"/>
      <c r="I106" s="64"/>
      <c r="M106" s="66"/>
    </row>
    <row r="107" spans="2:13" s="55" customFormat="1">
      <c r="B107" s="53"/>
      <c r="C107" s="60"/>
      <c r="D107" s="54"/>
      <c r="E107" s="53"/>
      <c r="F107" s="53"/>
      <c r="G107" s="53"/>
      <c r="H107" s="53"/>
      <c r="I107" s="64"/>
      <c r="M107" s="66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66"/>
    </row>
    <row r="109" spans="2:13" s="55" customFormat="1">
      <c r="B109" s="53"/>
      <c r="C109" s="60"/>
      <c r="D109" s="54"/>
      <c r="E109" s="53"/>
      <c r="F109" s="53"/>
      <c r="G109" s="53"/>
      <c r="H109" s="53"/>
      <c r="I109" s="64"/>
      <c r="M109" s="66"/>
    </row>
    <row r="110" spans="2:13">
      <c r="B110" s="1"/>
      <c r="C110" s="60"/>
      <c r="D110" s="16"/>
      <c r="E110" s="1"/>
      <c r="F110" s="1"/>
      <c r="G110" s="1"/>
      <c r="H110" s="1"/>
      <c r="I110" s="28"/>
    </row>
    <row r="111" spans="2:13">
      <c r="C111" s="72" t="s">
        <v>53</v>
      </c>
      <c r="D111" s="72"/>
      <c r="E111" s="1">
        <f>SUM(E11:E20)</f>
        <v>3100</v>
      </c>
      <c r="F111" s="1">
        <f>SUM(F11:F20)</f>
        <v>800</v>
      </c>
      <c r="G111" s="1">
        <f>SUM(G11:G20)</f>
        <v>50</v>
      </c>
      <c r="H111" s="1">
        <f>SUM(E111:G111)</f>
        <v>3950</v>
      </c>
      <c r="I111" s="28"/>
      <c r="J111" t="s">
        <v>125</v>
      </c>
      <c r="K111" s="65">
        <f>'Jan 19'!D53</f>
        <v>353</v>
      </c>
      <c r="L111" t="s">
        <v>124</v>
      </c>
      <c r="M111" s="65">
        <f>H111-K111</f>
        <v>3597</v>
      </c>
    </row>
    <row r="112" spans="2:13">
      <c r="C112" s="72" t="s">
        <v>54</v>
      </c>
      <c r="D112" s="72"/>
      <c r="E112" s="1">
        <f>SUM(E21:E34)</f>
        <v>2575</v>
      </c>
      <c r="F112" s="1">
        <f>SUM(F21:F35)</f>
        <v>1200</v>
      </c>
      <c r="G112" s="1">
        <f>SUM(G21:G35)</f>
        <v>150</v>
      </c>
      <c r="H112" s="1">
        <f>SUM(E112:G112)</f>
        <v>3925</v>
      </c>
      <c r="I112" s="28"/>
      <c r="J112" t="s">
        <v>125</v>
      </c>
      <c r="K112" s="65">
        <f>'Feb 19'!D37</f>
        <v>148</v>
      </c>
      <c r="L112" t="s">
        <v>124</v>
      </c>
      <c r="M112" s="65">
        <f>H112-K112</f>
        <v>3777</v>
      </c>
    </row>
    <row r="113" spans="3:13">
      <c r="C113" s="72" t="s">
        <v>58</v>
      </c>
      <c r="D113" s="72"/>
      <c r="E113" s="1">
        <f>SUM(E37:E50)</f>
        <v>3300</v>
      </c>
      <c r="F113" s="1">
        <f>SUM(F37:F50)</f>
        <v>993</v>
      </c>
      <c r="G113" s="1">
        <f>SUM(G37:G50)</f>
        <v>251</v>
      </c>
      <c r="H113" s="1">
        <f>SUM(E113:G113)</f>
        <v>4544</v>
      </c>
      <c r="I113" s="28"/>
      <c r="J113" t="s">
        <v>125</v>
      </c>
      <c r="K113" s="65">
        <f>'March 19'!D46</f>
        <v>138</v>
      </c>
      <c r="L113" t="s">
        <v>124</v>
      </c>
      <c r="M113" s="65">
        <f>H113-K113</f>
        <v>4406</v>
      </c>
    </row>
    <row r="114" spans="3:13">
      <c r="C114" s="72" t="s">
        <v>111</v>
      </c>
      <c r="D114" s="72"/>
      <c r="E114" s="1">
        <f>SUM(E52:E72)</f>
        <v>3490</v>
      </c>
      <c r="F114" s="1">
        <f>SUM(F52:F72)</f>
        <v>1100</v>
      </c>
      <c r="G114" s="1">
        <f>SUM(G52:G72)</f>
        <v>250</v>
      </c>
      <c r="H114" s="1">
        <f>SUM(E114:G114)</f>
        <v>4840</v>
      </c>
      <c r="I114" s="28"/>
      <c r="J114" t="s">
        <v>125</v>
      </c>
      <c r="K114" s="65">
        <v>319</v>
      </c>
      <c r="L114" t="s">
        <v>124</v>
      </c>
      <c r="M114" s="65">
        <f>H114-K114</f>
        <v>4521</v>
      </c>
    </row>
    <row r="115" spans="3:13">
      <c r="C115" s="72" t="s">
        <v>131</v>
      </c>
      <c r="D115" s="72"/>
      <c r="E115" s="1">
        <f>SUM(E75:E103)</f>
        <v>4900</v>
      </c>
      <c r="F115" s="1">
        <f>SUM(F75:F103)</f>
        <v>1600</v>
      </c>
      <c r="G115" s="1">
        <f>SUM(G75:G103)</f>
        <v>200</v>
      </c>
      <c r="H115" s="1">
        <f>SUM(E115:G115)</f>
        <v>6700</v>
      </c>
      <c r="J115" t="s">
        <v>125</v>
      </c>
      <c r="K115" s="65">
        <v>242</v>
      </c>
      <c r="L115" t="s">
        <v>124</v>
      </c>
      <c r="M115" s="65">
        <f>H115-K115</f>
        <v>6458</v>
      </c>
    </row>
    <row r="119" spans="3:13">
      <c r="E119" s="44"/>
    </row>
    <row r="120" spans="3:13">
      <c r="E120" s="44"/>
    </row>
    <row r="121" spans="3:13">
      <c r="E121" s="44"/>
    </row>
  </sheetData>
  <mergeCells count="8">
    <mergeCell ref="C115:D115"/>
    <mergeCell ref="C114:D114"/>
    <mergeCell ref="C113:D113"/>
    <mergeCell ref="B2:B3"/>
    <mergeCell ref="C2:C3"/>
    <mergeCell ref="D2:D3"/>
    <mergeCell ref="C111:D111"/>
    <mergeCell ref="C112:D1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H47"/>
  <sheetViews>
    <sheetView tabSelected="1" topLeftCell="A28" workbookViewId="0">
      <selection activeCell="H39" sqref="H3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75" t="s">
        <v>57</v>
      </c>
      <c r="C13" s="75"/>
      <c r="D13" s="75"/>
      <c r="E13" s="75"/>
      <c r="F13" s="75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76" t="s">
        <v>57</v>
      </c>
      <c r="C22" s="77"/>
      <c r="D22" s="77"/>
      <c r="E22" s="77"/>
      <c r="F22" s="78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76" t="s">
        <v>57</v>
      </c>
      <c r="C31" s="77"/>
      <c r="D31" s="77"/>
      <c r="E31" s="77"/>
      <c r="F31" s="78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76" t="s">
        <v>57</v>
      </c>
      <c r="C41" s="77"/>
      <c r="D41" s="77"/>
      <c r="E41" s="77"/>
      <c r="F41" s="78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Pengambilan'!E115+'April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Pengambilan'!F115+'April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Pengambilan'!G115+'April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8" t="s">
        <v>128</v>
      </c>
      <c r="C46" s="69">
        <f>SUM(C43:C45)</f>
        <v>7310</v>
      </c>
      <c r="D46" s="15">
        <f>SUM(D43:D45)</f>
        <v>242</v>
      </c>
      <c r="E46" s="70">
        <f>SUM(E43:E45)</f>
        <v>7068</v>
      </c>
      <c r="F46" s="71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75" t="s">
        <v>57</v>
      </c>
      <c r="C13" s="75"/>
      <c r="D13" s="75"/>
      <c r="E13" s="75"/>
      <c r="F13" s="75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75" t="s">
        <v>57</v>
      </c>
      <c r="C22" s="75"/>
      <c r="D22" s="75"/>
      <c r="E22" s="75"/>
      <c r="F22" s="75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76" t="s">
        <v>57</v>
      </c>
      <c r="C40" s="77"/>
      <c r="D40" s="77"/>
      <c r="E40" s="77"/>
      <c r="F40" s="78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Pengambilan'!E114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Pengambilan'!F114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Pengambilan'!G114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75" t="s">
        <v>57</v>
      </c>
      <c r="C5" s="75"/>
      <c r="D5" s="75"/>
      <c r="E5" s="75"/>
      <c r="F5" s="75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75" t="s">
        <v>57</v>
      </c>
      <c r="C14" s="75"/>
      <c r="D14" s="75"/>
      <c r="E14" s="75"/>
      <c r="F14" s="75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75" t="s">
        <v>57</v>
      </c>
      <c r="C23" s="75"/>
      <c r="D23" s="75"/>
      <c r="E23" s="75"/>
      <c r="F23" s="75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75" t="s">
        <v>57</v>
      </c>
      <c r="C32" s="75"/>
      <c r="D32" s="75"/>
      <c r="E32" s="75"/>
      <c r="F32" s="75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75" t="s">
        <v>57</v>
      </c>
      <c r="C41" s="75"/>
      <c r="D41" s="75"/>
      <c r="E41" s="75"/>
      <c r="F41" s="75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Pengambilan'!E113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Pengambilan'!F113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Pengambilan'!G113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75" t="s">
        <v>57</v>
      </c>
      <c r="C5" s="75"/>
      <c r="D5" s="75"/>
      <c r="E5" s="75"/>
      <c r="F5" s="75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75" t="s">
        <v>57</v>
      </c>
      <c r="C14" s="75"/>
      <c r="D14" s="75"/>
      <c r="E14" s="75"/>
      <c r="F14" s="75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75" t="s">
        <v>57</v>
      </c>
      <c r="C23" s="75"/>
      <c r="D23" s="75"/>
      <c r="E23" s="75"/>
      <c r="F23" s="75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75" t="s">
        <v>57</v>
      </c>
      <c r="C32" s="75"/>
      <c r="D32" s="75"/>
      <c r="E32" s="75"/>
      <c r="F32" s="75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Pengambilan'!E112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Pengambilan'!F112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Pengambilan'!G112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54"/>
  <sheetViews>
    <sheetView topLeftCell="A37"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75" t="s">
        <v>38</v>
      </c>
      <c r="C3" s="75"/>
      <c r="D3" s="75"/>
      <c r="E3" s="75"/>
      <c r="F3" s="75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75" t="s">
        <v>41</v>
      </c>
      <c r="C11" s="75"/>
      <c r="D11" s="75"/>
      <c r="E11" s="75"/>
      <c r="F11" s="75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75" t="s">
        <v>41</v>
      </c>
      <c r="C20" s="75"/>
      <c r="D20" s="75"/>
      <c r="E20" s="75"/>
      <c r="F20" s="75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75" t="s">
        <v>41</v>
      </c>
      <c r="C29" s="75"/>
      <c r="D29" s="75"/>
      <c r="E29" s="75"/>
      <c r="F29" s="75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75" t="s">
        <v>41</v>
      </c>
      <c r="C38" s="75"/>
      <c r="D38" s="75"/>
      <c r="E38" s="75"/>
      <c r="F38" s="75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79" t="s">
        <v>41</v>
      </c>
      <c r="C48" s="75"/>
      <c r="D48" s="75"/>
      <c r="E48" s="75"/>
      <c r="F48" s="80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F49"/>
  <sheetViews>
    <sheetView topLeftCell="A40" zoomScale="115" zoomScaleNormal="115" workbookViewId="0">
      <selection activeCell="F48" sqref="F48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75" t="s">
        <v>16</v>
      </c>
      <c r="C3" s="75"/>
      <c r="D3" s="75"/>
      <c r="E3" s="75"/>
      <c r="F3" s="75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75" t="s">
        <v>17</v>
      </c>
      <c r="C11" s="75"/>
      <c r="D11" s="75"/>
      <c r="E11" s="75"/>
      <c r="F11" s="75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75" t="s">
        <v>20</v>
      </c>
      <c r="C19" s="75"/>
      <c r="D19" s="75"/>
      <c r="E19" s="75"/>
      <c r="F19" s="75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75" t="s">
        <v>22</v>
      </c>
      <c r="C27" s="75"/>
      <c r="D27" s="75"/>
      <c r="E27" s="75"/>
      <c r="F27" s="75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75" t="s">
        <v>22</v>
      </c>
      <c r="C35" s="75"/>
      <c r="D35" s="75"/>
      <c r="E35" s="75"/>
      <c r="F35" s="75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75" t="s">
        <v>22</v>
      </c>
      <c r="C43" s="75"/>
      <c r="D43" s="75"/>
      <c r="E43" s="75"/>
      <c r="F43" s="75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Rincian Pengambilan</vt:lpstr>
      <vt:lpstr>Mei 19</vt:lpstr>
      <vt:lpstr>April 19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2019-06-01T10:15:44Z</dcterms:modified>
</cp:coreProperties>
</file>