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755"/>
  </bookViews>
  <sheets>
    <sheet name="23012019" sheetId="2" r:id="rId1"/>
    <sheet name="Sheet16" sheetId="62" r:id="rId2"/>
    <sheet name="Sheet15" sheetId="61" r:id="rId3"/>
    <sheet name="Sheet14" sheetId="60" r:id="rId4"/>
    <sheet name="Sheet13" sheetId="59" r:id="rId5"/>
    <sheet name="Sheet12" sheetId="58" r:id="rId6"/>
    <sheet name="Sheet11" sheetId="57" r:id="rId7"/>
    <sheet name="Sheet10" sheetId="56" r:id="rId8"/>
    <sheet name="Sheet9" sheetId="55" r:id="rId9"/>
    <sheet name="Sheet8" sheetId="54" r:id="rId10"/>
    <sheet name="Sheet7" sheetId="53" r:id="rId11"/>
    <sheet name="Sheet6" sheetId="52" r:id="rId12"/>
    <sheet name="Sheet5" sheetId="51" r:id="rId13"/>
    <sheet name="Sheet4" sheetId="50" r:id="rId14"/>
    <sheet name="Sheet3" sheetId="49" r:id="rId15"/>
    <sheet name="Sheet2" sheetId="48" r:id="rId16"/>
    <sheet name="Sheet1" sheetId="47" r:id="rId17"/>
  </sheets>
  <definedNames>
    <definedName name="_xlnm._FilterDatabase" localSheetId="16" hidden="1">Sheet1!$B$2:$F$35</definedName>
    <definedName name="_xlnm._FilterDatabase" localSheetId="7" hidden="1">Sheet10!$B$1:$H$45</definedName>
    <definedName name="_xlnm._FilterDatabase" localSheetId="6" hidden="1">Sheet11!$B$2:$G$17</definedName>
    <definedName name="_xlnm._FilterDatabase" localSheetId="5" hidden="1">Sheet12!$B$2:$F$17</definedName>
    <definedName name="_xlnm._FilterDatabase" localSheetId="4" hidden="1">Sheet13!$B$2:$F$22</definedName>
    <definedName name="_xlnm._FilterDatabase" localSheetId="2" hidden="1">Sheet15!$B$2:$F$31</definedName>
    <definedName name="_xlnm._FilterDatabase" localSheetId="1" hidden="1">Sheet16!$A$1:$F$1</definedName>
    <definedName name="_xlnm._FilterDatabase" localSheetId="15" hidden="1">Sheet2!$B$2:$G$11</definedName>
    <definedName name="_xlnm._FilterDatabase" localSheetId="14" hidden="1">Sheet3!$B$2:$G$19</definedName>
    <definedName name="_xlnm._FilterDatabase" localSheetId="13" hidden="1">Sheet4!$B$1:$F$13</definedName>
    <definedName name="_xlnm._FilterDatabase" localSheetId="12" hidden="1">Sheet5!$B$2:$G$36</definedName>
    <definedName name="_xlnm._FilterDatabase" localSheetId="11" hidden="1">Sheet6!$B$2:$F$12</definedName>
    <definedName name="_xlnm._FilterDatabase" localSheetId="10" hidden="1">Sheet7!$B$2:$G$12</definedName>
    <definedName name="_xlnm._FilterDatabase" localSheetId="9" hidden="1">Sheet8!$B$2:$F$15</definedName>
    <definedName name="_xlnm._FilterDatabase" localSheetId="8" hidden="1">Sheet9!$B$2:$F$11</definedName>
    <definedName name="_xlnm.Print_Area" localSheetId="0">'23012019'!$B$1811:$K$1831</definedName>
  </definedNames>
  <calcPr calcId="124519"/>
</workbook>
</file>

<file path=xl/calcChain.xml><?xml version="1.0" encoding="utf-8"?>
<calcChain xmlns="http://schemas.openxmlformats.org/spreadsheetml/2006/main">
  <c r="I1852" i="2"/>
  <c r="G1852"/>
  <c r="E1852"/>
  <c r="D1852"/>
  <c r="J1851"/>
  <c r="H1851"/>
  <c r="H1850"/>
  <c r="J1850" s="1"/>
  <c r="H1849"/>
  <c r="J1849" s="1"/>
  <c r="H1848"/>
  <c r="J1848" s="1"/>
  <c r="H1847"/>
  <c r="J1847" s="1"/>
  <c r="J1846"/>
  <c r="H1846"/>
  <c r="F1845"/>
  <c r="F1852" s="1"/>
  <c r="I1843"/>
  <c r="G1843"/>
  <c r="F1843"/>
  <c r="E1843"/>
  <c r="D1843"/>
  <c r="J1842"/>
  <c r="H1842"/>
  <c r="J1841"/>
  <c r="H1841"/>
  <c r="J1840"/>
  <c r="H1840"/>
  <c r="J1839"/>
  <c r="H1839"/>
  <c r="H1838"/>
  <c r="J1838" s="1"/>
  <c r="J1837"/>
  <c r="H1837"/>
  <c r="J1836"/>
  <c r="H1836"/>
  <c r="H1843" s="1"/>
  <c r="I1830"/>
  <c r="G1830"/>
  <c r="E1830"/>
  <c r="D1830"/>
  <c r="J1829"/>
  <c r="H1829"/>
  <c r="J1828"/>
  <c r="H1828"/>
  <c r="H1827"/>
  <c r="J1827" s="1"/>
  <c r="J1826"/>
  <c r="H1826"/>
  <c r="J1825"/>
  <c r="H1825"/>
  <c r="J1824"/>
  <c r="H1824"/>
  <c r="F1823"/>
  <c r="F1830" s="1"/>
  <c r="I1821"/>
  <c r="G1821"/>
  <c r="F1821"/>
  <c r="E1821"/>
  <c r="D1821"/>
  <c r="J1820"/>
  <c r="H1820"/>
  <c r="J1819"/>
  <c r="H1819"/>
  <c r="J1818"/>
  <c r="H1818"/>
  <c r="J1817"/>
  <c r="H1817"/>
  <c r="J1816"/>
  <c r="H1816"/>
  <c r="J1815"/>
  <c r="H1815"/>
  <c r="J1814"/>
  <c r="J1821" s="1"/>
  <c r="H1814"/>
  <c r="H1821" s="1"/>
  <c r="I1807"/>
  <c r="G1807"/>
  <c r="E1807"/>
  <c r="D1807"/>
  <c r="J1806"/>
  <c r="H1806"/>
  <c r="J1805"/>
  <c r="H1805"/>
  <c r="H1804"/>
  <c r="J1804" s="1"/>
  <c r="J1803"/>
  <c r="H1803"/>
  <c r="J1802"/>
  <c r="H1802"/>
  <c r="J1801"/>
  <c r="H1801"/>
  <c r="F1800"/>
  <c r="F1807" s="1"/>
  <c r="I1798"/>
  <c r="G1798"/>
  <c r="F1798"/>
  <c r="E1798"/>
  <c r="D1798"/>
  <c r="J1797"/>
  <c r="H1797"/>
  <c r="J1796"/>
  <c r="H1796"/>
  <c r="J1795"/>
  <c r="H1795"/>
  <c r="J1794"/>
  <c r="H1794"/>
  <c r="H1793"/>
  <c r="J1793" s="1"/>
  <c r="J1792"/>
  <c r="H1792"/>
  <c r="J1791"/>
  <c r="H1791"/>
  <c r="H1798" s="1"/>
  <c r="I1785"/>
  <c r="G1785"/>
  <c r="F1785"/>
  <c r="E1785"/>
  <c r="D1785"/>
  <c r="H1784"/>
  <c r="J1784" s="1"/>
  <c r="H1783"/>
  <c r="J1783" s="1"/>
  <c r="H1782"/>
  <c r="J1782" s="1"/>
  <c r="H1781"/>
  <c r="J1781" s="1"/>
  <c r="H1780"/>
  <c r="J1780" s="1"/>
  <c r="H1779"/>
  <c r="J1779" s="1"/>
  <c r="H1778"/>
  <c r="J1778" s="1"/>
  <c r="F1778"/>
  <c r="I1776"/>
  <c r="G1776"/>
  <c r="F1776"/>
  <c r="E1776"/>
  <c r="D1776"/>
  <c r="H1775"/>
  <c r="J1775" s="1"/>
  <c r="H1774"/>
  <c r="J1774" s="1"/>
  <c r="H1773"/>
  <c r="J1773" s="1"/>
  <c r="H1772"/>
  <c r="J1772" s="1"/>
  <c r="H1771"/>
  <c r="J1771" s="1"/>
  <c r="H1770"/>
  <c r="J1770" s="1"/>
  <c r="H1769"/>
  <c r="J1769" s="1"/>
  <c r="I1762"/>
  <c r="G1762"/>
  <c r="E1762"/>
  <c r="D1762"/>
  <c r="H1761"/>
  <c r="J1761" s="1"/>
  <c r="J1760"/>
  <c r="H1760"/>
  <c r="J1759"/>
  <c r="H1759"/>
  <c r="J1758"/>
  <c r="H1758"/>
  <c r="J1757"/>
  <c r="H1757"/>
  <c r="J1756"/>
  <c r="H1756"/>
  <c r="F1755"/>
  <c r="F1762" s="1"/>
  <c r="I1753"/>
  <c r="G1753"/>
  <c r="F1753"/>
  <c r="E1753"/>
  <c r="D1753"/>
  <c r="J1752"/>
  <c r="H1752"/>
  <c r="J1751"/>
  <c r="H1751"/>
  <c r="J1750"/>
  <c r="H1750"/>
  <c r="J1749"/>
  <c r="H1749"/>
  <c r="J1748"/>
  <c r="H1748"/>
  <c r="J1747"/>
  <c r="H1747"/>
  <c r="J1746"/>
  <c r="J1753" s="1"/>
  <c r="H1746"/>
  <c r="H1753" s="1"/>
  <c r="J1730"/>
  <c r="J1843" l="1"/>
  <c r="H1845"/>
  <c r="H1823"/>
  <c r="J1798"/>
  <c r="H1800"/>
  <c r="J1785"/>
  <c r="J1776"/>
  <c r="H1776"/>
  <c r="H1785"/>
  <c r="H1755"/>
  <c r="I1739"/>
  <c r="G1739"/>
  <c r="F1739"/>
  <c r="E1739"/>
  <c r="D1739"/>
  <c r="H1738"/>
  <c r="J1738" s="1"/>
  <c r="H1737"/>
  <c r="J1737" s="1"/>
  <c r="H1736"/>
  <c r="J1736" s="1"/>
  <c r="H1735"/>
  <c r="J1735" s="1"/>
  <c r="H1734"/>
  <c r="J1734" s="1"/>
  <c r="H1733"/>
  <c r="J1733" s="1"/>
  <c r="H1732"/>
  <c r="J1732" s="1"/>
  <c r="F1732"/>
  <c r="I1730"/>
  <c r="G1730"/>
  <c r="F1730"/>
  <c r="E1730"/>
  <c r="D1730"/>
  <c r="H1729"/>
  <c r="J1729" s="1"/>
  <c r="H1728"/>
  <c r="J1728" s="1"/>
  <c r="H1727"/>
  <c r="J1727" s="1"/>
  <c r="H1726"/>
  <c r="J1726" s="1"/>
  <c r="H1725"/>
  <c r="J1725" s="1"/>
  <c r="H1724"/>
  <c r="J1724" s="1"/>
  <c r="H1723"/>
  <c r="J1723" s="1"/>
  <c r="I1715"/>
  <c r="G1715"/>
  <c r="E1715"/>
  <c r="D1715"/>
  <c r="J1714"/>
  <c r="H1714"/>
  <c r="J1713"/>
  <c r="H1713"/>
  <c r="J1712"/>
  <c r="H1712"/>
  <c r="H1711"/>
  <c r="J1711" s="1"/>
  <c r="H1710"/>
  <c r="J1710" s="1"/>
  <c r="H1709"/>
  <c r="J1709" s="1"/>
  <c r="F1708"/>
  <c r="F1715" s="1"/>
  <c r="I1706"/>
  <c r="G1706"/>
  <c r="F1706"/>
  <c r="E1706"/>
  <c r="D1706"/>
  <c r="J1705"/>
  <c r="H1705"/>
  <c r="J1704"/>
  <c r="H1704"/>
  <c r="J1703"/>
  <c r="H1703"/>
  <c r="J1702"/>
  <c r="H1702"/>
  <c r="H1701"/>
  <c r="J1701" s="1"/>
  <c r="J1700"/>
  <c r="H1700"/>
  <c r="J1699"/>
  <c r="H1699"/>
  <c r="H1706" s="1"/>
  <c r="I1692"/>
  <c r="G1692"/>
  <c r="E1692"/>
  <c r="D1692"/>
  <c r="J1691"/>
  <c r="H1691"/>
  <c r="J1690"/>
  <c r="H1690"/>
  <c r="J1689"/>
  <c r="H1689"/>
  <c r="J1688"/>
  <c r="H1688"/>
  <c r="H1687"/>
  <c r="J1687" s="1"/>
  <c r="J1686"/>
  <c r="H1686"/>
  <c r="F1685"/>
  <c r="F1692" s="1"/>
  <c r="I1683"/>
  <c r="G1683"/>
  <c r="F1683"/>
  <c r="E1683"/>
  <c r="D1683"/>
  <c r="J1682"/>
  <c r="H1682"/>
  <c r="H1681"/>
  <c r="J1681" s="1"/>
  <c r="H1680"/>
  <c r="J1680" s="1"/>
  <c r="H1679"/>
  <c r="J1679" s="1"/>
  <c r="H1678"/>
  <c r="J1678" s="1"/>
  <c r="H1677"/>
  <c r="J1677" s="1"/>
  <c r="H1676"/>
  <c r="J1676" s="1"/>
  <c r="J1683" s="1"/>
  <c r="I1670"/>
  <c r="G1670"/>
  <c r="E1670"/>
  <c r="D1670"/>
  <c r="J1669"/>
  <c r="H1669"/>
  <c r="J1668"/>
  <c r="H1668"/>
  <c r="J1667"/>
  <c r="H1667"/>
  <c r="J1666"/>
  <c r="H1666"/>
  <c r="H1665"/>
  <c r="J1665" s="1"/>
  <c r="J1664"/>
  <c r="H1664"/>
  <c r="F1663"/>
  <c r="F1670" s="1"/>
  <c r="I1661"/>
  <c r="G1661"/>
  <c r="F1661"/>
  <c r="E1661"/>
  <c r="D1661"/>
  <c r="J1660"/>
  <c r="H1660"/>
  <c r="J1659"/>
  <c r="H1659"/>
  <c r="H1658"/>
  <c r="J1658" s="1"/>
  <c r="H1657"/>
  <c r="J1657" s="1"/>
  <c r="H1656"/>
  <c r="J1656" s="1"/>
  <c r="H1655"/>
  <c r="J1655" s="1"/>
  <c r="H1654"/>
  <c r="J1654" s="1"/>
  <c r="I1648"/>
  <c r="G1648"/>
  <c r="E1648"/>
  <c r="D1648"/>
  <c r="J1647"/>
  <c r="H1647"/>
  <c r="J1646"/>
  <c r="H1646"/>
  <c r="J1645"/>
  <c r="H1645"/>
  <c r="J1644"/>
  <c r="H1644"/>
  <c r="H1643"/>
  <c r="J1643" s="1"/>
  <c r="H1642"/>
  <c r="J1642" s="1"/>
  <c r="F1641"/>
  <c r="F1648" s="1"/>
  <c r="I1639"/>
  <c r="G1639"/>
  <c r="F1639"/>
  <c r="E1639"/>
  <c r="D1639"/>
  <c r="J1638"/>
  <c r="H1638"/>
  <c r="J1637"/>
  <c r="H1637"/>
  <c r="J1636"/>
  <c r="H1636"/>
  <c r="J1635"/>
  <c r="H1635"/>
  <c r="H1634"/>
  <c r="J1634" s="1"/>
  <c r="J1633"/>
  <c r="H1633"/>
  <c r="J1632"/>
  <c r="H1632"/>
  <c r="H1639" s="1"/>
  <c r="I1625"/>
  <c r="G1625"/>
  <c r="F1625"/>
  <c r="E1625"/>
  <c r="D1625"/>
  <c r="H1624"/>
  <c r="J1624" s="1"/>
  <c r="H1623"/>
  <c r="J1623" s="1"/>
  <c r="H1622"/>
  <c r="J1622" s="1"/>
  <c r="H1621"/>
  <c r="J1621" s="1"/>
  <c r="H1620"/>
  <c r="J1620" s="1"/>
  <c r="H1619"/>
  <c r="J1619" s="1"/>
  <c r="H1618"/>
  <c r="J1618" s="1"/>
  <c r="F1618"/>
  <c r="I1616"/>
  <c r="G1616"/>
  <c r="F1616"/>
  <c r="E1616"/>
  <c r="D1616"/>
  <c r="H1615"/>
  <c r="J1615" s="1"/>
  <c r="H1614"/>
  <c r="J1614" s="1"/>
  <c r="H1613"/>
  <c r="J1613" s="1"/>
  <c r="H1612"/>
  <c r="J1612" s="1"/>
  <c r="H1611"/>
  <c r="J1611" s="1"/>
  <c r="H1610"/>
  <c r="J1610" s="1"/>
  <c r="H1609"/>
  <c r="J1609" s="1"/>
  <c r="J1602"/>
  <c r="I1602"/>
  <c r="G1602"/>
  <c r="F1602"/>
  <c r="E1602"/>
  <c r="D1602"/>
  <c r="H1601"/>
  <c r="J1601" s="1"/>
  <c r="H1600"/>
  <c r="J1600" s="1"/>
  <c r="H1599"/>
  <c r="J1599" s="1"/>
  <c r="H1598"/>
  <c r="J1598" s="1"/>
  <c r="H1597"/>
  <c r="J1597" s="1"/>
  <c r="H1596"/>
  <c r="J1596" s="1"/>
  <c r="H1595"/>
  <c r="J1595" s="1"/>
  <c r="F1595"/>
  <c r="I1593"/>
  <c r="G1593"/>
  <c r="F1593"/>
  <c r="E1593"/>
  <c r="D1593"/>
  <c r="H1592"/>
  <c r="J1592" s="1"/>
  <c r="H1591"/>
  <c r="J1591" s="1"/>
  <c r="H1590"/>
  <c r="J1590" s="1"/>
  <c r="H1589"/>
  <c r="J1589" s="1"/>
  <c r="H1588"/>
  <c r="J1588" s="1"/>
  <c r="H1587"/>
  <c r="J1587" s="1"/>
  <c r="H1586"/>
  <c r="J1586" s="1"/>
  <c r="I1579"/>
  <c r="G1579"/>
  <c r="E1579"/>
  <c r="D1579"/>
  <c r="J1578"/>
  <c r="H1578"/>
  <c r="J1577"/>
  <c r="H1577"/>
  <c r="J1576"/>
  <c r="H1576"/>
  <c r="H1575"/>
  <c r="J1575" s="1"/>
  <c r="J1574"/>
  <c r="H1574"/>
  <c r="J1573"/>
  <c r="H1573"/>
  <c r="F1572"/>
  <c r="F1579" s="1"/>
  <c r="I1570"/>
  <c r="G1570"/>
  <c r="F1570"/>
  <c r="E1570"/>
  <c r="D1570"/>
  <c r="J1569"/>
  <c r="H1569"/>
  <c r="J1568"/>
  <c r="H1568"/>
  <c r="J1567"/>
  <c r="H1567"/>
  <c r="J1566"/>
  <c r="H1566"/>
  <c r="H1565"/>
  <c r="J1565" s="1"/>
  <c r="J1564"/>
  <c r="H1564"/>
  <c r="J1563"/>
  <c r="H1563"/>
  <c r="H1570" s="1"/>
  <c r="I1556"/>
  <c r="G1556"/>
  <c r="E1556"/>
  <c r="D1556"/>
  <c r="J1555"/>
  <c r="H1555"/>
  <c r="J1554"/>
  <c r="H1554"/>
  <c r="H1553"/>
  <c r="J1553" s="1"/>
  <c r="H1552"/>
  <c r="J1552" s="1"/>
  <c r="J1551"/>
  <c r="H1551"/>
  <c r="J1550"/>
  <c r="H1550"/>
  <c r="F1549"/>
  <c r="F1556" s="1"/>
  <c r="I1547"/>
  <c r="G1547"/>
  <c r="F1547"/>
  <c r="E1547"/>
  <c r="D1547"/>
  <c r="J1546"/>
  <c r="H1546"/>
  <c r="J1545"/>
  <c r="H1545"/>
  <c r="J1544"/>
  <c r="H1544"/>
  <c r="J1543"/>
  <c r="H1543"/>
  <c r="H1542"/>
  <c r="J1542" s="1"/>
  <c r="J1541"/>
  <c r="H1541"/>
  <c r="J1540"/>
  <c r="H1540"/>
  <c r="H1547" s="1"/>
  <c r="I1533"/>
  <c r="G1533"/>
  <c r="E1533"/>
  <c r="D1533"/>
  <c r="J1532"/>
  <c r="H1532"/>
  <c r="J1531"/>
  <c r="H1531"/>
  <c r="J1530"/>
  <c r="H1530"/>
  <c r="H1529"/>
  <c r="J1529" s="1"/>
  <c r="H1528"/>
  <c r="J1528" s="1"/>
  <c r="J1527"/>
  <c r="H1527"/>
  <c r="F1526"/>
  <c r="F1533" s="1"/>
  <c r="I1524"/>
  <c r="G1524"/>
  <c r="F1524"/>
  <c r="E1524"/>
  <c r="D1524"/>
  <c r="J1523"/>
  <c r="H1523"/>
  <c r="J1522"/>
  <c r="H1522"/>
  <c r="J1521"/>
  <c r="H1521"/>
  <c r="J1520"/>
  <c r="H1520"/>
  <c r="H1519"/>
  <c r="J1519" s="1"/>
  <c r="J1518"/>
  <c r="H1518"/>
  <c r="J1517"/>
  <c r="H1517"/>
  <c r="I1511"/>
  <c r="G1511"/>
  <c r="F1511"/>
  <c r="E1511"/>
  <c r="D1511"/>
  <c r="H1510"/>
  <c r="J1510" s="1"/>
  <c r="H1509"/>
  <c r="J1509" s="1"/>
  <c r="H1508"/>
  <c r="J1508" s="1"/>
  <c r="H1507"/>
  <c r="J1507" s="1"/>
  <c r="H1506"/>
  <c r="J1506" s="1"/>
  <c r="H1505"/>
  <c r="J1505" s="1"/>
  <c r="H1504"/>
  <c r="J1504" s="1"/>
  <c r="F1504"/>
  <c r="I1502"/>
  <c r="G1502"/>
  <c r="F1502"/>
  <c r="E1502"/>
  <c r="D1502"/>
  <c r="H1501"/>
  <c r="J1501" s="1"/>
  <c r="H1500"/>
  <c r="J1500" s="1"/>
  <c r="H1499"/>
  <c r="J1499" s="1"/>
  <c r="H1498"/>
  <c r="J1498" s="1"/>
  <c r="H1497"/>
  <c r="J1497" s="1"/>
  <c r="H1496"/>
  <c r="J1496" s="1"/>
  <c r="H1495"/>
  <c r="J1495" s="1"/>
  <c r="I1488"/>
  <c r="G1488"/>
  <c r="E1488"/>
  <c r="D1488"/>
  <c r="J1487"/>
  <c r="H1487"/>
  <c r="J1486"/>
  <c r="H1486"/>
  <c r="H1485"/>
  <c r="J1485" s="1"/>
  <c r="J1484"/>
  <c r="H1484"/>
  <c r="H1483"/>
  <c r="J1483" s="1"/>
  <c r="J1482"/>
  <c r="H1482"/>
  <c r="F1481"/>
  <c r="F1488" s="1"/>
  <c r="I1479"/>
  <c r="G1479"/>
  <c r="F1479"/>
  <c r="E1479"/>
  <c r="D1479"/>
  <c r="J1478"/>
  <c r="H1478"/>
  <c r="J1477"/>
  <c r="H1477"/>
  <c r="J1476"/>
  <c r="H1476"/>
  <c r="J1475"/>
  <c r="H1475"/>
  <c r="H1474"/>
  <c r="J1474" s="1"/>
  <c r="J1473"/>
  <c r="H1473"/>
  <c r="J1472"/>
  <c r="H1472"/>
  <c r="H1479" s="1"/>
  <c r="I1466"/>
  <c r="G1466"/>
  <c r="F1466"/>
  <c r="E1466"/>
  <c r="D1466"/>
  <c r="H1465"/>
  <c r="J1465" s="1"/>
  <c r="H1464"/>
  <c r="J1464" s="1"/>
  <c r="H1463"/>
  <c r="J1463" s="1"/>
  <c r="H1462"/>
  <c r="J1462" s="1"/>
  <c r="H1461"/>
  <c r="J1461" s="1"/>
  <c r="H1460"/>
  <c r="J1460" s="1"/>
  <c r="H1459"/>
  <c r="J1459" s="1"/>
  <c r="F1459"/>
  <c r="I1457"/>
  <c r="G1457"/>
  <c r="F1457"/>
  <c r="E1457"/>
  <c r="D1457"/>
  <c r="H1456"/>
  <c r="J1456" s="1"/>
  <c r="H1455"/>
  <c r="J1455" s="1"/>
  <c r="H1454"/>
  <c r="J1454" s="1"/>
  <c r="H1453"/>
  <c r="J1453" s="1"/>
  <c r="H1452"/>
  <c r="J1452" s="1"/>
  <c r="H1451"/>
  <c r="J1451" s="1"/>
  <c r="H1450"/>
  <c r="J1450" s="1"/>
  <c r="I1444"/>
  <c r="G1444"/>
  <c r="E1444"/>
  <c r="D1444"/>
  <c r="J1443"/>
  <c r="H1443"/>
  <c r="J1442"/>
  <c r="H1442"/>
  <c r="J1441"/>
  <c r="H1441"/>
  <c r="J1440"/>
  <c r="H1440"/>
  <c r="J1439"/>
  <c r="H1439"/>
  <c r="J1438"/>
  <c r="H1438"/>
  <c r="F1437"/>
  <c r="F1444" s="1"/>
  <c r="I1435"/>
  <c r="G1435"/>
  <c r="F1435"/>
  <c r="E1435"/>
  <c r="D1435"/>
  <c r="J1434"/>
  <c r="H1434"/>
  <c r="J1433"/>
  <c r="H1433"/>
  <c r="J1432"/>
  <c r="H1432"/>
  <c r="J1431"/>
  <c r="H1431"/>
  <c r="H1430"/>
  <c r="J1430" s="1"/>
  <c r="J1429"/>
  <c r="H1429"/>
  <c r="J1428"/>
  <c r="H1428"/>
  <c r="H1435" s="1"/>
  <c r="I1422"/>
  <c r="G1422"/>
  <c r="F1422"/>
  <c r="E1422"/>
  <c r="D1422"/>
  <c r="J1421"/>
  <c r="H1421"/>
  <c r="J1420"/>
  <c r="H1420"/>
  <c r="J1419"/>
  <c r="H1419"/>
  <c r="J1418"/>
  <c r="H1418"/>
  <c r="J1417"/>
  <c r="H1417"/>
  <c r="J1416"/>
  <c r="H1416"/>
  <c r="J1415"/>
  <c r="J1422" s="1"/>
  <c r="H1415"/>
  <c r="H1422" s="1"/>
  <c r="F1415"/>
  <c r="I1413"/>
  <c r="G1413"/>
  <c r="F1413"/>
  <c r="E1413"/>
  <c r="D1413"/>
  <c r="J1412"/>
  <c r="H1412"/>
  <c r="J1411"/>
  <c r="H1411"/>
  <c r="J1410"/>
  <c r="H1410"/>
  <c r="J1409"/>
  <c r="H1409"/>
  <c r="J1408"/>
  <c r="H1408"/>
  <c r="J1407"/>
  <c r="H1407"/>
  <c r="J1406"/>
  <c r="H1406"/>
  <c r="I1400"/>
  <c r="G1400"/>
  <c r="E1400"/>
  <c r="D1400"/>
  <c r="J1399"/>
  <c r="H1399"/>
  <c r="J1398"/>
  <c r="H1398"/>
  <c r="H1397"/>
  <c r="J1397" s="1"/>
  <c r="H1396"/>
  <c r="J1396" s="1"/>
  <c r="H1395"/>
  <c r="J1395" s="1"/>
  <c r="H1394"/>
  <c r="J1394" s="1"/>
  <c r="F1393"/>
  <c r="F1400" s="1"/>
  <c r="I1391"/>
  <c r="G1391"/>
  <c r="F1391"/>
  <c r="E1391"/>
  <c r="D1391"/>
  <c r="J1390"/>
  <c r="H1390"/>
  <c r="J1389"/>
  <c r="H1389"/>
  <c r="H1388"/>
  <c r="J1388" s="1"/>
  <c r="J1387"/>
  <c r="H1387"/>
  <c r="H1386"/>
  <c r="J1386" s="1"/>
  <c r="J1385"/>
  <c r="H1385"/>
  <c r="J1384"/>
  <c r="H1384"/>
  <c r="I1377"/>
  <c r="G1377"/>
  <c r="F1377"/>
  <c r="E1377"/>
  <c r="D1377"/>
  <c r="H1376"/>
  <c r="J1376" s="1"/>
  <c r="H1375"/>
  <c r="J1375" s="1"/>
  <c r="H1374"/>
  <c r="J1374" s="1"/>
  <c r="H1373"/>
  <c r="J1373" s="1"/>
  <c r="H1372"/>
  <c r="J1372" s="1"/>
  <c r="H1371"/>
  <c r="J1371" s="1"/>
  <c r="H1370"/>
  <c r="J1370" s="1"/>
  <c r="F1370"/>
  <c r="I1368"/>
  <c r="G1368"/>
  <c r="F1368"/>
  <c r="E1368"/>
  <c r="D1368"/>
  <c r="H1367"/>
  <c r="J1367" s="1"/>
  <c r="H1366"/>
  <c r="J1366" s="1"/>
  <c r="H1365"/>
  <c r="J1365" s="1"/>
  <c r="H1364"/>
  <c r="J1364" s="1"/>
  <c r="H1363"/>
  <c r="J1363" s="1"/>
  <c r="H1362"/>
  <c r="J1362" s="1"/>
  <c r="H1361"/>
  <c r="J1361" s="1"/>
  <c r="I1355"/>
  <c r="G1355"/>
  <c r="F1355"/>
  <c r="E1355"/>
  <c r="D1355"/>
  <c r="H1354"/>
  <c r="J1354" s="1"/>
  <c r="H1353"/>
  <c r="J1353" s="1"/>
  <c r="H1352"/>
  <c r="J1352" s="1"/>
  <c r="H1351"/>
  <c r="J1351" s="1"/>
  <c r="H1350"/>
  <c r="J1350" s="1"/>
  <c r="H1349"/>
  <c r="J1349" s="1"/>
  <c r="H1348"/>
  <c r="J1348" s="1"/>
  <c r="F1348"/>
  <c r="I1346"/>
  <c r="G1346"/>
  <c r="F1346"/>
  <c r="E1346"/>
  <c r="D1346"/>
  <c r="H1345"/>
  <c r="J1345" s="1"/>
  <c r="H1344"/>
  <c r="J1344" s="1"/>
  <c r="H1343"/>
  <c r="J1343" s="1"/>
  <c r="H1342"/>
  <c r="J1342" s="1"/>
  <c r="H1341"/>
  <c r="J1341" s="1"/>
  <c r="H1340"/>
  <c r="J1340" s="1"/>
  <c r="H1339"/>
  <c r="J1339" s="1"/>
  <c r="I1333"/>
  <c r="G1333"/>
  <c r="E1333"/>
  <c r="D1333"/>
  <c r="J1332"/>
  <c r="H1332"/>
  <c r="J1331"/>
  <c r="H1331"/>
  <c r="J1330"/>
  <c r="H1330"/>
  <c r="J1329"/>
  <c r="H1329"/>
  <c r="J1328"/>
  <c r="H1328"/>
  <c r="J1327"/>
  <c r="H1327"/>
  <c r="F1326"/>
  <c r="F1333" s="1"/>
  <c r="I1324"/>
  <c r="G1324"/>
  <c r="F1324"/>
  <c r="E1324"/>
  <c r="D1324"/>
  <c r="J1323"/>
  <c r="H1323"/>
  <c r="J1322"/>
  <c r="H1322"/>
  <c r="J1321"/>
  <c r="H1321"/>
  <c r="J1320"/>
  <c r="H1320"/>
  <c r="J1319"/>
  <c r="H1319"/>
  <c r="J1318"/>
  <c r="H1318"/>
  <c r="J1317"/>
  <c r="J1324" s="1"/>
  <c r="H1317"/>
  <c r="H1324" s="1"/>
  <c r="I1310"/>
  <c r="G1310"/>
  <c r="E1310"/>
  <c r="D1310"/>
  <c r="J1309"/>
  <c r="H1309"/>
  <c r="J1308"/>
  <c r="H1308"/>
  <c r="J1307"/>
  <c r="H1307"/>
  <c r="J1306"/>
  <c r="H1306"/>
  <c r="H1305"/>
  <c r="J1305" s="1"/>
  <c r="J1304"/>
  <c r="H1304"/>
  <c r="F1303"/>
  <c r="F1310" s="1"/>
  <c r="I1301"/>
  <c r="G1301"/>
  <c r="F1301"/>
  <c r="E1301"/>
  <c r="D1301"/>
  <c r="J1300"/>
  <c r="H1300"/>
  <c r="J1299"/>
  <c r="H1299"/>
  <c r="J1298"/>
  <c r="H1298"/>
  <c r="J1297"/>
  <c r="H1297"/>
  <c r="J1296"/>
  <c r="H1296"/>
  <c r="J1295"/>
  <c r="H1295"/>
  <c r="J1294"/>
  <c r="J1301" s="1"/>
  <c r="H1294"/>
  <c r="H1301" s="1"/>
  <c r="I1288"/>
  <c r="G1288"/>
  <c r="F1288"/>
  <c r="E1288"/>
  <c r="D1288"/>
  <c r="H1287"/>
  <c r="J1287" s="1"/>
  <c r="H1286"/>
  <c r="J1286" s="1"/>
  <c r="H1285"/>
  <c r="J1285" s="1"/>
  <c r="H1284"/>
  <c r="J1284" s="1"/>
  <c r="H1283"/>
  <c r="J1283" s="1"/>
  <c r="H1282"/>
  <c r="J1282" s="1"/>
  <c r="H1281"/>
  <c r="J1281" s="1"/>
  <c r="J1288" s="1"/>
  <c r="F1281"/>
  <c r="I1279"/>
  <c r="G1279"/>
  <c r="F1279"/>
  <c r="E1279"/>
  <c r="D1279"/>
  <c r="H1278"/>
  <c r="J1278" s="1"/>
  <c r="H1277"/>
  <c r="J1277" s="1"/>
  <c r="H1276"/>
  <c r="J1276" s="1"/>
  <c r="H1275"/>
  <c r="J1275" s="1"/>
  <c r="H1274"/>
  <c r="J1274" s="1"/>
  <c r="H1273"/>
  <c r="J1273" s="1"/>
  <c r="H1272"/>
  <c r="J1272" s="1"/>
  <c r="I1265"/>
  <c r="G1265"/>
  <c r="E1265"/>
  <c r="D1265"/>
  <c r="J1264"/>
  <c r="H1264"/>
  <c r="J1263"/>
  <c r="H1263"/>
  <c r="H1262"/>
  <c r="J1262" s="1"/>
  <c r="J1261"/>
  <c r="H1261"/>
  <c r="H1260"/>
  <c r="J1260" s="1"/>
  <c r="J1259"/>
  <c r="H1259"/>
  <c r="F1258"/>
  <c r="F1265" s="1"/>
  <c r="I1256"/>
  <c r="G1256"/>
  <c r="F1256"/>
  <c r="E1256"/>
  <c r="D1256"/>
  <c r="J1255"/>
  <c r="H1255"/>
  <c r="J1254"/>
  <c r="H1254"/>
  <c r="J1253"/>
  <c r="H1253"/>
  <c r="J1252"/>
  <c r="H1252"/>
  <c r="H1251"/>
  <c r="J1251" s="1"/>
  <c r="J1250"/>
  <c r="H1250"/>
  <c r="J1249"/>
  <c r="H1249"/>
  <c r="H1256" s="1"/>
  <c r="H1229"/>
  <c r="H1238"/>
  <c r="H1852" l="1"/>
  <c r="J1845"/>
  <c r="J1852" s="1"/>
  <c r="J1823"/>
  <c r="J1830" s="1"/>
  <c r="H1830"/>
  <c r="H1807"/>
  <c r="J1800"/>
  <c r="J1807" s="1"/>
  <c r="J1755"/>
  <c r="J1762" s="1"/>
  <c r="H1762"/>
  <c r="J1739"/>
  <c r="H1730"/>
  <c r="H1739"/>
  <c r="J1706"/>
  <c r="H1708"/>
  <c r="H1683"/>
  <c r="H1685"/>
  <c r="J1661"/>
  <c r="H1661"/>
  <c r="H1663"/>
  <c r="J1639"/>
  <c r="H1641"/>
  <c r="J1625"/>
  <c r="J1616"/>
  <c r="H1616"/>
  <c r="H1625"/>
  <c r="J1593"/>
  <c r="H1593"/>
  <c r="H1602"/>
  <c r="J1570"/>
  <c r="H1572"/>
  <c r="J1547"/>
  <c r="H1549"/>
  <c r="H1524"/>
  <c r="J1524"/>
  <c r="H1526"/>
  <c r="J1511"/>
  <c r="J1502"/>
  <c r="H1502"/>
  <c r="H1511"/>
  <c r="J1479"/>
  <c r="H1481"/>
  <c r="J1466"/>
  <c r="J1457"/>
  <c r="H1457"/>
  <c r="H1466"/>
  <c r="J1435"/>
  <c r="H1437"/>
  <c r="J1413"/>
  <c r="H1413"/>
  <c r="H1391"/>
  <c r="J1391"/>
  <c r="H1393"/>
  <c r="J1377"/>
  <c r="J1368"/>
  <c r="H1368"/>
  <c r="H1377"/>
  <c r="J1355"/>
  <c r="J1346"/>
  <c r="H1355"/>
  <c r="H1346"/>
  <c r="H1326"/>
  <c r="H1303"/>
  <c r="J1279"/>
  <c r="H1279"/>
  <c r="H1288"/>
  <c r="J1256"/>
  <c r="H1258"/>
  <c r="I1243"/>
  <c r="G1243"/>
  <c r="E1243"/>
  <c r="D1243"/>
  <c r="J1242"/>
  <c r="H1242"/>
  <c r="J1241"/>
  <c r="H1241"/>
  <c r="J1240"/>
  <c r="H1240"/>
  <c r="J1239"/>
  <c r="H1239"/>
  <c r="J1238"/>
  <c r="J1237"/>
  <c r="H1237"/>
  <c r="F1236"/>
  <c r="F1243" s="1"/>
  <c r="I1234"/>
  <c r="G1234"/>
  <c r="F1234"/>
  <c r="E1234"/>
  <c r="D1234"/>
  <c r="J1233"/>
  <c r="H1233"/>
  <c r="J1232"/>
  <c r="H1232"/>
  <c r="J1231"/>
  <c r="H1231"/>
  <c r="J1230"/>
  <c r="H1230"/>
  <c r="J1229"/>
  <c r="J1228"/>
  <c r="H1228"/>
  <c r="J1227"/>
  <c r="H1227"/>
  <c r="H1234" s="1"/>
  <c r="I1221"/>
  <c r="G1221"/>
  <c r="E1221"/>
  <c r="D1221"/>
  <c r="J1220"/>
  <c r="H1220"/>
  <c r="H1219"/>
  <c r="J1219" s="1"/>
  <c r="H1218"/>
  <c r="J1218" s="1"/>
  <c r="J1217"/>
  <c r="H1217"/>
  <c r="H1216"/>
  <c r="J1216" s="1"/>
  <c r="J1215"/>
  <c r="H1215"/>
  <c r="F1214"/>
  <c r="F1221" s="1"/>
  <c r="I1212"/>
  <c r="G1212"/>
  <c r="F1212"/>
  <c r="E1212"/>
  <c r="D1212"/>
  <c r="J1211"/>
  <c r="H1211"/>
  <c r="J1210"/>
  <c r="H1210"/>
  <c r="H1209"/>
  <c r="J1209" s="1"/>
  <c r="H1208"/>
  <c r="J1208" s="1"/>
  <c r="H1207"/>
  <c r="J1207" s="1"/>
  <c r="J1206"/>
  <c r="H1206"/>
  <c r="J1205"/>
  <c r="H1205"/>
  <c r="I1199"/>
  <c r="G1199"/>
  <c r="F1199"/>
  <c r="E1199"/>
  <c r="D1199"/>
  <c r="H1198"/>
  <c r="J1198" s="1"/>
  <c r="H1197"/>
  <c r="J1197" s="1"/>
  <c r="H1196"/>
  <c r="J1196" s="1"/>
  <c r="H1195"/>
  <c r="J1195" s="1"/>
  <c r="H1194"/>
  <c r="J1194" s="1"/>
  <c r="H1193"/>
  <c r="J1193" s="1"/>
  <c r="H1192"/>
  <c r="J1192" s="1"/>
  <c r="J1199" s="1"/>
  <c r="F1192"/>
  <c r="I1190"/>
  <c r="G1190"/>
  <c r="F1190"/>
  <c r="E1190"/>
  <c r="D1190"/>
  <c r="H1189"/>
  <c r="J1189" s="1"/>
  <c r="H1188"/>
  <c r="J1188" s="1"/>
  <c r="H1187"/>
  <c r="J1187" s="1"/>
  <c r="H1186"/>
  <c r="J1186" s="1"/>
  <c r="H1185"/>
  <c r="J1185" s="1"/>
  <c r="H1184"/>
  <c r="J1184" s="1"/>
  <c r="H1183"/>
  <c r="J1183" s="1"/>
  <c r="I1177"/>
  <c r="G1177"/>
  <c r="E1177"/>
  <c r="D1177"/>
  <c r="J1176"/>
  <c r="H1176"/>
  <c r="J1175"/>
  <c r="H1175"/>
  <c r="J1174"/>
  <c r="H1174"/>
  <c r="J1173"/>
  <c r="H1173"/>
  <c r="H1172"/>
  <c r="J1172" s="1"/>
  <c r="H1171"/>
  <c r="J1171" s="1"/>
  <c r="F1170"/>
  <c r="F1177" s="1"/>
  <c r="I1168"/>
  <c r="G1168"/>
  <c r="F1168"/>
  <c r="E1168"/>
  <c r="D1168"/>
  <c r="J1167"/>
  <c r="H1167"/>
  <c r="J1166"/>
  <c r="H1166"/>
  <c r="J1165"/>
  <c r="H1165"/>
  <c r="J1164"/>
  <c r="H1164"/>
  <c r="J1163"/>
  <c r="H1163"/>
  <c r="J1162"/>
  <c r="H1162"/>
  <c r="J1161"/>
  <c r="J1168" s="1"/>
  <c r="H1161"/>
  <c r="H1168" s="1"/>
  <c r="I1154"/>
  <c r="G1154"/>
  <c r="E1154"/>
  <c r="D1154"/>
  <c r="J1153"/>
  <c r="H1153"/>
  <c r="J1152"/>
  <c r="H1152"/>
  <c r="H1151"/>
  <c r="J1151" s="1"/>
  <c r="J1150"/>
  <c r="H1150"/>
  <c r="H1149"/>
  <c r="J1149" s="1"/>
  <c r="J1148"/>
  <c r="H1148"/>
  <c r="F1147"/>
  <c r="F1154" s="1"/>
  <c r="I1145"/>
  <c r="G1145"/>
  <c r="F1145"/>
  <c r="E1145"/>
  <c r="D1145"/>
  <c r="J1144"/>
  <c r="H1144"/>
  <c r="J1143"/>
  <c r="H1143"/>
  <c r="J1142"/>
  <c r="H1142"/>
  <c r="J1141"/>
  <c r="H1141"/>
  <c r="H1140"/>
  <c r="J1140" s="1"/>
  <c r="J1139"/>
  <c r="H1139"/>
  <c r="J1138"/>
  <c r="H1138"/>
  <c r="H1145" s="1"/>
  <c r="I1132"/>
  <c r="G1132"/>
  <c r="F1132"/>
  <c r="E1132"/>
  <c r="D1132"/>
  <c r="H1131"/>
  <c r="J1131" s="1"/>
  <c r="H1130"/>
  <c r="J1130" s="1"/>
  <c r="H1129"/>
  <c r="J1129" s="1"/>
  <c r="H1128"/>
  <c r="J1128" s="1"/>
  <c r="H1127"/>
  <c r="J1127" s="1"/>
  <c r="H1126"/>
  <c r="J1126" s="1"/>
  <c r="H1125"/>
  <c r="J1125" s="1"/>
  <c r="J1132" s="1"/>
  <c r="F1125"/>
  <c r="I1123"/>
  <c r="G1123"/>
  <c r="F1123"/>
  <c r="E1123"/>
  <c r="D1123"/>
  <c r="H1122"/>
  <c r="J1122" s="1"/>
  <c r="H1121"/>
  <c r="J1121" s="1"/>
  <c r="H1120"/>
  <c r="J1120" s="1"/>
  <c r="H1119"/>
  <c r="J1119" s="1"/>
  <c r="H1118"/>
  <c r="J1118" s="1"/>
  <c r="H1117"/>
  <c r="J1117" s="1"/>
  <c r="H1116"/>
  <c r="J1116" s="1"/>
  <c r="I1110"/>
  <c r="G1110"/>
  <c r="F1110"/>
  <c r="E1110"/>
  <c r="D1110"/>
  <c r="H1109"/>
  <c r="J1109" s="1"/>
  <c r="H1108"/>
  <c r="J1108" s="1"/>
  <c r="H1107"/>
  <c r="J1107" s="1"/>
  <c r="H1106"/>
  <c r="J1106" s="1"/>
  <c r="H1105"/>
  <c r="J1105" s="1"/>
  <c r="H1104"/>
  <c r="J1104" s="1"/>
  <c r="H1103"/>
  <c r="J1103" s="1"/>
  <c r="J1110" s="1"/>
  <c r="F1103"/>
  <c r="I1101"/>
  <c r="G1101"/>
  <c r="F1101"/>
  <c r="E1101"/>
  <c r="D1101"/>
  <c r="H1100"/>
  <c r="J1100" s="1"/>
  <c r="H1099"/>
  <c r="J1099" s="1"/>
  <c r="H1098"/>
  <c r="J1098" s="1"/>
  <c r="H1097"/>
  <c r="J1097" s="1"/>
  <c r="H1096"/>
  <c r="J1096" s="1"/>
  <c r="H1095"/>
  <c r="J1095" s="1"/>
  <c r="H1094"/>
  <c r="J1094" s="1"/>
  <c r="I1088"/>
  <c r="G1088"/>
  <c r="E1088"/>
  <c r="D1088"/>
  <c r="J1087"/>
  <c r="H1087"/>
  <c r="J1086"/>
  <c r="H1086"/>
  <c r="J1085"/>
  <c r="H1085"/>
  <c r="J1084"/>
  <c r="H1084"/>
  <c r="H1083"/>
  <c r="J1083" s="1"/>
  <c r="J1082"/>
  <c r="H1082"/>
  <c r="F1081"/>
  <c r="F1088" s="1"/>
  <c r="I1079"/>
  <c r="G1079"/>
  <c r="F1079"/>
  <c r="E1079"/>
  <c r="D1079"/>
  <c r="J1078"/>
  <c r="H1078"/>
  <c r="J1077"/>
  <c r="H1077"/>
  <c r="J1076"/>
  <c r="H1076"/>
  <c r="J1075"/>
  <c r="H1075"/>
  <c r="H1074"/>
  <c r="J1074" s="1"/>
  <c r="J1073"/>
  <c r="H1073"/>
  <c r="J1072"/>
  <c r="H1072"/>
  <c r="I1066"/>
  <c r="G1066"/>
  <c r="F1066"/>
  <c r="E1066"/>
  <c r="D1066"/>
  <c r="H1065"/>
  <c r="J1065" s="1"/>
  <c r="H1064"/>
  <c r="J1064" s="1"/>
  <c r="H1063"/>
  <c r="J1063" s="1"/>
  <c r="H1062"/>
  <c r="J1062" s="1"/>
  <c r="H1061"/>
  <c r="J1061" s="1"/>
  <c r="H1060"/>
  <c r="J1060" s="1"/>
  <c r="H1059"/>
  <c r="J1059" s="1"/>
  <c r="J1066" s="1"/>
  <c r="F1059"/>
  <c r="I1057"/>
  <c r="G1057"/>
  <c r="F1057"/>
  <c r="E1057"/>
  <c r="D1057"/>
  <c r="H1056"/>
  <c r="J1056" s="1"/>
  <c r="H1055"/>
  <c r="J1055" s="1"/>
  <c r="H1054"/>
  <c r="J1054" s="1"/>
  <c r="H1053"/>
  <c r="J1053" s="1"/>
  <c r="H1052"/>
  <c r="J1052" s="1"/>
  <c r="H1051"/>
  <c r="J1051" s="1"/>
  <c r="H1050"/>
  <c r="J1050" s="1"/>
  <c r="I1044"/>
  <c r="G1044"/>
  <c r="F1044"/>
  <c r="E1044"/>
  <c r="D1044"/>
  <c r="H1043"/>
  <c r="J1043" s="1"/>
  <c r="H1042"/>
  <c r="J1042" s="1"/>
  <c r="H1041"/>
  <c r="J1041" s="1"/>
  <c r="H1040"/>
  <c r="J1040" s="1"/>
  <c r="H1039"/>
  <c r="J1039" s="1"/>
  <c r="H1038"/>
  <c r="J1038" s="1"/>
  <c r="H1037"/>
  <c r="J1037" s="1"/>
  <c r="J1044" s="1"/>
  <c r="F1037"/>
  <c r="I1035"/>
  <c r="G1035"/>
  <c r="F1035"/>
  <c r="E1035"/>
  <c r="D1035"/>
  <c r="H1034"/>
  <c r="J1034" s="1"/>
  <c r="H1033"/>
  <c r="J1033" s="1"/>
  <c r="H1032"/>
  <c r="J1032" s="1"/>
  <c r="H1031"/>
  <c r="J1031" s="1"/>
  <c r="H1030"/>
  <c r="J1030" s="1"/>
  <c r="H1029"/>
  <c r="J1029" s="1"/>
  <c r="H1028"/>
  <c r="J1028" s="1"/>
  <c r="I1022"/>
  <c r="G1022"/>
  <c r="E1022"/>
  <c r="D1022"/>
  <c r="H1021"/>
  <c r="J1021" s="1"/>
  <c r="J1020"/>
  <c r="H1020"/>
  <c r="J1019"/>
  <c r="H1019"/>
  <c r="J1018"/>
  <c r="H1018"/>
  <c r="J1017"/>
  <c r="H1017"/>
  <c r="J1016"/>
  <c r="H1016"/>
  <c r="F1015"/>
  <c r="F1022" s="1"/>
  <c r="I1013"/>
  <c r="G1013"/>
  <c r="F1013"/>
  <c r="E1013"/>
  <c r="D1013"/>
  <c r="J1012"/>
  <c r="H1012"/>
  <c r="J1011"/>
  <c r="H1011"/>
  <c r="J1010"/>
  <c r="H1010"/>
  <c r="J1009"/>
  <c r="H1009"/>
  <c r="J1008"/>
  <c r="H1008"/>
  <c r="J1007"/>
  <c r="H1007"/>
  <c r="J1006"/>
  <c r="J1013" s="1"/>
  <c r="H1006"/>
  <c r="H1013" s="1"/>
  <c r="I999"/>
  <c r="G999"/>
  <c r="E999"/>
  <c r="D999"/>
  <c r="H998"/>
  <c r="J998" s="1"/>
  <c r="J997"/>
  <c r="H997"/>
  <c r="J996"/>
  <c r="H996"/>
  <c r="J995"/>
  <c r="H995"/>
  <c r="J994"/>
  <c r="H994"/>
  <c r="J993"/>
  <c r="H993"/>
  <c r="F992"/>
  <c r="F999" s="1"/>
  <c r="I990"/>
  <c r="G990"/>
  <c r="F990"/>
  <c r="E990"/>
  <c r="D990"/>
  <c r="H989"/>
  <c r="J989" s="1"/>
  <c r="J988"/>
  <c r="H988"/>
  <c r="H987"/>
  <c r="J987" s="1"/>
  <c r="J986"/>
  <c r="H986"/>
  <c r="J985"/>
  <c r="H985"/>
  <c r="J984"/>
  <c r="H984"/>
  <c r="J983"/>
  <c r="H983"/>
  <c r="D977"/>
  <c r="J1708" l="1"/>
  <c r="J1715" s="1"/>
  <c r="H1715"/>
  <c r="J1685"/>
  <c r="J1692" s="1"/>
  <c r="H1692"/>
  <c r="J1663"/>
  <c r="J1670" s="1"/>
  <c r="H1670"/>
  <c r="J1641"/>
  <c r="J1648" s="1"/>
  <c r="H1648"/>
  <c r="J1572"/>
  <c r="J1579" s="1"/>
  <c r="H1579"/>
  <c r="J1549"/>
  <c r="J1556" s="1"/>
  <c r="H1556"/>
  <c r="J1526"/>
  <c r="J1533" s="1"/>
  <c r="H1533"/>
  <c r="J1481"/>
  <c r="J1488" s="1"/>
  <c r="H1488"/>
  <c r="J1437"/>
  <c r="J1444" s="1"/>
  <c r="H1444"/>
  <c r="J1393"/>
  <c r="J1400" s="1"/>
  <c r="H1400"/>
  <c r="J1326"/>
  <c r="J1333" s="1"/>
  <c r="H1333"/>
  <c r="J1303"/>
  <c r="J1310" s="1"/>
  <c r="H1310"/>
  <c r="J1258"/>
  <c r="J1265" s="1"/>
  <c r="H1265"/>
  <c r="J1234"/>
  <c r="H1236"/>
  <c r="H1212"/>
  <c r="J1212"/>
  <c r="H1214"/>
  <c r="J1190"/>
  <c r="H1190"/>
  <c r="H1199"/>
  <c r="H1170"/>
  <c r="J1145"/>
  <c r="H1147"/>
  <c r="J1123"/>
  <c r="H1123"/>
  <c r="H1132"/>
  <c r="J1101"/>
  <c r="H1101"/>
  <c r="H1110"/>
  <c r="H1079"/>
  <c r="J1079"/>
  <c r="H1081"/>
  <c r="J1057"/>
  <c r="H1057"/>
  <c r="H1066"/>
  <c r="J1035"/>
  <c r="H1035"/>
  <c r="H1044"/>
  <c r="H1015"/>
  <c r="H990"/>
  <c r="J990"/>
  <c r="H992"/>
  <c r="I977"/>
  <c r="G977"/>
  <c r="E977"/>
  <c r="H976"/>
  <c r="J976" s="1"/>
  <c r="H975"/>
  <c r="J975" s="1"/>
  <c r="H974"/>
  <c r="J974" s="1"/>
  <c r="H973"/>
  <c r="J973" s="1"/>
  <c r="H972"/>
  <c r="J972" s="1"/>
  <c r="H971"/>
  <c r="J971" s="1"/>
  <c r="F970"/>
  <c r="F977" s="1"/>
  <c r="I968"/>
  <c r="G968"/>
  <c r="F968"/>
  <c r="E968"/>
  <c r="D968"/>
  <c r="H967"/>
  <c r="J967" s="1"/>
  <c r="H966"/>
  <c r="J966" s="1"/>
  <c r="H965"/>
  <c r="J965" s="1"/>
  <c r="H964"/>
  <c r="J964" s="1"/>
  <c r="H963"/>
  <c r="J963" s="1"/>
  <c r="H962"/>
  <c r="J962" s="1"/>
  <c r="H961"/>
  <c r="J961" s="1"/>
  <c r="I955"/>
  <c r="G955"/>
  <c r="E955"/>
  <c r="D955"/>
  <c r="H954"/>
  <c r="J954" s="1"/>
  <c r="J953"/>
  <c r="H953"/>
  <c r="J952"/>
  <c r="H952"/>
  <c r="J951"/>
  <c r="H951"/>
  <c r="J950"/>
  <c r="H950"/>
  <c r="J949"/>
  <c r="H949"/>
  <c r="F948"/>
  <c r="F955" s="1"/>
  <c r="I946"/>
  <c r="G946"/>
  <c r="F946"/>
  <c r="E946"/>
  <c r="D946"/>
  <c r="J945"/>
  <c r="H945"/>
  <c r="J944"/>
  <c r="H944"/>
  <c r="J943"/>
  <c r="H943"/>
  <c r="J942"/>
  <c r="H942"/>
  <c r="J941"/>
  <c r="H941"/>
  <c r="J940"/>
  <c r="H940"/>
  <c r="J939"/>
  <c r="J946" s="1"/>
  <c r="H939"/>
  <c r="H946" s="1"/>
  <c r="I933"/>
  <c r="G933"/>
  <c r="E933"/>
  <c r="D933"/>
  <c r="H932"/>
  <c r="J932" s="1"/>
  <c r="J931"/>
  <c r="H931"/>
  <c r="J930"/>
  <c r="H930"/>
  <c r="J929"/>
  <c r="H929"/>
  <c r="J928"/>
  <c r="H928"/>
  <c r="J927"/>
  <c r="H927"/>
  <c r="F926"/>
  <c r="F933" s="1"/>
  <c r="I924"/>
  <c r="G924"/>
  <c r="F924"/>
  <c r="E924"/>
  <c r="D924"/>
  <c r="J923"/>
  <c r="H923"/>
  <c r="J922"/>
  <c r="H922"/>
  <c r="J921"/>
  <c r="H921"/>
  <c r="J920"/>
  <c r="H920"/>
  <c r="J919"/>
  <c r="H919"/>
  <c r="J918"/>
  <c r="H918"/>
  <c r="J917"/>
  <c r="J924" s="1"/>
  <c r="H917"/>
  <c r="H924" s="1"/>
  <c r="D911"/>
  <c r="F26" i="62"/>
  <c r="F20"/>
  <c r="I911" i="2"/>
  <c r="G911"/>
  <c r="F911"/>
  <c r="E911"/>
  <c r="H910"/>
  <c r="J910" s="1"/>
  <c r="H909"/>
  <c r="J909" s="1"/>
  <c r="H908"/>
  <c r="J908" s="1"/>
  <c r="H907"/>
  <c r="J907" s="1"/>
  <c r="H906"/>
  <c r="J906" s="1"/>
  <c r="H905"/>
  <c r="J905" s="1"/>
  <c r="H904"/>
  <c r="J904" s="1"/>
  <c r="F904"/>
  <c r="I902"/>
  <c r="G902"/>
  <c r="F902"/>
  <c r="E902"/>
  <c r="D902"/>
  <c r="H901"/>
  <c r="J901" s="1"/>
  <c r="H900"/>
  <c r="J900" s="1"/>
  <c r="H899"/>
  <c r="J899" s="1"/>
  <c r="H898"/>
  <c r="J898" s="1"/>
  <c r="H897"/>
  <c r="J897" s="1"/>
  <c r="H896"/>
  <c r="J896" s="1"/>
  <c r="H895"/>
  <c r="J895" s="1"/>
  <c r="I890"/>
  <c r="G890"/>
  <c r="E890"/>
  <c r="D890"/>
  <c r="H889"/>
  <c r="J889" s="1"/>
  <c r="J888"/>
  <c r="H888"/>
  <c r="J887"/>
  <c r="H887"/>
  <c r="J886"/>
  <c r="H886"/>
  <c r="J885"/>
  <c r="H885"/>
  <c r="J884"/>
  <c r="H884"/>
  <c r="F883"/>
  <c r="F890" s="1"/>
  <c r="I881"/>
  <c r="G881"/>
  <c r="F881"/>
  <c r="E881"/>
  <c r="D881"/>
  <c r="J880"/>
  <c r="H880"/>
  <c r="J879"/>
  <c r="H879"/>
  <c r="J878"/>
  <c r="H878"/>
  <c r="J877"/>
  <c r="H877"/>
  <c r="J876"/>
  <c r="H876"/>
  <c r="J875"/>
  <c r="H875"/>
  <c r="J874"/>
  <c r="J881" s="1"/>
  <c r="H874"/>
  <c r="H881" s="1"/>
  <c r="I868"/>
  <c r="G868"/>
  <c r="E868"/>
  <c r="D868"/>
  <c r="H867"/>
  <c r="J867" s="1"/>
  <c r="J866"/>
  <c r="H866"/>
  <c r="J865"/>
  <c r="H865"/>
  <c r="J864"/>
  <c r="H864"/>
  <c r="J863"/>
  <c r="H863"/>
  <c r="J862"/>
  <c r="H862"/>
  <c r="F861"/>
  <c r="F868" s="1"/>
  <c r="I859"/>
  <c r="G859"/>
  <c r="F859"/>
  <c r="E859"/>
  <c r="D859"/>
  <c r="J858"/>
  <c r="H858"/>
  <c r="J857"/>
  <c r="H857"/>
  <c r="J856"/>
  <c r="H856"/>
  <c r="J855"/>
  <c r="H855"/>
  <c r="J854"/>
  <c r="H854"/>
  <c r="J853"/>
  <c r="H853"/>
  <c r="J852"/>
  <c r="J859" s="1"/>
  <c r="H852"/>
  <c r="H859" s="1"/>
  <c r="D837"/>
  <c r="H1243" l="1"/>
  <c r="J1236"/>
  <c r="J1243" s="1"/>
  <c r="J1214"/>
  <c r="J1221" s="1"/>
  <c r="H1221"/>
  <c r="J1170"/>
  <c r="J1177" s="1"/>
  <c r="H1177"/>
  <c r="H1154"/>
  <c r="J1147"/>
  <c r="J1154" s="1"/>
  <c r="H1088"/>
  <c r="J1081"/>
  <c r="J1088" s="1"/>
  <c r="J1015"/>
  <c r="J1022" s="1"/>
  <c r="H1022"/>
  <c r="H999"/>
  <c r="J992"/>
  <c r="J999" s="1"/>
  <c r="J968"/>
  <c r="H968"/>
  <c r="H970"/>
  <c r="H948"/>
  <c r="H926"/>
  <c r="J911"/>
  <c r="J902"/>
  <c r="H902"/>
  <c r="H911"/>
  <c r="H883"/>
  <c r="H861"/>
  <c r="I846"/>
  <c r="G846"/>
  <c r="F846"/>
  <c r="E846"/>
  <c r="D846"/>
  <c r="H845"/>
  <c r="J845" s="1"/>
  <c r="H844"/>
  <c r="J844" s="1"/>
  <c r="H843"/>
  <c r="J843" s="1"/>
  <c r="H842"/>
  <c r="J842" s="1"/>
  <c r="H841"/>
  <c r="J841" s="1"/>
  <c r="H840"/>
  <c r="J840" s="1"/>
  <c r="H839"/>
  <c r="J839" s="1"/>
  <c r="F839"/>
  <c r="I837"/>
  <c r="G837"/>
  <c r="F837"/>
  <c r="E837"/>
  <c r="H836"/>
  <c r="J836" s="1"/>
  <c r="H835"/>
  <c r="J835" s="1"/>
  <c r="H834"/>
  <c r="J834" s="1"/>
  <c r="H833"/>
  <c r="J833" s="1"/>
  <c r="H832"/>
  <c r="J832" s="1"/>
  <c r="H831"/>
  <c r="J831" s="1"/>
  <c r="H830"/>
  <c r="J830" s="1"/>
  <c r="I824"/>
  <c r="G824"/>
  <c r="E824"/>
  <c r="D824"/>
  <c r="H823"/>
  <c r="J823" s="1"/>
  <c r="J822"/>
  <c r="H822"/>
  <c r="J821"/>
  <c r="H821"/>
  <c r="J820"/>
  <c r="H820"/>
  <c r="J819"/>
  <c r="H819"/>
  <c r="J818"/>
  <c r="H818"/>
  <c r="F817"/>
  <c r="F824" s="1"/>
  <c r="I815"/>
  <c r="G815"/>
  <c r="F815"/>
  <c r="E815"/>
  <c r="D815"/>
  <c r="J814"/>
  <c r="H814"/>
  <c r="J813"/>
  <c r="H813"/>
  <c r="J812"/>
  <c r="H812"/>
  <c r="J811"/>
  <c r="H811"/>
  <c r="J810"/>
  <c r="H810"/>
  <c r="J809"/>
  <c r="H809"/>
  <c r="J808"/>
  <c r="J815" s="1"/>
  <c r="H808"/>
  <c r="H815" s="1"/>
  <c r="I802"/>
  <c r="G802"/>
  <c r="E802"/>
  <c r="D802"/>
  <c r="H801"/>
  <c r="J801" s="1"/>
  <c r="J800"/>
  <c r="H800"/>
  <c r="J799"/>
  <c r="H799"/>
  <c r="J798"/>
  <c r="H798"/>
  <c r="J797"/>
  <c r="H797"/>
  <c r="J796"/>
  <c r="H796"/>
  <c r="F795"/>
  <c r="F802" s="1"/>
  <c r="I793"/>
  <c r="G793"/>
  <c r="F793"/>
  <c r="E793"/>
  <c r="D793"/>
  <c r="H792"/>
  <c r="J792" s="1"/>
  <c r="J791"/>
  <c r="H791"/>
  <c r="J790"/>
  <c r="H790"/>
  <c r="J789"/>
  <c r="H789"/>
  <c r="J788"/>
  <c r="H788"/>
  <c r="J787"/>
  <c r="H787"/>
  <c r="J786"/>
  <c r="H786"/>
  <c r="H793" s="1"/>
  <c r="I780"/>
  <c r="G780"/>
  <c r="E780"/>
  <c r="D780"/>
  <c r="H779"/>
  <c r="J779" s="1"/>
  <c r="H778"/>
  <c r="J778" s="1"/>
  <c r="H777"/>
  <c r="J777" s="1"/>
  <c r="H776"/>
  <c r="J776" s="1"/>
  <c r="H775"/>
  <c r="J775" s="1"/>
  <c r="H774"/>
  <c r="J774" s="1"/>
  <c r="F773"/>
  <c r="H773" s="1"/>
  <c r="J773" s="1"/>
  <c r="I771"/>
  <c r="G771"/>
  <c r="F771"/>
  <c r="E771"/>
  <c r="D771"/>
  <c r="H770"/>
  <c r="J770" s="1"/>
  <c r="H769"/>
  <c r="J769" s="1"/>
  <c r="H768"/>
  <c r="J768" s="1"/>
  <c r="H767"/>
  <c r="J767" s="1"/>
  <c r="H766"/>
  <c r="J766" s="1"/>
  <c r="H765"/>
  <c r="J765" s="1"/>
  <c r="H764"/>
  <c r="J764" s="1"/>
  <c r="I758"/>
  <c r="G758"/>
  <c r="E758"/>
  <c r="D758"/>
  <c r="H757"/>
  <c r="J757" s="1"/>
  <c r="H756"/>
  <c r="J756" s="1"/>
  <c r="H755"/>
  <c r="J755" s="1"/>
  <c r="H754"/>
  <c r="J754" s="1"/>
  <c r="H753"/>
  <c r="J753" s="1"/>
  <c r="H752"/>
  <c r="J752" s="1"/>
  <c r="F751"/>
  <c r="F758" s="1"/>
  <c r="I749"/>
  <c r="G749"/>
  <c r="F749"/>
  <c r="E749"/>
  <c r="D749"/>
  <c r="H748"/>
  <c r="J748" s="1"/>
  <c r="H747"/>
  <c r="J747" s="1"/>
  <c r="H746"/>
  <c r="J746" s="1"/>
  <c r="H745"/>
  <c r="J745" s="1"/>
  <c r="H744"/>
  <c r="J744" s="1"/>
  <c r="H743"/>
  <c r="J743" s="1"/>
  <c r="H742"/>
  <c r="H749" s="1"/>
  <c r="I736"/>
  <c r="G736"/>
  <c r="E736"/>
  <c r="D736"/>
  <c r="H735"/>
  <c r="J735" s="1"/>
  <c r="J734"/>
  <c r="H734"/>
  <c r="J733"/>
  <c r="H733"/>
  <c r="J732"/>
  <c r="H732"/>
  <c r="J731"/>
  <c r="H731"/>
  <c r="J730"/>
  <c r="H730"/>
  <c r="F729"/>
  <c r="F736" s="1"/>
  <c r="I727"/>
  <c r="G727"/>
  <c r="F727"/>
  <c r="E727"/>
  <c r="D727"/>
  <c r="H726"/>
  <c r="J726" s="1"/>
  <c r="H725"/>
  <c r="J725" s="1"/>
  <c r="H724"/>
  <c r="J724" s="1"/>
  <c r="H723"/>
  <c r="J723" s="1"/>
  <c r="H722"/>
  <c r="J722" s="1"/>
  <c r="H721"/>
  <c r="J721" s="1"/>
  <c r="H720"/>
  <c r="H727" s="1"/>
  <c r="D704"/>
  <c r="I713"/>
  <c r="G713"/>
  <c r="E713"/>
  <c r="D713"/>
  <c r="H712"/>
  <c r="J712" s="1"/>
  <c r="H711"/>
  <c r="J711" s="1"/>
  <c r="H710"/>
  <c r="J710" s="1"/>
  <c r="H709"/>
  <c r="J709" s="1"/>
  <c r="H708"/>
  <c r="J708" s="1"/>
  <c r="H707"/>
  <c r="J707" s="1"/>
  <c r="F706"/>
  <c r="F713" s="1"/>
  <c r="I704"/>
  <c r="G704"/>
  <c r="F704"/>
  <c r="E704"/>
  <c r="H703"/>
  <c r="J703" s="1"/>
  <c r="H702"/>
  <c r="J702" s="1"/>
  <c r="H701"/>
  <c r="J701" s="1"/>
  <c r="H700"/>
  <c r="J700" s="1"/>
  <c r="H699"/>
  <c r="J699" s="1"/>
  <c r="H698"/>
  <c r="J698" s="1"/>
  <c r="H697"/>
  <c r="J697" s="1"/>
  <c r="D691"/>
  <c r="D682"/>
  <c r="J970" l="1"/>
  <c r="J977" s="1"/>
  <c r="H977"/>
  <c r="J948"/>
  <c r="J955" s="1"/>
  <c r="H955"/>
  <c r="J926"/>
  <c r="J933" s="1"/>
  <c r="H933"/>
  <c r="J883"/>
  <c r="J890" s="1"/>
  <c r="H890"/>
  <c r="H868"/>
  <c r="J861"/>
  <c r="J868" s="1"/>
  <c r="J846"/>
  <c r="J837"/>
  <c r="H837"/>
  <c r="H846"/>
  <c r="H817"/>
  <c r="J793"/>
  <c r="H795"/>
  <c r="H706"/>
  <c r="J706" s="1"/>
  <c r="J720"/>
  <c r="J742"/>
  <c r="J749" s="1"/>
  <c r="F780"/>
  <c r="J780"/>
  <c r="J771"/>
  <c r="H771"/>
  <c r="H780"/>
  <c r="H751"/>
  <c r="J727"/>
  <c r="H729"/>
  <c r="J713"/>
  <c r="J704"/>
  <c r="H713"/>
  <c r="H704"/>
  <c r="I691"/>
  <c r="G691"/>
  <c r="E691"/>
  <c r="H690"/>
  <c r="J690" s="1"/>
  <c r="J689"/>
  <c r="H689"/>
  <c r="J688"/>
  <c r="H688"/>
  <c r="J687"/>
  <c r="H687"/>
  <c r="J686"/>
  <c r="H686"/>
  <c r="J685"/>
  <c r="H685"/>
  <c r="F684"/>
  <c r="F691" s="1"/>
  <c r="I682"/>
  <c r="G682"/>
  <c r="F682"/>
  <c r="E682"/>
  <c r="H681"/>
  <c r="J681" s="1"/>
  <c r="J680"/>
  <c r="H680"/>
  <c r="H679"/>
  <c r="J679" s="1"/>
  <c r="H678"/>
  <c r="J678" s="1"/>
  <c r="H677"/>
  <c r="J677" s="1"/>
  <c r="H676"/>
  <c r="J676" s="1"/>
  <c r="H675"/>
  <c r="J675" s="1"/>
  <c r="D660"/>
  <c r="I669"/>
  <c r="G669"/>
  <c r="E669"/>
  <c r="D669"/>
  <c r="H668"/>
  <c r="J668" s="1"/>
  <c r="H667"/>
  <c r="J667" s="1"/>
  <c r="H666"/>
  <c r="J666" s="1"/>
  <c r="H665"/>
  <c r="J665" s="1"/>
  <c r="H664"/>
  <c r="J664" s="1"/>
  <c r="H663"/>
  <c r="J663" s="1"/>
  <c r="H662"/>
  <c r="J662" s="1"/>
  <c r="F662"/>
  <c r="F669" s="1"/>
  <c r="I660"/>
  <c r="G660"/>
  <c r="F660"/>
  <c r="E660"/>
  <c r="H659"/>
  <c r="J659" s="1"/>
  <c r="H658"/>
  <c r="J658" s="1"/>
  <c r="H657"/>
  <c r="J657" s="1"/>
  <c r="H656"/>
  <c r="J656" s="1"/>
  <c r="H655"/>
  <c r="J655" s="1"/>
  <c r="H654"/>
  <c r="J654" s="1"/>
  <c r="H653"/>
  <c r="J653" s="1"/>
  <c r="J660" s="1"/>
  <c r="E638"/>
  <c r="I647"/>
  <c r="G647"/>
  <c r="E647"/>
  <c r="D647"/>
  <c r="H646"/>
  <c r="J646" s="1"/>
  <c r="H645"/>
  <c r="J645" s="1"/>
  <c r="H644"/>
  <c r="J644" s="1"/>
  <c r="H643"/>
  <c r="J643" s="1"/>
  <c r="H642"/>
  <c r="J642" s="1"/>
  <c r="H641"/>
  <c r="J641" s="1"/>
  <c r="F640"/>
  <c r="F647" s="1"/>
  <c r="I638"/>
  <c r="G638"/>
  <c r="F638"/>
  <c r="D638"/>
  <c r="H637"/>
  <c r="J637" s="1"/>
  <c r="H636"/>
  <c r="J636" s="1"/>
  <c r="H635"/>
  <c r="J635" s="1"/>
  <c r="H634"/>
  <c r="J634" s="1"/>
  <c r="H633"/>
  <c r="J633" s="1"/>
  <c r="H632"/>
  <c r="J632" s="1"/>
  <c r="H631"/>
  <c r="J631" s="1"/>
  <c r="I625"/>
  <c r="G625"/>
  <c r="E625"/>
  <c r="D625"/>
  <c r="H624"/>
  <c r="J624" s="1"/>
  <c r="J623"/>
  <c r="H623"/>
  <c r="J622"/>
  <c r="H622"/>
  <c r="H621"/>
  <c r="J621" s="1"/>
  <c r="H620"/>
  <c r="J620" s="1"/>
  <c r="H619"/>
  <c r="J619" s="1"/>
  <c r="F618"/>
  <c r="F625" s="1"/>
  <c r="I616"/>
  <c r="G616"/>
  <c r="F616"/>
  <c r="E616"/>
  <c r="D616"/>
  <c r="H615"/>
  <c r="J615" s="1"/>
  <c r="J614"/>
  <c r="H614"/>
  <c r="J613"/>
  <c r="H613"/>
  <c r="J612"/>
  <c r="H612"/>
  <c r="J611"/>
  <c r="H611"/>
  <c r="J610"/>
  <c r="H610"/>
  <c r="J609"/>
  <c r="H609"/>
  <c r="H616" s="1"/>
  <c r="D596"/>
  <c r="I596"/>
  <c r="G596"/>
  <c r="E596"/>
  <c r="H595"/>
  <c r="J595" s="1"/>
  <c r="H594"/>
  <c r="J594" s="1"/>
  <c r="H593"/>
  <c r="J593" s="1"/>
  <c r="H592"/>
  <c r="J592" s="1"/>
  <c r="H591"/>
  <c r="J591" s="1"/>
  <c r="H590"/>
  <c r="J590" s="1"/>
  <c r="F589"/>
  <c r="F596" s="1"/>
  <c r="I587"/>
  <c r="G587"/>
  <c r="F587"/>
  <c r="E587"/>
  <c r="D587"/>
  <c r="H586"/>
  <c r="J586" s="1"/>
  <c r="H585"/>
  <c r="J585" s="1"/>
  <c r="H584"/>
  <c r="J584" s="1"/>
  <c r="H583"/>
  <c r="J583" s="1"/>
  <c r="H582"/>
  <c r="J582" s="1"/>
  <c r="H581"/>
  <c r="J581" s="1"/>
  <c r="H580"/>
  <c r="J580" s="1"/>
  <c r="I574"/>
  <c r="G574"/>
  <c r="E574"/>
  <c r="D574"/>
  <c r="H573"/>
  <c r="J573" s="1"/>
  <c r="H572"/>
  <c r="J572" s="1"/>
  <c r="H571"/>
  <c r="J571" s="1"/>
  <c r="H570"/>
  <c r="J570" s="1"/>
  <c r="H569"/>
  <c r="J569" s="1"/>
  <c r="H568"/>
  <c r="J568" s="1"/>
  <c r="F567"/>
  <c r="F574" s="1"/>
  <c r="I565"/>
  <c r="G565"/>
  <c r="F565"/>
  <c r="E565"/>
  <c r="D565"/>
  <c r="H564"/>
  <c r="J564" s="1"/>
  <c r="H563"/>
  <c r="J563" s="1"/>
  <c r="H562"/>
  <c r="J562" s="1"/>
  <c r="H561"/>
  <c r="J561" s="1"/>
  <c r="H560"/>
  <c r="J560" s="1"/>
  <c r="H559"/>
  <c r="J559" s="1"/>
  <c r="H558"/>
  <c r="J558" s="1"/>
  <c r="I552"/>
  <c r="G552"/>
  <c r="E552"/>
  <c r="D552"/>
  <c r="J551"/>
  <c r="H551"/>
  <c r="J550"/>
  <c r="H550"/>
  <c r="J549"/>
  <c r="H549"/>
  <c r="J548"/>
  <c r="H548"/>
  <c r="J547"/>
  <c r="H547"/>
  <c r="H546"/>
  <c r="J546" s="1"/>
  <c r="F545"/>
  <c r="F552" s="1"/>
  <c r="I543"/>
  <c r="G543"/>
  <c r="F543"/>
  <c r="E543"/>
  <c r="D543"/>
  <c r="H542"/>
  <c r="J542" s="1"/>
  <c r="H541"/>
  <c r="J541" s="1"/>
  <c r="H540"/>
  <c r="J540" s="1"/>
  <c r="H539"/>
  <c r="J539" s="1"/>
  <c r="H538"/>
  <c r="J538" s="1"/>
  <c r="H537"/>
  <c r="J537" s="1"/>
  <c r="H536"/>
  <c r="H543" s="1"/>
  <c r="I530"/>
  <c r="G530"/>
  <c r="E530"/>
  <c r="D530"/>
  <c r="H529"/>
  <c r="J529" s="1"/>
  <c r="H528"/>
  <c r="J528" s="1"/>
  <c r="H527"/>
  <c r="J527" s="1"/>
  <c r="H526"/>
  <c r="J526" s="1"/>
  <c r="H525"/>
  <c r="J525" s="1"/>
  <c r="H524"/>
  <c r="J524" s="1"/>
  <c r="F523"/>
  <c r="F530" s="1"/>
  <c r="I521"/>
  <c r="G521"/>
  <c r="F521"/>
  <c r="E521"/>
  <c r="D521"/>
  <c r="H520"/>
  <c r="J520" s="1"/>
  <c r="H519"/>
  <c r="J519" s="1"/>
  <c r="H518"/>
  <c r="J518" s="1"/>
  <c r="H517"/>
  <c r="J517" s="1"/>
  <c r="H516"/>
  <c r="J516" s="1"/>
  <c r="H515"/>
  <c r="J515" s="1"/>
  <c r="H514"/>
  <c r="H521" s="1"/>
  <c r="I507"/>
  <c r="G507"/>
  <c r="E507"/>
  <c r="D507"/>
  <c r="H506"/>
  <c r="J506" s="1"/>
  <c r="H505"/>
  <c r="J505" s="1"/>
  <c r="H504"/>
  <c r="J504" s="1"/>
  <c r="H503"/>
  <c r="J503" s="1"/>
  <c r="H502"/>
  <c r="J502" s="1"/>
  <c r="H501"/>
  <c r="J501" s="1"/>
  <c r="F500"/>
  <c r="F507" s="1"/>
  <c r="I498"/>
  <c r="G498"/>
  <c r="F498"/>
  <c r="E498"/>
  <c r="D498"/>
  <c r="H497"/>
  <c r="J497" s="1"/>
  <c r="H496"/>
  <c r="J496" s="1"/>
  <c r="H495"/>
  <c r="J495" s="1"/>
  <c r="H494"/>
  <c r="J494" s="1"/>
  <c r="H493"/>
  <c r="J493" s="1"/>
  <c r="H492"/>
  <c r="J492" s="1"/>
  <c r="H491"/>
  <c r="H498" s="1"/>
  <c r="I485"/>
  <c r="G485"/>
  <c r="E485"/>
  <c r="D485"/>
  <c r="H484"/>
  <c r="J484" s="1"/>
  <c r="J483"/>
  <c r="H483"/>
  <c r="J482"/>
  <c r="H482"/>
  <c r="J481"/>
  <c r="H481"/>
  <c r="J480"/>
  <c r="H480"/>
  <c r="J479"/>
  <c r="H479"/>
  <c r="F478"/>
  <c r="F485" s="1"/>
  <c r="I476"/>
  <c r="G476"/>
  <c r="E476"/>
  <c r="D476"/>
  <c r="F476"/>
  <c r="H474"/>
  <c r="J474" s="1"/>
  <c r="H473"/>
  <c r="J473" s="1"/>
  <c r="H472"/>
  <c r="J472" s="1"/>
  <c r="H471"/>
  <c r="J471" s="1"/>
  <c r="H470"/>
  <c r="J470" s="1"/>
  <c r="H469"/>
  <c r="I463"/>
  <c r="G463"/>
  <c r="E463"/>
  <c r="D463"/>
  <c r="J462"/>
  <c r="H462"/>
  <c r="J461"/>
  <c r="H461"/>
  <c r="J460"/>
  <c r="H460"/>
  <c r="J459"/>
  <c r="H459"/>
  <c r="J458"/>
  <c r="H458"/>
  <c r="J457"/>
  <c r="H457"/>
  <c r="F456"/>
  <c r="F463" s="1"/>
  <c r="I454"/>
  <c r="G454"/>
  <c r="E454"/>
  <c r="D454"/>
  <c r="F453"/>
  <c r="F454" s="1"/>
  <c r="H452"/>
  <c r="J452" s="1"/>
  <c r="H451"/>
  <c r="J451" s="1"/>
  <c r="H450"/>
  <c r="J450" s="1"/>
  <c r="H449"/>
  <c r="J449" s="1"/>
  <c r="H448"/>
  <c r="J448" s="1"/>
  <c r="H447"/>
  <c r="I441"/>
  <c r="G441"/>
  <c r="E441"/>
  <c r="D441"/>
  <c r="J440"/>
  <c r="H440"/>
  <c r="J439"/>
  <c r="H439"/>
  <c r="H438"/>
  <c r="J438" s="1"/>
  <c r="H437"/>
  <c r="J437" s="1"/>
  <c r="H436"/>
  <c r="J436" s="1"/>
  <c r="H435"/>
  <c r="J435" s="1"/>
  <c r="F434"/>
  <c r="F441" s="1"/>
  <c r="I432"/>
  <c r="G432"/>
  <c r="E432"/>
  <c r="D432"/>
  <c r="F431"/>
  <c r="F432" s="1"/>
  <c r="H430"/>
  <c r="J430" s="1"/>
  <c r="H429"/>
  <c r="J429" s="1"/>
  <c r="H428"/>
  <c r="J428" s="1"/>
  <c r="H427"/>
  <c r="J427" s="1"/>
  <c r="H426"/>
  <c r="J426" s="1"/>
  <c r="H425"/>
  <c r="I419"/>
  <c r="G419"/>
  <c r="E419"/>
  <c r="D419"/>
  <c r="H418"/>
  <c r="J418" s="1"/>
  <c r="H417"/>
  <c r="J417" s="1"/>
  <c r="H416"/>
  <c r="J416" s="1"/>
  <c r="H415"/>
  <c r="J415" s="1"/>
  <c r="H414"/>
  <c r="J414" s="1"/>
  <c r="H413"/>
  <c r="J413" s="1"/>
  <c r="F412"/>
  <c r="F419" s="1"/>
  <c r="I410"/>
  <c r="G410"/>
  <c r="E410"/>
  <c r="D410"/>
  <c r="F409"/>
  <c r="F410" s="1"/>
  <c r="H408"/>
  <c r="J408" s="1"/>
  <c r="H407"/>
  <c r="J407" s="1"/>
  <c r="H406"/>
  <c r="J406" s="1"/>
  <c r="H405"/>
  <c r="J405" s="1"/>
  <c r="H404"/>
  <c r="J404" s="1"/>
  <c r="H403"/>
  <c r="I397"/>
  <c r="G397"/>
  <c r="E397"/>
  <c r="D397"/>
  <c r="H396"/>
  <c r="J396" s="1"/>
  <c r="H395"/>
  <c r="J395" s="1"/>
  <c r="H394"/>
  <c r="J394" s="1"/>
  <c r="H393"/>
  <c r="J393" s="1"/>
  <c r="J392"/>
  <c r="H392"/>
  <c r="J391"/>
  <c r="H391"/>
  <c r="F390"/>
  <c r="F397" s="1"/>
  <c r="I388"/>
  <c r="G388"/>
  <c r="E388"/>
  <c r="D388"/>
  <c r="F387"/>
  <c r="F388" s="1"/>
  <c r="H386"/>
  <c r="J386" s="1"/>
  <c r="H385"/>
  <c r="J385" s="1"/>
  <c r="H384"/>
  <c r="J384" s="1"/>
  <c r="H383"/>
  <c r="J383" s="1"/>
  <c r="H382"/>
  <c r="J382" s="1"/>
  <c r="H381"/>
  <c r="I374"/>
  <c r="G374"/>
  <c r="E374"/>
  <c r="D374"/>
  <c r="H373"/>
  <c r="J373" s="1"/>
  <c r="H372"/>
  <c r="J372" s="1"/>
  <c r="H371"/>
  <c r="J371" s="1"/>
  <c r="H370"/>
  <c r="J370" s="1"/>
  <c r="H369"/>
  <c r="J369" s="1"/>
  <c r="H368"/>
  <c r="J368" s="1"/>
  <c r="F367"/>
  <c r="F374" s="1"/>
  <c r="I365"/>
  <c r="G365"/>
  <c r="E365"/>
  <c r="D365"/>
  <c r="H364"/>
  <c r="J364" s="1"/>
  <c r="F364"/>
  <c r="F365" s="1"/>
  <c r="J363"/>
  <c r="H363"/>
  <c r="H362"/>
  <c r="J362" s="1"/>
  <c r="H361"/>
  <c r="J361" s="1"/>
  <c r="H360"/>
  <c r="J360" s="1"/>
  <c r="J359"/>
  <c r="H359"/>
  <c r="J358"/>
  <c r="H358"/>
  <c r="I352"/>
  <c r="G352"/>
  <c r="E352"/>
  <c r="D352"/>
  <c r="H351"/>
  <c r="J351" s="1"/>
  <c r="H350"/>
  <c r="J350" s="1"/>
  <c r="H349"/>
  <c r="J349" s="1"/>
  <c r="H348"/>
  <c r="J348" s="1"/>
  <c r="H347"/>
  <c r="J347" s="1"/>
  <c r="H346"/>
  <c r="J346" s="1"/>
  <c r="F345"/>
  <c r="F352" s="1"/>
  <c r="I343"/>
  <c r="G343"/>
  <c r="E343"/>
  <c r="D343"/>
  <c r="H342"/>
  <c r="J342" s="1"/>
  <c r="F342"/>
  <c r="F343" s="1"/>
  <c r="J341"/>
  <c r="H341"/>
  <c r="J340"/>
  <c r="H340"/>
  <c r="J339"/>
  <c r="H339"/>
  <c r="J338"/>
  <c r="H338"/>
  <c r="J337"/>
  <c r="H337"/>
  <c r="J336"/>
  <c r="J343" s="1"/>
  <c r="H336"/>
  <c r="I330"/>
  <c r="G330"/>
  <c r="E330"/>
  <c r="D330"/>
  <c r="J329"/>
  <c r="H329"/>
  <c r="H328"/>
  <c r="J328" s="1"/>
  <c r="H327"/>
  <c r="J327" s="1"/>
  <c r="H326"/>
  <c r="J326" s="1"/>
  <c r="H325"/>
  <c r="J325" s="1"/>
  <c r="H324"/>
  <c r="J324" s="1"/>
  <c r="F323"/>
  <c r="F330" s="1"/>
  <c r="I321"/>
  <c r="G321"/>
  <c r="E321"/>
  <c r="D321"/>
  <c r="F320"/>
  <c r="F321" s="1"/>
  <c r="H319"/>
  <c r="J319" s="1"/>
  <c r="H318"/>
  <c r="J318" s="1"/>
  <c r="H317"/>
  <c r="J317" s="1"/>
  <c r="H316"/>
  <c r="J316" s="1"/>
  <c r="H315"/>
  <c r="J315" s="1"/>
  <c r="H314"/>
  <c r="I308"/>
  <c r="G308"/>
  <c r="E308"/>
  <c r="D308"/>
  <c r="J307"/>
  <c r="H307"/>
  <c r="J306"/>
  <c r="H306"/>
  <c r="J305"/>
  <c r="H305"/>
  <c r="J304"/>
  <c r="H304"/>
  <c r="J303"/>
  <c r="H303"/>
  <c r="J302"/>
  <c r="H302"/>
  <c r="F301"/>
  <c r="F308" s="1"/>
  <c r="I299"/>
  <c r="G299"/>
  <c r="E299"/>
  <c r="D299"/>
  <c r="F298"/>
  <c r="F299" s="1"/>
  <c r="H297"/>
  <c r="J297" s="1"/>
  <c r="H296"/>
  <c r="J296" s="1"/>
  <c r="H295"/>
  <c r="J295" s="1"/>
  <c r="H294"/>
  <c r="J294" s="1"/>
  <c r="H293"/>
  <c r="J293" s="1"/>
  <c r="H292"/>
  <c r="I286"/>
  <c r="G286"/>
  <c r="E286"/>
  <c r="D286"/>
  <c r="H285"/>
  <c r="J285" s="1"/>
  <c r="H284"/>
  <c r="J284" s="1"/>
  <c r="H283"/>
  <c r="J283" s="1"/>
  <c r="H282"/>
  <c r="J282" s="1"/>
  <c r="H281"/>
  <c r="J281" s="1"/>
  <c r="H280"/>
  <c r="J280" s="1"/>
  <c r="F279"/>
  <c r="F286" s="1"/>
  <c r="I277"/>
  <c r="G277"/>
  <c r="E277"/>
  <c r="D277"/>
  <c r="F276"/>
  <c r="F277" s="1"/>
  <c r="H275"/>
  <c r="J275" s="1"/>
  <c r="H274"/>
  <c r="J274" s="1"/>
  <c r="H273"/>
  <c r="J273" s="1"/>
  <c r="H272"/>
  <c r="J272" s="1"/>
  <c r="H271"/>
  <c r="J271" s="1"/>
  <c r="H270"/>
  <c r="I264"/>
  <c r="G264"/>
  <c r="E264"/>
  <c r="D264"/>
  <c r="J263"/>
  <c r="H263"/>
  <c r="J262"/>
  <c r="H262"/>
  <c r="J261"/>
  <c r="H261"/>
  <c r="J260"/>
  <c r="H260"/>
  <c r="J259"/>
  <c r="H259"/>
  <c r="J258"/>
  <c r="H258"/>
  <c r="F257"/>
  <c r="F264" s="1"/>
  <c r="I255"/>
  <c r="G255"/>
  <c r="E255"/>
  <c r="D255"/>
  <c r="F254"/>
  <c r="F255" s="1"/>
  <c r="H253"/>
  <c r="J253" s="1"/>
  <c r="H252"/>
  <c r="J252" s="1"/>
  <c r="H251"/>
  <c r="J251" s="1"/>
  <c r="H250"/>
  <c r="J250" s="1"/>
  <c r="H249"/>
  <c r="J249" s="1"/>
  <c r="H248"/>
  <c r="H238"/>
  <c r="J238" s="1"/>
  <c r="F234"/>
  <c r="H234" s="1"/>
  <c r="J234" s="1"/>
  <c r="F231"/>
  <c r="F232" s="1"/>
  <c r="H225"/>
  <c r="J225" s="1"/>
  <c r="H226"/>
  <c r="J226" s="1"/>
  <c r="H227"/>
  <c r="H228"/>
  <c r="J228" s="1"/>
  <c r="H229"/>
  <c r="J229" s="1"/>
  <c r="H230"/>
  <c r="J230" s="1"/>
  <c r="H231"/>
  <c r="J231" s="1"/>
  <c r="D232"/>
  <c r="E232"/>
  <c r="G232"/>
  <c r="I232"/>
  <c r="H235"/>
  <c r="J235" s="1"/>
  <c r="H236"/>
  <c r="J236" s="1"/>
  <c r="H237"/>
  <c r="J237" s="1"/>
  <c r="H239"/>
  <c r="J239" s="1"/>
  <c r="H240"/>
  <c r="J240" s="1"/>
  <c r="D241"/>
  <c r="E241"/>
  <c r="G241"/>
  <c r="I241"/>
  <c r="I219"/>
  <c r="G219"/>
  <c r="E219"/>
  <c r="D219"/>
  <c r="F218"/>
  <c r="H218" s="1"/>
  <c r="J218" s="1"/>
  <c r="H217"/>
  <c r="J217" s="1"/>
  <c r="F216"/>
  <c r="H216" s="1"/>
  <c r="J216" s="1"/>
  <c r="H215"/>
  <c r="J215" s="1"/>
  <c r="F214"/>
  <c r="H214" s="1"/>
  <c r="J214" s="1"/>
  <c r="H213"/>
  <c r="J213" s="1"/>
  <c r="F212"/>
  <c r="F219" s="1"/>
  <c r="G210"/>
  <c r="I210"/>
  <c r="F209"/>
  <c r="H209"/>
  <c r="J209" s="1"/>
  <c r="H208"/>
  <c r="J208" s="1"/>
  <c r="H207"/>
  <c r="J207" s="1"/>
  <c r="H206"/>
  <c r="J206" s="1"/>
  <c r="F205"/>
  <c r="H205" s="1"/>
  <c r="J205" s="1"/>
  <c r="H204"/>
  <c r="J204" s="1"/>
  <c r="H203"/>
  <c r="E203"/>
  <c r="I196"/>
  <c r="G196"/>
  <c r="E196"/>
  <c r="D196"/>
  <c r="H195"/>
  <c r="J195" s="1"/>
  <c r="F195"/>
  <c r="H194"/>
  <c r="J194" s="1"/>
  <c r="F193"/>
  <c r="H193" s="1"/>
  <c r="J193" s="1"/>
  <c r="H192"/>
  <c r="J192" s="1"/>
  <c r="F191"/>
  <c r="H191" s="1"/>
  <c r="J191" s="1"/>
  <c r="H190"/>
  <c r="J190" s="1"/>
  <c r="F189"/>
  <c r="H189" s="1"/>
  <c r="G187"/>
  <c r="I186"/>
  <c r="I187" s="1"/>
  <c r="F186"/>
  <c r="E186"/>
  <c r="H186" s="1"/>
  <c r="J186" s="1"/>
  <c r="H185"/>
  <c r="J185" s="1"/>
  <c r="H184"/>
  <c r="J184" s="1"/>
  <c r="D184"/>
  <c r="D187" s="1"/>
  <c r="E183"/>
  <c r="H183" s="1"/>
  <c r="J183" s="1"/>
  <c r="F182"/>
  <c r="F187" s="1"/>
  <c r="H181"/>
  <c r="J181" s="1"/>
  <c r="E180"/>
  <c r="H180" s="1"/>
  <c r="I174"/>
  <c r="G174"/>
  <c r="E174"/>
  <c r="D174"/>
  <c r="F173"/>
  <c r="H173" s="1"/>
  <c r="J173" s="1"/>
  <c r="H172"/>
  <c r="J172" s="1"/>
  <c r="F171"/>
  <c r="H171" s="1"/>
  <c r="J171" s="1"/>
  <c r="H170"/>
  <c r="J170" s="1"/>
  <c r="F169"/>
  <c r="H169" s="1"/>
  <c r="J169" s="1"/>
  <c r="H168"/>
  <c r="J168" s="1"/>
  <c r="F167"/>
  <c r="H167" s="1"/>
  <c r="G165"/>
  <c r="I164"/>
  <c r="I165" s="1"/>
  <c r="F164"/>
  <c r="E164"/>
  <c r="H163"/>
  <c r="J163" s="1"/>
  <c r="D162"/>
  <c r="D165" s="1"/>
  <c r="E161"/>
  <c r="H161" s="1"/>
  <c r="J161" s="1"/>
  <c r="H160"/>
  <c r="J160" s="1"/>
  <c r="F160"/>
  <c r="J159"/>
  <c r="H159"/>
  <c r="E158"/>
  <c r="H158" s="1"/>
  <c r="I152"/>
  <c r="G152"/>
  <c r="E152"/>
  <c r="F151"/>
  <c r="H151" s="1"/>
  <c r="J151" s="1"/>
  <c r="H150"/>
  <c r="J150" s="1"/>
  <c r="H149"/>
  <c r="J149" s="1"/>
  <c r="F149"/>
  <c r="D152"/>
  <c r="F147"/>
  <c r="H147" s="1"/>
  <c r="J147" s="1"/>
  <c r="H146"/>
  <c r="J146" s="1"/>
  <c r="F145"/>
  <c r="G143"/>
  <c r="I142"/>
  <c r="I143" s="1"/>
  <c r="F142"/>
  <c r="E142"/>
  <c r="H141"/>
  <c r="J141" s="1"/>
  <c r="D140"/>
  <c r="D143" s="1"/>
  <c r="E139"/>
  <c r="H139" s="1"/>
  <c r="J139" s="1"/>
  <c r="F138"/>
  <c r="H137"/>
  <c r="J137" s="1"/>
  <c r="E136"/>
  <c r="H136" s="1"/>
  <c r="I130"/>
  <c r="G130"/>
  <c r="F129"/>
  <c r="H129" s="1"/>
  <c r="J129" s="1"/>
  <c r="H128"/>
  <c r="J128" s="1"/>
  <c r="F127"/>
  <c r="H127" s="1"/>
  <c r="J127" s="1"/>
  <c r="F126"/>
  <c r="E126"/>
  <c r="E130" s="1"/>
  <c r="D126"/>
  <c r="D130" s="1"/>
  <c r="F125"/>
  <c r="H125" s="1"/>
  <c r="J125" s="1"/>
  <c r="H124"/>
  <c r="J124" s="1"/>
  <c r="F123"/>
  <c r="F130" s="1"/>
  <c r="G121"/>
  <c r="I120"/>
  <c r="I121" s="1"/>
  <c r="F120"/>
  <c r="E120"/>
  <c r="H120" s="1"/>
  <c r="J120" s="1"/>
  <c r="H119"/>
  <c r="J119" s="1"/>
  <c r="D118"/>
  <c r="H118" s="1"/>
  <c r="J118" s="1"/>
  <c r="F117"/>
  <c r="E117"/>
  <c r="F116"/>
  <c r="H116" s="1"/>
  <c r="J116" s="1"/>
  <c r="E114"/>
  <c r="E121" s="1"/>
  <c r="I108"/>
  <c r="G108"/>
  <c r="F107"/>
  <c r="H107"/>
  <c r="J107" s="1"/>
  <c r="H106"/>
  <c r="J106" s="1"/>
  <c r="F105"/>
  <c r="H105" s="1"/>
  <c r="J105" s="1"/>
  <c r="F104"/>
  <c r="E104"/>
  <c r="E108" s="1"/>
  <c r="D104"/>
  <c r="D108" s="1"/>
  <c r="F103"/>
  <c r="H103" s="1"/>
  <c r="J103" s="1"/>
  <c r="F102"/>
  <c r="H102" s="1"/>
  <c r="J102" s="1"/>
  <c r="F101"/>
  <c r="G99"/>
  <c r="I98"/>
  <c r="I99" s="1"/>
  <c r="F98"/>
  <c r="E98"/>
  <c r="H97"/>
  <c r="J97" s="1"/>
  <c r="D96"/>
  <c r="D99" s="1"/>
  <c r="F95"/>
  <c r="E95"/>
  <c r="F94"/>
  <c r="H94" s="1"/>
  <c r="J94" s="1"/>
  <c r="F93"/>
  <c r="H93" s="1"/>
  <c r="J93" s="1"/>
  <c r="E92"/>
  <c r="H92" s="1"/>
  <c r="D85"/>
  <c r="I86"/>
  <c r="G86"/>
  <c r="F85"/>
  <c r="J84"/>
  <c r="H84"/>
  <c r="F83"/>
  <c r="H83" s="1"/>
  <c r="J83" s="1"/>
  <c r="F82"/>
  <c r="E82"/>
  <c r="E86" s="1"/>
  <c r="D82"/>
  <c r="F81"/>
  <c r="H81" s="1"/>
  <c r="J81" s="1"/>
  <c r="F80"/>
  <c r="H80" s="1"/>
  <c r="J80" s="1"/>
  <c r="F79"/>
  <c r="G77"/>
  <c r="I76"/>
  <c r="I77" s="1"/>
  <c r="F76"/>
  <c r="E76"/>
  <c r="H76" s="1"/>
  <c r="J76" s="1"/>
  <c r="H75"/>
  <c r="J75" s="1"/>
  <c r="H74"/>
  <c r="J74" s="1"/>
  <c r="D74"/>
  <c r="D77" s="1"/>
  <c r="F73"/>
  <c r="E73"/>
  <c r="F72"/>
  <c r="H72" s="1"/>
  <c r="J72" s="1"/>
  <c r="F71"/>
  <c r="E70"/>
  <c r="H70" s="1"/>
  <c r="I64"/>
  <c r="G64"/>
  <c r="F63"/>
  <c r="D63"/>
  <c r="D64" s="1"/>
  <c r="H62"/>
  <c r="J62" s="1"/>
  <c r="F61"/>
  <c r="H61" s="1"/>
  <c r="J61" s="1"/>
  <c r="F60"/>
  <c r="E60"/>
  <c r="D60"/>
  <c r="F59"/>
  <c r="H59" s="1"/>
  <c r="J59" s="1"/>
  <c r="F58"/>
  <c r="E64"/>
  <c r="F57"/>
  <c r="G55"/>
  <c r="I54"/>
  <c r="I55" s="1"/>
  <c r="F54"/>
  <c r="E54"/>
  <c r="H54" s="1"/>
  <c r="J54" s="1"/>
  <c r="H53"/>
  <c r="J53" s="1"/>
  <c r="D52"/>
  <c r="H52" s="1"/>
  <c r="J52" s="1"/>
  <c r="F51"/>
  <c r="E51"/>
  <c r="H51" s="1"/>
  <c r="J51" s="1"/>
  <c r="F50"/>
  <c r="H50" s="1"/>
  <c r="J50" s="1"/>
  <c r="F49"/>
  <c r="E48"/>
  <c r="H48" s="1"/>
  <c r="E27"/>
  <c r="E36"/>
  <c r="F36"/>
  <c r="D36"/>
  <c r="D27"/>
  <c r="J817" l="1"/>
  <c r="J824" s="1"/>
  <c r="H824"/>
  <c r="H802"/>
  <c r="J795"/>
  <c r="J802" s="1"/>
  <c r="D55"/>
  <c r="F77"/>
  <c r="D86"/>
  <c r="H85"/>
  <c r="J85" s="1"/>
  <c r="H95"/>
  <c r="J95" s="1"/>
  <c r="F108"/>
  <c r="F121"/>
  <c r="F143"/>
  <c r="F152"/>
  <c r="H345"/>
  <c r="J345" s="1"/>
  <c r="J352" s="1"/>
  <c r="H367"/>
  <c r="J367" s="1"/>
  <c r="J491"/>
  <c r="J498" s="1"/>
  <c r="J514"/>
  <c r="J521" s="1"/>
  <c r="J536"/>
  <c r="J543" s="1"/>
  <c r="H589"/>
  <c r="J589" s="1"/>
  <c r="J596" s="1"/>
  <c r="J751"/>
  <c r="J758" s="1"/>
  <c r="H758"/>
  <c r="H736"/>
  <c r="J729"/>
  <c r="J736" s="1"/>
  <c r="J682"/>
  <c r="H682"/>
  <c r="H684"/>
  <c r="J669"/>
  <c r="H660"/>
  <c r="H669"/>
  <c r="H638"/>
  <c r="J638"/>
  <c r="H640"/>
  <c r="J616"/>
  <c r="H618"/>
  <c r="J587"/>
  <c r="H587"/>
  <c r="H596"/>
  <c r="J565"/>
  <c r="H565"/>
  <c r="H567"/>
  <c r="H545"/>
  <c r="H523"/>
  <c r="H500"/>
  <c r="J469"/>
  <c r="H475"/>
  <c r="J475" s="1"/>
  <c r="H478"/>
  <c r="J447"/>
  <c r="J454" s="1"/>
  <c r="H453"/>
  <c r="J453" s="1"/>
  <c r="H456"/>
  <c r="J425"/>
  <c r="H431"/>
  <c r="J431" s="1"/>
  <c r="H434"/>
  <c r="J403"/>
  <c r="J410" s="1"/>
  <c r="H409"/>
  <c r="J409" s="1"/>
  <c r="H412"/>
  <c r="J381"/>
  <c r="H387"/>
  <c r="J387" s="1"/>
  <c r="H390"/>
  <c r="J374"/>
  <c r="J365"/>
  <c r="H365"/>
  <c r="H374"/>
  <c r="H343"/>
  <c r="H352"/>
  <c r="J314"/>
  <c r="J321" s="1"/>
  <c r="H320"/>
  <c r="J320" s="1"/>
  <c r="H323"/>
  <c r="J292"/>
  <c r="H298"/>
  <c r="J298" s="1"/>
  <c r="H301"/>
  <c r="J270"/>
  <c r="H276"/>
  <c r="J276" s="1"/>
  <c r="H279"/>
  <c r="J248"/>
  <c r="H254"/>
  <c r="J254" s="1"/>
  <c r="H257"/>
  <c r="J241"/>
  <c r="J227"/>
  <c r="J232" s="1"/>
  <c r="H232"/>
  <c r="H241"/>
  <c r="F241"/>
  <c r="H210"/>
  <c r="F55"/>
  <c r="F64"/>
  <c r="H60"/>
  <c r="J60" s="1"/>
  <c r="H63"/>
  <c r="J63" s="1"/>
  <c r="H71"/>
  <c r="J71" s="1"/>
  <c r="H73"/>
  <c r="J73" s="1"/>
  <c r="F86"/>
  <c r="F99"/>
  <c r="H96"/>
  <c r="J96" s="1"/>
  <c r="H98"/>
  <c r="J98" s="1"/>
  <c r="H114"/>
  <c r="J114" s="1"/>
  <c r="H117"/>
  <c r="J117" s="1"/>
  <c r="H123"/>
  <c r="J123" s="1"/>
  <c r="J130" s="1"/>
  <c r="H140"/>
  <c r="J140" s="1"/>
  <c r="E143"/>
  <c r="F165"/>
  <c r="H162"/>
  <c r="J162" s="1"/>
  <c r="H164"/>
  <c r="J164" s="1"/>
  <c r="H182"/>
  <c r="J182" s="1"/>
  <c r="E210"/>
  <c r="H212"/>
  <c r="H219" s="1"/>
  <c r="D210"/>
  <c r="F210"/>
  <c r="J203"/>
  <c r="J210" s="1"/>
  <c r="J180"/>
  <c r="J187" s="1"/>
  <c r="H196"/>
  <c r="J189"/>
  <c r="J196" s="1"/>
  <c r="E187"/>
  <c r="F196"/>
  <c r="J158"/>
  <c r="J167"/>
  <c r="J174" s="1"/>
  <c r="H174"/>
  <c r="F174"/>
  <c r="E165"/>
  <c r="H142"/>
  <c r="J142" s="1"/>
  <c r="J136"/>
  <c r="H138"/>
  <c r="J138" s="1"/>
  <c r="H145"/>
  <c r="H148"/>
  <c r="J148" s="1"/>
  <c r="D121"/>
  <c r="H115"/>
  <c r="J115" s="1"/>
  <c r="H126"/>
  <c r="J126" s="1"/>
  <c r="J92"/>
  <c r="E99"/>
  <c r="H104"/>
  <c r="J104" s="1"/>
  <c r="H101"/>
  <c r="J70"/>
  <c r="E77"/>
  <c r="H79"/>
  <c r="H82"/>
  <c r="J82" s="1"/>
  <c r="E55"/>
  <c r="H58"/>
  <c r="J58" s="1"/>
  <c r="J48"/>
  <c r="H49"/>
  <c r="J49" s="1"/>
  <c r="H57"/>
  <c r="D30"/>
  <c r="H99" l="1"/>
  <c r="J299"/>
  <c r="J388"/>
  <c r="J432"/>
  <c r="J684"/>
  <c r="J691" s="1"/>
  <c r="H691"/>
  <c r="J640"/>
  <c r="J647" s="1"/>
  <c r="H647"/>
  <c r="J618"/>
  <c r="J625" s="1"/>
  <c r="H625"/>
  <c r="J567"/>
  <c r="J574" s="1"/>
  <c r="H574"/>
  <c r="J545"/>
  <c r="J552" s="1"/>
  <c r="H552"/>
  <c r="J523"/>
  <c r="J530" s="1"/>
  <c r="H530"/>
  <c r="J500"/>
  <c r="J507" s="1"/>
  <c r="H507"/>
  <c r="J476"/>
  <c r="J478"/>
  <c r="J485" s="1"/>
  <c r="H485"/>
  <c r="H476"/>
  <c r="H463"/>
  <c r="J456"/>
  <c r="J463" s="1"/>
  <c r="H454"/>
  <c r="J434"/>
  <c r="J441" s="1"/>
  <c r="H441"/>
  <c r="H432"/>
  <c r="J412"/>
  <c r="J419" s="1"/>
  <c r="H419"/>
  <c r="H410"/>
  <c r="J390"/>
  <c r="J397" s="1"/>
  <c r="H397"/>
  <c r="H388"/>
  <c r="J323"/>
  <c r="J330" s="1"/>
  <c r="H330"/>
  <c r="H321"/>
  <c r="J301"/>
  <c r="J308" s="1"/>
  <c r="H308"/>
  <c r="H299"/>
  <c r="J277"/>
  <c r="H286"/>
  <c r="J279"/>
  <c r="J286" s="1"/>
  <c r="H277"/>
  <c r="J255"/>
  <c r="J212"/>
  <c r="J219" s="1"/>
  <c r="J77"/>
  <c r="H165"/>
  <c r="H187"/>
  <c r="J257"/>
  <c r="J264" s="1"/>
  <c r="H264"/>
  <c r="H255"/>
  <c r="H77"/>
  <c r="J99"/>
  <c r="J121"/>
  <c r="H130"/>
  <c r="J165"/>
  <c r="H152"/>
  <c r="J145"/>
  <c r="J152" s="1"/>
  <c r="J143"/>
  <c r="H143"/>
  <c r="H121"/>
  <c r="H108"/>
  <c r="J101"/>
  <c r="J108" s="1"/>
  <c r="J79"/>
  <c r="J86" s="1"/>
  <c r="H86"/>
  <c r="J55"/>
  <c r="H64"/>
  <c r="J57"/>
  <c r="J64" s="1"/>
  <c r="H55"/>
  <c r="E38"/>
  <c r="E29"/>
  <c r="E30" l="1"/>
  <c r="F39"/>
  <c r="F38"/>
  <c r="D38"/>
  <c r="F37"/>
  <c r="F29"/>
  <c r="F32"/>
  <c r="F28"/>
  <c r="F27"/>
  <c r="D41" l="1"/>
  <c r="F41"/>
  <c r="I32" l="1"/>
  <c r="E32"/>
  <c r="E26" l="1"/>
  <c r="H26" l="1"/>
  <c r="J26" s="1"/>
  <c r="E33"/>
  <c r="H27"/>
  <c r="J27" s="1"/>
  <c r="H28"/>
  <c r="J28" s="1"/>
  <c r="H29"/>
  <c r="H30"/>
  <c r="J30" s="1"/>
  <c r="H31"/>
  <c r="J31" s="1"/>
  <c r="H32"/>
  <c r="J32" s="1"/>
  <c r="D33"/>
  <c r="F33"/>
  <c r="G33"/>
  <c r="I33"/>
  <c r="F35"/>
  <c r="H35" s="1"/>
  <c r="H36"/>
  <c r="J36" s="1"/>
  <c r="H37"/>
  <c r="J37" s="1"/>
  <c r="H38"/>
  <c r="J38" s="1"/>
  <c r="H39"/>
  <c r="J39" s="1"/>
  <c r="H40"/>
  <c r="J40" s="1"/>
  <c r="H41"/>
  <c r="J41" s="1"/>
  <c r="D42"/>
  <c r="E42"/>
  <c r="G42"/>
  <c r="I42"/>
  <c r="H42" l="1"/>
  <c r="J35"/>
  <c r="J42" s="1"/>
  <c r="J29"/>
  <c r="H33"/>
  <c r="J33"/>
  <c r="F42"/>
  <c r="F14"/>
  <c r="E14"/>
  <c r="E19"/>
  <c r="E5"/>
  <c r="E13" l="1"/>
  <c r="E10" l="1"/>
  <c r="F5" l="1"/>
  <c r="F13" l="1"/>
  <c r="E17" l="1"/>
  <c r="E16"/>
  <c r="E8"/>
  <c r="E7"/>
  <c r="F19" l="1"/>
  <c r="F10"/>
  <c r="D5" l="1"/>
  <c r="H19" l="1"/>
  <c r="H5" l="1"/>
  <c r="J5" s="1"/>
  <c r="H6"/>
  <c r="J6" s="1"/>
  <c r="H7"/>
  <c r="J7" s="1"/>
  <c r="H8"/>
  <c r="J8" s="1"/>
  <c r="H9"/>
  <c r="J9" s="1"/>
  <c r="H10"/>
  <c r="J10" s="1"/>
  <c r="H4"/>
  <c r="J4" s="1"/>
  <c r="H13"/>
  <c r="E11" l="1"/>
  <c r="F11"/>
  <c r="G11"/>
  <c r="H11"/>
  <c r="I11"/>
  <c r="J11"/>
  <c r="D11"/>
  <c r="E20"/>
  <c r="F20"/>
  <c r="G20"/>
  <c r="I20"/>
  <c r="D20"/>
  <c r="H14"/>
  <c r="J14" s="1"/>
  <c r="H15"/>
  <c r="J15" s="1"/>
  <c r="H16"/>
  <c r="J16" s="1"/>
  <c r="H17"/>
  <c r="J17" s="1"/>
  <c r="H18"/>
  <c r="J18" s="1"/>
  <c r="J19"/>
  <c r="J13"/>
  <c r="J20" l="1"/>
  <c r="H20"/>
  <c r="K3" i="62" l="1"/>
  <c r="K2"/>
  <c r="H24" i="61"/>
  <c r="H14"/>
  <c r="H8"/>
  <c r="H3"/>
  <c r="F32"/>
  <c r="F23" i="59"/>
  <c r="I7" i="57"/>
  <c r="I6"/>
  <c r="G18"/>
  <c r="L9" i="56"/>
  <c r="L8"/>
  <c r="L7"/>
  <c r="L3"/>
  <c r="L2"/>
  <c r="F46"/>
  <c r="G37" i="51"/>
  <c r="H36" i="47"/>
</calcChain>
</file>

<file path=xl/sharedStrings.xml><?xml version="1.0" encoding="utf-8"?>
<sst xmlns="http://schemas.openxmlformats.org/spreadsheetml/2006/main" count="3249" uniqueCount="543">
  <si>
    <t>Mekar Sari 4</t>
  </si>
  <si>
    <t>Ruko Putih 15</t>
  </si>
  <si>
    <t>Singgasana 39</t>
  </si>
  <si>
    <t>Singgasana 41</t>
  </si>
  <si>
    <t>Total</t>
  </si>
  <si>
    <t>Sistem Opex</t>
  </si>
  <si>
    <t>Selisih</t>
  </si>
  <si>
    <t>Infikids</t>
  </si>
  <si>
    <t xml:space="preserve">  Polos</t>
  </si>
  <si>
    <t xml:space="preserve">  Up 100%</t>
  </si>
  <si>
    <t xml:space="preserve">  80/100</t>
  </si>
  <si>
    <t xml:space="preserve">  100/100</t>
  </si>
  <si>
    <t xml:space="preserve">  100/120</t>
  </si>
  <si>
    <t xml:space="preserve">  100/170</t>
  </si>
  <si>
    <t xml:space="preserve">  100/180</t>
  </si>
  <si>
    <t>TOTAL</t>
  </si>
  <si>
    <t>Kuzatura</t>
  </si>
  <si>
    <t>CV. Everous Solusi Prima</t>
  </si>
  <si>
    <t>Katalog Polos INFKD</t>
  </si>
  <si>
    <t>Katalog Polos KZTR</t>
  </si>
  <si>
    <t>ID Distribusi</t>
  </si>
  <si>
    <t>Tanggal</t>
  </si>
  <si>
    <t>Pelanggan</t>
  </si>
  <si>
    <t>Jenis Toolkit</t>
  </si>
  <si>
    <t>Keluar</t>
  </si>
  <si>
    <t>Irmayanti</t>
  </si>
  <si>
    <t>Katalog 100 KZTR</t>
  </si>
  <si>
    <t>P19003459</t>
  </si>
  <si>
    <t>AGOESTA ESKY KOESWANDA</t>
  </si>
  <si>
    <t>P19003458</t>
  </si>
  <si>
    <t>P19003457</t>
  </si>
  <si>
    <t>ISEU NURAENI</t>
  </si>
  <si>
    <t>P19003456</t>
  </si>
  <si>
    <t>P19003455</t>
  </si>
  <si>
    <t>RIZKI MAULANA MALIK</t>
  </si>
  <si>
    <t>Katalog 100 INFKD</t>
  </si>
  <si>
    <t>P19003454</t>
  </si>
  <si>
    <t>P19003453</t>
  </si>
  <si>
    <t>JUNJUN JUNAEDI</t>
  </si>
  <si>
    <t>P19003452</t>
  </si>
  <si>
    <t>P19003451</t>
  </si>
  <si>
    <t>P19003450</t>
  </si>
  <si>
    <t>Atlantis</t>
  </si>
  <si>
    <t>P19003449</t>
  </si>
  <si>
    <t>P19003446</t>
  </si>
  <si>
    <t>AGUS NUGRAHA</t>
  </si>
  <si>
    <t>P19003445</t>
  </si>
  <si>
    <t>P19003444</t>
  </si>
  <si>
    <t>RICCO TAUFANI</t>
  </si>
  <si>
    <t>P19003443</t>
  </si>
  <si>
    <t>P19003442</t>
  </si>
  <si>
    <t>Komang Yusra Wijaya</t>
  </si>
  <si>
    <t>P19003441</t>
  </si>
  <si>
    <t>RINTO RIANSYAH</t>
  </si>
  <si>
    <t>P19003440</t>
  </si>
  <si>
    <t>PUPUN PURNAMA</t>
  </si>
  <si>
    <t>P19003439</t>
  </si>
  <si>
    <t>P19003438</t>
  </si>
  <si>
    <t>P19003437</t>
  </si>
  <si>
    <t>P19003436</t>
  </si>
  <si>
    <t>P19003435</t>
  </si>
  <si>
    <t>Arka Shop</t>
  </si>
  <si>
    <t>P19003434</t>
  </si>
  <si>
    <t>P19003433</t>
  </si>
  <si>
    <t>NANA ASMANA</t>
  </si>
  <si>
    <t>P19003432</t>
  </si>
  <si>
    <t>P19003431</t>
  </si>
  <si>
    <t>Tedy Apriansyah</t>
  </si>
  <si>
    <t>P19003430</t>
  </si>
  <si>
    <t>P19003429</t>
  </si>
  <si>
    <t>UNTUNG SAHPUTRA</t>
  </si>
  <si>
    <t>P19003428</t>
  </si>
  <si>
    <t>P19003427</t>
  </si>
  <si>
    <t>HOTMA NURAINY MANULLANG</t>
  </si>
  <si>
    <t>P19003426</t>
  </si>
  <si>
    <t>P19003425</t>
  </si>
  <si>
    <t>Irgi Jaya Collection | Epul</t>
  </si>
  <si>
    <t>Katalog 100-100 KZTR</t>
  </si>
  <si>
    <t>Masuk</t>
  </si>
  <si>
    <t>P19003470</t>
  </si>
  <si>
    <t>P19003469</t>
  </si>
  <si>
    <t>RUSLAN</t>
  </si>
  <si>
    <t>P19003468</t>
  </si>
  <si>
    <t>P19003467</t>
  </si>
  <si>
    <t>OKKY RYANDIKA</t>
  </si>
  <si>
    <t>P19003466</t>
  </si>
  <si>
    <t>P19003465</t>
  </si>
  <si>
    <t>Mulyanto</t>
  </si>
  <si>
    <t>P19003464</t>
  </si>
  <si>
    <t>P19003463</t>
  </si>
  <si>
    <t>ADE ROSITA</t>
  </si>
  <si>
    <t>P19003462</t>
  </si>
  <si>
    <t>P19003493</t>
  </si>
  <si>
    <t>IDA SITI NURAIDA</t>
  </si>
  <si>
    <t>P19003492</t>
  </si>
  <si>
    <t>P19003491</t>
  </si>
  <si>
    <t>P19003490</t>
  </si>
  <si>
    <t>P19003489</t>
  </si>
  <si>
    <t>Shannie Agustina</t>
  </si>
  <si>
    <t>P19003488</t>
  </si>
  <si>
    <t>P19003487</t>
  </si>
  <si>
    <t>Nasrul Agus</t>
  </si>
  <si>
    <t>P19003486</t>
  </si>
  <si>
    <t>P19003485</t>
  </si>
  <si>
    <t>Haryadi - Astana Anyar</t>
  </si>
  <si>
    <t>P19003484</t>
  </si>
  <si>
    <t>P19003483</t>
  </si>
  <si>
    <t>Resa Rosalina</t>
  </si>
  <si>
    <t>P19003482</t>
  </si>
  <si>
    <t>P19003481</t>
  </si>
  <si>
    <t>P19003480</t>
  </si>
  <si>
    <t>TUTI MAWARSARI</t>
  </si>
  <si>
    <t>P19003479</t>
  </si>
  <si>
    <t>P19003474</t>
  </si>
  <si>
    <t>RINA ROSAHADI</t>
  </si>
  <si>
    <t>P19003473</t>
  </si>
  <si>
    <t>P19003505</t>
  </si>
  <si>
    <t>YUNAS SAJURI</t>
  </si>
  <si>
    <t>P19003504</t>
  </si>
  <si>
    <t>P19003503</t>
  </si>
  <si>
    <t>P19003502</t>
  </si>
  <si>
    <t>P19003501</t>
  </si>
  <si>
    <t>anta septian</t>
  </si>
  <si>
    <t>P19003500</t>
  </si>
  <si>
    <t>P19003499</t>
  </si>
  <si>
    <t>P19003498</t>
  </si>
  <si>
    <t>P19003497</t>
  </si>
  <si>
    <t>KUSNADI SODIANSYAH AL-RASID</t>
  </si>
  <si>
    <t>P19003496</t>
  </si>
  <si>
    <t>P19003495</t>
  </si>
  <si>
    <t>Muhammad Rizki N F</t>
  </si>
  <si>
    <t>P19003494</t>
  </si>
  <si>
    <t>Katalog</t>
  </si>
  <si>
    <t>P19003539</t>
  </si>
  <si>
    <t>CENGCENG MISBAH | HDR</t>
  </si>
  <si>
    <t>Katalog 100-120 INFKD</t>
  </si>
  <si>
    <t>P19003538</t>
  </si>
  <si>
    <t>P19003537</t>
  </si>
  <si>
    <t>P19003536</t>
  </si>
  <si>
    <t>MASYULIANA</t>
  </si>
  <si>
    <t>P19003535</t>
  </si>
  <si>
    <t>P19003534</t>
  </si>
  <si>
    <t>THEODORUS M PURNA SAPUTRA</t>
  </si>
  <si>
    <t>P19003533</t>
  </si>
  <si>
    <t>P19003532</t>
  </si>
  <si>
    <t>MARLON MARIO MANOPPO</t>
  </si>
  <si>
    <t>P19003531</t>
  </si>
  <si>
    <t>P19003530</t>
  </si>
  <si>
    <t>Kiki Asyani</t>
  </si>
  <si>
    <t>P19003529</t>
  </si>
  <si>
    <t>P19003528</t>
  </si>
  <si>
    <t>P19003527</t>
  </si>
  <si>
    <t>P19003526</t>
  </si>
  <si>
    <t>P19003525</t>
  </si>
  <si>
    <t>Hasan Munji</t>
  </si>
  <si>
    <t>P19003524</t>
  </si>
  <si>
    <t>P19003523</t>
  </si>
  <si>
    <t>P19003522</t>
  </si>
  <si>
    <t>P19003521</t>
  </si>
  <si>
    <t>MERISA APRIANI</t>
  </si>
  <si>
    <t>P19003520</t>
  </si>
  <si>
    <t>P19003519</t>
  </si>
  <si>
    <t>CAHYA SAPUTRA</t>
  </si>
  <si>
    <t>P19003518</t>
  </si>
  <si>
    <t>P19003517</t>
  </si>
  <si>
    <t>Yoga Rahmat Permana</t>
  </si>
  <si>
    <t>P19003516</t>
  </si>
  <si>
    <t>P19003515</t>
  </si>
  <si>
    <t>Aslam Jihadudin</t>
  </si>
  <si>
    <t>P19003514</t>
  </si>
  <si>
    <t>P19003513</t>
  </si>
  <si>
    <t>TUTI - LEMBANG</t>
  </si>
  <si>
    <t>P19003512</t>
  </si>
  <si>
    <t>P19003511</t>
  </si>
  <si>
    <t>siti anrianti</t>
  </si>
  <si>
    <t>P19003510</t>
  </si>
  <si>
    <t>P19003509</t>
  </si>
  <si>
    <t>TIAN USMARA SULAEMAN</t>
  </si>
  <si>
    <t>P19003508</t>
  </si>
  <si>
    <t>P19003507</t>
  </si>
  <si>
    <t>RENI INDAH CAHYANI</t>
  </si>
  <si>
    <t>P19003506</t>
  </si>
  <si>
    <t>P19003549</t>
  </si>
  <si>
    <t>P19003548</t>
  </si>
  <si>
    <t>P19003547</t>
  </si>
  <si>
    <t>Mukhlis YS</t>
  </si>
  <si>
    <t>P19003546</t>
  </si>
  <si>
    <t>P19003545</t>
  </si>
  <si>
    <t>ABDi SETIAWAN</t>
  </si>
  <si>
    <t>P19003544</t>
  </si>
  <si>
    <t>P19003543</t>
  </si>
  <si>
    <t>SEFTY RIANY NURAIDA</t>
  </si>
  <si>
    <t>P19003542</t>
  </si>
  <si>
    <t>BOBBY FAHREZA</t>
  </si>
  <si>
    <t>P19003541</t>
  </si>
  <si>
    <t>P19003540</t>
  </si>
  <si>
    <t>DEDI MULYADI R, ST</t>
  </si>
  <si>
    <t>P19003564</t>
  </si>
  <si>
    <t>P19003563</t>
  </si>
  <si>
    <t>P19003562</t>
  </si>
  <si>
    <t>RIMA NURAENI</t>
  </si>
  <si>
    <t>P19003561</t>
  </si>
  <si>
    <t>P19003560</t>
  </si>
  <si>
    <t>NURDIANA PURNAMASARI</t>
  </si>
  <si>
    <t>P19003559</t>
  </si>
  <si>
    <t>P19003558</t>
  </si>
  <si>
    <t>EKA RESMAWATI</t>
  </si>
  <si>
    <t>P19003557</t>
  </si>
  <si>
    <t>P19003551</t>
  </si>
  <si>
    <t>WIWIH WIHARTI</t>
  </si>
  <si>
    <t>P19003550</t>
  </si>
  <si>
    <t>P19003577</t>
  </si>
  <si>
    <t>SRI NURHAENI</t>
  </si>
  <si>
    <t>P19003576</t>
  </si>
  <si>
    <t>P19003575</t>
  </si>
  <si>
    <t>P19003574</t>
  </si>
  <si>
    <t>Melasari Yugi</t>
  </si>
  <si>
    <t>P19003573</t>
  </si>
  <si>
    <t>P19003572</t>
  </si>
  <si>
    <t>SUTIAWAN</t>
  </si>
  <si>
    <t>P19003571</t>
  </si>
  <si>
    <t>P19003570</t>
  </si>
  <si>
    <t>MUHAMMAD TAUFIK</t>
  </si>
  <si>
    <t>P19003569</t>
  </si>
  <si>
    <t>P19003568</t>
  </si>
  <si>
    <t>IRVAN AGUS SUJATMIKO</t>
  </si>
  <si>
    <t>P19003567</t>
  </si>
  <si>
    <t>P19003566</t>
  </si>
  <si>
    <t>INA HERLINA</t>
  </si>
  <si>
    <t>P19003565</t>
  </si>
  <si>
    <t>P19003586</t>
  </si>
  <si>
    <t>Arif Juliansah (Bandros)</t>
  </si>
  <si>
    <t>P19003585</t>
  </si>
  <si>
    <t>P19003584</t>
  </si>
  <si>
    <t>SULAIMAN NUR</t>
  </si>
  <si>
    <t>P19003583</t>
  </si>
  <si>
    <t>P19003582</t>
  </si>
  <si>
    <t>P19003581</t>
  </si>
  <si>
    <t>P19003580</t>
  </si>
  <si>
    <t>P19003579</t>
  </si>
  <si>
    <t>P19003578</t>
  </si>
  <si>
    <t>P19003630</t>
  </si>
  <si>
    <t>JELFI IMANDA</t>
  </si>
  <si>
    <t>Disetujui oleh: imam Juml...</t>
  </si>
  <si>
    <t>Imam Maulana</t>
  </si>
  <si>
    <t>P19003629</t>
  </si>
  <si>
    <t>P19003628</t>
  </si>
  <si>
    <t>Andhirmaryno Lazuardhy</t>
  </si>
  <si>
    <t>P19003627</t>
  </si>
  <si>
    <t>P19003626</t>
  </si>
  <si>
    <t>WIDIANSYAH TAUFIEK</t>
  </si>
  <si>
    <t>P19003625</t>
  </si>
  <si>
    <t>P19003624</t>
  </si>
  <si>
    <t>RENDY - SUBANG</t>
  </si>
  <si>
    <t>P19003623</t>
  </si>
  <si>
    <t>Katalog 100-100 INFKD</t>
  </si>
  <si>
    <t>P19003622</t>
  </si>
  <si>
    <t>P19003621</t>
  </si>
  <si>
    <t>Disetujui oleh: imam Jumla...</t>
  </si>
  <si>
    <t>P19003620</t>
  </si>
  <si>
    <t>Disetujui oleh: Pak Imam J...</t>
  </si>
  <si>
    <t>RAHMAD RIZKI</t>
  </si>
  <si>
    <t>P19003619</t>
  </si>
  <si>
    <t>UDIN - MAJALAYA</t>
  </si>
  <si>
    <t>P19003618</t>
  </si>
  <si>
    <t>P19003617</t>
  </si>
  <si>
    <t>TUTI ALAWIYAH BLOK PAHING</t>
  </si>
  <si>
    <t>P19003616</t>
  </si>
  <si>
    <t>P19003615</t>
  </si>
  <si>
    <t>YAYAT SUPRIATNA</t>
  </si>
  <si>
    <t>P19003614</t>
  </si>
  <si>
    <t>P19003613</t>
  </si>
  <si>
    <t>ANDRI ASHARI</t>
  </si>
  <si>
    <t>P19003612</t>
  </si>
  <si>
    <t>P19003611</t>
  </si>
  <si>
    <t>IRNAWATI</t>
  </si>
  <si>
    <t>P19003610</t>
  </si>
  <si>
    <t>P19003609</t>
  </si>
  <si>
    <t>HERI HAERULLAH</t>
  </si>
  <si>
    <t>P19003608</t>
  </si>
  <si>
    <t>P19003607</t>
  </si>
  <si>
    <t>M DONI SURANTO</t>
  </si>
  <si>
    <t>Katalog 100-120 KZTR</t>
  </si>
  <si>
    <t>P19003606</t>
  </si>
  <si>
    <t>SUTARYANTO - KARAWANG</t>
  </si>
  <si>
    <t>Disetujui oleh: IMAM Juml...</t>
  </si>
  <si>
    <t>P19003605</t>
  </si>
  <si>
    <t>LENNY MARLIANI</t>
  </si>
  <si>
    <t>P19003604</t>
  </si>
  <si>
    <t>P19003603</t>
  </si>
  <si>
    <t>dadang januardi</t>
  </si>
  <si>
    <t>P19003602</t>
  </si>
  <si>
    <t>P19003601</t>
  </si>
  <si>
    <t>Disetujui oleh: Imam Juml...</t>
  </si>
  <si>
    <t>P19003600</t>
  </si>
  <si>
    <t>P19003599</t>
  </si>
  <si>
    <t>ECIN MAESAROH - WAHYU</t>
  </si>
  <si>
    <t>P19003598</t>
  </si>
  <si>
    <t>P19003597</t>
  </si>
  <si>
    <t>CV. BENTANG FASHION</t>
  </si>
  <si>
    <t>Disetujui oleh: p.Pendi Ju...</t>
  </si>
  <si>
    <t>P19003596</t>
  </si>
  <si>
    <t>SYLVIA</t>
  </si>
  <si>
    <t>P19003595</t>
  </si>
  <si>
    <t>P19003594</t>
  </si>
  <si>
    <t>P19003593</t>
  </si>
  <si>
    <t>P19003592</t>
  </si>
  <si>
    <t>MARINI</t>
  </si>
  <si>
    <t>P19003591</t>
  </si>
  <si>
    <t>P19003590</t>
  </si>
  <si>
    <t>P19003589</t>
  </si>
  <si>
    <t>P19003588</t>
  </si>
  <si>
    <t>TURYANI SURYA ATMA NEGARA</t>
  </si>
  <si>
    <t>P19003587</t>
  </si>
  <si>
    <t>katalog</t>
  </si>
  <si>
    <t>100 infikids</t>
  </si>
  <si>
    <t>100 Kuzatura</t>
  </si>
  <si>
    <t>100-100 infikids</t>
  </si>
  <si>
    <t>100-100 kuzatura</t>
  </si>
  <si>
    <t>100-120 kuzatura</t>
  </si>
  <si>
    <t>polos infikids</t>
  </si>
  <si>
    <t>polos kuzatura</t>
  </si>
  <si>
    <t>P19003645</t>
  </si>
  <si>
    <t>Yudi Ilhamsyah</t>
  </si>
  <si>
    <t>P19003644</t>
  </si>
  <si>
    <t>P19003643</t>
  </si>
  <si>
    <t>Muhammad Budi</t>
  </si>
  <si>
    <t>P19003642</t>
  </si>
  <si>
    <t>P19003641</t>
  </si>
  <si>
    <t>Ridho Virgantara</t>
  </si>
  <si>
    <t>P19003640</t>
  </si>
  <si>
    <t>P19003639</t>
  </si>
  <si>
    <t>Yoga Nugraha</t>
  </si>
  <si>
    <t>P19003638</t>
  </si>
  <si>
    <t>P19003637</t>
  </si>
  <si>
    <t>Eko Saptiyadi</t>
  </si>
  <si>
    <t>P19003636</t>
  </si>
  <si>
    <t>P19003635</t>
  </si>
  <si>
    <t>P19003634</t>
  </si>
  <si>
    <t>P19003633</t>
  </si>
  <si>
    <t>P19003632</t>
  </si>
  <si>
    <t>P19003631</t>
  </si>
  <si>
    <t>P19003660</t>
  </si>
  <si>
    <t>Imas Jubaedah</t>
  </si>
  <si>
    <t>P19003659</t>
  </si>
  <si>
    <t>ANDIKA RIDWAN</t>
  </si>
  <si>
    <t>P19003658</t>
  </si>
  <si>
    <t>P19003657</t>
  </si>
  <si>
    <t>Ani Andriani</t>
  </si>
  <si>
    <t>P19003656</t>
  </si>
  <si>
    <t>P19003655</t>
  </si>
  <si>
    <t>P19003654</t>
  </si>
  <si>
    <t>P19003653</t>
  </si>
  <si>
    <t>P19003652</t>
  </si>
  <si>
    <t>P19003651</t>
  </si>
  <si>
    <t>YETI KURNIA</t>
  </si>
  <si>
    <t>P19003650</t>
  </si>
  <si>
    <t>P19003649</t>
  </si>
  <si>
    <t>RONI HARYANTO</t>
  </si>
  <si>
    <t>P19003648</t>
  </si>
  <si>
    <t>MULANA ROHIMAT</t>
  </si>
  <si>
    <t>P19003647</t>
  </si>
  <si>
    <t>Roman Hardianto</t>
  </si>
  <si>
    <t>P19003646</t>
  </si>
  <si>
    <t>P19003680</t>
  </si>
  <si>
    <t>Ismail Wahyudi</t>
  </si>
  <si>
    <t>P19003679</t>
  </si>
  <si>
    <t>P19003678</t>
  </si>
  <si>
    <t>P19003677</t>
  </si>
  <si>
    <t>P19003676</t>
  </si>
  <si>
    <t>Miftakhudin</t>
  </si>
  <si>
    <t>P19003675</t>
  </si>
  <si>
    <t>P19003674</t>
  </si>
  <si>
    <t>P19003673</t>
  </si>
  <si>
    <t>P19003672</t>
  </si>
  <si>
    <t>ASEP SUHENDI</t>
  </si>
  <si>
    <t>P19003671</t>
  </si>
  <si>
    <t>P19003670</t>
  </si>
  <si>
    <t>RIYANI - HOLIS</t>
  </si>
  <si>
    <t>P19003669</t>
  </si>
  <si>
    <t>P19003668</t>
  </si>
  <si>
    <t>AI YANI YUPIANI</t>
  </si>
  <si>
    <t>P19003667</t>
  </si>
  <si>
    <t>P19003666</t>
  </si>
  <si>
    <t>P19003665</t>
  </si>
  <si>
    <t>P19003664</t>
  </si>
  <si>
    <t>RIZKI SETYO NUGROHO</t>
  </si>
  <si>
    <t>P19003663</t>
  </si>
  <si>
    <t>P19003662</t>
  </si>
  <si>
    <t>warsih</t>
  </si>
  <si>
    <t>P19003661</t>
  </si>
  <si>
    <t>P19003709</t>
  </si>
  <si>
    <t>P19003708</t>
  </si>
  <si>
    <t>P19003707</t>
  </si>
  <si>
    <t>Iffah Nur Jannah</t>
  </si>
  <si>
    <t>P19003706</t>
  </si>
  <si>
    <t>P19003705</t>
  </si>
  <si>
    <t>JAJANG SM NUH ADAWAMI</t>
  </si>
  <si>
    <t>P19003704</t>
  </si>
  <si>
    <t>P19003703</t>
  </si>
  <si>
    <t>JEJEN - IPK</t>
  </si>
  <si>
    <t>P19003702</t>
  </si>
  <si>
    <t>P19003701</t>
  </si>
  <si>
    <t>P19003700</t>
  </si>
  <si>
    <t>P19003699</t>
  </si>
  <si>
    <t>P19003698</t>
  </si>
  <si>
    <t>NINA YUNIARTI</t>
  </si>
  <si>
    <t>P19003697</t>
  </si>
  <si>
    <t>P19003696</t>
  </si>
  <si>
    <t>INDRA MARGANI</t>
  </si>
  <si>
    <t>P19003695</t>
  </si>
  <si>
    <t>P19003694</t>
  </si>
  <si>
    <t>Sri Nurhayati - Ciawi Bogor</t>
  </si>
  <si>
    <t>P19003693</t>
  </si>
  <si>
    <t>SRI NURHAYATI</t>
  </si>
  <si>
    <t>P19003692</t>
  </si>
  <si>
    <t>MKB Desti (N Juariah)</t>
  </si>
  <si>
    <t>P19003691</t>
  </si>
  <si>
    <t>OKI MAULANA PUTRA</t>
  </si>
  <si>
    <t>P19003690</t>
  </si>
  <si>
    <t>P19003689</t>
  </si>
  <si>
    <t>KHAIZI HAFIZHAN</t>
  </si>
  <si>
    <t>P19003688</t>
  </si>
  <si>
    <t>P19003687</t>
  </si>
  <si>
    <t>UJANG ITANG</t>
  </si>
  <si>
    <t>P19003686</t>
  </si>
  <si>
    <t>P19003685</t>
  </si>
  <si>
    <t>SUSI SULISYANTI - SUMEDANG</t>
  </si>
  <si>
    <t>P19003684</t>
  </si>
  <si>
    <t>P19003683</t>
  </si>
  <si>
    <t>HARRY MOCHAMMAD FAUZIE</t>
  </si>
  <si>
    <t>P19003682</t>
  </si>
  <si>
    <t>P19003681</t>
  </si>
  <si>
    <t>Catatan</t>
  </si>
  <si>
    <t>Dibuat Oleh</t>
  </si>
  <si>
    <t>P19003809</t>
  </si>
  <si>
    <t>P19003808</t>
  </si>
  <si>
    <t>P19003807</t>
  </si>
  <si>
    <t>RENY MARYANI</t>
  </si>
  <si>
    <t>P19003806</t>
  </si>
  <si>
    <t>P19003800</t>
  </si>
  <si>
    <t>P19003799</t>
  </si>
  <si>
    <t>Andrean Fitzgerald HP</t>
  </si>
  <si>
    <t>P19003798</t>
  </si>
  <si>
    <t>P19003794</t>
  </si>
  <si>
    <t>P19003793</t>
  </si>
  <si>
    <t>P19003792</t>
  </si>
  <si>
    <t>Asep Rifqi Abdul Aziz</t>
  </si>
  <si>
    <t>P19003791</t>
  </si>
  <si>
    <t>Kamis 26-09-2019</t>
  </si>
  <si>
    <t>Minggu 29-09-2019</t>
  </si>
  <si>
    <t>Senin 30-09-2019</t>
  </si>
  <si>
    <t>Selasa 01-10-2019</t>
  </si>
  <si>
    <t>Rabu 02-10-2019</t>
  </si>
  <si>
    <t>Kamis  03-10-2019</t>
  </si>
  <si>
    <t>Selasa 08-10-2019</t>
  </si>
  <si>
    <t>Minggu 13-10-2019</t>
  </si>
  <si>
    <t>Senin 14-10-2019</t>
  </si>
  <si>
    <t>Selasa 15-10-2019</t>
  </si>
  <si>
    <t>Rabu 16-10-2019</t>
  </si>
  <si>
    <t>pak roby</t>
  </si>
  <si>
    <t>pak adi</t>
  </si>
  <si>
    <t>salah input</t>
  </si>
  <si>
    <t>Kamis 17-10-2019</t>
  </si>
  <si>
    <t>Sabtu 18-10-2019</t>
  </si>
  <si>
    <t>Minggu 19-10-2019</t>
  </si>
  <si>
    <t>Senin  21-10-2019</t>
  </si>
  <si>
    <t>Selasa  22-10-2019</t>
  </si>
  <si>
    <t>Rabu  23-10-2019</t>
  </si>
  <si>
    <t>Kamis  24-10-2019</t>
  </si>
  <si>
    <t>Sabtu 26-10-2019</t>
  </si>
  <si>
    <t>Minggu 27-10-2019</t>
  </si>
  <si>
    <t>Senin 28-10-2019</t>
  </si>
  <si>
    <t>Selasa 29-10-2019</t>
  </si>
  <si>
    <t>Rabu 30-10-2019</t>
  </si>
  <si>
    <t>Kamis 31-10-2019</t>
  </si>
  <si>
    <t>Minggu 3-11-2019</t>
  </si>
  <si>
    <t>Senin 4-11-2019</t>
  </si>
  <si>
    <t>Selasa 5-11-2019</t>
  </si>
  <si>
    <t>Rabu 6-11-2019</t>
  </si>
  <si>
    <t>Rabu 7-11-2019</t>
  </si>
  <si>
    <t>Jum'at 8-11-2019</t>
  </si>
  <si>
    <t>Senin  11-11-2019</t>
  </si>
  <si>
    <t>Minggu 10-11-2019</t>
  </si>
  <si>
    <t>Selasa  12-11-2019</t>
  </si>
  <si>
    <t>Rabu  13-11-2019</t>
  </si>
  <si>
    <t>Kamis  14-11-2019</t>
  </si>
  <si>
    <t>Sabtu  16-11-2019</t>
  </si>
  <si>
    <t>Minggu  17-11-2019</t>
  </si>
  <si>
    <t>Senin  18-11-2019</t>
  </si>
  <si>
    <t>P19004816</t>
  </si>
  <si>
    <t>Nov 18 , 2019</t>
  </si>
  <si>
    <t>Katalog 100-180 KZTR</t>
  </si>
  <si>
    <t>P19004815</t>
  </si>
  <si>
    <t>P19004814</t>
  </si>
  <si>
    <t>P19004813</t>
  </si>
  <si>
    <t>P19004812</t>
  </si>
  <si>
    <t>Katalog 100-180 INFKD</t>
  </si>
  <si>
    <t>P19004811</t>
  </si>
  <si>
    <t>HARI M FAUZI</t>
  </si>
  <si>
    <t>P19004810</t>
  </si>
  <si>
    <t>P19004809</t>
  </si>
  <si>
    <t>IWAN SUKIRMAN</t>
  </si>
  <si>
    <t>P19004808</t>
  </si>
  <si>
    <t>Selasa  19-11-2019</t>
  </si>
  <si>
    <t>Rabu 20-11-2019</t>
  </si>
  <si>
    <t>Kamis 21-11-2019</t>
  </si>
  <si>
    <t>Sabtu 23-11-2019</t>
  </si>
  <si>
    <t>Minggu 24-11-2019</t>
  </si>
  <si>
    <t>Senin 25-11-2019</t>
  </si>
  <si>
    <t>Selasa 26-11-2019</t>
  </si>
  <si>
    <t>Rabu 27-11-2019</t>
  </si>
  <si>
    <t>Kamis 28-11-2019</t>
  </si>
  <si>
    <t>Jum'at 29-11-2019</t>
  </si>
  <si>
    <t>Sabtu 30-11-2019</t>
  </si>
  <si>
    <t>Minggu 1-12-2019</t>
  </si>
  <si>
    <t>Senin 2-12-2019</t>
  </si>
  <si>
    <t>Selasa 2-12-2019</t>
  </si>
  <si>
    <t>SO selasa 2-12-2019</t>
  </si>
  <si>
    <t>Rabu 4-12-2019</t>
  </si>
  <si>
    <t>Selasa 3-12-2019</t>
  </si>
  <si>
    <t>Kamis 5-12-2019</t>
  </si>
  <si>
    <t>Jum'at 6-12-2019</t>
  </si>
  <si>
    <t>Minggu 8-12-2019</t>
  </si>
  <si>
    <t>Senin 9-12-2019</t>
  </si>
  <si>
    <t>Selasa 10-12-2019</t>
  </si>
  <si>
    <t>Rabu 11-12-2019</t>
  </si>
  <si>
    <t>KAMIS 12-12-2019</t>
  </si>
  <si>
    <t>SABTU 14-12-2019</t>
  </si>
  <si>
    <t>MINGGU 15-12-2019</t>
  </si>
  <si>
    <t>SENIN 16-12-2019</t>
  </si>
  <si>
    <t>SELASA 16-12-2019</t>
  </si>
  <si>
    <t>RABU 18-12-2019</t>
  </si>
  <si>
    <t>Kamis 19-12-2019</t>
  </si>
  <si>
    <t>Sabtu 21-12-2019</t>
  </si>
  <si>
    <t>SO katalog</t>
  </si>
  <si>
    <t>Senin 23-12-2019</t>
  </si>
  <si>
    <t>Selasa 24-12-2019</t>
  </si>
  <si>
    <t>Kamis 26-12-2019</t>
  </si>
  <si>
    <t>Sabtu 28-12-2019</t>
  </si>
  <si>
    <t>Senin 30-12-2019</t>
  </si>
  <si>
    <t>Jum'at 3-1-2020</t>
  </si>
  <si>
    <t>Stock opname</t>
  </si>
</sst>
</file>

<file path=xl/styles.xml><?xml version="1.0" encoding="utf-8"?>
<styleSheet xmlns="http://schemas.openxmlformats.org/spreadsheetml/2006/main">
  <numFmts count="1">
    <numFmt numFmtId="164" formatCode="[$-421]dd\ mmmm\ yyyy;@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3" fontId="1" fillId="2" borderId="1" xfId="0" applyNumberFormat="1" applyFont="1" applyFill="1" applyBorder="1"/>
    <xf numFmtId="0" fontId="1" fillId="0" borderId="2" xfId="0" applyFont="1" applyBorder="1" applyAlignment="1"/>
    <xf numFmtId="3" fontId="1" fillId="0" borderId="3" xfId="0" applyNumberFormat="1" applyFont="1" applyBorder="1" applyAlignment="1"/>
    <xf numFmtId="3" fontId="1" fillId="0" borderId="4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/>
    <xf numFmtId="15" fontId="0" fillId="0" borderId="0" xfId="0" applyNumberFormat="1"/>
    <xf numFmtId="16" fontId="0" fillId="0" borderId="0" xfId="0" applyNumberFormat="1"/>
    <xf numFmtId="0" fontId="2" fillId="0" borderId="0" xfId="0" applyFont="1"/>
    <xf numFmtId="3" fontId="1" fillId="0" borderId="2" xfId="0" applyNumberFormat="1" applyFont="1" applyBorder="1"/>
    <xf numFmtId="3" fontId="0" fillId="0" borderId="4" xfId="0" applyNumberFormat="1" applyBorder="1"/>
    <xf numFmtId="3" fontId="1" fillId="0" borderId="5" xfId="0" applyNumberFormat="1" applyFont="1" applyBorder="1" applyAlignment="1"/>
    <xf numFmtId="0" fontId="2" fillId="0" borderId="1" xfId="0" applyFont="1" applyBorder="1"/>
    <xf numFmtId="3" fontId="0" fillId="0" borderId="0" xfId="0" applyNumberFormat="1"/>
    <xf numFmtId="0" fontId="3" fillId="0" borderId="0" xfId="0" applyFont="1"/>
    <xf numFmtId="0" fontId="0" fillId="3" borderId="0" xfId="0" applyFill="1"/>
    <xf numFmtId="0" fontId="0" fillId="2" borderId="0" xfId="0" applyFill="1"/>
    <xf numFmtId="0" fontId="1" fillId="0" borderId="6" xfId="0" applyFont="1" applyFill="1" applyBorder="1"/>
    <xf numFmtId="16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1852"/>
  <sheetViews>
    <sheetView tabSelected="1" topLeftCell="A1833" zoomScale="115" zoomScaleNormal="115" workbookViewId="0">
      <selection activeCell="M1847" sqref="M1847"/>
    </sheetView>
  </sheetViews>
  <sheetFormatPr defaultRowHeight="15"/>
  <cols>
    <col min="1" max="1" width="2.85546875" customWidth="1"/>
    <col min="2" max="2" width="3.28515625" customWidth="1"/>
    <col min="3" max="3" width="17.7109375" customWidth="1"/>
    <col min="4" max="4" width="12.42578125" customWidth="1"/>
    <col min="5" max="5" width="13.140625" customWidth="1"/>
    <col min="6" max="6" width="13.85546875" customWidth="1"/>
    <col min="7" max="7" width="14.28515625" hidden="1" customWidth="1"/>
    <col min="8" max="8" width="13.28515625" customWidth="1"/>
    <col min="9" max="9" width="13.140625" customWidth="1"/>
    <col min="10" max="10" width="13.28515625" customWidth="1"/>
    <col min="11" max="11" width="4" customWidth="1"/>
    <col min="12" max="12" width="18.85546875" bestFit="1" customWidth="1"/>
  </cols>
  <sheetData>
    <row r="2" spans="3:18">
      <c r="C2" s="1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L2" s="14"/>
      <c r="M2" s="14"/>
      <c r="N2" s="14"/>
      <c r="O2" s="14"/>
      <c r="P2" s="14"/>
      <c r="Q2" s="14"/>
      <c r="R2" s="14"/>
    </row>
    <row r="3" spans="3:18">
      <c r="C3" s="7" t="s">
        <v>7</v>
      </c>
      <c r="D3" s="10"/>
      <c r="E3" s="10"/>
      <c r="F3" s="10"/>
      <c r="G3" s="10"/>
      <c r="H3" s="10"/>
      <c r="I3" s="10"/>
      <c r="J3" s="11"/>
      <c r="L3" s="12"/>
      <c r="M3" s="12"/>
      <c r="N3" s="12"/>
      <c r="O3" s="12"/>
      <c r="P3" s="12"/>
      <c r="Q3" s="12"/>
      <c r="R3" s="12"/>
    </row>
    <row r="4" spans="3:18">
      <c r="C4" s="1" t="s">
        <v>8</v>
      </c>
      <c r="D4" s="3">
        <v>1</v>
      </c>
      <c r="E4" s="3">
        <v>9</v>
      </c>
      <c r="F4" s="3">
        <v>0</v>
      </c>
      <c r="G4" s="3"/>
      <c r="H4" s="4">
        <f>SUM(D4:G4)</f>
        <v>10</v>
      </c>
      <c r="I4" s="21">
        <v>10</v>
      </c>
      <c r="J4" s="3">
        <f>H4-I4</f>
        <v>0</v>
      </c>
      <c r="L4" s="12"/>
      <c r="M4" s="12"/>
      <c r="N4" s="12"/>
      <c r="O4" s="12"/>
      <c r="P4" s="12"/>
      <c r="Q4" s="12"/>
      <c r="R4" s="12"/>
    </row>
    <row r="5" spans="3:18">
      <c r="C5" s="1" t="s">
        <v>9</v>
      </c>
      <c r="D5" s="3">
        <f>50-50</f>
        <v>0</v>
      </c>
      <c r="E5" s="3">
        <f>6+100+50-10-2-50-2-3-2-50+50-3-3-3-7</f>
        <v>71</v>
      </c>
      <c r="F5" s="3">
        <f>569-100-50-50</f>
        <v>369</v>
      </c>
      <c r="G5" s="3"/>
      <c r="H5" s="4">
        <f t="shared" ref="H5:H10" si="0">SUM(D5:G5)</f>
        <v>440</v>
      </c>
      <c r="I5" s="3">
        <v>440</v>
      </c>
      <c r="J5" s="3">
        <f t="shared" ref="J5:J10" si="1">H5-I5</f>
        <v>0</v>
      </c>
      <c r="L5" s="12"/>
      <c r="M5" s="12"/>
      <c r="N5" s="12"/>
      <c r="O5" s="12"/>
      <c r="P5" s="12"/>
      <c r="Q5" s="12"/>
      <c r="R5" s="12"/>
    </row>
    <row r="6" spans="3:18">
      <c r="C6" s="1" t="s">
        <v>10</v>
      </c>
      <c r="D6" s="3">
        <v>0</v>
      </c>
      <c r="E6" s="3">
        <v>131</v>
      </c>
      <c r="F6" s="3">
        <v>664</v>
      </c>
      <c r="G6" s="3"/>
      <c r="H6" s="4">
        <f t="shared" si="0"/>
        <v>795</v>
      </c>
      <c r="I6" s="3">
        <v>806</v>
      </c>
      <c r="J6" s="3">
        <f t="shared" si="1"/>
        <v>-11</v>
      </c>
    </row>
    <row r="7" spans="3:18">
      <c r="C7" s="1" t="s">
        <v>11</v>
      </c>
      <c r="D7" s="3">
        <v>50</v>
      </c>
      <c r="E7" s="3">
        <f>125-2</f>
        <v>123</v>
      </c>
      <c r="F7" s="3">
        <v>306</v>
      </c>
      <c r="G7" s="3"/>
      <c r="H7" s="4">
        <f t="shared" si="0"/>
        <v>479</v>
      </c>
      <c r="I7" s="3">
        <v>479</v>
      </c>
      <c r="J7" s="3">
        <f t="shared" si="1"/>
        <v>0</v>
      </c>
    </row>
    <row r="8" spans="3:18">
      <c r="C8" s="1" t="s">
        <v>12</v>
      </c>
      <c r="D8" s="3">
        <v>75</v>
      </c>
      <c r="E8" s="3">
        <f>158-100-2</f>
        <v>56</v>
      </c>
      <c r="F8" s="3">
        <v>158</v>
      </c>
      <c r="G8" s="3">
        <v>0</v>
      </c>
      <c r="H8" s="4">
        <f t="shared" si="0"/>
        <v>289</v>
      </c>
      <c r="I8" s="15">
        <v>289</v>
      </c>
      <c r="J8" s="3">
        <f t="shared" si="1"/>
        <v>0</v>
      </c>
      <c r="Q8" s="20"/>
    </row>
    <row r="9" spans="3:18">
      <c r="C9" s="1" t="s">
        <v>13</v>
      </c>
      <c r="D9" s="3"/>
      <c r="E9" s="3"/>
      <c r="F9" s="3"/>
      <c r="G9" s="3"/>
      <c r="H9" s="4">
        <f t="shared" si="0"/>
        <v>0</v>
      </c>
      <c r="I9" s="3">
        <v>0</v>
      </c>
      <c r="J9" s="3">
        <f t="shared" si="1"/>
        <v>0</v>
      </c>
    </row>
    <row r="10" spans="3:18">
      <c r="C10" s="1" t="s">
        <v>14</v>
      </c>
      <c r="D10" s="3">
        <v>50</v>
      </c>
      <c r="E10" s="3">
        <f>160-50-1-7-1-1-2-1+50-2-10-2-1-1</f>
        <v>131</v>
      </c>
      <c r="F10" s="3">
        <f>800-50</f>
        <v>750</v>
      </c>
      <c r="G10" s="3"/>
      <c r="H10" s="4">
        <f t="shared" si="0"/>
        <v>931</v>
      </c>
      <c r="I10" s="15">
        <v>942</v>
      </c>
      <c r="J10" s="3">
        <f t="shared" si="1"/>
        <v>-11</v>
      </c>
      <c r="Q10" s="20"/>
    </row>
    <row r="11" spans="3:18" ht="13.5" customHeight="1">
      <c r="C11" s="5" t="s">
        <v>15</v>
      </c>
      <c r="D11" s="6">
        <f>SUM(D4:D10)</f>
        <v>176</v>
      </c>
      <c r="E11" s="6">
        <f t="shared" ref="E11:J11" si="2">SUM(E4:E10)</f>
        <v>521</v>
      </c>
      <c r="F11" s="6">
        <f t="shared" si="2"/>
        <v>2247</v>
      </c>
      <c r="G11" s="6">
        <f t="shared" si="2"/>
        <v>0</v>
      </c>
      <c r="H11" s="6">
        <f t="shared" si="2"/>
        <v>2944</v>
      </c>
      <c r="I11" s="6">
        <f t="shared" si="2"/>
        <v>2966</v>
      </c>
      <c r="J11" s="6">
        <f t="shared" si="2"/>
        <v>-22</v>
      </c>
    </row>
    <row r="12" spans="3:18">
      <c r="C12" s="7" t="s">
        <v>16</v>
      </c>
      <c r="D12" s="8"/>
      <c r="E12" s="8"/>
      <c r="F12" s="8"/>
      <c r="G12" s="8"/>
      <c r="H12" s="8"/>
      <c r="I12" s="18"/>
      <c r="J12" s="9"/>
      <c r="O12" s="20"/>
    </row>
    <row r="13" spans="3:18">
      <c r="C13" s="1" t="s">
        <v>8</v>
      </c>
      <c r="D13" s="3">
        <v>0</v>
      </c>
      <c r="E13" s="3">
        <f>112-55+50-1-10-7-2-3-6-6-1-3-9-4-5-3-6-6-9-6-5+61-10-6-4-10-2-4-5-7-2</f>
        <v>26</v>
      </c>
      <c r="F13" s="3">
        <f>61-61</f>
        <v>0</v>
      </c>
      <c r="G13" s="3"/>
      <c r="H13" s="16">
        <f>SUM(D13:G13)</f>
        <v>26</v>
      </c>
      <c r="I13" s="19">
        <v>31</v>
      </c>
      <c r="J13" s="17">
        <f>H13-I13</f>
        <v>-5</v>
      </c>
    </row>
    <row r="14" spans="3:18">
      <c r="C14" s="1" t="s">
        <v>9</v>
      </c>
      <c r="D14" s="3">
        <v>50</v>
      </c>
      <c r="E14" s="3">
        <f>29+50-5-2-50+50-3-11-4-14</f>
        <v>40</v>
      </c>
      <c r="F14" s="3">
        <f>719</f>
        <v>719</v>
      </c>
      <c r="G14" s="3"/>
      <c r="H14" s="16">
        <f t="shared" ref="H14:H19" si="3">SUM(D14:G14)</f>
        <v>809</v>
      </c>
      <c r="I14" s="3">
        <v>705</v>
      </c>
      <c r="J14" s="17">
        <f>H14-I14</f>
        <v>104</v>
      </c>
    </row>
    <row r="15" spans="3:18">
      <c r="C15" s="1" t="s">
        <v>10</v>
      </c>
      <c r="D15" s="3">
        <v>0</v>
      </c>
      <c r="E15" s="3">
        <v>126</v>
      </c>
      <c r="F15" s="3">
        <v>627</v>
      </c>
      <c r="G15" s="3"/>
      <c r="H15" s="16">
        <f t="shared" si="3"/>
        <v>753</v>
      </c>
      <c r="I15" s="3">
        <v>753</v>
      </c>
      <c r="J15" s="17">
        <f t="shared" ref="J15:J19" si="4">H15-I15</f>
        <v>0</v>
      </c>
    </row>
    <row r="16" spans="3:18">
      <c r="C16" s="1" t="s">
        <v>11</v>
      </c>
      <c r="D16" s="3">
        <v>100</v>
      </c>
      <c r="E16" s="3">
        <f>80-2</f>
        <v>78</v>
      </c>
      <c r="F16" s="3">
        <v>358</v>
      </c>
      <c r="G16" s="3">
        <v>300</v>
      </c>
      <c r="H16" s="16">
        <f t="shared" si="3"/>
        <v>836</v>
      </c>
      <c r="I16" s="19">
        <v>836</v>
      </c>
      <c r="J16" s="17">
        <f t="shared" si="4"/>
        <v>0</v>
      </c>
    </row>
    <row r="17" spans="3:10">
      <c r="C17" s="1" t="s">
        <v>12</v>
      </c>
      <c r="D17" s="3">
        <v>0</v>
      </c>
      <c r="E17" s="3">
        <f>170-2</f>
        <v>168</v>
      </c>
      <c r="F17" s="3">
        <v>376</v>
      </c>
      <c r="G17" s="3">
        <v>100</v>
      </c>
      <c r="H17" s="16">
        <f t="shared" si="3"/>
        <v>644</v>
      </c>
      <c r="I17" s="19">
        <v>644</v>
      </c>
      <c r="J17" s="17">
        <f t="shared" si="4"/>
        <v>0</v>
      </c>
    </row>
    <row r="18" spans="3:10">
      <c r="C18" s="1" t="s">
        <v>13</v>
      </c>
      <c r="D18" s="3"/>
      <c r="E18" s="3">
        <v>31</v>
      </c>
      <c r="F18" s="3"/>
      <c r="G18" s="3"/>
      <c r="H18" s="16">
        <f t="shared" si="3"/>
        <v>31</v>
      </c>
      <c r="I18" s="3">
        <v>31</v>
      </c>
      <c r="J18" s="17">
        <f t="shared" si="4"/>
        <v>0</v>
      </c>
    </row>
    <row r="19" spans="3:10">
      <c r="C19" s="1" t="s">
        <v>14</v>
      </c>
      <c r="D19" s="3">
        <v>50</v>
      </c>
      <c r="E19" s="3">
        <f>127-60-1-7-6-2-9-7-3-2-6+50-4-2-18-8-4-8-4-8-6-2-4</f>
        <v>6</v>
      </c>
      <c r="F19" s="3">
        <f>1020-50</f>
        <v>970</v>
      </c>
      <c r="G19" s="3"/>
      <c r="H19" s="16">
        <f t="shared" si="3"/>
        <v>1026</v>
      </c>
      <c r="I19" s="3">
        <v>1087</v>
      </c>
      <c r="J19" s="17">
        <f t="shared" si="4"/>
        <v>-61</v>
      </c>
    </row>
    <row r="20" spans="3:10">
      <c r="C20" s="5" t="s">
        <v>15</v>
      </c>
      <c r="D20" s="6">
        <f>SUM(D13:D19)</f>
        <v>200</v>
      </c>
      <c r="E20" s="6">
        <f t="shared" ref="E20:J20" si="5">SUM(E13:E19)</f>
        <v>475</v>
      </c>
      <c r="F20" s="6">
        <f t="shared" si="5"/>
        <v>3050</v>
      </c>
      <c r="G20" s="6">
        <f t="shared" si="5"/>
        <v>400</v>
      </c>
      <c r="H20" s="6">
        <f t="shared" si="5"/>
        <v>4125</v>
      </c>
      <c r="I20" s="6">
        <f t="shared" si="5"/>
        <v>4087</v>
      </c>
      <c r="J20" s="6">
        <f t="shared" si="5"/>
        <v>38</v>
      </c>
    </row>
    <row r="21" spans="3:10">
      <c r="I21" s="20"/>
    </row>
    <row r="22" spans="3:10" hidden="1">
      <c r="I22" s="20"/>
    </row>
    <row r="23" spans="3:10" hidden="1">
      <c r="I23" s="20"/>
    </row>
    <row r="24" spans="3:10" hidden="1">
      <c r="C24" s="1"/>
      <c r="D24" s="2" t="s">
        <v>0</v>
      </c>
      <c r="E24" s="2" t="s">
        <v>1</v>
      </c>
      <c r="F24" s="2" t="s">
        <v>2</v>
      </c>
      <c r="G24" s="2" t="s">
        <v>3</v>
      </c>
      <c r="H24" s="2" t="s">
        <v>4</v>
      </c>
      <c r="I24" s="2" t="s">
        <v>5</v>
      </c>
      <c r="J24" s="2" t="s">
        <v>6</v>
      </c>
    </row>
    <row r="25" spans="3:10" hidden="1">
      <c r="C25" s="7" t="s">
        <v>7</v>
      </c>
      <c r="D25" s="10"/>
      <c r="E25" s="10"/>
      <c r="F25" s="10"/>
      <c r="G25" s="10"/>
      <c r="H25" s="10"/>
      <c r="I25" s="10"/>
      <c r="J25" s="11"/>
    </row>
    <row r="26" spans="3:10" hidden="1">
      <c r="C26" s="1" t="s">
        <v>8</v>
      </c>
      <c r="D26" s="3">
        <v>1</v>
      </c>
      <c r="E26" s="3">
        <f>9-7-2</f>
        <v>0</v>
      </c>
      <c r="F26" s="3">
        <v>0</v>
      </c>
      <c r="G26" s="3"/>
      <c r="H26" s="4">
        <f>SUM(D26:G26)</f>
        <v>1</v>
      </c>
      <c r="I26" s="21">
        <v>1</v>
      </c>
      <c r="J26" s="3">
        <f>H26-I26</f>
        <v>0</v>
      </c>
    </row>
    <row r="27" spans="3:10" hidden="1">
      <c r="C27" s="1" t="s">
        <v>9</v>
      </c>
      <c r="D27" s="3">
        <f>50+100-100</f>
        <v>50</v>
      </c>
      <c r="E27" s="3">
        <f>63-5</f>
        <v>58</v>
      </c>
      <c r="F27" s="3">
        <f>569-100-50-50-50-100-100</f>
        <v>119</v>
      </c>
      <c r="G27" s="3"/>
      <c r="H27" s="4">
        <f t="shared" ref="H27:H32" si="6">SUM(D27:G27)</f>
        <v>227</v>
      </c>
      <c r="I27" s="3">
        <v>237</v>
      </c>
      <c r="J27" s="3">
        <f t="shared" ref="J27:J32" si="7">H27-I27</f>
        <v>-10</v>
      </c>
    </row>
    <row r="28" spans="3:10" hidden="1">
      <c r="C28" s="1" t="s">
        <v>10</v>
      </c>
      <c r="D28" s="3">
        <v>200</v>
      </c>
      <c r="E28" s="3">
        <v>131</v>
      </c>
      <c r="F28" s="3">
        <f>664-200</f>
        <v>464</v>
      </c>
      <c r="G28" s="3"/>
      <c r="H28" s="4">
        <f t="shared" si="6"/>
        <v>795</v>
      </c>
      <c r="I28" s="3">
        <v>806</v>
      </c>
      <c r="J28" s="3">
        <f t="shared" si="7"/>
        <v>-11</v>
      </c>
    </row>
    <row r="29" spans="3:10" hidden="1">
      <c r="C29" s="1" t="s">
        <v>11</v>
      </c>
      <c r="D29" s="3">
        <v>150</v>
      </c>
      <c r="E29" s="3">
        <f>125-2-1-3-10</f>
        <v>109</v>
      </c>
      <c r="F29" s="3">
        <f>306-100</f>
        <v>206</v>
      </c>
      <c r="G29" s="3"/>
      <c r="H29" s="4">
        <f t="shared" si="6"/>
        <v>465</v>
      </c>
      <c r="I29" s="3">
        <v>465</v>
      </c>
      <c r="J29" s="3">
        <f t="shared" si="7"/>
        <v>0</v>
      </c>
    </row>
    <row r="30" spans="3:10" hidden="1">
      <c r="C30" s="1" t="s">
        <v>12</v>
      </c>
      <c r="D30" s="3">
        <f>75+150+36-100</f>
        <v>161</v>
      </c>
      <c r="E30" s="3">
        <f>158-100-2-36</f>
        <v>20</v>
      </c>
      <c r="F30" s="3">
        <v>8</v>
      </c>
      <c r="G30" s="3">
        <v>0</v>
      </c>
      <c r="H30" s="4">
        <f t="shared" si="6"/>
        <v>189</v>
      </c>
      <c r="I30" s="15">
        <v>189</v>
      </c>
      <c r="J30" s="3">
        <f t="shared" si="7"/>
        <v>0</v>
      </c>
    </row>
    <row r="31" spans="3:10" hidden="1">
      <c r="C31" s="1" t="s">
        <v>13</v>
      </c>
      <c r="D31" s="3"/>
      <c r="E31" s="3"/>
      <c r="F31" s="3"/>
      <c r="G31" s="3"/>
      <c r="H31" s="4">
        <f t="shared" si="6"/>
        <v>0</v>
      </c>
      <c r="I31" s="3">
        <v>0</v>
      </c>
      <c r="J31" s="3">
        <f t="shared" si="7"/>
        <v>0</v>
      </c>
    </row>
    <row r="32" spans="3:10" hidden="1">
      <c r="C32" s="1" t="s">
        <v>14</v>
      </c>
      <c r="D32" s="3">
        <v>200</v>
      </c>
      <c r="E32" s="3">
        <f>113-4-10</f>
        <v>99</v>
      </c>
      <c r="F32" s="3">
        <f>800-50-150</f>
        <v>600</v>
      </c>
      <c r="G32" s="3"/>
      <c r="H32" s="4">
        <f t="shared" si="6"/>
        <v>899</v>
      </c>
      <c r="I32" s="15">
        <f>942-4-10</f>
        <v>928</v>
      </c>
      <c r="J32" s="3">
        <f t="shared" si="7"/>
        <v>-29</v>
      </c>
    </row>
    <row r="33" spans="3:10" hidden="1">
      <c r="C33" s="5" t="s">
        <v>15</v>
      </c>
      <c r="D33" s="6">
        <f>SUM(D26:D32)</f>
        <v>762</v>
      </c>
      <c r="E33" s="6">
        <f t="shared" ref="E33:J33" si="8">SUM(E26:E32)</f>
        <v>417</v>
      </c>
      <c r="F33" s="6">
        <f t="shared" si="8"/>
        <v>1397</v>
      </c>
      <c r="G33" s="6">
        <f t="shared" si="8"/>
        <v>0</v>
      </c>
      <c r="H33" s="6">
        <f t="shared" si="8"/>
        <v>2576</v>
      </c>
      <c r="I33" s="6">
        <f t="shared" si="8"/>
        <v>2626</v>
      </c>
      <c r="J33" s="6">
        <f t="shared" si="8"/>
        <v>-50</v>
      </c>
    </row>
    <row r="34" spans="3:10" hidden="1">
      <c r="C34" s="7" t="s">
        <v>16</v>
      </c>
      <c r="D34" s="8"/>
      <c r="E34" s="8"/>
      <c r="F34" s="8"/>
      <c r="G34" s="8"/>
      <c r="H34" s="8"/>
      <c r="I34" s="18"/>
      <c r="J34" s="9"/>
    </row>
    <row r="35" spans="3:10" hidden="1">
      <c r="C35" s="1" t="s">
        <v>8</v>
      </c>
      <c r="D35" s="3">
        <v>0</v>
      </c>
      <c r="E35" s="3">
        <v>0</v>
      </c>
      <c r="F35" s="3">
        <f>61-61</f>
        <v>0</v>
      </c>
      <c r="G35" s="3"/>
      <c r="H35" s="16">
        <f>SUM(D35:G35)</f>
        <v>0</v>
      </c>
      <c r="I35" s="19">
        <v>31</v>
      </c>
      <c r="J35" s="17">
        <f>H35-I35</f>
        <v>-31</v>
      </c>
    </row>
    <row r="36" spans="3:10" hidden="1">
      <c r="C36" s="1" t="s">
        <v>9</v>
      </c>
      <c r="D36" s="3">
        <f>250-100</f>
        <v>150</v>
      </c>
      <c r="E36" s="3">
        <f>0-3+50</f>
        <v>47</v>
      </c>
      <c r="F36" s="3">
        <f>218-50</f>
        <v>168</v>
      </c>
      <c r="G36" s="3"/>
      <c r="H36" s="16">
        <f t="shared" ref="H36:H41" si="9">SUM(D36:G36)</f>
        <v>365</v>
      </c>
      <c r="I36" s="3">
        <v>365</v>
      </c>
      <c r="J36" s="17">
        <f t="shared" ref="J36:J41" si="10">H36-I36</f>
        <v>0</v>
      </c>
    </row>
    <row r="37" spans="3:10" hidden="1">
      <c r="C37" s="1" t="s">
        <v>10</v>
      </c>
      <c r="D37" s="3">
        <v>200</v>
      </c>
      <c r="E37" s="3">
        <v>126</v>
      </c>
      <c r="F37" s="3">
        <f>627-200</f>
        <v>427</v>
      </c>
      <c r="G37" s="3"/>
      <c r="H37" s="16">
        <f t="shared" si="9"/>
        <v>753</v>
      </c>
      <c r="I37" s="3">
        <v>753</v>
      </c>
      <c r="J37" s="17">
        <f t="shared" si="10"/>
        <v>0</v>
      </c>
    </row>
    <row r="38" spans="3:10" hidden="1">
      <c r="C38" s="1" t="s">
        <v>11</v>
      </c>
      <c r="D38" s="3">
        <f>100+150</f>
        <v>250</v>
      </c>
      <c r="E38" s="3">
        <f>80-2-1-3-10</f>
        <v>64</v>
      </c>
      <c r="F38" s="3">
        <f>358-150</f>
        <v>208</v>
      </c>
      <c r="G38" s="3">
        <v>300</v>
      </c>
      <c r="H38" s="16">
        <f t="shared" si="9"/>
        <v>822</v>
      </c>
      <c r="I38" s="19">
        <v>822</v>
      </c>
      <c r="J38" s="17">
        <f t="shared" si="10"/>
        <v>0</v>
      </c>
    </row>
    <row r="39" spans="3:10" hidden="1">
      <c r="C39" s="1" t="s">
        <v>12</v>
      </c>
      <c r="D39" s="3">
        <v>100</v>
      </c>
      <c r="E39" s="3">
        <v>122</v>
      </c>
      <c r="F39" s="3">
        <f>376-150</f>
        <v>226</v>
      </c>
      <c r="G39" s="3">
        <v>100</v>
      </c>
      <c r="H39" s="16">
        <f t="shared" si="9"/>
        <v>548</v>
      </c>
      <c r="I39" s="19">
        <v>544</v>
      </c>
      <c r="J39" s="17">
        <f t="shared" si="10"/>
        <v>4</v>
      </c>
    </row>
    <row r="40" spans="3:10" hidden="1">
      <c r="C40" s="1" t="s">
        <v>13</v>
      </c>
      <c r="D40" s="3">
        <v>30</v>
      </c>
      <c r="E40" s="3">
        <v>0</v>
      </c>
      <c r="F40" s="3"/>
      <c r="G40" s="3"/>
      <c r="H40" s="16">
        <f t="shared" si="9"/>
        <v>30</v>
      </c>
      <c r="I40" s="3">
        <v>30</v>
      </c>
      <c r="J40" s="17">
        <f t="shared" si="10"/>
        <v>0</v>
      </c>
    </row>
    <row r="41" spans="3:10" hidden="1">
      <c r="C41" s="1" t="s">
        <v>14</v>
      </c>
      <c r="D41" s="3">
        <f>50+150</f>
        <v>200</v>
      </c>
      <c r="E41" s="3">
        <v>2</v>
      </c>
      <c r="F41" s="3">
        <f>1020-50-150</f>
        <v>820</v>
      </c>
      <c r="G41" s="3"/>
      <c r="H41" s="16">
        <f t="shared" si="9"/>
        <v>1022</v>
      </c>
      <c r="I41" s="3">
        <v>1053</v>
      </c>
      <c r="J41" s="17">
        <f t="shared" si="10"/>
        <v>-31</v>
      </c>
    </row>
    <row r="42" spans="3:10" hidden="1">
      <c r="C42" s="5" t="s">
        <v>15</v>
      </c>
      <c r="D42" s="6">
        <f>SUM(D35:D41)</f>
        <v>930</v>
      </c>
      <c r="E42" s="6">
        <f t="shared" ref="E42:J42" si="11">SUM(E35:E41)</f>
        <v>361</v>
      </c>
      <c r="F42" s="6">
        <f t="shared" si="11"/>
        <v>1849</v>
      </c>
      <c r="G42" s="6">
        <f t="shared" si="11"/>
        <v>400</v>
      </c>
      <c r="H42" s="6">
        <f t="shared" si="11"/>
        <v>3540</v>
      </c>
      <c r="I42" s="6">
        <f t="shared" si="11"/>
        <v>3598</v>
      </c>
      <c r="J42" s="6">
        <f t="shared" si="11"/>
        <v>-58</v>
      </c>
    </row>
    <row r="43" spans="3:10" hidden="1"/>
    <row r="44" spans="3:10" hidden="1"/>
    <row r="45" spans="3:10" hidden="1">
      <c r="C45" t="s">
        <v>449</v>
      </c>
    </row>
    <row r="46" spans="3:10" hidden="1">
      <c r="C46" s="1"/>
      <c r="D46" s="2" t="s">
        <v>0</v>
      </c>
      <c r="E46" s="2" t="s">
        <v>1</v>
      </c>
      <c r="F46" s="2" t="s">
        <v>2</v>
      </c>
      <c r="G46" s="2" t="s">
        <v>3</v>
      </c>
      <c r="H46" s="2" t="s">
        <v>4</v>
      </c>
      <c r="I46" s="2" t="s">
        <v>5</v>
      </c>
      <c r="J46" s="2" t="s">
        <v>6</v>
      </c>
    </row>
    <row r="47" spans="3:10" hidden="1">
      <c r="C47" s="7" t="s">
        <v>7</v>
      </c>
      <c r="D47" s="10"/>
      <c r="E47" s="10"/>
      <c r="F47" s="10"/>
      <c r="G47" s="10"/>
      <c r="H47" s="10"/>
      <c r="I47" s="10"/>
      <c r="J47" s="11"/>
    </row>
    <row r="48" spans="3:10" hidden="1">
      <c r="C48" s="1" t="s">
        <v>8</v>
      </c>
      <c r="D48" s="3">
        <v>1</v>
      </c>
      <c r="E48" s="3">
        <f>9-7-2</f>
        <v>0</v>
      </c>
      <c r="F48" s="3">
        <v>0</v>
      </c>
      <c r="G48" s="3"/>
      <c r="H48" s="4">
        <f>SUM(D48:G48)</f>
        <v>1</v>
      </c>
      <c r="I48" s="21">
        <v>1</v>
      </c>
      <c r="J48" s="3">
        <f>H48-I48</f>
        <v>0</v>
      </c>
    </row>
    <row r="49" spans="3:10" hidden="1">
      <c r="C49" s="1" t="s">
        <v>9</v>
      </c>
      <c r="D49" s="3">
        <v>43</v>
      </c>
      <c r="E49" s="3">
        <v>56</v>
      </c>
      <c r="F49" s="3">
        <f>569-100-50-50-50-100-100</f>
        <v>119</v>
      </c>
      <c r="G49" s="3"/>
      <c r="H49" s="4">
        <f t="shared" ref="H49:H54" si="12">SUM(D49:G49)</f>
        <v>218</v>
      </c>
      <c r="I49" s="3">
        <v>228</v>
      </c>
      <c r="J49" s="3">
        <f t="shared" ref="J49:J54" si="13">H49-I49</f>
        <v>-10</v>
      </c>
    </row>
    <row r="50" spans="3:10" hidden="1">
      <c r="C50" s="1" t="s">
        <v>10</v>
      </c>
      <c r="D50" s="3">
        <v>200</v>
      </c>
      <c r="E50" s="3">
        <v>131</v>
      </c>
      <c r="F50" s="3">
        <f>664-200</f>
        <v>464</v>
      </c>
      <c r="G50" s="3"/>
      <c r="H50" s="4">
        <f t="shared" si="12"/>
        <v>795</v>
      </c>
      <c r="I50" s="3">
        <v>806</v>
      </c>
      <c r="J50" s="3">
        <f t="shared" si="13"/>
        <v>-11</v>
      </c>
    </row>
    <row r="51" spans="3:10" hidden="1">
      <c r="C51" s="1" t="s">
        <v>11</v>
      </c>
      <c r="D51" s="3">
        <v>150</v>
      </c>
      <c r="E51" s="3">
        <f>125-2-1-3-10</f>
        <v>109</v>
      </c>
      <c r="F51" s="3">
        <f>306-100</f>
        <v>206</v>
      </c>
      <c r="G51" s="3"/>
      <c r="H51" s="4">
        <f t="shared" si="12"/>
        <v>465</v>
      </c>
      <c r="I51" s="3">
        <v>465</v>
      </c>
      <c r="J51" s="3">
        <f t="shared" si="13"/>
        <v>0</v>
      </c>
    </row>
    <row r="52" spans="3:10" hidden="1">
      <c r="C52" s="1" t="s">
        <v>12</v>
      </c>
      <c r="D52" s="3">
        <f>75+150+36-100</f>
        <v>161</v>
      </c>
      <c r="E52" s="3">
        <v>17</v>
      </c>
      <c r="F52" s="3">
        <v>8</v>
      </c>
      <c r="G52" s="3">
        <v>0</v>
      </c>
      <c r="H52" s="4">
        <f t="shared" si="12"/>
        <v>186</v>
      </c>
      <c r="I52" s="15">
        <v>189</v>
      </c>
      <c r="J52" s="3">
        <f t="shared" si="13"/>
        <v>-3</v>
      </c>
    </row>
    <row r="53" spans="3:10" hidden="1">
      <c r="C53" s="1" t="s">
        <v>13</v>
      </c>
      <c r="D53" s="3"/>
      <c r="E53" s="3"/>
      <c r="F53" s="3"/>
      <c r="G53" s="3"/>
      <c r="H53" s="4">
        <f t="shared" si="12"/>
        <v>0</v>
      </c>
      <c r="I53" s="3">
        <v>0</v>
      </c>
      <c r="J53" s="3">
        <f t="shared" si="13"/>
        <v>0</v>
      </c>
    </row>
    <row r="54" spans="3:10" hidden="1">
      <c r="C54" s="1" t="s">
        <v>14</v>
      </c>
      <c r="D54" s="3">
        <v>200</v>
      </c>
      <c r="E54" s="3">
        <f>113-4-10</f>
        <v>99</v>
      </c>
      <c r="F54" s="3">
        <f>800-50-150</f>
        <v>600</v>
      </c>
      <c r="G54" s="3"/>
      <c r="H54" s="4">
        <f t="shared" si="12"/>
        <v>899</v>
      </c>
      <c r="I54" s="15">
        <f>942-4-10</f>
        <v>928</v>
      </c>
      <c r="J54" s="3">
        <f t="shared" si="13"/>
        <v>-29</v>
      </c>
    </row>
    <row r="55" spans="3:10" hidden="1">
      <c r="C55" s="5" t="s">
        <v>15</v>
      </c>
      <c r="D55" s="6">
        <f>SUM(D48:D54)</f>
        <v>755</v>
      </c>
      <c r="E55" s="6">
        <f t="shared" ref="E55:J55" si="14">SUM(E48:E54)</f>
        <v>412</v>
      </c>
      <c r="F55" s="6">
        <f t="shared" si="14"/>
        <v>1397</v>
      </c>
      <c r="G55" s="6">
        <f t="shared" si="14"/>
        <v>0</v>
      </c>
      <c r="H55" s="6">
        <f t="shared" si="14"/>
        <v>2564</v>
      </c>
      <c r="I55" s="6">
        <f t="shared" si="14"/>
        <v>2617</v>
      </c>
      <c r="J55" s="6">
        <f t="shared" si="14"/>
        <v>-53</v>
      </c>
    </row>
    <row r="56" spans="3:10" hidden="1">
      <c r="C56" s="7" t="s">
        <v>16</v>
      </c>
      <c r="D56" s="8"/>
      <c r="E56" s="8"/>
      <c r="F56" s="8"/>
      <c r="G56" s="8"/>
      <c r="H56" s="8"/>
      <c r="I56" s="18"/>
      <c r="J56" s="9"/>
    </row>
    <row r="57" spans="3:10" hidden="1">
      <c r="C57" s="1" t="s">
        <v>8</v>
      </c>
      <c r="D57" s="3">
        <v>0</v>
      </c>
      <c r="E57" s="3">
        <v>0</v>
      </c>
      <c r="F57" s="3">
        <f>61-61</f>
        <v>0</v>
      </c>
      <c r="G57" s="3"/>
      <c r="H57" s="16">
        <f>SUM(D57:G57)</f>
        <v>0</v>
      </c>
      <c r="I57" s="19">
        <v>31</v>
      </c>
      <c r="J57" s="17">
        <f>H57-I57</f>
        <v>-31</v>
      </c>
    </row>
    <row r="58" spans="3:10" hidden="1">
      <c r="C58" s="1" t="s">
        <v>9</v>
      </c>
      <c r="D58" s="3">
        <v>143</v>
      </c>
      <c r="E58" s="3">
        <v>43</v>
      </c>
      <c r="F58" s="3">
        <f>218-50</f>
        <v>168</v>
      </c>
      <c r="G58" s="3"/>
      <c r="H58" s="16">
        <f t="shared" ref="H58:H63" si="15">SUM(D58:G58)</f>
        <v>354</v>
      </c>
      <c r="I58" s="3">
        <v>354</v>
      </c>
      <c r="J58" s="17">
        <f t="shared" ref="J58:J63" si="16">H58-I58</f>
        <v>0</v>
      </c>
    </row>
    <row r="59" spans="3:10" hidden="1">
      <c r="C59" s="1" t="s">
        <v>10</v>
      </c>
      <c r="D59" s="3">
        <v>200</v>
      </c>
      <c r="E59" s="3">
        <v>126</v>
      </c>
      <c r="F59" s="3">
        <f>627-200</f>
        <v>427</v>
      </c>
      <c r="G59" s="3"/>
      <c r="H59" s="16">
        <f t="shared" si="15"/>
        <v>753</v>
      </c>
      <c r="I59" s="3">
        <v>753</v>
      </c>
      <c r="J59" s="17">
        <f t="shared" si="16"/>
        <v>0</v>
      </c>
    </row>
    <row r="60" spans="3:10" hidden="1">
      <c r="C60" s="1" t="s">
        <v>11</v>
      </c>
      <c r="D60" s="3">
        <f>100+150</f>
        <v>250</v>
      </c>
      <c r="E60" s="3">
        <f>80-2-1-3-10</f>
        <v>64</v>
      </c>
      <c r="F60" s="3">
        <f>358-150</f>
        <v>208</v>
      </c>
      <c r="G60" s="3">
        <v>300</v>
      </c>
      <c r="H60" s="16">
        <f t="shared" si="15"/>
        <v>822</v>
      </c>
      <c r="I60" s="19">
        <v>822</v>
      </c>
      <c r="J60" s="17">
        <f t="shared" si="16"/>
        <v>0</v>
      </c>
    </row>
    <row r="61" spans="3:10" hidden="1">
      <c r="C61" s="1" t="s">
        <v>12</v>
      </c>
      <c r="D61" s="3">
        <v>100</v>
      </c>
      <c r="E61" s="3">
        <v>117</v>
      </c>
      <c r="F61" s="3">
        <f>376-150</f>
        <v>226</v>
      </c>
      <c r="G61" s="3">
        <v>100</v>
      </c>
      <c r="H61" s="16">
        <f t="shared" si="15"/>
        <v>543</v>
      </c>
      <c r="I61" s="19">
        <v>544</v>
      </c>
      <c r="J61" s="17">
        <f t="shared" si="16"/>
        <v>-1</v>
      </c>
    </row>
    <row r="62" spans="3:10" hidden="1">
      <c r="C62" s="1" t="s">
        <v>13</v>
      </c>
      <c r="D62" s="3">
        <v>23</v>
      </c>
      <c r="E62" s="3">
        <v>0</v>
      </c>
      <c r="F62" s="3"/>
      <c r="G62" s="3"/>
      <c r="H62" s="16">
        <f t="shared" si="15"/>
        <v>23</v>
      </c>
      <c r="I62" s="3">
        <v>23</v>
      </c>
      <c r="J62" s="17">
        <f t="shared" si="16"/>
        <v>0</v>
      </c>
    </row>
    <row r="63" spans="3:10" hidden="1">
      <c r="C63" s="1" t="s">
        <v>14</v>
      </c>
      <c r="D63" s="3">
        <f>50+150</f>
        <v>200</v>
      </c>
      <c r="E63" s="3">
        <v>2</v>
      </c>
      <c r="F63" s="3">
        <f>1020-50-150</f>
        <v>820</v>
      </c>
      <c r="G63" s="3"/>
      <c r="H63" s="16">
        <f t="shared" si="15"/>
        <v>1022</v>
      </c>
      <c r="I63" s="3">
        <v>1053</v>
      </c>
      <c r="J63" s="17">
        <f t="shared" si="16"/>
        <v>-31</v>
      </c>
    </row>
    <row r="64" spans="3:10" hidden="1">
      <c r="C64" s="5" t="s">
        <v>15</v>
      </c>
      <c r="D64" s="6">
        <f>SUM(D57:D63)</f>
        <v>916</v>
      </c>
      <c r="E64" s="6">
        <f t="shared" ref="E64:J64" si="17">SUM(E57:E63)</f>
        <v>352</v>
      </c>
      <c r="F64" s="6">
        <f t="shared" si="17"/>
        <v>1849</v>
      </c>
      <c r="G64" s="6">
        <f t="shared" si="17"/>
        <v>400</v>
      </c>
      <c r="H64" s="6">
        <f t="shared" si="17"/>
        <v>3517</v>
      </c>
      <c r="I64" s="6">
        <f t="shared" si="17"/>
        <v>3580</v>
      </c>
      <c r="J64" s="6">
        <f t="shared" si="17"/>
        <v>-63</v>
      </c>
    </row>
    <row r="65" spans="3:10" hidden="1"/>
    <row r="66" spans="3:10" hidden="1"/>
    <row r="67" spans="3:10" hidden="1">
      <c r="C67" t="s">
        <v>450</v>
      </c>
    </row>
    <row r="68" spans="3:10" hidden="1">
      <c r="C68" s="1"/>
      <c r="D68" s="2" t="s">
        <v>0</v>
      </c>
      <c r="E68" s="2" t="s">
        <v>1</v>
      </c>
      <c r="F68" s="2" t="s">
        <v>2</v>
      </c>
      <c r="G68" s="2" t="s">
        <v>3</v>
      </c>
      <c r="H68" s="2" t="s">
        <v>4</v>
      </c>
      <c r="I68" s="2" t="s">
        <v>5</v>
      </c>
      <c r="J68" s="2" t="s">
        <v>6</v>
      </c>
    </row>
    <row r="69" spans="3:10" hidden="1">
      <c r="C69" s="7" t="s">
        <v>7</v>
      </c>
      <c r="D69" s="10"/>
      <c r="E69" s="10"/>
      <c r="F69" s="10"/>
      <c r="G69" s="10"/>
      <c r="H69" s="10"/>
      <c r="I69" s="10"/>
      <c r="J69" s="11"/>
    </row>
    <row r="70" spans="3:10" hidden="1">
      <c r="C70" s="1" t="s">
        <v>8</v>
      </c>
      <c r="D70" s="3">
        <v>1</v>
      </c>
      <c r="E70" s="3">
        <f>9-7-2</f>
        <v>0</v>
      </c>
      <c r="F70" s="3">
        <v>0</v>
      </c>
      <c r="G70" s="3"/>
      <c r="H70" s="4">
        <f>SUM(D70:G70)</f>
        <v>1</v>
      </c>
      <c r="I70" s="21">
        <v>1</v>
      </c>
      <c r="J70" s="3">
        <f>H70-I70</f>
        <v>0</v>
      </c>
    </row>
    <row r="71" spans="3:10" hidden="1">
      <c r="C71" s="1" t="s">
        <v>9</v>
      </c>
      <c r="D71" s="3">
        <v>43</v>
      </c>
      <c r="E71" s="3">
        <v>50</v>
      </c>
      <c r="F71" s="3">
        <f>569-100-50-50-50-100-100</f>
        <v>119</v>
      </c>
      <c r="G71" s="3"/>
      <c r="H71" s="4">
        <f t="shared" ref="H71:H76" si="18">SUM(D71:G71)</f>
        <v>212</v>
      </c>
      <c r="I71" s="3">
        <v>222</v>
      </c>
      <c r="J71" s="3">
        <f t="shared" ref="J71:J76" si="19">H71-I71</f>
        <v>-10</v>
      </c>
    </row>
    <row r="72" spans="3:10" hidden="1">
      <c r="C72" s="1" t="s">
        <v>10</v>
      </c>
      <c r="D72" s="3">
        <v>200</v>
      </c>
      <c r="E72" s="3">
        <v>131</v>
      </c>
      <c r="F72" s="3">
        <f>664-200</f>
        <v>464</v>
      </c>
      <c r="G72" s="3"/>
      <c r="H72" s="4">
        <f t="shared" si="18"/>
        <v>795</v>
      </c>
      <c r="I72" s="3">
        <v>806</v>
      </c>
      <c r="J72" s="3">
        <f t="shared" si="19"/>
        <v>-11</v>
      </c>
    </row>
    <row r="73" spans="3:10" hidden="1">
      <c r="C73" s="1" t="s">
        <v>11</v>
      </c>
      <c r="D73" s="3">
        <v>150</v>
      </c>
      <c r="E73" s="3">
        <f>125-2-1-3-10</f>
        <v>109</v>
      </c>
      <c r="F73" s="3">
        <f>306-100</f>
        <v>206</v>
      </c>
      <c r="G73" s="3"/>
      <c r="H73" s="4">
        <f t="shared" si="18"/>
        <v>465</v>
      </c>
      <c r="I73" s="3">
        <v>465</v>
      </c>
      <c r="J73" s="3">
        <f t="shared" si="19"/>
        <v>0</v>
      </c>
    </row>
    <row r="74" spans="3:10" hidden="1">
      <c r="C74" s="1" t="s">
        <v>12</v>
      </c>
      <c r="D74" s="3">
        <f>75+150+36-100</f>
        <v>161</v>
      </c>
      <c r="E74" s="3">
        <v>17</v>
      </c>
      <c r="F74" s="3">
        <v>8</v>
      </c>
      <c r="G74" s="3">
        <v>0</v>
      </c>
      <c r="H74" s="4">
        <f t="shared" si="18"/>
        <v>186</v>
      </c>
      <c r="I74" s="15">
        <v>189</v>
      </c>
      <c r="J74" s="3">
        <f t="shared" si="19"/>
        <v>-3</v>
      </c>
    </row>
    <row r="75" spans="3:10" hidden="1">
      <c r="C75" s="1" t="s">
        <v>13</v>
      </c>
      <c r="D75" s="3"/>
      <c r="E75" s="3"/>
      <c r="F75" s="3"/>
      <c r="G75" s="3"/>
      <c r="H75" s="4">
        <f t="shared" si="18"/>
        <v>0</v>
      </c>
      <c r="I75" s="3">
        <v>0</v>
      </c>
      <c r="J75" s="3">
        <f t="shared" si="19"/>
        <v>0</v>
      </c>
    </row>
    <row r="76" spans="3:10" hidden="1">
      <c r="C76" s="1" t="s">
        <v>14</v>
      </c>
      <c r="D76" s="3">
        <v>200</v>
      </c>
      <c r="E76" s="3">
        <f>113-4-10</f>
        <v>99</v>
      </c>
      <c r="F76" s="3">
        <f>800-50-150</f>
        <v>600</v>
      </c>
      <c r="G76" s="3"/>
      <c r="H76" s="4">
        <f t="shared" si="18"/>
        <v>899</v>
      </c>
      <c r="I76" s="15">
        <f>942-4-10</f>
        <v>928</v>
      </c>
      <c r="J76" s="3">
        <f t="shared" si="19"/>
        <v>-29</v>
      </c>
    </row>
    <row r="77" spans="3:10" hidden="1">
      <c r="C77" s="5" t="s">
        <v>15</v>
      </c>
      <c r="D77" s="6">
        <f>SUM(D70:D76)</f>
        <v>755</v>
      </c>
      <c r="E77" s="6">
        <f t="shared" ref="E77:J77" si="20">SUM(E70:E76)</f>
        <v>406</v>
      </c>
      <c r="F77" s="6">
        <f t="shared" si="20"/>
        <v>1397</v>
      </c>
      <c r="G77" s="6">
        <f t="shared" si="20"/>
        <v>0</v>
      </c>
      <c r="H77" s="6">
        <f t="shared" si="20"/>
        <v>2558</v>
      </c>
      <c r="I77" s="6">
        <f t="shared" si="20"/>
        <v>2611</v>
      </c>
      <c r="J77" s="6">
        <f t="shared" si="20"/>
        <v>-53</v>
      </c>
    </row>
    <row r="78" spans="3:10" hidden="1">
      <c r="C78" s="7" t="s">
        <v>16</v>
      </c>
      <c r="D78" s="8"/>
      <c r="E78" s="8"/>
      <c r="F78" s="8"/>
      <c r="G78" s="8"/>
      <c r="H78" s="8"/>
      <c r="I78" s="18"/>
      <c r="J78" s="9"/>
    </row>
    <row r="79" spans="3:10" hidden="1">
      <c r="C79" s="1" t="s">
        <v>8</v>
      </c>
      <c r="D79" s="3">
        <v>0</v>
      </c>
      <c r="E79" s="3">
        <v>0</v>
      </c>
      <c r="F79" s="3">
        <f>61-61</f>
        <v>0</v>
      </c>
      <c r="G79" s="3"/>
      <c r="H79" s="16">
        <f>SUM(D79:G79)</f>
        <v>0</v>
      </c>
      <c r="I79" s="19">
        <v>31</v>
      </c>
      <c r="J79" s="17">
        <f>H79-I79</f>
        <v>-31</v>
      </c>
    </row>
    <row r="80" spans="3:10" hidden="1">
      <c r="C80" s="1" t="s">
        <v>9</v>
      </c>
      <c r="D80" s="3">
        <v>143</v>
      </c>
      <c r="E80" s="3">
        <v>20</v>
      </c>
      <c r="F80" s="3">
        <f>218-50</f>
        <v>168</v>
      </c>
      <c r="G80" s="3"/>
      <c r="H80" s="16">
        <f t="shared" ref="H80:H85" si="21">SUM(D80:G80)</f>
        <v>331</v>
      </c>
      <c r="I80" s="3">
        <v>331</v>
      </c>
      <c r="J80" s="17">
        <f t="shared" ref="J80:J85" si="22">H80-I80</f>
        <v>0</v>
      </c>
    </row>
    <row r="81" spans="3:10" hidden="1">
      <c r="C81" s="1" t="s">
        <v>10</v>
      </c>
      <c r="D81" s="3">
        <v>200</v>
      </c>
      <c r="E81" s="3">
        <v>126</v>
      </c>
      <c r="F81" s="3">
        <f>627-200</f>
        <v>427</v>
      </c>
      <c r="G81" s="3"/>
      <c r="H81" s="16">
        <f t="shared" si="21"/>
        <v>753</v>
      </c>
      <c r="I81" s="3">
        <v>753</v>
      </c>
      <c r="J81" s="17">
        <f t="shared" si="22"/>
        <v>0</v>
      </c>
    </row>
    <row r="82" spans="3:10" hidden="1">
      <c r="C82" s="1" t="s">
        <v>11</v>
      </c>
      <c r="D82" s="3">
        <f>100+150</f>
        <v>250</v>
      </c>
      <c r="E82" s="3">
        <f>80-2-1-3-10</f>
        <v>64</v>
      </c>
      <c r="F82" s="3">
        <f>358-150</f>
        <v>208</v>
      </c>
      <c r="G82" s="3">
        <v>300</v>
      </c>
      <c r="H82" s="16">
        <f t="shared" si="21"/>
        <v>822</v>
      </c>
      <c r="I82" s="19">
        <v>822</v>
      </c>
      <c r="J82" s="17">
        <f t="shared" si="22"/>
        <v>0</v>
      </c>
    </row>
    <row r="83" spans="3:10" hidden="1">
      <c r="C83" s="1" t="s">
        <v>12</v>
      </c>
      <c r="D83" s="3">
        <v>100</v>
      </c>
      <c r="E83" s="3">
        <v>117</v>
      </c>
      <c r="F83" s="3">
        <f>376-150</f>
        <v>226</v>
      </c>
      <c r="G83" s="3">
        <v>100</v>
      </c>
      <c r="H83" s="16">
        <f t="shared" si="21"/>
        <v>543</v>
      </c>
      <c r="I83" s="19">
        <v>544</v>
      </c>
      <c r="J83" s="17">
        <f t="shared" si="22"/>
        <v>-1</v>
      </c>
    </row>
    <row r="84" spans="3:10" hidden="1">
      <c r="C84" s="1" t="s">
        <v>13</v>
      </c>
      <c r="D84" s="3">
        <v>23</v>
      </c>
      <c r="E84" s="3">
        <v>0</v>
      </c>
      <c r="F84" s="3"/>
      <c r="G84" s="3"/>
      <c r="H84" s="16">
        <f t="shared" si="21"/>
        <v>23</v>
      </c>
      <c r="I84" s="3">
        <v>23</v>
      </c>
      <c r="J84" s="17">
        <f t="shared" si="22"/>
        <v>0</v>
      </c>
    </row>
    <row r="85" spans="3:10" hidden="1">
      <c r="C85" s="1" t="s">
        <v>14</v>
      </c>
      <c r="D85" s="3">
        <f>50+150</f>
        <v>200</v>
      </c>
      <c r="E85" s="3">
        <v>2</v>
      </c>
      <c r="F85" s="3">
        <f>1020-50-150</f>
        <v>820</v>
      </c>
      <c r="G85" s="3"/>
      <c r="H85" s="16">
        <f t="shared" si="21"/>
        <v>1022</v>
      </c>
      <c r="I85" s="3">
        <v>1053</v>
      </c>
      <c r="J85" s="17">
        <f t="shared" si="22"/>
        <v>-31</v>
      </c>
    </row>
    <row r="86" spans="3:10" hidden="1">
      <c r="C86" s="5" t="s">
        <v>15</v>
      </c>
      <c r="D86" s="6">
        <f>SUM(D79:D85)</f>
        <v>916</v>
      </c>
      <c r="E86" s="6">
        <f t="shared" ref="E86:J86" si="23">SUM(E79:E85)</f>
        <v>329</v>
      </c>
      <c r="F86" s="6">
        <f t="shared" si="23"/>
        <v>1849</v>
      </c>
      <c r="G86" s="6">
        <f t="shared" si="23"/>
        <v>400</v>
      </c>
      <c r="H86" s="6">
        <f t="shared" si="23"/>
        <v>3494</v>
      </c>
      <c r="I86" s="6">
        <f t="shared" si="23"/>
        <v>3557</v>
      </c>
      <c r="J86" s="6">
        <f t="shared" si="23"/>
        <v>-63</v>
      </c>
    </row>
    <row r="87" spans="3:10" hidden="1"/>
    <row r="88" spans="3:10" hidden="1"/>
    <row r="89" spans="3:10" hidden="1">
      <c r="C89" t="s">
        <v>451</v>
      </c>
    </row>
    <row r="90" spans="3:10" hidden="1">
      <c r="C90" s="1"/>
      <c r="D90" s="2" t="s">
        <v>0</v>
      </c>
      <c r="E90" s="2" t="s">
        <v>1</v>
      </c>
      <c r="F90" s="2" t="s">
        <v>2</v>
      </c>
      <c r="G90" s="2" t="s">
        <v>3</v>
      </c>
      <c r="H90" s="2" t="s">
        <v>4</v>
      </c>
      <c r="I90" s="2" t="s">
        <v>5</v>
      </c>
      <c r="J90" s="2" t="s">
        <v>6</v>
      </c>
    </row>
    <row r="91" spans="3:10" hidden="1">
      <c r="C91" s="7" t="s">
        <v>7</v>
      </c>
      <c r="D91" s="10"/>
      <c r="E91" s="10"/>
      <c r="F91" s="10"/>
      <c r="G91" s="10"/>
      <c r="H91" s="10"/>
      <c r="I91" s="10"/>
      <c r="J91" s="11"/>
    </row>
    <row r="92" spans="3:10" hidden="1">
      <c r="C92" s="1" t="s">
        <v>8</v>
      </c>
      <c r="D92" s="3">
        <v>1</v>
      </c>
      <c r="E92" s="3">
        <f>9-7-2</f>
        <v>0</v>
      </c>
      <c r="F92" s="3">
        <v>0</v>
      </c>
      <c r="G92" s="3"/>
      <c r="H92" s="4">
        <f>SUM(D92:G92)</f>
        <v>1</v>
      </c>
      <c r="I92" s="21">
        <v>1</v>
      </c>
      <c r="J92" s="3">
        <f>H92-I92</f>
        <v>0</v>
      </c>
    </row>
    <row r="93" spans="3:10" hidden="1">
      <c r="C93" s="1" t="s">
        <v>9</v>
      </c>
      <c r="D93" s="3">
        <v>43</v>
      </c>
      <c r="E93" s="3">
        <v>48</v>
      </c>
      <c r="F93" s="3">
        <f>569-100-50-50-50-100-100</f>
        <v>119</v>
      </c>
      <c r="G93" s="3"/>
      <c r="H93" s="4">
        <f t="shared" ref="H93:H98" si="24">SUM(D93:G93)</f>
        <v>210</v>
      </c>
      <c r="I93" s="3">
        <v>222</v>
      </c>
      <c r="J93" s="3">
        <f t="shared" ref="J93:J98" si="25">H93-I93</f>
        <v>-12</v>
      </c>
    </row>
    <row r="94" spans="3:10" hidden="1">
      <c r="C94" s="1" t="s">
        <v>10</v>
      </c>
      <c r="D94" s="3">
        <v>200</v>
      </c>
      <c r="E94" s="3">
        <v>131</v>
      </c>
      <c r="F94" s="3">
        <f>664-200</f>
        <v>464</v>
      </c>
      <c r="G94" s="3"/>
      <c r="H94" s="4">
        <f t="shared" si="24"/>
        <v>795</v>
      </c>
      <c r="I94" s="3">
        <v>806</v>
      </c>
      <c r="J94" s="3">
        <f t="shared" si="25"/>
        <v>-11</v>
      </c>
    </row>
    <row r="95" spans="3:10" hidden="1">
      <c r="C95" s="1" t="s">
        <v>11</v>
      </c>
      <c r="D95" s="3">
        <v>150</v>
      </c>
      <c r="E95" s="3">
        <f>125-2-1-3-10</f>
        <v>109</v>
      </c>
      <c r="F95" s="3">
        <f>306-100</f>
        <v>206</v>
      </c>
      <c r="G95" s="3"/>
      <c r="H95" s="4">
        <f t="shared" si="24"/>
        <v>465</v>
      </c>
      <c r="I95" s="3">
        <v>465</v>
      </c>
      <c r="J95" s="3">
        <f t="shared" si="25"/>
        <v>0</v>
      </c>
    </row>
    <row r="96" spans="3:10" hidden="1">
      <c r="C96" s="1" t="s">
        <v>12</v>
      </c>
      <c r="D96" s="3">
        <f>75+150+36-100</f>
        <v>161</v>
      </c>
      <c r="E96" s="3">
        <v>17</v>
      </c>
      <c r="F96" s="3">
        <v>8</v>
      </c>
      <c r="G96" s="3">
        <v>0</v>
      </c>
      <c r="H96" s="4">
        <f t="shared" si="24"/>
        <v>186</v>
      </c>
      <c r="I96" s="15">
        <v>189</v>
      </c>
      <c r="J96" s="3">
        <f t="shared" si="25"/>
        <v>-3</v>
      </c>
    </row>
    <row r="97" spans="3:10" hidden="1">
      <c r="C97" s="1" t="s">
        <v>13</v>
      </c>
      <c r="D97" s="3"/>
      <c r="E97" s="3"/>
      <c r="F97" s="3"/>
      <c r="G97" s="3"/>
      <c r="H97" s="4">
        <f t="shared" si="24"/>
        <v>0</v>
      </c>
      <c r="I97" s="3">
        <v>0</v>
      </c>
      <c r="J97" s="3">
        <f t="shared" si="25"/>
        <v>0</v>
      </c>
    </row>
    <row r="98" spans="3:10" hidden="1">
      <c r="C98" s="1" t="s">
        <v>14</v>
      </c>
      <c r="D98" s="3">
        <v>150</v>
      </c>
      <c r="E98" s="3">
        <f>113-4-10</f>
        <v>99</v>
      </c>
      <c r="F98" s="3">
        <f>800-50-150</f>
        <v>600</v>
      </c>
      <c r="G98" s="3"/>
      <c r="H98" s="4">
        <f t="shared" si="24"/>
        <v>849</v>
      </c>
      <c r="I98" s="15">
        <f>942-4-10</f>
        <v>928</v>
      </c>
      <c r="J98" s="3">
        <f t="shared" si="25"/>
        <v>-79</v>
      </c>
    </row>
    <row r="99" spans="3:10" hidden="1">
      <c r="C99" s="5" t="s">
        <v>15</v>
      </c>
      <c r="D99" s="6">
        <f>SUM(D92:D98)</f>
        <v>705</v>
      </c>
      <c r="E99" s="6">
        <f t="shared" ref="E99:J99" si="26">SUM(E92:E98)</f>
        <v>404</v>
      </c>
      <c r="F99" s="6">
        <f t="shared" si="26"/>
        <v>1397</v>
      </c>
      <c r="G99" s="6">
        <f t="shared" si="26"/>
        <v>0</v>
      </c>
      <c r="H99" s="6">
        <f t="shared" si="26"/>
        <v>2506</v>
      </c>
      <c r="I99" s="6">
        <f t="shared" si="26"/>
        <v>2611</v>
      </c>
      <c r="J99" s="6">
        <f t="shared" si="26"/>
        <v>-105</v>
      </c>
    </row>
    <row r="100" spans="3:10" hidden="1">
      <c r="C100" s="7" t="s">
        <v>16</v>
      </c>
      <c r="D100" s="8"/>
      <c r="E100" s="8"/>
      <c r="F100" s="8"/>
      <c r="G100" s="8"/>
      <c r="H100" s="8"/>
      <c r="I100" s="18"/>
      <c r="J100" s="9"/>
    </row>
    <row r="101" spans="3:10" hidden="1">
      <c r="C101" s="1" t="s">
        <v>8</v>
      </c>
      <c r="D101" s="3">
        <v>0</v>
      </c>
      <c r="E101" s="3">
        <v>0</v>
      </c>
      <c r="F101" s="3">
        <f>61-61</f>
        <v>0</v>
      </c>
      <c r="G101" s="3"/>
      <c r="H101" s="16">
        <f>SUM(D101:G101)</f>
        <v>0</v>
      </c>
      <c r="I101" s="19">
        <v>31</v>
      </c>
      <c r="J101" s="17">
        <f>H101-I101</f>
        <v>-31</v>
      </c>
    </row>
    <row r="102" spans="3:10" hidden="1">
      <c r="C102" s="1" t="s">
        <v>9</v>
      </c>
      <c r="D102" s="3">
        <v>143</v>
      </c>
      <c r="E102" s="3">
        <v>10</v>
      </c>
      <c r="F102" s="3">
        <f>218-50</f>
        <v>168</v>
      </c>
      <c r="G102" s="3"/>
      <c r="H102" s="16">
        <f t="shared" ref="H102:H107" si="27">SUM(D102:G102)</f>
        <v>321</v>
      </c>
      <c r="I102" s="3">
        <v>331</v>
      </c>
      <c r="J102" s="17">
        <f t="shared" ref="J102:J107" si="28">H102-I102</f>
        <v>-10</v>
      </c>
    </row>
    <row r="103" spans="3:10" hidden="1">
      <c r="C103" s="1" t="s">
        <v>10</v>
      </c>
      <c r="D103" s="3">
        <v>200</v>
      </c>
      <c r="E103" s="3">
        <v>126</v>
      </c>
      <c r="F103" s="3">
        <f>627-200</f>
        <v>427</v>
      </c>
      <c r="G103" s="3"/>
      <c r="H103" s="16">
        <f t="shared" si="27"/>
        <v>753</v>
      </c>
      <c r="I103" s="3">
        <v>753</v>
      </c>
      <c r="J103" s="17">
        <f t="shared" si="28"/>
        <v>0</v>
      </c>
    </row>
    <row r="104" spans="3:10" hidden="1">
      <c r="C104" s="1" t="s">
        <v>11</v>
      </c>
      <c r="D104" s="3">
        <f>100+150</f>
        <v>250</v>
      </c>
      <c r="E104" s="3">
        <f>80-2-1-3-10</f>
        <v>64</v>
      </c>
      <c r="F104" s="3">
        <f>358-150</f>
        <v>208</v>
      </c>
      <c r="G104" s="3">
        <v>300</v>
      </c>
      <c r="H104" s="16">
        <f t="shared" si="27"/>
        <v>822</v>
      </c>
      <c r="I104" s="19">
        <v>822</v>
      </c>
      <c r="J104" s="17">
        <f t="shared" si="28"/>
        <v>0</v>
      </c>
    </row>
    <row r="105" spans="3:10" hidden="1">
      <c r="C105" s="1" t="s">
        <v>12</v>
      </c>
      <c r="D105" s="3">
        <v>100</v>
      </c>
      <c r="E105" s="3">
        <v>117</v>
      </c>
      <c r="F105" s="3">
        <f>376-150</f>
        <v>226</v>
      </c>
      <c r="G105" s="3">
        <v>100</v>
      </c>
      <c r="H105" s="16">
        <f t="shared" si="27"/>
        <v>543</v>
      </c>
      <c r="I105" s="19">
        <v>544</v>
      </c>
      <c r="J105" s="17">
        <f t="shared" si="28"/>
        <v>-1</v>
      </c>
    </row>
    <row r="106" spans="3:10" hidden="1">
      <c r="C106" s="1" t="s">
        <v>13</v>
      </c>
      <c r="D106" s="3">
        <v>23</v>
      </c>
      <c r="E106" s="3">
        <v>0</v>
      </c>
      <c r="F106" s="3"/>
      <c r="G106" s="3"/>
      <c r="H106" s="16">
        <f t="shared" si="27"/>
        <v>23</v>
      </c>
      <c r="I106" s="3">
        <v>23</v>
      </c>
      <c r="J106" s="17">
        <f t="shared" si="28"/>
        <v>0</v>
      </c>
    </row>
    <row r="107" spans="3:10" hidden="1">
      <c r="C107" s="1" t="s">
        <v>14</v>
      </c>
      <c r="D107" s="3">
        <v>150</v>
      </c>
      <c r="E107" s="3">
        <v>2</v>
      </c>
      <c r="F107" s="3">
        <f>1020-50-150</f>
        <v>820</v>
      </c>
      <c r="G107" s="3"/>
      <c r="H107" s="16">
        <f t="shared" si="27"/>
        <v>972</v>
      </c>
      <c r="I107" s="3">
        <v>1053</v>
      </c>
      <c r="J107" s="17">
        <f t="shared" si="28"/>
        <v>-81</v>
      </c>
    </row>
    <row r="108" spans="3:10" hidden="1">
      <c r="C108" s="5" t="s">
        <v>15</v>
      </c>
      <c r="D108" s="6">
        <f>SUM(D101:D107)</f>
        <v>866</v>
      </c>
      <c r="E108" s="6">
        <f t="shared" ref="E108:J108" si="29">SUM(E101:E107)</f>
        <v>319</v>
      </c>
      <c r="F108" s="6">
        <f t="shared" si="29"/>
        <v>1849</v>
      </c>
      <c r="G108" s="6">
        <f t="shared" si="29"/>
        <v>400</v>
      </c>
      <c r="H108" s="6">
        <f t="shared" si="29"/>
        <v>3434</v>
      </c>
      <c r="I108" s="6">
        <f t="shared" si="29"/>
        <v>3557</v>
      </c>
      <c r="J108" s="6">
        <f t="shared" si="29"/>
        <v>-123</v>
      </c>
    </row>
    <row r="109" spans="3:10" hidden="1"/>
    <row r="110" spans="3:10" hidden="1"/>
    <row r="111" spans="3:10" hidden="1">
      <c r="C111" t="s">
        <v>452</v>
      </c>
    </row>
    <row r="112" spans="3:10" hidden="1">
      <c r="C112" s="1"/>
      <c r="D112" s="2" t="s">
        <v>0</v>
      </c>
      <c r="E112" s="2" t="s">
        <v>1</v>
      </c>
      <c r="F112" s="2" t="s">
        <v>2</v>
      </c>
      <c r="G112" s="2" t="s">
        <v>3</v>
      </c>
      <c r="H112" s="2" t="s">
        <v>4</v>
      </c>
      <c r="I112" s="2" t="s">
        <v>5</v>
      </c>
      <c r="J112" s="2" t="s">
        <v>6</v>
      </c>
    </row>
    <row r="113" spans="3:10" hidden="1">
      <c r="C113" s="7" t="s">
        <v>7</v>
      </c>
      <c r="D113" s="10"/>
      <c r="E113" s="10"/>
      <c r="F113" s="10"/>
      <c r="G113" s="10"/>
      <c r="H113" s="10"/>
      <c r="I113" s="10"/>
      <c r="J113" s="11"/>
    </row>
    <row r="114" spans="3:10" hidden="1">
      <c r="C114" s="1" t="s">
        <v>8</v>
      </c>
      <c r="D114" s="3">
        <v>1</v>
      </c>
      <c r="E114" s="3">
        <f>9-7-2</f>
        <v>0</v>
      </c>
      <c r="F114" s="3">
        <v>0</v>
      </c>
      <c r="G114" s="3"/>
      <c r="H114" s="4">
        <f>SUM(D114:G114)</f>
        <v>1</v>
      </c>
      <c r="I114" s="21">
        <v>1</v>
      </c>
      <c r="J114" s="3">
        <f>H114-I114</f>
        <v>0</v>
      </c>
    </row>
    <row r="115" spans="3:10" hidden="1">
      <c r="C115" s="1" t="s">
        <v>9</v>
      </c>
      <c r="D115" s="3">
        <v>42</v>
      </c>
      <c r="E115" s="3">
        <v>48</v>
      </c>
      <c r="F115" s="3">
        <v>69</v>
      </c>
      <c r="G115" s="3"/>
      <c r="H115" s="4">
        <f t="shared" ref="H115:H120" si="30">SUM(D115:G115)</f>
        <v>159</v>
      </c>
      <c r="I115" s="3">
        <v>169</v>
      </c>
      <c r="J115" s="3">
        <f t="shared" ref="J115:J120" si="31">H115-I115</f>
        <v>-10</v>
      </c>
    </row>
    <row r="116" spans="3:10" hidden="1">
      <c r="C116" s="1" t="s">
        <v>10</v>
      </c>
      <c r="D116" s="3">
        <v>200</v>
      </c>
      <c r="E116" s="3">
        <v>131</v>
      </c>
      <c r="F116" s="3">
        <f>664-200</f>
        <v>464</v>
      </c>
      <c r="G116" s="3"/>
      <c r="H116" s="4">
        <f t="shared" si="30"/>
        <v>795</v>
      </c>
      <c r="I116" s="3">
        <v>806</v>
      </c>
      <c r="J116" s="3">
        <f t="shared" si="31"/>
        <v>-11</v>
      </c>
    </row>
    <row r="117" spans="3:10" hidden="1">
      <c r="C117" s="1" t="s">
        <v>11</v>
      </c>
      <c r="D117" s="3">
        <v>150</v>
      </c>
      <c r="E117" s="3">
        <f>125-2-1-3-10</f>
        <v>109</v>
      </c>
      <c r="F117" s="3">
        <f>306-100</f>
        <v>206</v>
      </c>
      <c r="G117" s="3"/>
      <c r="H117" s="4">
        <f t="shared" si="30"/>
        <v>465</v>
      </c>
      <c r="I117" s="3">
        <v>465</v>
      </c>
      <c r="J117" s="3">
        <f t="shared" si="31"/>
        <v>0</v>
      </c>
    </row>
    <row r="118" spans="3:10" hidden="1">
      <c r="C118" s="1" t="s">
        <v>12</v>
      </c>
      <c r="D118" s="3">
        <f>75+150+36-100</f>
        <v>161</v>
      </c>
      <c r="E118" s="3">
        <v>17</v>
      </c>
      <c r="F118" s="3">
        <v>8</v>
      </c>
      <c r="G118" s="3">
        <v>0</v>
      </c>
      <c r="H118" s="4">
        <f t="shared" si="30"/>
        <v>186</v>
      </c>
      <c r="I118" s="15">
        <v>189</v>
      </c>
      <c r="J118" s="3">
        <f t="shared" si="31"/>
        <v>-3</v>
      </c>
    </row>
    <row r="119" spans="3:10" hidden="1">
      <c r="C119" s="1" t="s">
        <v>13</v>
      </c>
      <c r="D119" s="3"/>
      <c r="E119" s="3"/>
      <c r="F119" s="3"/>
      <c r="G119" s="3"/>
      <c r="H119" s="4">
        <f t="shared" si="30"/>
        <v>0</v>
      </c>
      <c r="I119" s="3">
        <v>0</v>
      </c>
      <c r="J119" s="3">
        <f t="shared" si="31"/>
        <v>0</v>
      </c>
    </row>
    <row r="120" spans="3:10" hidden="1">
      <c r="C120" s="1" t="s">
        <v>14</v>
      </c>
      <c r="D120" s="3">
        <v>150</v>
      </c>
      <c r="E120" s="3">
        <f>113-4-10</f>
        <v>99</v>
      </c>
      <c r="F120" s="3">
        <f>800-50-150</f>
        <v>600</v>
      </c>
      <c r="G120" s="3"/>
      <c r="H120" s="4">
        <f t="shared" si="30"/>
        <v>849</v>
      </c>
      <c r="I120" s="15">
        <f>942-4-10</f>
        <v>928</v>
      </c>
      <c r="J120" s="3">
        <f t="shared" si="31"/>
        <v>-79</v>
      </c>
    </row>
    <row r="121" spans="3:10" hidden="1">
      <c r="C121" s="5" t="s">
        <v>15</v>
      </c>
      <c r="D121" s="6">
        <f>SUM(D114:D120)</f>
        <v>704</v>
      </c>
      <c r="E121" s="6">
        <f t="shared" ref="E121:J121" si="32">SUM(E114:E120)</f>
        <v>404</v>
      </c>
      <c r="F121" s="6">
        <f t="shared" si="32"/>
        <v>1347</v>
      </c>
      <c r="G121" s="6">
        <f t="shared" si="32"/>
        <v>0</v>
      </c>
      <c r="H121" s="6">
        <f t="shared" si="32"/>
        <v>2455</v>
      </c>
      <c r="I121" s="6">
        <f t="shared" si="32"/>
        <v>2558</v>
      </c>
      <c r="J121" s="6">
        <f t="shared" si="32"/>
        <v>-103</v>
      </c>
    </row>
    <row r="122" spans="3:10" hidden="1">
      <c r="C122" s="7" t="s">
        <v>16</v>
      </c>
      <c r="D122" s="8"/>
      <c r="E122" s="8"/>
      <c r="F122" s="8"/>
      <c r="G122" s="8"/>
      <c r="H122" s="8"/>
      <c r="I122" s="18"/>
      <c r="J122" s="9"/>
    </row>
    <row r="123" spans="3:10" hidden="1">
      <c r="C123" s="1" t="s">
        <v>8</v>
      </c>
      <c r="D123" s="3">
        <v>0</v>
      </c>
      <c r="E123" s="3">
        <v>0</v>
      </c>
      <c r="F123" s="3">
        <f>61-61</f>
        <v>0</v>
      </c>
      <c r="G123" s="3"/>
      <c r="H123" s="16">
        <f>SUM(D123:G123)</f>
        <v>0</v>
      </c>
      <c r="I123" s="19">
        <v>31</v>
      </c>
      <c r="J123" s="17">
        <f>H123-I123</f>
        <v>-31</v>
      </c>
    </row>
    <row r="124" spans="3:10" hidden="1">
      <c r="C124" s="1" t="s">
        <v>9</v>
      </c>
      <c r="D124" s="3">
        <v>143</v>
      </c>
      <c r="E124" s="3">
        <v>58</v>
      </c>
      <c r="F124" s="3">
        <v>68</v>
      </c>
      <c r="G124" s="3"/>
      <c r="H124" s="16">
        <f t="shared" ref="H124:H129" si="33">SUM(D124:G124)</f>
        <v>269</v>
      </c>
      <c r="I124" s="3">
        <v>269</v>
      </c>
      <c r="J124" s="17">
        <f t="shared" ref="J124:J129" si="34">H124-I124</f>
        <v>0</v>
      </c>
    </row>
    <row r="125" spans="3:10" hidden="1">
      <c r="C125" s="1" t="s">
        <v>10</v>
      </c>
      <c r="D125" s="3">
        <v>200</v>
      </c>
      <c r="E125" s="3">
        <v>126</v>
      </c>
      <c r="F125" s="3">
        <f>627-200</f>
        <v>427</v>
      </c>
      <c r="G125" s="3"/>
      <c r="H125" s="16">
        <f t="shared" si="33"/>
        <v>753</v>
      </c>
      <c r="I125" s="3">
        <v>753</v>
      </c>
      <c r="J125" s="17">
        <f t="shared" si="34"/>
        <v>0</v>
      </c>
    </row>
    <row r="126" spans="3:10" hidden="1">
      <c r="C126" s="1" t="s">
        <v>11</v>
      </c>
      <c r="D126" s="3">
        <f>100+150</f>
        <v>250</v>
      </c>
      <c r="E126" s="3">
        <f>80-2-1-3-10</f>
        <v>64</v>
      </c>
      <c r="F126" s="3">
        <f>358-150</f>
        <v>208</v>
      </c>
      <c r="G126" s="3">
        <v>300</v>
      </c>
      <c r="H126" s="16">
        <f t="shared" si="33"/>
        <v>822</v>
      </c>
      <c r="I126" s="19">
        <v>822</v>
      </c>
      <c r="J126" s="17">
        <f t="shared" si="34"/>
        <v>0</v>
      </c>
    </row>
    <row r="127" spans="3:10" hidden="1">
      <c r="C127" s="1" t="s">
        <v>12</v>
      </c>
      <c r="D127" s="3">
        <v>100</v>
      </c>
      <c r="E127" s="3">
        <v>117</v>
      </c>
      <c r="F127" s="3">
        <f>376-150</f>
        <v>226</v>
      </c>
      <c r="G127" s="3">
        <v>100</v>
      </c>
      <c r="H127" s="16">
        <f t="shared" si="33"/>
        <v>543</v>
      </c>
      <c r="I127" s="19">
        <v>544</v>
      </c>
      <c r="J127" s="17">
        <f t="shared" si="34"/>
        <v>-1</v>
      </c>
    </row>
    <row r="128" spans="3:10" hidden="1">
      <c r="C128" s="1" t="s">
        <v>13</v>
      </c>
      <c r="D128" s="3">
        <v>23</v>
      </c>
      <c r="E128" s="3">
        <v>0</v>
      </c>
      <c r="F128" s="3"/>
      <c r="G128" s="3"/>
      <c r="H128" s="16">
        <f t="shared" si="33"/>
        <v>23</v>
      </c>
      <c r="I128" s="3">
        <v>23</v>
      </c>
      <c r="J128" s="17">
        <f t="shared" si="34"/>
        <v>0</v>
      </c>
    </row>
    <row r="129" spans="3:10" hidden="1">
      <c r="C129" s="1" t="s">
        <v>14</v>
      </c>
      <c r="D129" s="3">
        <v>150</v>
      </c>
      <c r="E129" s="3">
        <v>2</v>
      </c>
      <c r="F129" s="3">
        <f>1020-50-150</f>
        <v>820</v>
      </c>
      <c r="G129" s="3"/>
      <c r="H129" s="16">
        <f t="shared" si="33"/>
        <v>972</v>
      </c>
      <c r="I129" s="3">
        <v>1053</v>
      </c>
      <c r="J129" s="17">
        <f t="shared" si="34"/>
        <v>-81</v>
      </c>
    </row>
    <row r="130" spans="3:10" hidden="1">
      <c r="C130" s="5" t="s">
        <v>15</v>
      </c>
      <c r="D130" s="6">
        <f>SUM(D123:D129)</f>
        <v>866</v>
      </c>
      <c r="E130" s="6">
        <f t="shared" ref="E130:J130" si="35">SUM(E123:E129)</f>
        <v>367</v>
      </c>
      <c r="F130" s="6">
        <f t="shared" si="35"/>
        <v>1749</v>
      </c>
      <c r="G130" s="6">
        <f t="shared" si="35"/>
        <v>400</v>
      </c>
      <c r="H130" s="6">
        <f t="shared" si="35"/>
        <v>3382</v>
      </c>
      <c r="I130" s="6">
        <f t="shared" si="35"/>
        <v>3495</v>
      </c>
      <c r="J130" s="6">
        <f t="shared" si="35"/>
        <v>-113</v>
      </c>
    </row>
    <row r="131" spans="3:10" hidden="1"/>
    <row r="132" spans="3:10" hidden="1"/>
    <row r="133" spans="3:10" hidden="1">
      <c r="C133" t="s">
        <v>453</v>
      </c>
    </row>
    <row r="134" spans="3:10" hidden="1">
      <c r="C134" s="1"/>
      <c r="D134" s="2" t="s">
        <v>0</v>
      </c>
      <c r="E134" s="2" t="s">
        <v>1</v>
      </c>
      <c r="F134" s="2" t="s">
        <v>2</v>
      </c>
      <c r="G134" s="2" t="s">
        <v>3</v>
      </c>
      <c r="H134" s="2" t="s">
        <v>4</v>
      </c>
      <c r="I134" s="2" t="s">
        <v>5</v>
      </c>
      <c r="J134" s="2" t="s">
        <v>6</v>
      </c>
    </row>
    <row r="135" spans="3:10" hidden="1">
      <c r="C135" s="7" t="s">
        <v>7</v>
      </c>
      <c r="D135" s="10"/>
      <c r="E135" s="10"/>
      <c r="F135" s="10"/>
      <c r="G135" s="10"/>
      <c r="H135" s="10"/>
      <c r="I135" s="10"/>
      <c r="J135" s="11"/>
    </row>
    <row r="136" spans="3:10" hidden="1">
      <c r="C136" s="1" t="s">
        <v>8</v>
      </c>
      <c r="D136" s="3">
        <v>1</v>
      </c>
      <c r="E136" s="3">
        <f>9-7-2</f>
        <v>0</v>
      </c>
      <c r="F136" s="3">
        <v>0</v>
      </c>
      <c r="G136" s="3"/>
      <c r="H136" s="4">
        <f>SUM(D136:G136)</f>
        <v>1</v>
      </c>
      <c r="I136" s="21">
        <v>1</v>
      </c>
      <c r="J136" s="3">
        <f>H136-I136</f>
        <v>0</v>
      </c>
    </row>
    <row r="137" spans="3:10" hidden="1">
      <c r="C137" s="1" t="s">
        <v>9</v>
      </c>
      <c r="D137" s="3">
        <v>33</v>
      </c>
      <c r="E137" s="3">
        <v>54</v>
      </c>
      <c r="F137" s="3">
        <v>0</v>
      </c>
      <c r="G137" s="3"/>
      <c r="H137" s="4">
        <f t="shared" ref="H137:H142" si="36">SUM(D137:G137)</f>
        <v>87</v>
      </c>
      <c r="I137" s="3">
        <v>104</v>
      </c>
      <c r="J137" s="3">
        <f t="shared" ref="J137:J142" si="37">H137-I137</f>
        <v>-17</v>
      </c>
    </row>
    <row r="138" spans="3:10" hidden="1">
      <c r="C138" s="1" t="s">
        <v>10</v>
      </c>
      <c r="D138" s="3">
        <v>200</v>
      </c>
      <c r="E138" s="3">
        <v>131</v>
      </c>
      <c r="F138" s="3">
        <f>664-200</f>
        <v>464</v>
      </c>
      <c r="G138" s="3"/>
      <c r="H138" s="4">
        <f t="shared" si="36"/>
        <v>795</v>
      </c>
      <c r="I138" s="3">
        <v>806</v>
      </c>
      <c r="J138" s="3">
        <f t="shared" si="37"/>
        <v>-11</v>
      </c>
    </row>
    <row r="139" spans="3:10" hidden="1">
      <c r="C139" s="1" t="s">
        <v>11</v>
      </c>
      <c r="D139" s="3">
        <v>150</v>
      </c>
      <c r="E139" s="3">
        <f>125-2-1-3-10</f>
        <v>109</v>
      </c>
      <c r="F139" s="3">
        <v>56</v>
      </c>
      <c r="G139" s="3"/>
      <c r="H139" s="4">
        <f t="shared" si="36"/>
        <v>315</v>
      </c>
      <c r="I139" s="3">
        <v>355</v>
      </c>
      <c r="J139" s="3">
        <f t="shared" si="37"/>
        <v>-40</v>
      </c>
    </row>
    <row r="140" spans="3:10" hidden="1">
      <c r="C140" s="1" t="s">
        <v>12</v>
      </c>
      <c r="D140" s="3">
        <f>75+150+36-100</f>
        <v>161</v>
      </c>
      <c r="E140" s="3">
        <v>17</v>
      </c>
      <c r="F140" s="3">
        <v>8</v>
      </c>
      <c r="G140" s="3">
        <v>0</v>
      </c>
      <c r="H140" s="4">
        <f t="shared" si="36"/>
        <v>186</v>
      </c>
      <c r="I140" s="15">
        <v>189</v>
      </c>
      <c r="J140" s="3">
        <f t="shared" si="37"/>
        <v>-3</v>
      </c>
    </row>
    <row r="141" spans="3:10" hidden="1">
      <c r="C141" s="1" t="s">
        <v>13</v>
      </c>
      <c r="D141" s="3"/>
      <c r="E141" s="3"/>
      <c r="F141" s="3"/>
      <c r="G141" s="3"/>
      <c r="H141" s="4">
        <f t="shared" si="36"/>
        <v>0</v>
      </c>
      <c r="I141" s="3">
        <v>0</v>
      </c>
      <c r="J141" s="3">
        <f t="shared" si="37"/>
        <v>0</v>
      </c>
    </row>
    <row r="142" spans="3:10" hidden="1">
      <c r="C142" s="1" t="s">
        <v>14</v>
      </c>
      <c r="D142" s="3">
        <v>150</v>
      </c>
      <c r="E142" s="3">
        <f>113-4-10</f>
        <v>99</v>
      </c>
      <c r="F142" s="3">
        <f>800-50-150</f>
        <v>600</v>
      </c>
      <c r="G142" s="3"/>
      <c r="H142" s="4">
        <f t="shared" si="36"/>
        <v>849</v>
      </c>
      <c r="I142" s="15">
        <f>942-4-10</f>
        <v>928</v>
      </c>
      <c r="J142" s="3">
        <f t="shared" si="37"/>
        <v>-79</v>
      </c>
    </row>
    <row r="143" spans="3:10" hidden="1">
      <c r="C143" s="5" t="s">
        <v>15</v>
      </c>
      <c r="D143" s="6">
        <f>SUM(D136:D142)</f>
        <v>695</v>
      </c>
      <c r="E143" s="6">
        <f t="shared" ref="E143:J143" si="38">SUM(E136:E142)</f>
        <v>410</v>
      </c>
      <c r="F143" s="6">
        <f t="shared" si="38"/>
        <v>1128</v>
      </c>
      <c r="G143" s="6">
        <f t="shared" si="38"/>
        <v>0</v>
      </c>
      <c r="H143" s="6">
        <f t="shared" si="38"/>
        <v>2233</v>
      </c>
      <c r="I143" s="6">
        <f t="shared" si="38"/>
        <v>2383</v>
      </c>
      <c r="J143" s="6">
        <f t="shared" si="38"/>
        <v>-150</v>
      </c>
    </row>
    <row r="144" spans="3:10" hidden="1">
      <c r="C144" s="7" t="s">
        <v>16</v>
      </c>
      <c r="D144" s="8"/>
      <c r="E144" s="8"/>
      <c r="F144" s="8"/>
      <c r="G144" s="8"/>
      <c r="H144" s="8"/>
      <c r="I144" s="18"/>
      <c r="J144" s="9"/>
    </row>
    <row r="145" spans="3:10" hidden="1">
      <c r="C145" s="1" t="s">
        <v>8</v>
      </c>
      <c r="D145" s="3">
        <v>0</v>
      </c>
      <c r="E145" s="3">
        <v>0</v>
      </c>
      <c r="F145" s="3">
        <f>61-61</f>
        <v>0</v>
      </c>
      <c r="G145" s="3"/>
      <c r="H145" s="16">
        <f>SUM(D145:G145)</f>
        <v>0</v>
      </c>
      <c r="I145" s="19">
        <v>31</v>
      </c>
      <c r="J145" s="17">
        <f>H145-I145</f>
        <v>-31</v>
      </c>
    </row>
    <row r="146" spans="3:10" hidden="1">
      <c r="C146" s="1" t="s">
        <v>9</v>
      </c>
      <c r="D146" s="3">
        <v>97</v>
      </c>
      <c r="E146" s="3">
        <v>102</v>
      </c>
      <c r="F146" s="3">
        <v>0</v>
      </c>
      <c r="G146" s="3"/>
      <c r="H146" s="16">
        <f t="shared" ref="H146:H151" si="39">SUM(D146:G146)</f>
        <v>199</v>
      </c>
      <c r="I146" s="3">
        <v>199</v>
      </c>
      <c r="J146" s="17">
        <f t="shared" ref="J146:J151" si="40">H146-I146</f>
        <v>0</v>
      </c>
    </row>
    <row r="147" spans="3:10" hidden="1">
      <c r="C147" s="1" t="s">
        <v>10</v>
      </c>
      <c r="D147" s="3">
        <v>200</v>
      </c>
      <c r="E147" s="3">
        <v>126</v>
      </c>
      <c r="F147" s="3">
        <f>627-200</f>
        <v>427</v>
      </c>
      <c r="G147" s="3"/>
      <c r="H147" s="16">
        <f t="shared" si="39"/>
        <v>753</v>
      </c>
      <c r="I147" s="3">
        <v>753</v>
      </c>
      <c r="J147" s="17">
        <f t="shared" si="40"/>
        <v>0</v>
      </c>
    </row>
    <row r="148" spans="3:10" hidden="1">
      <c r="C148" s="1" t="s">
        <v>11</v>
      </c>
      <c r="D148" s="3">
        <v>385</v>
      </c>
      <c r="E148" s="3">
        <v>79</v>
      </c>
      <c r="F148" s="3">
        <v>58</v>
      </c>
      <c r="G148" s="3">
        <v>300</v>
      </c>
      <c r="H148" s="16">
        <f t="shared" si="39"/>
        <v>822</v>
      </c>
      <c r="I148" s="19">
        <v>822</v>
      </c>
      <c r="J148" s="17">
        <f t="shared" si="40"/>
        <v>0</v>
      </c>
    </row>
    <row r="149" spans="3:10" hidden="1">
      <c r="C149" s="1" t="s">
        <v>12</v>
      </c>
      <c r="D149" s="3">
        <v>100</v>
      </c>
      <c r="E149" s="3">
        <v>117</v>
      </c>
      <c r="F149" s="3">
        <f>376-150</f>
        <v>226</v>
      </c>
      <c r="G149" s="3">
        <v>100</v>
      </c>
      <c r="H149" s="16">
        <f t="shared" si="39"/>
        <v>543</v>
      </c>
      <c r="I149" s="19">
        <v>544</v>
      </c>
      <c r="J149" s="17">
        <f t="shared" si="40"/>
        <v>-1</v>
      </c>
    </row>
    <row r="150" spans="3:10" hidden="1">
      <c r="C150" s="1" t="s">
        <v>13</v>
      </c>
      <c r="D150" s="3">
        <v>23</v>
      </c>
      <c r="E150" s="3">
        <v>0</v>
      </c>
      <c r="F150" s="3"/>
      <c r="G150" s="3"/>
      <c r="H150" s="16">
        <f t="shared" si="39"/>
        <v>23</v>
      </c>
      <c r="I150" s="3">
        <v>23</v>
      </c>
      <c r="J150" s="17">
        <f t="shared" si="40"/>
        <v>0</v>
      </c>
    </row>
    <row r="151" spans="3:10" hidden="1">
      <c r="C151" s="1" t="s">
        <v>14</v>
      </c>
      <c r="D151" s="3">
        <v>150</v>
      </c>
      <c r="E151" s="3">
        <v>2</v>
      </c>
      <c r="F151" s="3">
        <f>1020-50-150</f>
        <v>820</v>
      </c>
      <c r="G151" s="3"/>
      <c r="H151" s="16">
        <f t="shared" si="39"/>
        <v>972</v>
      </c>
      <c r="I151" s="3">
        <v>1053</v>
      </c>
      <c r="J151" s="17">
        <f t="shared" si="40"/>
        <v>-81</v>
      </c>
    </row>
    <row r="152" spans="3:10" hidden="1">
      <c r="C152" s="5" t="s">
        <v>15</v>
      </c>
      <c r="D152" s="6">
        <f>SUM(D145:D151)</f>
        <v>955</v>
      </c>
      <c r="E152" s="6">
        <f t="shared" ref="E152:J152" si="41">SUM(E145:E151)</f>
        <v>426</v>
      </c>
      <c r="F152" s="6">
        <f t="shared" si="41"/>
        <v>1531</v>
      </c>
      <c r="G152" s="6">
        <f t="shared" si="41"/>
        <v>400</v>
      </c>
      <c r="H152" s="6">
        <f t="shared" si="41"/>
        <v>3312</v>
      </c>
      <c r="I152" s="6">
        <f t="shared" si="41"/>
        <v>3425</v>
      </c>
      <c r="J152" s="6">
        <f t="shared" si="41"/>
        <v>-113</v>
      </c>
    </row>
    <row r="153" spans="3:10" hidden="1"/>
    <row r="154" spans="3:10" hidden="1"/>
    <row r="155" spans="3:10" hidden="1">
      <c r="C155" t="s">
        <v>454</v>
      </c>
    </row>
    <row r="156" spans="3:10" hidden="1">
      <c r="C156" s="1"/>
      <c r="D156" s="2" t="s">
        <v>0</v>
      </c>
      <c r="E156" s="2" t="s">
        <v>1</v>
      </c>
      <c r="F156" s="2" t="s">
        <v>2</v>
      </c>
      <c r="G156" s="2" t="s">
        <v>3</v>
      </c>
      <c r="H156" s="2" t="s">
        <v>4</v>
      </c>
      <c r="I156" s="2" t="s">
        <v>5</v>
      </c>
      <c r="J156" s="2" t="s">
        <v>6</v>
      </c>
    </row>
    <row r="157" spans="3:10" hidden="1">
      <c r="C157" s="7" t="s">
        <v>7</v>
      </c>
      <c r="D157" s="10"/>
      <c r="E157" s="10"/>
      <c r="F157" s="10"/>
      <c r="G157" s="10"/>
      <c r="H157" s="10"/>
      <c r="I157" s="10"/>
      <c r="J157" s="11"/>
    </row>
    <row r="158" spans="3:10" hidden="1">
      <c r="C158" s="1" t="s">
        <v>8</v>
      </c>
      <c r="D158" s="3">
        <v>1</v>
      </c>
      <c r="E158" s="3">
        <f>9-7-2</f>
        <v>0</v>
      </c>
      <c r="F158" s="3">
        <v>0</v>
      </c>
      <c r="G158" s="3"/>
      <c r="H158" s="4">
        <f>SUM(D158:G158)</f>
        <v>1</v>
      </c>
      <c r="I158" s="21">
        <v>1</v>
      </c>
      <c r="J158" s="3">
        <f>H158-I158</f>
        <v>0</v>
      </c>
    </row>
    <row r="159" spans="3:10" hidden="1">
      <c r="C159" s="1" t="s">
        <v>9</v>
      </c>
      <c r="D159" s="3">
        <v>33</v>
      </c>
      <c r="E159" s="3">
        <v>54</v>
      </c>
      <c r="F159" s="3">
        <v>0</v>
      </c>
      <c r="G159" s="3"/>
      <c r="H159" s="4">
        <f t="shared" ref="H159:H164" si="42">SUM(D159:G159)</f>
        <v>87</v>
      </c>
      <c r="I159" s="3">
        <v>103</v>
      </c>
      <c r="J159" s="3">
        <f t="shared" ref="J159:J164" si="43">H159-I159</f>
        <v>-16</v>
      </c>
    </row>
    <row r="160" spans="3:10" hidden="1">
      <c r="C160" s="1" t="s">
        <v>10</v>
      </c>
      <c r="D160" s="3">
        <v>200</v>
      </c>
      <c r="E160" s="3">
        <v>131</v>
      </c>
      <c r="F160" s="3">
        <f>664-200</f>
        <v>464</v>
      </c>
      <c r="G160" s="3"/>
      <c r="H160" s="4">
        <f t="shared" si="42"/>
        <v>795</v>
      </c>
      <c r="I160" s="3">
        <v>806</v>
      </c>
      <c r="J160" s="3">
        <f t="shared" si="43"/>
        <v>-11</v>
      </c>
    </row>
    <row r="161" spans="3:10" hidden="1">
      <c r="C161" s="1" t="s">
        <v>11</v>
      </c>
      <c r="D161" s="3">
        <v>150</v>
      </c>
      <c r="E161" s="3">
        <f>125-2-1-3-10</f>
        <v>109</v>
      </c>
      <c r="F161" s="3">
        <v>56</v>
      </c>
      <c r="G161" s="3"/>
      <c r="H161" s="4">
        <f t="shared" si="42"/>
        <v>315</v>
      </c>
      <c r="I161" s="3">
        <v>305</v>
      </c>
      <c r="J161" s="3">
        <f t="shared" si="43"/>
        <v>10</v>
      </c>
    </row>
    <row r="162" spans="3:10" hidden="1">
      <c r="C162" s="1" t="s">
        <v>12</v>
      </c>
      <c r="D162" s="3">
        <f>75+150+36-100</f>
        <v>161</v>
      </c>
      <c r="E162" s="3">
        <v>17</v>
      </c>
      <c r="F162" s="3">
        <v>8</v>
      </c>
      <c r="G162" s="3">
        <v>0</v>
      </c>
      <c r="H162" s="4">
        <f t="shared" si="42"/>
        <v>186</v>
      </c>
      <c r="I162" s="15">
        <v>189</v>
      </c>
      <c r="J162" s="3">
        <f t="shared" si="43"/>
        <v>-3</v>
      </c>
    </row>
    <row r="163" spans="3:10" hidden="1">
      <c r="C163" s="1" t="s">
        <v>13</v>
      </c>
      <c r="D163" s="3"/>
      <c r="E163" s="3"/>
      <c r="F163" s="3"/>
      <c r="G163" s="3"/>
      <c r="H163" s="4">
        <f t="shared" si="42"/>
        <v>0</v>
      </c>
      <c r="I163" s="3">
        <v>0</v>
      </c>
      <c r="J163" s="3">
        <f t="shared" si="43"/>
        <v>0</v>
      </c>
    </row>
    <row r="164" spans="3:10" hidden="1">
      <c r="C164" s="1" t="s">
        <v>14</v>
      </c>
      <c r="D164" s="3">
        <v>150</v>
      </c>
      <c r="E164" s="3">
        <f>113-4-10</f>
        <v>99</v>
      </c>
      <c r="F164" s="3">
        <f>800-50-150</f>
        <v>600</v>
      </c>
      <c r="G164" s="3"/>
      <c r="H164" s="4">
        <f t="shared" si="42"/>
        <v>849</v>
      </c>
      <c r="I164" s="15">
        <f>942-4-10</f>
        <v>928</v>
      </c>
      <c r="J164" s="3">
        <f t="shared" si="43"/>
        <v>-79</v>
      </c>
    </row>
    <row r="165" spans="3:10" hidden="1">
      <c r="C165" s="5" t="s">
        <v>15</v>
      </c>
      <c r="D165" s="6">
        <f>SUM(D158:D164)</f>
        <v>695</v>
      </c>
      <c r="E165" s="6">
        <f t="shared" ref="E165:J165" si="44">SUM(E158:E164)</f>
        <v>410</v>
      </c>
      <c r="F165" s="6">
        <f t="shared" si="44"/>
        <v>1128</v>
      </c>
      <c r="G165" s="6">
        <f t="shared" si="44"/>
        <v>0</v>
      </c>
      <c r="H165" s="6">
        <f t="shared" si="44"/>
        <v>2233</v>
      </c>
      <c r="I165" s="6">
        <f t="shared" si="44"/>
        <v>2332</v>
      </c>
      <c r="J165" s="6">
        <f t="shared" si="44"/>
        <v>-99</v>
      </c>
    </row>
    <row r="166" spans="3:10" hidden="1">
      <c r="C166" s="7" t="s">
        <v>16</v>
      </c>
      <c r="D166" s="8"/>
      <c r="E166" s="8"/>
      <c r="F166" s="8"/>
      <c r="G166" s="8"/>
      <c r="H166" s="8"/>
      <c r="I166" s="18"/>
      <c r="J166" s="9"/>
    </row>
    <row r="167" spans="3:10" hidden="1">
      <c r="C167" s="1" t="s">
        <v>8</v>
      </c>
      <c r="D167" s="3">
        <v>0</v>
      </c>
      <c r="E167" s="3">
        <v>0</v>
      </c>
      <c r="F167" s="3">
        <f>61-61</f>
        <v>0</v>
      </c>
      <c r="G167" s="3"/>
      <c r="H167" s="16">
        <f>SUM(D167:G167)</f>
        <v>0</v>
      </c>
      <c r="I167" s="19">
        <v>31</v>
      </c>
      <c r="J167" s="17">
        <f>H167-I167</f>
        <v>-31</v>
      </c>
    </row>
    <row r="168" spans="3:10" hidden="1">
      <c r="C168" s="1" t="s">
        <v>9</v>
      </c>
      <c r="D168" s="3">
        <v>97</v>
      </c>
      <c r="E168" s="3">
        <v>92</v>
      </c>
      <c r="F168" s="3">
        <v>0</v>
      </c>
      <c r="G168" s="3"/>
      <c r="H168" s="16">
        <f t="shared" ref="H168:H173" si="45">SUM(D168:G168)</f>
        <v>189</v>
      </c>
      <c r="I168" s="3">
        <v>189</v>
      </c>
      <c r="J168" s="17">
        <f t="shared" ref="J168:J173" si="46">H168-I168</f>
        <v>0</v>
      </c>
    </row>
    <row r="169" spans="3:10" hidden="1">
      <c r="C169" s="1" t="s">
        <v>10</v>
      </c>
      <c r="D169" s="3">
        <v>200</v>
      </c>
      <c r="E169" s="3">
        <v>126</v>
      </c>
      <c r="F169" s="3">
        <f>627-200</f>
        <v>427</v>
      </c>
      <c r="G169" s="3"/>
      <c r="H169" s="16">
        <f t="shared" si="45"/>
        <v>753</v>
      </c>
      <c r="I169" s="3">
        <v>753</v>
      </c>
      <c r="J169" s="17">
        <f t="shared" si="46"/>
        <v>0</v>
      </c>
    </row>
    <row r="170" spans="3:10" hidden="1">
      <c r="C170" s="1" t="s">
        <v>11</v>
      </c>
      <c r="D170" s="3">
        <v>335</v>
      </c>
      <c r="E170" s="3">
        <v>79</v>
      </c>
      <c r="F170" s="3">
        <v>58</v>
      </c>
      <c r="G170" s="3">
        <v>300</v>
      </c>
      <c r="H170" s="16">
        <f t="shared" si="45"/>
        <v>772</v>
      </c>
      <c r="I170" s="19">
        <v>772</v>
      </c>
      <c r="J170" s="17">
        <f t="shared" si="46"/>
        <v>0</v>
      </c>
    </row>
    <row r="171" spans="3:10" hidden="1">
      <c r="C171" s="1" t="s">
        <v>12</v>
      </c>
      <c r="D171" s="3">
        <v>100</v>
      </c>
      <c r="E171" s="3">
        <v>117</v>
      </c>
      <c r="F171" s="3">
        <f>376-150</f>
        <v>226</v>
      </c>
      <c r="G171" s="3">
        <v>100</v>
      </c>
      <c r="H171" s="16">
        <f t="shared" si="45"/>
        <v>543</v>
      </c>
      <c r="I171" s="19">
        <v>544</v>
      </c>
      <c r="J171" s="17">
        <f t="shared" si="46"/>
        <v>-1</v>
      </c>
    </row>
    <row r="172" spans="3:10" hidden="1">
      <c r="C172" s="1" t="s">
        <v>13</v>
      </c>
      <c r="D172" s="3">
        <v>23</v>
      </c>
      <c r="E172" s="3">
        <v>0</v>
      </c>
      <c r="F172" s="3"/>
      <c r="G172" s="3"/>
      <c r="H172" s="16">
        <f t="shared" si="45"/>
        <v>23</v>
      </c>
      <c r="I172" s="3">
        <v>23</v>
      </c>
      <c r="J172" s="17">
        <f t="shared" si="46"/>
        <v>0</v>
      </c>
    </row>
    <row r="173" spans="3:10" hidden="1">
      <c r="C173" s="1" t="s">
        <v>14</v>
      </c>
      <c r="D173" s="3">
        <v>150</v>
      </c>
      <c r="E173" s="3">
        <v>2</v>
      </c>
      <c r="F173" s="3">
        <f>1020-50-150</f>
        <v>820</v>
      </c>
      <c r="G173" s="3"/>
      <c r="H173" s="16">
        <f t="shared" si="45"/>
        <v>972</v>
      </c>
      <c r="I173" s="3">
        <v>1053</v>
      </c>
      <c r="J173" s="17">
        <f t="shared" si="46"/>
        <v>-81</v>
      </c>
    </row>
    <row r="174" spans="3:10" hidden="1">
      <c r="C174" s="5" t="s">
        <v>15</v>
      </c>
      <c r="D174" s="6">
        <f>SUM(D167:D173)</f>
        <v>905</v>
      </c>
      <c r="E174" s="6">
        <f t="shared" ref="E174:J174" si="47">SUM(E167:E173)</f>
        <v>416</v>
      </c>
      <c r="F174" s="6">
        <f t="shared" si="47"/>
        <v>1531</v>
      </c>
      <c r="G174" s="6">
        <f t="shared" si="47"/>
        <v>400</v>
      </c>
      <c r="H174" s="6">
        <f t="shared" si="47"/>
        <v>3252</v>
      </c>
      <c r="I174" s="6">
        <f t="shared" si="47"/>
        <v>3365</v>
      </c>
      <c r="J174" s="6">
        <f t="shared" si="47"/>
        <v>-113</v>
      </c>
    </row>
    <row r="175" spans="3:10" hidden="1"/>
    <row r="176" spans="3:10" hidden="1"/>
    <row r="177" spans="3:10" hidden="1">
      <c r="C177" t="s">
        <v>455</v>
      </c>
    </row>
    <row r="178" spans="3:10" hidden="1">
      <c r="C178" s="1"/>
      <c r="D178" s="2" t="s">
        <v>0</v>
      </c>
      <c r="E178" s="2" t="s">
        <v>1</v>
      </c>
      <c r="F178" s="2" t="s">
        <v>2</v>
      </c>
      <c r="G178" s="2" t="s">
        <v>3</v>
      </c>
      <c r="H178" s="2" t="s">
        <v>4</v>
      </c>
      <c r="I178" s="2" t="s">
        <v>5</v>
      </c>
      <c r="J178" s="2" t="s">
        <v>6</v>
      </c>
    </row>
    <row r="179" spans="3:10" hidden="1">
      <c r="C179" s="7" t="s">
        <v>7</v>
      </c>
      <c r="D179" s="10"/>
      <c r="E179" s="10"/>
      <c r="F179" s="10"/>
      <c r="G179" s="10"/>
      <c r="H179" s="10"/>
      <c r="I179" s="10"/>
      <c r="J179" s="11"/>
    </row>
    <row r="180" spans="3:10" hidden="1">
      <c r="C180" s="1" t="s">
        <v>8</v>
      </c>
      <c r="D180" s="3">
        <v>1</v>
      </c>
      <c r="E180" s="3">
        <f>9-7-2</f>
        <v>0</v>
      </c>
      <c r="F180" s="3">
        <v>0</v>
      </c>
      <c r="G180" s="3"/>
      <c r="H180" s="4">
        <f>SUM(D180:G180)</f>
        <v>1</v>
      </c>
      <c r="I180" s="21">
        <v>1</v>
      </c>
      <c r="J180" s="3">
        <f>H180-I180</f>
        <v>0</v>
      </c>
    </row>
    <row r="181" spans="3:10" hidden="1">
      <c r="C181" s="1" t="s">
        <v>9</v>
      </c>
      <c r="D181" s="3">
        <v>76</v>
      </c>
      <c r="E181" s="3">
        <v>1</v>
      </c>
      <c r="F181" s="3">
        <v>0</v>
      </c>
      <c r="G181" s="3"/>
      <c r="H181" s="4">
        <f t="shared" ref="H181:H186" si="48">SUM(D181:G181)</f>
        <v>77</v>
      </c>
      <c r="I181" s="3">
        <v>93</v>
      </c>
      <c r="J181" s="3">
        <f t="shared" ref="J181:J186" si="49">H181-I181</f>
        <v>-16</v>
      </c>
    </row>
    <row r="182" spans="3:10" hidden="1">
      <c r="C182" s="1" t="s">
        <v>10</v>
      </c>
      <c r="D182" s="3">
        <v>200</v>
      </c>
      <c r="E182" s="3">
        <v>131</v>
      </c>
      <c r="F182" s="3">
        <f>664-200</f>
        <v>464</v>
      </c>
      <c r="G182" s="3"/>
      <c r="H182" s="4">
        <f t="shared" si="48"/>
        <v>795</v>
      </c>
      <c r="I182" s="3">
        <v>806</v>
      </c>
      <c r="J182" s="3">
        <f t="shared" si="49"/>
        <v>-11</v>
      </c>
    </row>
    <row r="183" spans="3:10" hidden="1">
      <c r="C183" s="1" t="s">
        <v>11</v>
      </c>
      <c r="D183" s="3">
        <v>150</v>
      </c>
      <c r="E183" s="3">
        <f>125-2-1-3-10</f>
        <v>109</v>
      </c>
      <c r="F183" s="3">
        <v>56</v>
      </c>
      <c r="G183" s="3"/>
      <c r="H183" s="4">
        <f t="shared" si="48"/>
        <v>315</v>
      </c>
      <c r="I183" s="3">
        <v>305</v>
      </c>
      <c r="J183" s="3">
        <f t="shared" si="49"/>
        <v>10</v>
      </c>
    </row>
    <row r="184" spans="3:10" hidden="1">
      <c r="C184" s="1" t="s">
        <v>12</v>
      </c>
      <c r="D184" s="3">
        <f>75+150+36-100</f>
        <v>161</v>
      </c>
      <c r="E184" s="3">
        <v>17</v>
      </c>
      <c r="F184" s="3">
        <v>8</v>
      </c>
      <c r="G184" s="3">
        <v>0</v>
      </c>
      <c r="H184" s="4">
        <f t="shared" si="48"/>
        <v>186</v>
      </c>
      <c r="I184" s="15">
        <v>189</v>
      </c>
      <c r="J184" s="3">
        <f t="shared" si="49"/>
        <v>-3</v>
      </c>
    </row>
    <row r="185" spans="3:10" hidden="1">
      <c r="C185" s="1" t="s">
        <v>13</v>
      </c>
      <c r="D185" s="3"/>
      <c r="E185" s="3"/>
      <c r="F185" s="3"/>
      <c r="G185" s="3"/>
      <c r="H185" s="4">
        <f t="shared" si="48"/>
        <v>0</v>
      </c>
      <c r="I185" s="3">
        <v>0</v>
      </c>
      <c r="J185" s="3">
        <f t="shared" si="49"/>
        <v>0</v>
      </c>
    </row>
    <row r="186" spans="3:10" hidden="1">
      <c r="C186" s="1" t="s">
        <v>14</v>
      </c>
      <c r="D186" s="3">
        <v>150</v>
      </c>
      <c r="E186" s="3">
        <f>113-4-10</f>
        <v>99</v>
      </c>
      <c r="F186" s="3">
        <f>800-50-150</f>
        <v>600</v>
      </c>
      <c r="G186" s="3"/>
      <c r="H186" s="4">
        <f t="shared" si="48"/>
        <v>849</v>
      </c>
      <c r="I186" s="15">
        <f>942-4-10</f>
        <v>928</v>
      </c>
      <c r="J186" s="3">
        <f t="shared" si="49"/>
        <v>-79</v>
      </c>
    </row>
    <row r="187" spans="3:10" hidden="1">
      <c r="C187" s="5" t="s">
        <v>15</v>
      </c>
      <c r="D187" s="6">
        <f>SUM(D180:D186)</f>
        <v>738</v>
      </c>
      <c r="E187" s="6">
        <f t="shared" ref="E187:J187" si="50">SUM(E180:E186)</f>
        <v>357</v>
      </c>
      <c r="F187" s="6">
        <f t="shared" si="50"/>
        <v>1128</v>
      </c>
      <c r="G187" s="6">
        <f t="shared" si="50"/>
        <v>0</v>
      </c>
      <c r="H187" s="6">
        <f t="shared" si="50"/>
        <v>2223</v>
      </c>
      <c r="I187" s="6">
        <f t="shared" si="50"/>
        <v>2322</v>
      </c>
      <c r="J187" s="6">
        <f t="shared" si="50"/>
        <v>-99</v>
      </c>
    </row>
    <row r="188" spans="3:10" hidden="1">
      <c r="C188" s="7" t="s">
        <v>16</v>
      </c>
      <c r="D188" s="8"/>
      <c r="E188" s="8"/>
      <c r="F188" s="8"/>
      <c r="G188" s="8"/>
      <c r="H188" s="8"/>
      <c r="I188" s="18"/>
      <c r="J188" s="9"/>
    </row>
    <row r="189" spans="3:10" hidden="1">
      <c r="C189" s="1" t="s">
        <v>8</v>
      </c>
      <c r="D189" s="3">
        <v>0</v>
      </c>
      <c r="E189" s="3">
        <v>0</v>
      </c>
      <c r="F189" s="3">
        <f>61-61</f>
        <v>0</v>
      </c>
      <c r="G189" s="3"/>
      <c r="H189" s="16">
        <f>SUM(D189:G189)</f>
        <v>0</v>
      </c>
      <c r="I189" s="19">
        <v>31</v>
      </c>
      <c r="J189" s="17">
        <f>H189-I189</f>
        <v>-31</v>
      </c>
    </row>
    <row r="190" spans="3:10" hidden="1">
      <c r="C190" s="1" t="s">
        <v>9</v>
      </c>
      <c r="D190" s="3">
        <v>125</v>
      </c>
      <c r="E190" s="3">
        <v>12</v>
      </c>
      <c r="F190" s="3">
        <v>0</v>
      </c>
      <c r="G190" s="3"/>
      <c r="H190" s="16">
        <f t="shared" ref="H190:H195" si="51">SUM(D190:G190)</f>
        <v>137</v>
      </c>
      <c r="I190" s="3">
        <v>137</v>
      </c>
      <c r="J190" s="17">
        <f t="shared" ref="J190:J195" si="52">H190-I190</f>
        <v>0</v>
      </c>
    </row>
    <row r="191" spans="3:10" hidden="1">
      <c r="C191" s="1" t="s">
        <v>10</v>
      </c>
      <c r="D191" s="3">
        <v>200</v>
      </c>
      <c r="E191" s="3">
        <v>126</v>
      </c>
      <c r="F191" s="3">
        <f>627-200</f>
        <v>427</v>
      </c>
      <c r="G191" s="3"/>
      <c r="H191" s="16">
        <f t="shared" si="51"/>
        <v>753</v>
      </c>
      <c r="I191" s="3">
        <v>753</v>
      </c>
      <c r="J191" s="17">
        <f t="shared" si="52"/>
        <v>0</v>
      </c>
    </row>
    <row r="192" spans="3:10" hidden="1">
      <c r="C192" s="1" t="s">
        <v>11</v>
      </c>
      <c r="D192" s="3">
        <v>335</v>
      </c>
      <c r="E192" s="3">
        <v>79</v>
      </c>
      <c r="F192" s="3">
        <v>58</v>
      </c>
      <c r="G192" s="3">
        <v>300</v>
      </c>
      <c r="H192" s="16">
        <f t="shared" si="51"/>
        <v>772</v>
      </c>
      <c r="I192" s="19">
        <v>772</v>
      </c>
      <c r="J192" s="17">
        <f t="shared" si="52"/>
        <v>0</v>
      </c>
    </row>
    <row r="193" spans="3:13" hidden="1">
      <c r="C193" s="1" t="s">
        <v>12</v>
      </c>
      <c r="D193" s="3">
        <v>100</v>
      </c>
      <c r="E193" s="3">
        <v>117</v>
      </c>
      <c r="F193" s="3">
        <f>376-150</f>
        <v>226</v>
      </c>
      <c r="G193" s="3">
        <v>100</v>
      </c>
      <c r="H193" s="16">
        <f t="shared" si="51"/>
        <v>543</v>
      </c>
      <c r="I193" s="19">
        <v>544</v>
      </c>
      <c r="J193" s="17">
        <f t="shared" si="52"/>
        <v>-1</v>
      </c>
    </row>
    <row r="194" spans="3:13" hidden="1">
      <c r="C194" s="1" t="s">
        <v>13</v>
      </c>
      <c r="D194" s="3">
        <v>23</v>
      </c>
      <c r="E194" s="3">
        <v>0</v>
      </c>
      <c r="F194" s="3"/>
      <c r="G194" s="3"/>
      <c r="H194" s="16">
        <f t="shared" si="51"/>
        <v>23</v>
      </c>
      <c r="I194" s="3">
        <v>23</v>
      </c>
      <c r="J194" s="17">
        <f t="shared" si="52"/>
        <v>0</v>
      </c>
    </row>
    <row r="195" spans="3:13" hidden="1">
      <c r="C195" s="1" t="s">
        <v>14</v>
      </c>
      <c r="D195" s="3">
        <v>150</v>
      </c>
      <c r="E195" s="3">
        <v>2</v>
      </c>
      <c r="F195" s="3">
        <f>1020-50-150</f>
        <v>820</v>
      </c>
      <c r="G195" s="3"/>
      <c r="H195" s="16">
        <f t="shared" si="51"/>
        <v>972</v>
      </c>
      <c r="I195" s="3">
        <v>1053</v>
      </c>
      <c r="J195" s="17">
        <f t="shared" si="52"/>
        <v>-81</v>
      </c>
    </row>
    <row r="196" spans="3:13" hidden="1">
      <c r="C196" s="5" t="s">
        <v>15</v>
      </c>
      <c r="D196" s="6">
        <f>SUM(D189:D195)</f>
        <v>933</v>
      </c>
      <c r="E196" s="6">
        <f t="shared" ref="E196:J196" si="53">SUM(E189:E195)</f>
        <v>336</v>
      </c>
      <c r="F196" s="6">
        <f t="shared" si="53"/>
        <v>1531</v>
      </c>
      <c r="G196" s="6">
        <f t="shared" si="53"/>
        <v>400</v>
      </c>
      <c r="H196" s="6">
        <f t="shared" si="53"/>
        <v>3200</v>
      </c>
      <c r="I196" s="6">
        <f t="shared" si="53"/>
        <v>3313</v>
      </c>
      <c r="J196" s="6">
        <f t="shared" si="53"/>
        <v>-113</v>
      </c>
    </row>
    <row r="197" spans="3:13" hidden="1"/>
    <row r="198" spans="3:13" hidden="1"/>
    <row r="199" spans="3:13" hidden="1"/>
    <row r="200" spans="3:13" hidden="1">
      <c r="C200" t="s">
        <v>456</v>
      </c>
    </row>
    <row r="201" spans="3:13" hidden="1">
      <c r="C201" s="1"/>
      <c r="D201" s="2" t="s">
        <v>0</v>
      </c>
      <c r="E201" s="2" t="s">
        <v>1</v>
      </c>
      <c r="F201" s="2" t="s">
        <v>2</v>
      </c>
      <c r="G201" s="2" t="s">
        <v>3</v>
      </c>
      <c r="H201" s="2" t="s">
        <v>4</v>
      </c>
      <c r="I201" s="2" t="s">
        <v>5</v>
      </c>
      <c r="J201" s="2" t="s">
        <v>6</v>
      </c>
    </row>
    <row r="202" spans="3:13" hidden="1">
      <c r="C202" s="7" t="s">
        <v>7</v>
      </c>
      <c r="D202" s="10"/>
      <c r="E202" s="10"/>
      <c r="F202" s="10"/>
      <c r="G202" s="10"/>
      <c r="H202" s="10"/>
      <c r="I202" s="10"/>
      <c r="J202" s="11"/>
    </row>
    <row r="203" spans="3:13" hidden="1">
      <c r="C203" s="1" t="s">
        <v>8</v>
      </c>
      <c r="D203" s="3">
        <v>1</v>
      </c>
      <c r="E203" s="3">
        <f>9-7-2</f>
        <v>0</v>
      </c>
      <c r="F203" s="3">
        <v>0</v>
      </c>
      <c r="G203" s="3"/>
      <c r="H203" s="4">
        <f>SUM(D203:G203)</f>
        <v>1</v>
      </c>
      <c r="I203" s="21">
        <v>1</v>
      </c>
      <c r="J203" s="3">
        <f>H203-I203</f>
        <v>0</v>
      </c>
    </row>
    <row r="204" spans="3:13" hidden="1">
      <c r="C204" s="1" t="s">
        <v>9</v>
      </c>
      <c r="D204" s="3">
        <v>73</v>
      </c>
      <c r="E204" s="3">
        <v>1</v>
      </c>
      <c r="F204" s="3">
        <v>0</v>
      </c>
      <c r="G204" s="3"/>
      <c r="H204" s="4">
        <f t="shared" ref="H204:H209" si="54">SUM(D204:G204)</f>
        <v>74</v>
      </c>
      <c r="I204" s="3">
        <v>86</v>
      </c>
      <c r="J204" s="3">
        <f t="shared" ref="J204:J209" si="55">H204-I204</f>
        <v>-12</v>
      </c>
      <c r="M204" s="20"/>
    </row>
    <row r="205" spans="3:13" hidden="1">
      <c r="C205" s="1" t="s">
        <v>10</v>
      </c>
      <c r="D205" s="3">
        <v>200</v>
      </c>
      <c r="E205" s="3">
        <v>131</v>
      </c>
      <c r="F205" s="3">
        <f>664-200</f>
        <v>464</v>
      </c>
      <c r="G205" s="3"/>
      <c r="H205" s="4">
        <f t="shared" si="54"/>
        <v>795</v>
      </c>
      <c r="I205" s="3">
        <v>806</v>
      </c>
      <c r="J205" s="3">
        <f t="shared" si="55"/>
        <v>-11</v>
      </c>
      <c r="M205" s="20"/>
    </row>
    <row r="206" spans="3:13" hidden="1">
      <c r="C206" s="1" t="s">
        <v>11</v>
      </c>
      <c r="D206" s="3">
        <v>149</v>
      </c>
      <c r="E206" s="3">
        <v>120</v>
      </c>
      <c r="F206" s="3">
        <v>56</v>
      </c>
      <c r="G206" s="3"/>
      <c r="H206" s="4">
        <f t="shared" si="54"/>
        <v>325</v>
      </c>
      <c r="I206" s="3">
        <v>200</v>
      </c>
      <c r="J206" s="3">
        <f t="shared" si="55"/>
        <v>125</v>
      </c>
      <c r="M206" s="20"/>
    </row>
    <row r="207" spans="3:13" hidden="1">
      <c r="C207" s="1" t="s">
        <v>12</v>
      </c>
      <c r="D207" s="3">
        <v>156</v>
      </c>
      <c r="E207" s="3">
        <v>28</v>
      </c>
      <c r="F207" s="3">
        <v>8</v>
      </c>
      <c r="G207" s="3">
        <v>0</v>
      </c>
      <c r="H207" s="4">
        <f t="shared" si="54"/>
        <v>192</v>
      </c>
      <c r="I207" s="15">
        <v>179</v>
      </c>
      <c r="J207" s="3">
        <f t="shared" si="55"/>
        <v>13</v>
      </c>
      <c r="M207" s="20"/>
    </row>
    <row r="208" spans="3:13" hidden="1">
      <c r="C208" s="1" t="s">
        <v>13</v>
      </c>
      <c r="D208" s="3"/>
      <c r="E208" s="3"/>
      <c r="F208" s="3"/>
      <c r="G208" s="3"/>
      <c r="H208" s="4">
        <f t="shared" si="54"/>
        <v>0</v>
      </c>
      <c r="I208" s="3">
        <v>0</v>
      </c>
      <c r="J208" s="3">
        <f t="shared" si="55"/>
        <v>0</v>
      </c>
      <c r="M208" s="20"/>
    </row>
    <row r="209" spans="2:13" hidden="1">
      <c r="C209" s="1" t="s">
        <v>14</v>
      </c>
      <c r="D209" s="3">
        <v>150</v>
      </c>
      <c r="E209" s="3">
        <v>95</v>
      </c>
      <c r="F209" s="3">
        <f>800-50-150</f>
        <v>600</v>
      </c>
      <c r="G209" s="3"/>
      <c r="H209" s="4">
        <f t="shared" si="54"/>
        <v>845</v>
      </c>
      <c r="I209" s="15">
        <v>828</v>
      </c>
      <c r="J209" s="3">
        <f t="shared" si="55"/>
        <v>17</v>
      </c>
      <c r="M209" s="20"/>
    </row>
    <row r="210" spans="2:13" hidden="1">
      <c r="C210" s="5" t="s">
        <v>15</v>
      </c>
      <c r="D210" s="6">
        <f>SUM(D203:D209)</f>
        <v>729</v>
      </c>
      <c r="E210" s="6">
        <f t="shared" ref="E210:J210" si="56">SUM(E203:E209)</f>
        <v>375</v>
      </c>
      <c r="F210" s="6">
        <f t="shared" si="56"/>
        <v>1128</v>
      </c>
      <c r="G210" s="6">
        <f t="shared" si="56"/>
        <v>0</v>
      </c>
      <c r="H210" s="6">
        <f t="shared" si="56"/>
        <v>2232</v>
      </c>
      <c r="I210" s="6">
        <f t="shared" si="56"/>
        <v>2100</v>
      </c>
      <c r="J210" s="6">
        <f t="shared" si="56"/>
        <v>132</v>
      </c>
    </row>
    <row r="211" spans="2:13" hidden="1">
      <c r="C211" s="7" t="s">
        <v>16</v>
      </c>
      <c r="D211" s="8"/>
      <c r="E211" s="8"/>
      <c r="F211" s="8"/>
      <c r="G211" s="8"/>
      <c r="H211" s="8"/>
      <c r="I211" s="18"/>
      <c r="J211" s="9"/>
    </row>
    <row r="212" spans="2:13" hidden="1">
      <c r="C212" s="1" t="s">
        <v>8</v>
      </c>
      <c r="D212" s="3">
        <v>0</v>
      </c>
      <c r="E212" s="3">
        <v>0</v>
      </c>
      <c r="F212" s="3">
        <f>61-61</f>
        <v>0</v>
      </c>
      <c r="G212" s="3"/>
      <c r="H212" s="16">
        <f>SUM(D212:G212)</f>
        <v>0</v>
      </c>
      <c r="I212" s="19">
        <v>31</v>
      </c>
      <c r="J212" s="17">
        <f>H212-I212</f>
        <v>-31</v>
      </c>
    </row>
    <row r="213" spans="2:13" hidden="1">
      <c r="C213" s="1" t="s">
        <v>9</v>
      </c>
      <c r="D213" s="3">
        <v>86</v>
      </c>
      <c r="E213" s="3">
        <v>0</v>
      </c>
      <c r="F213" s="3">
        <v>0</v>
      </c>
      <c r="G213" s="3"/>
      <c r="H213" s="16">
        <f t="shared" ref="H213:H218" si="57">SUM(D213:G213)</f>
        <v>86</v>
      </c>
      <c r="I213" s="3">
        <v>86</v>
      </c>
      <c r="J213" s="17">
        <f t="shared" ref="J213:J218" si="58">H213-I213</f>
        <v>0</v>
      </c>
      <c r="M213" s="20"/>
    </row>
    <row r="214" spans="2:13" hidden="1">
      <c r="C214" s="1" t="s">
        <v>10</v>
      </c>
      <c r="D214" s="3">
        <v>200</v>
      </c>
      <c r="E214" s="3">
        <v>137</v>
      </c>
      <c r="F214" s="3">
        <f>627-200</f>
        <v>427</v>
      </c>
      <c r="G214" s="3"/>
      <c r="H214" s="16">
        <f t="shared" si="57"/>
        <v>764</v>
      </c>
      <c r="I214" s="3">
        <v>753</v>
      </c>
      <c r="J214" s="17">
        <f t="shared" si="58"/>
        <v>11</v>
      </c>
      <c r="M214" s="20"/>
    </row>
    <row r="215" spans="2:13" hidden="1">
      <c r="C215" s="1" t="s">
        <v>11</v>
      </c>
      <c r="D215" s="3">
        <v>232</v>
      </c>
      <c r="E215" s="3">
        <v>77</v>
      </c>
      <c r="F215" s="3">
        <v>58</v>
      </c>
      <c r="G215" s="3">
        <v>300</v>
      </c>
      <c r="H215" s="16">
        <f t="shared" si="57"/>
        <v>667</v>
      </c>
      <c r="I215" s="19">
        <v>667</v>
      </c>
      <c r="J215" s="17">
        <f t="shared" si="58"/>
        <v>0</v>
      </c>
      <c r="M215" s="20"/>
    </row>
    <row r="216" spans="2:13" hidden="1">
      <c r="C216" s="1" t="s">
        <v>12</v>
      </c>
      <c r="D216" s="3">
        <v>95</v>
      </c>
      <c r="E216" s="3">
        <v>115</v>
      </c>
      <c r="F216" s="3">
        <f>376-150</f>
        <v>226</v>
      </c>
      <c r="G216" s="3">
        <v>100</v>
      </c>
      <c r="H216" s="16">
        <f t="shared" si="57"/>
        <v>536</v>
      </c>
      <c r="I216" s="19">
        <v>534</v>
      </c>
      <c r="J216" s="17">
        <f t="shared" si="58"/>
        <v>2</v>
      </c>
      <c r="M216" s="20"/>
    </row>
    <row r="217" spans="2:13" hidden="1">
      <c r="C217" s="1" t="s">
        <v>13</v>
      </c>
      <c r="D217" s="3">
        <v>23</v>
      </c>
      <c r="E217" s="3">
        <v>0</v>
      </c>
      <c r="F217" s="3"/>
      <c r="G217" s="3"/>
      <c r="H217" s="16">
        <f t="shared" si="57"/>
        <v>23</v>
      </c>
      <c r="I217" s="3">
        <v>23</v>
      </c>
      <c r="J217" s="17">
        <f t="shared" si="58"/>
        <v>0</v>
      </c>
      <c r="M217" s="20"/>
    </row>
    <row r="218" spans="2:13" hidden="1">
      <c r="C218" s="1" t="s">
        <v>14</v>
      </c>
      <c r="D218" s="3">
        <v>150</v>
      </c>
      <c r="E218" s="3">
        <v>150</v>
      </c>
      <c r="F218" s="3">
        <f>1020-50-150</f>
        <v>820</v>
      </c>
      <c r="G218" s="3"/>
      <c r="H218" s="16">
        <f t="shared" si="57"/>
        <v>1120</v>
      </c>
      <c r="I218" s="3">
        <v>953</v>
      </c>
      <c r="J218" s="17">
        <f t="shared" si="58"/>
        <v>167</v>
      </c>
      <c r="M218" s="20"/>
    </row>
    <row r="219" spans="2:13" hidden="1">
      <c r="C219" s="5" t="s">
        <v>15</v>
      </c>
      <c r="D219" s="6">
        <f>SUM(D212:D218)</f>
        <v>786</v>
      </c>
      <c r="E219" s="6">
        <f t="shared" ref="E219:J219" si="59">SUM(E212:E218)</f>
        <v>479</v>
      </c>
      <c r="F219" s="6">
        <f t="shared" si="59"/>
        <v>1531</v>
      </c>
      <c r="G219" s="6">
        <f t="shared" si="59"/>
        <v>400</v>
      </c>
      <c r="H219" s="6">
        <f t="shared" si="59"/>
        <v>3196</v>
      </c>
      <c r="I219" s="6">
        <f t="shared" si="59"/>
        <v>3047</v>
      </c>
      <c r="J219" s="6">
        <f t="shared" si="59"/>
        <v>149</v>
      </c>
    </row>
    <row r="220" spans="2:13" hidden="1"/>
    <row r="221" spans="2:13" hidden="1"/>
    <row r="222" spans="2:13" hidden="1">
      <c r="C222" t="s">
        <v>456</v>
      </c>
    </row>
    <row r="223" spans="2:13" hidden="1">
      <c r="B223" s="23"/>
      <c r="C223" s="1"/>
      <c r="D223" s="2" t="s">
        <v>0</v>
      </c>
      <c r="E223" s="2" t="s">
        <v>1</v>
      </c>
      <c r="F223" s="2" t="s">
        <v>2</v>
      </c>
      <c r="G223" s="2" t="s">
        <v>3</v>
      </c>
      <c r="H223" s="2" t="s">
        <v>4</v>
      </c>
      <c r="I223" s="2" t="s">
        <v>5</v>
      </c>
      <c r="J223" s="2" t="s">
        <v>6</v>
      </c>
    </row>
    <row r="224" spans="2:13" hidden="1">
      <c r="C224" s="7" t="s">
        <v>7</v>
      </c>
      <c r="D224" s="10"/>
      <c r="E224" s="10"/>
      <c r="F224" s="10"/>
      <c r="G224" s="10"/>
      <c r="H224" s="10"/>
      <c r="I224" s="10"/>
      <c r="J224" s="11"/>
    </row>
    <row r="225" spans="3:10" hidden="1">
      <c r="C225" s="1" t="s">
        <v>8</v>
      </c>
      <c r="D225" s="3">
        <v>0</v>
      </c>
      <c r="E225" s="3">
        <v>4</v>
      </c>
      <c r="F225" s="3">
        <v>0</v>
      </c>
      <c r="G225" s="3"/>
      <c r="H225" s="4">
        <f>SUM(D225:G225)</f>
        <v>4</v>
      </c>
      <c r="I225" s="21">
        <v>1</v>
      </c>
      <c r="J225" s="3">
        <f>H225-I225</f>
        <v>3</v>
      </c>
    </row>
    <row r="226" spans="3:10" hidden="1">
      <c r="C226" s="1" t="s">
        <v>9</v>
      </c>
      <c r="D226" s="3">
        <v>59</v>
      </c>
      <c r="E226" s="3">
        <v>1</v>
      </c>
      <c r="F226" s="3">
        <v>0</v>
      </c>
      <c r="G226" s="3"/>
      <c r="H226" s="4">
        <f t="shared" ref="H226:H231" si="60">SUM(D226:G226)</f>
        <v>60</v>
      </c>
      <c r="I226" s="3">
        <v>86</v>
      </c>
      <c r="J226" s="3">
        <f t="shared" ref="J226:J231" si="61">H226-I226</f>
        <v>-26</v>
      </c>
    </row>
    <row r="227" spans="3:10" hidden="1">
      <c r="C227" s="1" t="s">
        <v>10</v>
      </c>
      <c r="D227" s="3">
        <v>200</v>
      </c>
      <c r="E227" s="3">
        <v>131</v>
      </c>
      <c r="F227" s="3">
        <v>450</v>
      </c>
      <c r="G227" s="3"/>
      <c r="H227" s="4">
        <f t="shared" si="60"/>
        <v>781</v>
      </c>
      <c r="I227" s="3">
        <v>806</v>
      </c>
      <c r="J227" s="3">
        <f t="shared" si="61"/>
        <v>-25</v>
      </c>
    </row>
    <row r="228" spans="3:10" hidden="1">
      <c r="C228" s="1" t="s">
        <v>11</v>
      </c>
      <c r="D228" s="3">
        <v>149</v>
      </c>
      <c r="E228" s="3">
        <v>120</v>
      </c>
      <c r="F228" s="3">
        <v>56</v>
      </c>
      <c r="G228" s="3"/>
      <c r="H228" s="4">
        <f t="shared" si="60"/>
        <v>325</v>
      </c>
      <c r="I228" s="3">
        <v>200</v>
      </c>
      <c r="J228" s="3">
        <f t="shared" si="61"/>
        <v>125</v>
      </c>
    </row>
    <row r="229" spans="3:10" hidden="1">
      <c r="C229" s="1" t="s">
        <v>12</v>
      </c>
      <c r="D229" s="3">
        <v>54</v>
      </c>
      <c r="E229" s="3">
        <v>28</v>
      </c>
      <c r="F229" s="3">
        <v>8</v>
      </c>
      <c r="G229" s="3">
        <v>0</v>
      </c>
      <c r="H229" s="4">
        <f t="shared" si="60"/>
        <v>90</v>
      </c>
      <c r="I229" s="15">
        <v>179</v>
      </c>
      <c r="J229" s="3">
        <f t="shared" si="61"/>
        <v>-89</v>
      </c>
    </row>
    <row r="230" spans="3:10" hidden="1">
      <c r="C230" s="1" t="s">
        <v>13</v>
      </c>
      <c r="D230" s="3"/>
      <c r="E230" s="3"/>
      <c r="F230" s="3"/>
      <c r="G230" s="3"/>
      <c r="H230" s="4">
        <f t="shared" si="60"/>
        <v>0</v>
      </c>
      <c r="I230" s="3">
        <v>0</v>
      </c>
      <c r="J230" s="3">
        <f t="shared" si="61"/>
        <v>0</v>
      </c>
    </row>
    <row r="231" spans="3:10" hidden="1">
      <c r="C231" s="1" t="s">
        <v>14</v>
      </c>
      <c r="D231" s="3">
        <v>100</v>
      </c>
      <c r="E231" s="3">
        <v>98</v>
      </c>
      <c r="F231" s="3">
        <f>800-50-150</f>
        <v>600</v>
      </c>
      <c r="G231" s="3"/>
      <c r="H231" s="4">
        <f t="shared" si="60"/>
        <v>798</v>
      </c>
      <c r="I231" s="15">
        <v>828</v>
      </c>
      <c r="J231" s="3">
        <f t="shared" si="61"/>
        <v>-30</v>
      </c>
    </row>
    <row r="232" spans="3:10" hidden="1">
      <c r="C232" s="5" t="s">
        <v>15</v>
      </c>
      <c r="D232" s="6">
        <f>SUM(D225:D231)</f>
        <v>562</v>
      </c>
      <c r="E232" s="6">
        <f t="shared" ref="E232:J232" si="62">SUM(E225:E231)</f>
        <v>382</v>
      </c>
      <c r="F232" s="6">
        <f t="shared" si="62"/>
        <v>1114</v>
      </c>
      <c r="G232" s="6">
        <f t="shared" si="62"/>
        <v>0</v>
      </c>
      <c r="H232" s="6">
        <f t="shared" si="62"/>
        <v>2058</v>
      </c>
      <c r="I232" s="6">
        <f t="shared" si="62"/>
        <v>2100</v>
      </c>
      <c r="J232" s="6">
        <f t="shared" si="62"/>
        <v>-42</v>
      </c>
    </row>
    <row r="233" spans="3:10" hidden="1">
      <c r="C233" s="7" t="s">
        <v>16</v>
      </c>
      <c r="D233" s="8"/>
      <c r="E233" s="8"/>
      <c r="F233" s="8"/>
      <c r="G233" s="8"/>
      <c r="H233" s="8"/>
      <c r="I233" s="18"/>
      <c r="J233" s="9"/>
    </row>
    <row r="234" spans="3:10" hidden="1">
      <c r="C234" s="1" t="s">
        <v>8</v>
      </c>
      <c r="D234" s="3">
        <v>0</v>
      </c>
      <c r="E234" s="3">
        <v>0</v>
      </c>
      <c r="F234" s="3">
        <f>61-61</f>
        <v>0</v>
      </c>
      <c r="G234" s="3"/>
      <c r="H234" s="16">
        <f>SUM(D234:G234)</f>
        <v>0</v>
      </c>
      <c r="I234" s="19">
        <v>31</v>
      </c>
      <c r="J234" s="17">
        <f>H234-I234</f>
        <v>-31</v>
      </c>
    </row>
    <row r="235" spans="3:10" hidden="1">
      <c r="C235" s="1" t="s">
        <v>9</v>
      </c>
      <c r="D235" s="3">
        <v>109</v>
      </c>
      <c r="E235" s="3">
        <v>0</v>
      </c>
      <c r="F235" s="3">
        <v>0</v>
      </c>
      <c r="G235" s="3"/>
      <c r="H235" s="16">
        <f t="shared" ref="H235:H240" si="63">SUM(D235:G235)</f>
        <v>109</v>
      </c>
      <c r="I235" s="3">
        <v>86</v>
      </c>
      <c r="J235" s="17">
        <f t="shared" ref="J235:J240" si="64">H235-I235</f>
        <v>23</v>
      </c>
    </row>
    <row r="236" spans="3:10" hidden="1">
      <c r="C236" s="1" t="s">
        <v>10</v>
      </c>
      <c r="D236" s="3">
        <v>200</v>
      </c>
      <c r="E236" s="3">
        <v>137</v>
      </c>
      <c r="F236" s="3">
        <v>428</v>
      </c>
      <c r="G236" s="3"/>
      <c r="H236" s="16">
        <f t="shared" si="63"/>
        <v>765</v>
      </c>
      <c r="I236" s="3">
        <v>753</v>
      </c>
      <c r="J236" s="17">
        <f t="shared" si="64"/>
        <v>12</v>
      </c>
    </row>
    <row r="237" spans="3:10" hidden="1">
      <c r="C237" s="1" t="s">
        <v>11</v>
      </c>
      <c r="D237" s="3">
        <v>150</v>
      </c>
      <c r="E237" s="3">
        <v>87</v>
      </c>
      <c r="F237" s="3">
        <v>58</v>
      </c>
      <c r="G237" s="3">
        <v>300</v>
      </c>
      <c r="H237" s="16">
        <f t="shared" si="63"/>
        <v>595</v>
      </c>
      <c r="I237" s="19">
        <v>667</v>
      </c>
      <c r="J237" s="17">
        <f t="shared" si="64"/>
        <v>-72</v>
      </c>
    </row>
    <row r="238" spans="3:10" hidden="1">
      <c r="C238" s="1" t="s">
        <v>12</v>
      </c>
      <c r="D238" s="3">
        <v>100</v>
      </c>
      <c r="E238" s="3">
        <v>116</v>
      </c>
      <c r="F238" s="3">
        <v>234</v>
      </c>
      <c r="G238" s="3">
        <v>100</v>
      </c>
      <c r="H238" s="16">
        <f t="shared" si="63"/>
        <v>550</v>
      </c>
      <c r="I238" s="19">
        <v>534</v>
      </c>
      <c r="J238" s="17">
        <f t="shared" si="64"/>
        <v>16</v>
      </c>
    </row>
    <row r="239" spans="3:10" hidden="1">
      <c r="C239" s="1" t="s">
        <v>13</v>
      </c>
      <c r="D239" s="3">
        <v>7</v>
      </c>
      <c r="E239" s="3">
        <v>0</v>
      </c>
      <c r="F239" s="3"/>
      <c r="G239" s="3"/>
      <c r="H239" s="16">
        <f t="shared" si="63"/>
        <v>7</v>
      </c>
      <c r="I239" s="3">
        <v>23</v>
      </c>
      <c r="J239" s="17">
        <f t="shared" si="64"/>
        <v>-16</v>
      </c>
    </row>
    <row r="240" spans="3:10" hidden="1">
      <c r="C240" s="1" t="s">
        <v>14</v>
      </c>
      <c r="D240" s="3">
        <v>100</v>
      </c>
      <c r="E240" s="3">
        <v>151</v>
      </c>
      <c r="F240" s="3">
        <v>710</v>
      </c>
      <c r="G240" s="3"/>
      <c r="H240" s="16">
        <f t="shared" si="63"/>
        <v>961</v>
      </c>
      <c r="I240" s="3">
        <v>953</v>
      </c>
      <c r="J240" s="17">
        <f t="shared" si="64"/>
        <v>8</v>
      </c>
    </row>
    <row r="241" spans="2:10" hidden="1">
      <c r="C241" s="5" t="s">
        <v>15</v>
      </c>
      <c r="D241" s="6">
        <f>SUM(D234:D240)</f>
        <v>666</v>
      </c>
      <c r="E241" s="6">
        <f t="shared" ref="E241:J241" si="65">SUM(E234:E240)</f>
        <v>491</v>
      </c>
      <c r="F241" s="6">
        <f t="shared" si="65"/>
        <v>1430</v>
      </c>
      <c r="G241" s="6">
        <f t="shared" si="65"/>
        <v>400</v>
      </c>
      <c r="H241" s="6">
        <f t="shared" si="65"/>
        <v>2987</v>
      </c>
      <c r="I241" s="6">
        <f t="shared" si="65"/>
        <v>3047</v>
      </c>
      <c r="J241" s="6">
        <f t="shared" si="65"/>
        <v>-60</v>
      </c>
    </row>
    <row r="242" spans="2:10" hidden="1"/>
    <row r="243" spans="2:10" hidden="1"/>
    <row r="245" spans="2:10">
      <c r="C245" t="s">
        <v>457</v>
      </c>
    </row>
    <row r="246" spans="2:10">
      <c r="B246" s="23"/>
      <c r="C246" s="1"/>
      <c r="D246" s="2" t="s">
        <v>0</v>
      </c>
      <c r="E246" s="2" t="s">
        <v>1</v>
      </c>
      <c r="F246" s="2" t="s">
        <v>2</v>
      </c>
      <c r="G246" s="2" t="s">
        <v>3</v>
      </c>
      <c r="H246" s="2" t="s">
        <v>4</v>
      </c>
      <c r="I246" s="2" t="s">
        <v>5</v>
      </c>
      <c r="J246" s="2" t="s">
        <v>6</v>
      </c>
    </row>
    <row r="247" spans="2:10">
      <c r="C247" s="7" t="s">
        <v>7</v>
      </c>
      <c r="D247" s="10"/>
      <c r="E247" s="10"/>
      <c r="F247" s="10"/>
      <c r="G247" s="10"/>
      <c r="H247" s="10"/>
      <c r="I247" s="10"/>
      <c r="J247" s="11"/>
    </row>
    <row r="248" spans="2:10">
      <c r="C248" s="1" t="s">
        <v>8</v>
      </c>
      <c r="D248" s="3">
        <v>0</v>
      </c>
      <c r="E248" s="3">
        <v>4</v>
      </c>
      <c r="F248" s="3">
        <v>0</v>
      </c>
      <c r="G248" s="3"/>
      <c r="H248" s="4">
        <f>SUM(D248:G248)</f>
        <v>4</v>
      </c>
      <c r="I248" s="21">
        <v>1</v>
      </c>
      <c r="J248" s="3">
        <f>H248-I248</f>
        <v>3</v>
      </c>
    </row>
    <row r="249" spans="2:10">
      <c r="C249" s="1" t="s">
        <v>9</v>
      </c>
      <c r="D249" s="3">
        <v>59</v>
      </c>
      <c r="E249" s="3">
        <v>1</v>
      </c>
      <c r="F249" s="3">
        <v>0</v>
      </c>
      <c r="G249" s="3"/>
      <c r="H249" s="4">
        <f t="shared" ref="H249:H254" si="66">SUM(D249:G249)</f>
        <v>60</v>
      </c>
      <c r="I249" s="3">
        <v>76</v>
      </c>
      <c r="J249" s="3">
        <f t="shared" ref="J249:J254" si="67">H249-I249</f>
        <v>-16</v>
      </c>
    </row>
    <row r="250" spans="2:10">
      <c r="C250" s="1" t="s">
        <v>10</v>
      </c>
      <c r="D250" s="3">
        <v>200</v>
      </c>
      <c r="E250" s="3">
        <v>131</v>
      </c>
      <c r="F250" s="3">
        <v>450</v>
      </c>
      <c r="G250" s="3"/>
      <c r="H250" s="4">
        <f t="shared" si="66"/>
        <v>781</v>
      </c>
      <c r="I250" s="3">
        <v>806</v>
      </c>
      <c r="J250" s="3">
        <f t="shared" si="67"/>
        <v>-25</v>
      </c>
    </row>
    <row r="251" spans="2:10">
      <c r="C251" s="1" t="s">
        <v>11</v>
      </c>
      <c r="D251" s="3">
        <v>119</v>
      </c>
      <c r="E251" s="3">
        <v>120</v>
      </c>
      <c r="F251" s="3">
        <v>56</v>
      </c>
      <c r="G251" s="3"/>
      <c r="H251" s="4">
        <f t="shared" si="66"/>
        <v>295</v>
      </c>
      <c r="I251" s="3">
        <v>200</v>
      </c>
      <c r="J251" s="3">
        <f t="shared" si="67"/>
        <v>95</v>
      </c>
    </row>
    <row r="252" spans="2:10">
      <c r="C252" s="1" t="s">
        <v>12</v>
      </c>
      <c r="D252" s="3">
        <v>53</v>
      </c>
      <c r="E252" s="3">
        <v>28</v>
      </c>
      <c r="F252" s="3">
        <v>8</v>
      </c>
      <c r="G252" s="3">
        <v>0</v>
      </c>
      <c r="H252" s="4">
        <f t="shared" si="66"/>
        <v>89</v>
      </c>
      <c r="I252" s="15">
        <v>154</v>
      </c>
      <c r="J252" s="3">
        <f t="shared" si="67"/>
        <v>-65</v>
      </c>
    </row>
    <row r="253" spans="2:10">
      <c r="C253" s="1" t="s">
        <v>13</v>
      </c>
      <c r="D253" s="3"/>
      <c r="E253" s="3"/>
      <c r="F253" s="3"/>
      <c r="G253" s="3"/>
      <c r="H253" s="4">
        <f t="shared" si="66"/>
        <v>0</v>
      </c>
      <c r="I253" s="3">
        <v>0</v>
      </c>
      <c r="J253" s="3">
        <f t="shared" si="67"/>
        <v>0</v>
      </c>
    </row>
    <row r="254" spans="2:10">
      <c r="C254" s="1" t="s">
        <v>14</v>
      </c>
      <c r="D254" s="3">
        <v>100</v>
      </c>
      <c r="E254" s="3">
        <v>98</v>
      </c>
      <c r="F254" s="3">
        <f>800-50-150</f>
        <v>600</v>
      </c>
      <c r="G254" s="3"/>
      <c r="H254" s="4">
        <f t="shared" si="66"/>
        <v>798</v>
      </c>
      <c r="I254" s="15">
        <v>778</v>
      </c>
      <c r="J254" s="3">
        <f t="shared" si="67"/>
        <v>20</v>
      </c>
    </row>
    <row r="255" spans="2:10">
      <c r="C255" s="5" t="s">
        <v>15</v>
      </c>
      <c r="D255" s="6">
        <f>SUM(D248:D254)</f>
        <v>531</v>
      </c>
      <c r="E255" s="6">
        <f t="shared" ref="E255:J255" si="68">SUM(E248:E254)</f>
        <v>382</v>
      </c>
      <c r="F255" s="6">
        <f t="shared" si="68"/>
        <v>1114</v>
      </c>
      <c r="G255" s="6">
        <f t="shared" si="68"/>
        <v>0</v>
      </c>
      <c r="H255" s="6">
        <f t="shared" si="68"/>
        <v>2027</v>
      </c>
      <c r="I255" s="6">
        <f t="shared" si="68"/>
        <v>2015</v>
      </c>
      <c r="J255" s="6">
        <f t="shared" si="68"/>
        <v>12</v>
      </c>
    </row>
    <row r="256" spans="2:10">
      <c r="C256" s="7" t="s">
        <v>16</v>
      </c>
      <c r="D256" s="8"/>
      <c r="E256" s="8"/>
      <c r="F256" s="8"/>
      <c r="G256" s="8"/>
      <c r="H256" s="8"/>
      <c r="I256" s="18"/>
      <c r="J256" s="9"/>
    </row>
    <row r="257" spans="2:10">
      <c r="C257" s="1" t="s">
        <v>8</v>
      </c>
      <c r="D257" s="3">
        <v>0</v>
      </c>
      <c r="E257" s="3">
        <v>0</v>
      </c>
      <c r="F257" s="3">
        <f>61-61</f>
        <v>0</v>
      </c>
      <c r="G257" s="3"/>
      <c r="H257" s="16">
        <f>SUM(D257:G257)</f>
        <v>0</v>
      </c>
      <c r="I257" s="19">
        <v>31</v>
      </c>
      <c r="J257" s="17">
        <f>H257-I257</f>
        <v>-31</v>
      </c>
    </row>
    <row r="258" spans="2:10">
      <c r="C258" s="1" t="s">
        <v>9</v>
      </c>
      <c r="D258" s="3">
        <v>100</v>
      </c>
      <c r="E258" s="3">
        <v>0</v>
      </c>
      <c r="F258" s="3">
        <v>0</v>
      </c>
      <c r="G258" s="3"/>
      <c r="H258" s="16">
        <f t="shared" ref="H258:H263" si="69">SUM(D258:G258)</f>
        <v>100</v>
      </c>
      <c r="I258" s="3">
        <v>86</v>
      </c>
      <c r="J258" s="17">
        <f t="shared" ref="J258:J263" si="70">H258-I258</f>
        <v>14</v>
      </c>
    </row>
    <row r="259" spans="2:10">
      <c r="C259" s="1" t="s">
        <v>10</v>
      </c>
      <c r="D259" s="3">
        <v>200</v>
      </c>
      <c r="E259" s="3">
        <v>137</v>
      </c>
      <c r="F259" s="3">
        <v>428</v>
      </c>
      <c r="G259" s="3"/>
      <c r="H259" s="16">
        <f t="shared" si="69"/>
        <v>765</v>
      </c>
      <c r="I259" s="3">
        <v>753</v>
      </c>
      <c r="J259" s="17">
        <f t="shared" si="70"/>
        <v>12</v>
      </c>
    </row>
    <row r="260" spans="2:10">
      <c r="C260" s="1" t="s">
        <v>11</v>
      </c>
      <c r="D260" s="3">
        <v>180</v>
      </c>
      <c r="E260" s="3">
        <v>87</v>
      </c>
      <c r="F260" s="3">
        <v>58</v>
      </c>
      <c r="G260" s="3">
        <v>300</v>
      </c>
      <c r="H260" s="16">
        <f t="shared" si="69"/>
        <v>625</v>
      </c>
      <c r="I260" s="19">
        <v>667</v>
      </c>
      <c r="J260" s="17">
        <f t="shared" si="70"/>
        <v>-42</v>
      </c>
    </row>
    <row r="261" spans="2:10">
      <c r="C261" s="1" t="s">
        <v>12</v>
      </c>
      <c r="D261" s="3">
        <v>100</v>
      </c>
      <c r="E261" s="3">
        <v>116</v>
      </c>
      <c r="F261" s="3">
        <v>234</v>
      </c>
      <c r="G261" s="3">
        <v>100</v>
      </c>
      <c r="H261" s="16">
        <f t="shared" si="69"/>
        <v>550</v>
      </c>
      <c r="I261" s="19">
        <v>534</v>
      </c>
      <c r="J261" s="17">
        <f t="shared" si="70"/>
        <v>16</v>
      </c>
    </row>
    <row r="262" spans="2:10">
      <c r="C262" s="1" t="s">
        <v>13</v>
      </c>
      <c r="D262" s="3">
        <v>7</v>
      </c>
      <c r="E262" s="3">
        <v>0</v>
      </c>
      <c r="F262" s="3"/>
      <c r="G262" s="3"/>
      <c r="H262" s="16">
        <f t="shared" si="69"/>
        <v>7</v>
      </c>
      <c r="I262" s="3">
        <v>23</v>
      </c>
      <c r="J262" s="17">
        <f t="shared" si="70"/>
        <v>-16</v>
      </c>
    </row>
    <row r="263" spans="2:10">
      <c r="C263" s="1" t="s">
        <v>14</v>
      </c>
      <c r="D263" s="3">
        <v>50</v>
      </c>
      <c r="E263" s="3">
        <v>151</v>
      </c>
      <c r="F263" s="3">
        <v>710</v>
      </c>
      <c r="G263" s="3"/>
      <c r="H263" s="16">
        <f t="shared" si="69"/>
        <v>911</v>
      </c>
      <c r="I263" s="3">
        <v>903</v>
      </c>
      <c r="J263" s="17">
        <f t="shared" si="70"/>
        <v>8</v>
      </c>
    </row>
    <row r="264" spans="2:10">
      <c r="C264" s="5" t="s">
        <v>15</v>
      </c>
      <c r="D264" s="6">
        <f>SUM(D257:D263)</f>
        <v>637</v>
      </c>
      <c r="E264" s="6">
        <f t="shared" ref="E264:J264" si="71">SUM(E257:E263)</f>
        <v>491</v>
      </c>
      <c r="F264" s="6">
        <f t="shared" si="71"/>
        <v>1430</v>
      </c>
      <c r="G264" s="6">
        <f t="shared" si="71"/>
        <v>400</v>
      </c>
      <c r="H264" s="6">
        <f t="shared" si="71"/>
        <v>2958</v>
      </c>
      <c r="I264" s="6">
        <f t="shared" si="71"/>
        <v>2997</v>
      </c>
      <c r="J264" s="6">
        <f t="shared" si="71"/>
        <v>-39</v>
      </c>
    </row>
    <row r="267" spans="2:10">
      <c r="C267" t="s">
        <v>458</v>
      </c>
    </row>
    <row r="268" spans="2:10">
      <c r="B268" s="23"/>
      <c r="C268" s="1"/>
      <c r="D268" s="2" t="s">
        <v>0</v>
      </c>
      <c r="E268" s="2" t="s">
        <v>1</v>
      </c>
      <c r="F268" s="2" t="s">
        <v>2</v>
      </c>
      <c r="G268" s="2" t="s">
        <v>3</v>
      </c>
      <c r="H268" s="2" t="s">
        <v>4</v>
      </c>
      <c r="I268" s="2" t="s">
        <v>5</v>
      </c>
      <c r="J268" s="2" t="s">
        <v>6</v>
      </c>
    </row>
    <row r="269" spans="2:10">
      <c r="C269" s="7" t="s">
        <v>7</v>
      </c>
      <c r="D269" s="10"/>
      <c r="E269" s="10"/>
      <c r="F269" s="10"/>
      <c r="G269" s="10"/>
      <c r="H269" s="10"/>
      <c r="I269" s="10"/>
      <c r="J269" s="11"/>
    </row>
    <row r="270" spans="2:10">
      <c r="C270" s="1" t="s">
        <v>8</v>
      </c>
      <c r="D270" s="3">
        <v>0</v>
      </c>
      <c r="E270" s="3">
        <v>4</v>
      </c>
      <c r="F270" s="3">
        <v>0</v>
      </c>
      <c r="G270" s="3"/>
      <c r="H270" s="4">
        <f>SUM(D270:G270)</f>
        <v>4</v>
      </c>
      <c r="I270" s="21">
        <v>1</v>
      </c>
      <c r="J270" s="3">
        <f>H270-I270</f>
        <v>3</v>
      </c>
    </row>
    <row r="271" spans="2:10">
      <c r="C271" s="1" t="s">
        <v>9</v>
      </c>
      <c r="D271" s="3">
        <v>59</v>
      </c>
      <c r="E271" s="3">
        <v>1</v>
      </c>
      <c r="F271" s="3">
        <v>0</v>
      </c>
      <c r="G271" s="3"/>
      <c r="H271" s="4">
        <f t="shared" ref="H271:H276" si="72">SUM(D271:G271)</f>
        <v>60</v>
      </c>
      <c r="I271" s="3">
        <v>76</v>
      </c>
      <c r="J271" s="3">
        <f t="shared" ref="J271:J276" si="73">H271-I271</f>
        <v>-16</v>
      </c>
    </row>
    <row r="272" spans="2:10">
      <c r="C272" s="1" t="s">
        <v>10</v>
      </c>
      <c r="D272" s="3">
        <v>200</v>
      </c>
      <c r="E272" s="3">
        <v>131</v>
      </c>
      <c r="F272" s="3">
        <v>450</v>
      </c>
      <c r="G272" s="3"/>
      <c r="H272" s="4">
        <f t="shared" si="72"/>
        <v>781</v>
      </c>
      <c r="I272" s="3">
        <v>806</v>
      </c>
      <c r="J272" s="3">
        <f t="shared" si="73"/>
        <v>-25</v>
      </c>
    </row>
    <row r="273" spans="3:10">
      <c r="C273" s="1" t="s">
        <v>11</v>
      </c>
      <c r="D273" s="3">
        <v>119</v>
      </c>
      <c r="E273" s="3">
        <v>120</v>
      </c>
      <c r="F273" s="3">
        <v>56</v>
      </c>
      <c r="G273" s="3"/>
      <c r="H273" s="4">
        <f t="shared" si="72"/>
        <v>295</v>
      </c>
      <c r="I273" s="3">
        <v>200</v>
      </c>
      <c r="J273" s="3">
        <f t="shared" si="73"/>
        <v>95</v>
      </c>
    </row>
    <row r="274" spans="3:10">
      <c r="C274" s="1" t="s">
        <v>12</v>
      </c>
      <c r="D274" s="3">
        <v>53</v>
      </c>
      <c r="E274" s="3">
        <v>28</v>
      </c>
      <c r="F274" s="3">
        <v>8</v>
      </c>
      <c r="G274" s="3">
        <v>0</v>
      </c>
      <c r="H274" s="4">
        <f t="shared" si="72"/>
        <v>89</v>
      </c>
      <c r="I274" s="15">
        <v>154</v>
      </c>
      <c r="J274" s="3">
        <f t="shared" si="73"/>
        <v>-65</v>
      </c>
    </row>
    <row r="275" spans="3:10">
      <c r="C275" s="1" t="s">
        <v>13</v>
      </c>
      <c r="D275" s="3"/>
      <c r="E275" s="3"/>
      <c r="F275" s="3"/>
      <c r="G275" s="3"/>
      <c r="H275" s="4">
        <f t="shared" si="72"/>
        <v>0</v>
      </c>
      <c r="I275" s="3">
        <v>0</v>
      </c>
      <c r="J275" s="3">
        <f t="shared" si="73"/>
        <v>0</v>
      </c>
    </row>
    <row r="276" spans="3:10">
      <c r="C276" s="1" t="s">
        <v>14</v>
      </c>
      <c r="D276" s="3">
        <v>100</v>
      </c>
      <c r="E276" s="3">
        <v>48</v>
      </c>
      <c r="F276" s="3">
        <f>800-50-150</f>
        <v>600</v>
      </c>
      <c r="G276" s="3"/>
      <c r="H276" s="4">
        <f t="shared" si="72"/>
        <v>748</v>
      </c>
      <c r="I276" s="15">
        <v>728</v>
      </c>
      <c r="J276" s="3">
        <f t="shared" si="73"/>
        <v>20</v>
      </c>
    </row>
    <row r="277" spans="3:10">
      <c r="C277" s="5" t="s">
        <v>15</v>
      </c>
      <c r="D277" s="6">
        <f>SUM(D270:D276)</f>
        <v>531</v>
      </c>
      <c r="E277" s="6">
        <f t="shared" ref="E277:J277" si="74">SUM(E270:E276)</f>
        <v>332</v>
      </c>
      <c r="F277" s="6">
        <f t="shared" si="74"/>
        <v>1114</v>
      </c>
      <c r="G277" s="6">
        <f t="shared" si="74"/>
        <v>0</v>
      </c>
      <c r="H277" s="6">
        <f t="shared" si="74"/>
        <v>1977</v>
      </c>
      <c r="I277" s="6">
        <f t="shared" si="74"/>
        <v>1965</v>
      </c>
      <c r="J277" s="6">
        <f t="shared" si="74"/>
        <v>12</v>
      </c>
    </row>
    <row r="278" spans="3:10">
      <c r="C278" s="7" t="s">
        <v>16</v>
      </c>
      <c r="D278" s="8"/>
      <c r="E278" s="8"/>
      <c r="F278" s="8"/>
      <c r="G278" s="8"/>
      <c r="H278" s="8"/>
      <c r="I278" s="18"/>
      <c r="J278" s="9"/>
    </row>
    <row r="279" spans="3:10">
      <c r="C279" s="1" t="s">
        <v>8</v>
      </c>
      <c r="D279" s="3">
        <v>0</v>
      </c>
      <c r="E279" s="3">
        <v>0</v>
      </c>
      <c r="F279" s="3">
        <f>61-61</f>
        <v>0</v>
      </c>
      <c r="G279" s="3"/>
      <c r="H279" s="16">
        <f>SUM(D279:G279)</f>
        <v>0</v>
      </c>
      <c r="I279" s="19">
        <v>31</v>
      </c>
      <c r="J279" s="17">
        <f>H279-I279</f>
        <v>-31</v>
      </c>
    </row>
    <row r="280" spans="3:10">
      <c r="C280" s="1" t="s">
        <v>9</v>
      </c>
      <c r="D280" s="3">
        <v>100</v>
      </c>
      <c r="E280" s="3">
        <v>0</v>
      </c>
      <c r="F280" s="3">
        <v>0</v>
      </c>
      <c r="G280" s="3"/>
      <c r="H280" s="16">
        <f t="shared" ref="H280:H285" si="75">SUM(D280:G280)</f>
        <v>100</v>
      </c>
      <c r="I280" s="3">
        <v>86</v>
      </c>
      <c r="J280" s="17">
        <f t="shared" ref="J280:J285" si="76">H280-I280</f>
        <v>14</v>
      </c>
    </row>
    <row r="281" spans="3:10">
      <c r="C281" s="1" t="s">
        <v>10</v>
      </c>
      <c r="D281" s="3">
        <v>200</v>
      </c>
      <c r="E281" s="3">
        <v>137</v>
      </c>
      <c r="F281" s="3">
        <v>428</v>
      </c>
      <c r="G281" s="3"/>
      <c r="H281" s="16">
        <f t="shared" si="75"/>
        <v>765</v>
      </c>
      <c r="I281" s="3">
        <v>753</v>
      </c>
      <c r="J281" s="17">
        <f t="shared" si="76"/>
        <v>12</v>
      </c>
    </row>
    <row r="282" spans="3:10">
      <c r="C282" s="1" t="s">
        <v>11</v>
      </c>
      <c r="D282" s="3">
        <v>180</v>
      </c>
      <c r="E282" s="3">
        <v>87</v>
      </c>
      <c r="F282" s="3">
        <v>58</v>
      </c>
      <c r="G282" s="3">
        <v>300</v>
      </c>
      <c r="H282" s="16">
        <f t="shared" si="75"/>
        <v>625</v>
      </c>
      <c r="I282" s="19">
        <v>667</v>
      </c>
      <c r="J282" s="17">
        <f t="shared" si="76"/>
        <v>-42</v>
      </c>
    </row>
    <row r="283" spans="3:10">
      <c r="C283" s="1" t="s">
        <v>12</v>
      </c>
      <c r="D283" s="3">
        <v>100</v>
      </c>
      <c r="E283" s="3">
        <v>116</v>
      </c>
      <c r="F283" s="3">
        <v>234</v>
      </c>
      <c r="G283" s="3">
        <v>100</v>
      </c>
      <c r="H283" s="16">
        <f t="shared" si="75"/>
        <v>550</v>
      </c>
      <c r="I283" s="19">
        <v>534</v>
      </c>
      <c r="J283" s="17">
        <f t="shared" si="76"/>
        <v>16</v>
      </c>
    </row>
    <row r="284" spans="3:10">
      <c r="C284" s="1" t="s">
        <v>13</v>
      </c>
      <c r="D284" s="3">
        <v>7</v>
      </c>
      <c r="E284" s="3">
        <v>0</v>
      </c>
      <c r="F284" s="3"/>
      <c r="G284" s="3"/>
      <c r="H284" s="16">
        <f t="shared" si="75"/>
        <v>7</v>
      </c>
      <c r="I284" s="3">
        <v>23</v>
      </c>
      <c r="J284" s="17">
        <f t="shared" si="76"/>
        <v>-16</v>
      </c>
    </row>
    <row r="285" spans="3:10">
      <c r="C285" s="1" t="s">
        <v>14</v>
      </c>
      <c r="D285" s="3">
        <v>50</v>
      </c>
      <c r="E285" s="3">
        <v>101</v>
      </c>
      <c r="F285" s="3">
        <v>710</v>
      </c>
      <c r="G285" s="3"/>
      <c r="H285" s="16">
        <f t="shared" si="75"/>
        <v>861</v>
      </c>
      <c r="I285" s="3">
        <v>853</v>
      </c>
      <c r="J285" s="17">
        <f t="shared" si="76"/>
        <v>8</v>
      </c>
    </row>
    <row r="286" spans="3:10">
      <c r="C286" s="5" t="s">
        <v>15</v>
      </c>
      <c r="D286" s="6">
        <f>SUM(D279:D285)</f>
        <v>637</v>
      </c>
      <c r="E286" s="6">
        <f t="shared" ref="E286:J286" si="77">SUM(E279:E285)</f>
        <v>441</v>
      </c>
      <c r="F286" s="6">
        <f t="shared" si="77"/>
        <v>1430</v>
      </c>
      <c r="G286" s="6">
        <f t="shared" si="77"/>
        <v>400</v>
      </c>
      <c r="H286" s="6">
        <f t="shared" si="77"/>
        <v>2908</v>
      </c>
      <c r="I286" s="6">
        <f t="shared" si="77"/>
        <v>2947</v>
      </c>
      <c r="J286" s="6">
        <f t="shared" si="77"/>
        <v>-39</v>
      </c>
    </row>
    <row r="289" spans="2:16">
      <c r="C289" t="s">
        <v>459</v>
      </c>
    </row>
    <row r="290" spans="2:16">
      <c r="B290" s="23"/>
      <c r="C290" s="1"/>
      <c r="D290" s="2" t="s">
        <v>0</v>
      </c>
      <c r="E290" s="2" t="s">
        <v>1</v>
      </c>
      <c r="F290" s="2" t="s">
        <v>2</v>
      </c>
      <c r="G290" s="2" t="s">
        <v>3</v>
      </c>
      <c r="H290" s="2" t="s">
        <v>4</v>
      </c>
      <c r="I290" s="2" t="s">
        <v>5</v>
      </c>
      <c r="J290" s="2" t="s">
        <v>6</v>
      </c>
    </row>
    <row r="291" spans="2:16">
      <c r="C291" s="7" t="s">
        <v>7</v>
      </c>
      <c r="D291" s="10"/>
      <c r="E291" s="10"/>
      <c r="F291" s="10"/>
      <c r="G291" s="10"/>
      <c r="H291" s="10"/>
      <c r="I291" s="10"/>
      <c r="J291" s="11"/>
    </row>
    <row r="292" spans="2:16">
      <c r="C292" s="1" t="s">
        <v>8</v>
      </c>
      <c r="D292" s="3">
        <v>0</v>
      </c>
      <c r="E292" s="3">
        <v>4</v>
      </c>
      <c r="F292" s="3">
        <v>0</v>
      </c>
      <c r="G292" s="3"/>
      <c r="H292" s="4">
        <f>SUM(D292:G292)</f>
        <v>4</v>
      </c>
      <c r="I292" s="21">
        <v>1</v>
      </c>
      <c r="J292" s="3">
        <f>H292-I292</f>
        <v>3</v>
      </c>
    </row>
    <row r="293" spans="2:16">
      <c r="C293" s="1" t="s">
        <v>9</v>
      </c>
      <c r="D293" s="3">
        <v>59</v>
      </c>
      <c r="E293" s="3">
        <v>1</v>
      </c>
      <c r="F293" s="3">
        <v>0</v>
      </c>
      <c r="G293" s="3"/>
      <c r="H293" s="4">
        <f t="shared" ref="H293:H298" si="78">SUM(D293:G293)</f>
        <v>60</v>
      </c>
      <c r="I293" s="3">
        <v>60</v>
      </c>
      <c r="J293" s="3">
        <f t="shared" ref="J293:J298" si="79">H293-I293</f>
        <v>0</v>
      </c>
    </row>
    <row r="294" spans="2:16">
      <c r="C294" s="1" t="s">
        <v>10</v>
      </c>
      <c r="D294" s="3">
        <v>200</v>
      </c>
      <c r="E294" s="3">
        <v>131</v>
      </c>
      <c r="F294" s="3">
        <v>450</v>
      </c>
      <c r="G294" s="3"/>
      <c r="H294" s="4">
        <f t="shared" si="78"/>
        <v>781</v>
      </c>
      <c r="I294" s="3">
        <v>806</v>
      </c>
      <c r="J294" s="3">
        <f t="shared" si="79"/>
        <v>-25</v>
      </c>
      <c r="O294">
        <v>25</v>
      </c>
      <c r="P294" t="s">
        <v>461</v>
      </c>
    </row>
    <row r="295" spans="2:16">
      <c r="C295" s="1" t="s">
        <v>11</v>
      </c>
      <c r="D295" s="3">
        <v>119</v>
      </c>
      <c r="E295" s="3">
        <v>120</v>
      </c>
      <c r="F295" s="3">
        <v>56</v>
      </c>
      <c r="G295" s="3"/>
      <c r="H295" s="4">
        <f t="shared" si="78"/>
        <v>295</v>
      </c>
      <c r="I295" s="3">
        <v>200</v>
      </c>
      <c r="J295" s="3">
        <f t="shared" si="79"/>
        <v>95</v>
      </c>
      <c r="P295" t="s">
        <v>462</v>
      </c>
    </row>
    <row r="296" spans="2:16">
      <c r="C296" s="1" t="s">
        <v>12</v>
      </c>
      <c r="D296" s="3">
        <v>53</v>
      </c>
      <c r="E296" s="3">
        <v>28</v>
      </c>
      <c r="F296" s="3">
        <v>8</v>
      </c>
      <c r="G296" s="3">
        <v>0</v>
      </c>
      <c r="H296" s="4">
        <f t="shared" si="78"/>
        <v>89</v>
      </c>
      <c r="I296" s="15">
        <v>154</v>
      </c>
      <c r="J296" s="3">
        <f t="shared" si="79"/>
        <v>-65</v>
      </c>
      <c r="P296" t="s">
        <v>462</v>
      </c>
    </row>
    <row r="297" spans="2:16">
      <c r="C297" s="1" t="s">
        <v>13</v>
      </c>
      <c r="D297" s="3"/>
      <c r="E297" s="3"/>
      <c r="F297" s="3"/>
      <c r="G297" s="3"/>
      <c r="H297" s="4">
        <f t="shared" si="78"/>
        <v>0</v>
      </c>
      <c r="I297" s="3">
        <v>0</v>
      </c>
      <c r="J297" s="3">
        <f t="shared" si="79"/>
        <v>0</v>
      </c>
    </row>
    <row r="298" spans="2:16">
      <c r="C298" s="1" t="s">
        <v>14</v>
      </c>
      <c r="D298" s="3">
        <v>100</v>
      </c>
      <c r="E298" s="3">
        <v>48</v>
      </c>
      <c r="F298" s="3">
        <f>800-50-150</f>
        <v>600</v>
      </c>
      <c r="G298" s="3"/>
      <c r="H298" s="4">
        <f t="shared" si="78"/>
        <v>748</v>
      </c>
      <c r="I298" s="15">
        <v>728</v>
      </c>
      <c r="J298" s="3">
        <f t="shared" si="79"/>
        <v>20</v>
      </c>
    </row>
    <row r="299" spans="2:16">
      <c r="C299" s="5" t="s">
        <v>15</v>
      </c>
      <c r="D299" s="6">
        <f>SUM(D292:D298)</f>
        <v>531</v>
      </c>
      <c r="E299" s="6">
        <f t="shared" ref="E299:J299" si="80">SUM(E292:E298)</f>
        <v>332</v>
      </c>
      <c r="F299" s="6">
        <f t="shared" si="80"/>
        <v>1114</v>
      </c>
      <c r="G299" s="6">
        <f t="shared" si="80"/>
        <v>0</v>
      </c>
      <c r="H299" s="6">
        <f t="shared" si="80"/>
        <v>1977</v>
      </c>
      <c r="I299" s="6">
        <f t="shared" si="80"/>
        <v>1949</v>
      </c>
      <c r="J299" s="6">
        <f t="shared" si="80"/>
        <v>28</v>
      </c>
    </row>
    <row r="300" spans="2:16">
      <c r="C300" s="7" t="s">
        <v>16</v>
      </c>
      <c r="D300" s="8"/>
      <c r="E300" s="8"/>
      <c r="F300" s="8"/>
      <c r="G300" s="8"/>
      <c r="H300" s="8"/>
      <c r="I300" s="18"/>
      <c r="J300" s="9"/>
    </row>
    <row r="301" spans="2:16">
      <c r="C301" s="1" t="s">
        <v>8</v>
      </c>
      <c r="D301" s="3">
        <v>0</v>
      </c>
      <c r="E301" s="3">
        <v>26</v>
      </c>
      <c r="F301" s="3">
        <f>61-61</f>
        <v>0</v>
      </c>
      <c r="G301" s="3"/>
      <c r="H301" s="16">
        <f>SUM(D301:G301)</f>
        <v>26</v>
      </c>
      <c r="I301" s="19">
        <v>31</v>
      </c>
      <c r="J301" s="17">
        <f>H301-I301</f>
        <v>-5</v>
      </c>
    </row>
    <row r="302" spans="2:16">
      <c r="C302" s="1" t="s">
        <v>9</v>
      </c>
      <c r="D302" s="3">
        <v>100</v>
      </c>
      <c r="E302" s="3">
        <v>0</v>
      </c>
      <c r="F302" s="3">
        <v>0</v>
      </c>
      <c r="G302" s="3"/>
      <c r="H302" s="16">
        <f t="shared" ref="H302:H307" si="81">SUM(D302:G302)</f>
        <v>100</v>
      </c>
      <c r="I302" s="3">
        <v>86</v>
      </c>
      <c r="J302" s="17">
        <f t="shared" ref="J302:J307" si="82">H302-I302</f>
        <v>14</v>
      </c>
    </row>
    <row r="303" spans="2:16">
      <c r="C303" s="1" t="s">
        <v>10</v>
      </c>
      <c r="D303" s="3">
        <v>200</v>
      </c>
      <c r="E303" s="3">
        <v>137</v>
      </c>
      <c r="F303" s="3">
        <v>428</v>
      </c>
      <c r="G303" s="3"/>
      <c r="H303" s="16">
        <f t="shared" si="81"/>
        <v>765</v>
      </c>
      <c r="I303" s="3">
        <v>753</v>
      </c>
      <c r="J303" s="17">
        <f t="shared" si="82"/>
        <v>12</v>
      </c>
    </row>
    <row r="304" spans="2:16">
      <c r="C304" s="1" t="s">
        <v>11</v>
      </c>
      <c r="D304" s="3">
        <v>180</v>
      </c>
      <c r="E304" s="3">
        <v>87</v>
      </c>
      <c r="F304" s="3">
        <v>58</v>
      </c>
      <c r="G304" s="3">
        <v>300</v>
      </c>
      <c r="H304" s="16">
        <f t="shared" si="81"/>
        <v>625</v>
      </c>
      <c r="I304" s="19">
        <v>667</v>
      </c>
      <c r="J304" s="17">
        <f t="shared" si="82"/>
        <v>-42</v>
      </c>
      <c r="O304">
        <v>42</v>
      </c>
      <c r="P304" t="s">
        <v>461</v>
      </c>
    </row>
    <row r="305" spans="2:16">
      <c r="C305" s="1" t="s">
        <v>12</v>
      </c>
      <c r="D305" s="3">
        <v>100</v>
      </c>
      <c r="E305" s="3">
        <v>116</v>
      </c>
      <c r="F305" s="3">
        <v>234</v>
      </c>
      <c r="G305" s="3">
        <v>100</v>
      </c>
      <c r="H305" s="16">
        <f t="shared" si="81"/>
        <v>550</v>
      </c>
      <c r="I305" s="19">
        <v>534</v>
      </c>
      <c r="J305" s="17">
        <f t="shared" si="82"/>
        <v>16</v>
      </c>
    </row>
    <row r="306" spans="2:16">
      <c r="C306" s="1" t="s">
        <v>13</v>
      </c>
      <c r="D306" s="3">
        <v>7</v>
      </c>
      <c r="E306" s="3">
        <v>16</v>
      </c>
      <c r="F306" s="3"/>
      <c r="G306" s="3"/>
      <c r="H306" s="16">
        <f t="shared" si="81"/>
        <v>23</v>
      </c>
      <c r="I306" s="3">
        <v>23</v>
      </c>
      <c r="J306" s="17">
        <f t="shared" si="82"/>
        <v>0</v>
      </c>
      <c r="O306">
        <v>16</v>
      </c>
      <c r="P306" t="s">
        <v>460</v>
      </c>
    </row>
    <row r="307" spans="2:16">
      <c r="C307" s="1" t="s">
        <v>14</v>
      </c>
      <c r="D307" s="3">
        <v>50</v>
      </c>
      <c r="E307" s="3">
        <v>101</v>
      </c>
      <c r="F307" s="3">
        <v>710</v>
      </c>
      <c r="G307" s="3"/>
      <c r="H307" s="16">
        <f t="shared" si="81"/>
        <v>861</v>
      </c>
      <c r="I307" s="3">
        <v>853</v>
      </c>
      <c r="J307" s="17">
        <f t="shared" si="82"/>
        <v>8</v>
      </c>
    </row>
    <row r="308" spans="2:16">
      <c r="C308" s="5" t="s">
        <v>15</v>
      </c>
      <c r="D308" s="6">
        <f>SUM(D301:D307)</f>
        <v>637</v>
      </c>
      <c r="E308" s="6">
        <f t="shared" ref="E308:J308" si="83">SUM(E301:E307)</f>
        <v>483</v>
      </c>
      <c r="F308" s="6">
        <f t="shared" si="83"/>
        <v>1430</v>
      </c>
      <c r="G308" s="6">
        <f t="shared" si="83"/>
        <v>400</v>
      </c>
      <c r="H308" s="6">
        <f t="shared" si="83"/>
        <v>2950</v>
      </c>
      <c r="I308" s="6">
        <f t="shared" si="83"/>
        <v>2947</v>
      </c>
      <c r="J308" s="6">
        <f t="shared" si="83"/>
        <v>3</v>
      </c>
    </row>
    <row r="311" spans="2:16">
      <c r="C311" t="s">
        <v>463</v>
      </c>
    </row>
    <row r="312" spans="2:16">
      <c r="B312" s="23"/>
      <c r="C312" s="1"/>
      <c r="D312" s="2" t="s">
        <v>0</v>
      </c>
      <c r="E312" s="2" t="s">
        <v>1</v>
      </c>
      <c r="F312" s="2" t="s">
        <v>2</v>
      </c>
      <c r="G312" s="2" t="s">
        <v>3</v>
      </c>
      <c r="H312" s="2" t="s">
        <v>4</v>
      </c>
      <c r="I312" s="2" t="s">
        <v>5</v>
      </c>
      <c r="J312" s="2" t="s">
        <v>6</v>
      </c>
    </row>
    <row r="313" spans="2:16">
      <c r="C313" s="7" t="s">
        <v>7</v>
      </c>
      <c r="D313" s="10"/>
      <c r="E313" s="10"/>
      <c r="F313" s="10"/>
      <c r="G313" s="10"/>
      <c r="H313" s="10"/>
      <c r="I313" s="10"/>
      <c r="J313" s="11"/>
    </row>
    <row r="314" spans="2:16">
      <c r="C314" s="1" t="s">
        <v>8</v>
      </c>
      <c r="D314" s="3">
        <v>0</v>
      </c>
      <c r="E314" s="3">
        <v>1</v>
      </c>
      <c r="F314" s="3">
        <v>0</v>
      </c>
      <c r="G314" s="3"/>
      <c r="H314" s="4">
        <f>SUM(D314:G314)</f>
        <v>1</v>
      </c>
      <c r="I314" s="21">
        <v>-1</v>
      </c>
      <c r="J314" s="3">
        <f>H314-I314</f>
        <v>2</v>
      </c>
    </row>
    <row r="315" spans="2:16">
      <c r="C315" s="1" t="s">
        <v>9</v>
      </c>
      <c r="D315" s="3">
        <v>57</v>
      </c>
      <c r="E315" s="3">
        <v>1</v>
      </c>
      <c r="F315" s="3">
        <v>0</v>
      </c>
      <c r="G315" s="3"/>
      <c r="H315" s="4">
        <f t="shared" ref="H315:H320" si="84">SUM(D315:G315)</f>
        <v>58</v>
      </c>
      <c r="I315" s="3">
        <v>58</v>
      </c>
      <c r="J315" s="3">
        <f t="shared" ref="J315:J320" si="85">H315-I315</f>
        <v>0</v>
      </c>
    </row>
    <row r="316" spans="2:16">
      <c r="C316" s="1" t="s">
        <v>10</v>
      </c>
      <c r="D316" s="3">
        <v>200</v>
      </c>
      <c r="E316" s="3">
        <v>131</v>
      </c>
      <c r="F316" s="3">
        <v>450</v>
      </c>
      <c r="G316" s="3"/>
      <c r="H316" s="4">
        <f t="shared" si="84"/>
        <v>781</v>
      </c>
      <c r="I316" s="3">
        <v>806</v>
      </c>
      <c r="J316" s="3">
        <f t="shared" si="85"/>
        <v>-25</v>
      </c>
    </row>
    <row r="317" spans="2:16">
      <c r="C317" s="1" t="s">
        <v>11</v>
      </c>
      <c r="D317" s="3">
        <v>225</v>
      </c>
      <c r="E317" s="3">
        <v>70</v>
      </c>
      <c r="F317" s="3">
        <v>0</v>
      </c>
      <c r="G317" s="3"/>
      <c r="H317" s="4">
        <f t="shared" si="84"/>
        <v>295</v>
      </c>
      <c r="I317" s="3">
        <v>200</v>
      </c>
      <c r="J317" s="3">
        <f t="shared" si="85"/>
        <v>95</v>
      </c>
    </row>
    <row r="318" spans="2:16">
      <c r="C318" s="1" t="s">
        <v>12</v>
      </c>
      <c r="D318" s="3">
        <v>53</v>
      </c>
      <c r="E318" s="3">
        <v>28</v>
      </c>
      <c r="F318" s="3">
        <v>8</v>
      </c>
      <c r="G318" s="3">
        <v>0</v>
      </c>
      <c r="H318" s="4">
        <f t="shared" si="84"/>
        <v>89</v>
      </c>
      <c r="I318" s="15">
        <v>154</v>
      </c>
      <c r="J318" s="3">
        <f t="shared" si="85"/>
        <v>-65</v>
      </c>
    </row>
    <row r="319" spans="2:16">
      <c r="C319" s="1" t="s">
        <v>13</v>
      </c>
      <c r="D319" s="3"/>
      <c r="E319" s="3"/>
      <c r="F319" s="3"/>
      <c r="G319" s="3"/>
      <c r="H319" s="4">
        <f t="shared" si="84"/>
        <v>0</v>
      </c>
      <c r="I319" s="3">
        <v>0</v>
      </c>
      <c r="J319" s="3">
        <f t="shared" si="85"/>
        <v>0</v>
      </c>
    </row>
    <row r="320" spans="2:16">
      <c r="C320" s="1" t="s">
        <v>14</v>
      </c>
      <c r="D320" s="3">
        <v>100</v>
      </c>
      <c r="E320" s="3">
        <v>48</v>
      </c>
      <c r="F320" s="3">
        <f>800-50-150</f>
        <v>600</v>
      </c>
      <c r="G320" s="3"/>
      <c r="H320" s="4">
        <f t="shared" si="84"/>
        <v>748</v>
      </c>
      <c r="I320" s="15">
        <v>728</v>
      </c>
      <c r="J320" s="3">
        <f t="shared" si="85"/>
        <v>20</v>
      </c>
    </row>
    <row r="321" spans="2:10">
      <c r="C321" s="5" t="s">
        <v>15</v>
      </c>
      <c r="D321" s="6">
        <f>SUM(D314:D320)</f>
        <v>635</v>
      </c>
      <c r="E321" s="6">
        <f t="shared" ref="E321:J321" si="86">SUM(E314:E320)</f>
        <v>279</v>
      </c>
      <c r="F321" s="6">
        <f t="shared" si="86"/>
        <v>1058</v>
      </c>
      <c r="G321" s="6">
        <f t="shared" si="86"/>
        <v>0</v>
      </c>
      <c r="H321" s="6">
        <f t="shared" si="86"/>
        <v>1972</v>
      </c>
      <c r="I321" s="6">
        <f t="shared" si="86"/>
        <v>1945</v>
      </c>
      <c r="J321" s="6">
        <f t="shared" si="86"/>
        <v>27</v>
      </c>
    </row>
    <row r="322" spans="2:10">
      <c r="C322" s="7" t="s">
        <v>16</v>
      </c>
      <c r="D322" s="8"/>
      <c r="E322" s="8"/>
      <c r="F322" s="8"/>
      <c r="G322" s="8"/>
      <c r="H322" s="8"/>
      <c r="I322" s="18"/>
      <c r="J322" s="9"/>
    </row>
    <row r="323" spans="2:10">
      <c r="C323" s="1" t="s">
        <v>8</v>
      </c>
      <c r="D323" s="3">
        <v>0</v>
      </c>
      <c r="E323" s="3">
        <v>8</v>
      </c>
      <c r="F323" s="3">
        <f>61-61</f>
        <v>0</v>
      </c>
      <c r="G323" s="3"/>
      <c r="H323" s="16">
        <f>SUM(D323:G323)</f>
        <v>8</v>
      </c>
      <c r="I323" s="19">
        <v>13</v>
      </c>
      <c r="J323" s="17">
        <f>H323-I323</f>
        <v>-5</v>
      </c>
    </row>
    <row r="324" spans="2:10">
      <c r="C324" s="1" t="s">
        <v>9</v>
      </c>
      <c r="D324" s="3">
        <v>61</v>
      </c>
      <c r="E324" s="3">
        <v>0</v>
      </c>
      <c r="F324" s="3">
        <v>0</v>
      </c>
      <c r="G324" s="3"/>
      <c r="H324" s="16">
        <f t="shared" ref="H324:H329" si="87">SUM(D324:G324)</f>
        <v>61</v>
      </c>
      <c r="I324" s="3">
        <v>61</v>
      </c>
      <c r="J324" s="17">
        <f t="shared" ref="J324:J329" si="88">H324-I324</f>
        <v>0</v>
      </c>
    </row>
    <row r="325" spans="2:10">
      <c r="C325" s="1" t="s">
        <v>10</v>
      </c>
      <c r="D325" s="3">
        <v>200</v>
      </c>
      <c r="E325" s="3">
        <v>137</v>
      </c>
      <c r="F325" s="3">
        <v>428</v>
      </c>
      <c r="G325" s="3"/>
      <c r="H325" s="16">
        <f t="shared" si="87"/>
        <v>765</v>
      </c>
      <c r="I325" s="3">
        <v>753</v>
      </c>
      <c r="J325" s="17">
        <f t="shared" si="88"/>
        <v>12</v>
      </c>
    </row>
    <row r="326" spans="2:10">
      <c r="C326" s="1" t="s">
        <v>11</v>
      </c>
      <c r="D326" s="3">
        <v>288</v>
      </c>
      <c r="E326" s="3">
        <v>87</v>
      </c>
      <c r="F326" s="3">
        <v>0</v>
      </c>
      <c r="G326" s="3">
        <v>250</v>
      </c>
      <c r="H326" s="16">
        <f t="shared" si="87"/>
        <v>625</v>
      </c>
      <c r="I326" s="19">
        <v>667</v>
      </c>
      <c r="J326" s="17">
        <f t="shared" si="88"/>
        <v>-42</v>
      </c>
    </row>
    <row r="327" spans="2:10">
      <c r="C327" s="1" t="s">
        <v>12</v>
      </c>
      <c r="D327" s="3">
        <v>100</v>
      </c>
      <c r="E327" s="3">
        <v>116</v>
      </c>
      <c r="F327" s="3">
        <v>234</v>
      </c>
      <c r="G327" s="3">
        <v>100</v>
      </c>
      <c r="H327" s="16">
        <f t="shared" si="87"/>
        <v>550</v>
      </c>
      <c r="I327" s="19">
        <v>534</v>
      </c>
      <c r="J327" s="17">
        <f t="shared" si="88"/>
        <v>16</v>
      </c>
    </row>
    <row r="328" spans="2:10">
      <c r="C328" s="1" t="s">
        <v>13</v>
      </c>
      <c r="D328" s="3">
        <v>11</v>
      </c>
      <c r="E328" s="3">
        <v>0</v>
      </c>
      <c r="F328" s="3"/>
      <c r="G328" s="3"/>
      <c r="H328" s="16">
        <f t="shared" si="87"/>
        <v>11</v>
      </c>
      <c r="I328" s="3">
        <v>11</v>
      </c>
      <c r="J328" s="17">
        <f t="shared" si="88"/>
        <v>0</v>
      </c>
    </row>
    <row r="329" spans="2:10">
      <c r="C329" s="1" t="s">
        <v>14</v>
      </c>
      <c r="D329" s="3">
        <v>50</v>
      </c>
      <c r="E329" s="3">
        <v>101</v>
      </c>
      <c r="F329" s="3">
        <v>710</v>
      </c>
      <c r="G329" s="3"/>
      <c r="H329" s="16">
        <f t="shared" si="87"/>
        <v>861</v>
      </c>
      <c r="I329" s="3">
        <v>853</v>
      </c>
      <c r="J329" s="17">
        <f t="shared" si="88"/>
        <v>8</v>
      </c>
    </row>
    <row r="330" spans="2:10">
      <c r="C330" s="5" t="s">
        <v>15</v>
      </c>
      <c r="D330" s="6">
        <f>SUM(D323:D329)</f>
        <v>710</v>
      </c>
      <c r="E330" s="6">
        <f t="shared" ref="E330:J330" si="89">SUM(E323:E329)</f>
        <v>449</v>
      </c>
      <c r="F330" s="6">
        <f t="shared" si="89"/>
        <v>1372</v>
      </c>
      <c r="G330" s="6">
        <f t="shared" si="89"/>
        <v>350</v>
      </c>
      <c r="H330" s="6">
        <f t="shared" si="89"/>
        <v>2881</v>
      </c>
      <c r="I330" s="6">
        <f t="shared" si="89"/>
        <v>2892</v>
      </c>
      <c r="J330" s="6">
        <f t="shared" si="89"/>
        <v>-11</v>
      </c>
    </row>
    <row r="333" spans="2:10">
      <c r="C333" t="s">
        <v>464</v>
      </c>
    </row>
    <row r="334" spans="2:10">
      <c r="B334" s="23"/>
      <c r="C334" s="1"/>
      <c r="D334" s="2" t="s">
        <v>0</v>
      </c>
      <c r="E334" s="2" t="s">
        <v>1</v>
      </c>
      <c r="F334" s="2" t="s">
        <v>2</v>
      </c>
      <c r="G334" s="2" t="s">
        <v>3</v>
      </c>
      <c r="H334" s="2" t="s">
        <v>4</v>
      </c>
      <c r="I334" s="2" t="s">
        <v>5</v>
      </c>
      <c r="J334" s="2" t="s">
        <v>6</v>
      </c>
    </row>
    <row r="335" spans="2:10">
      <c r="C335" s="7" t="s">
        <v>7</v>
      </c>
      <c r="D335" s="10"/>
      <c r="E335" s="10"/>
      <c r="F335" s="10"/>
      <c r="G335" s="10"/>
      <c r="H335" s="10"/>
      <c r="I335" s="10"/>
      <c r="J335" s="11"/>
    </row>
    <row r="336" spans="2:10">
      <c r="C336" s="1" t="s">
        <v>8</v>
      </c>
      <c r="D336" s="3">
        <v>0</v>
      </c>
      <c r="E336" s="3">
        <v>1</v>
      </c>
      <c r="F336" s="3">
        <v>0</v>
      </c>
      <c r="G336" s="3"/>
      <c r="H336" s="4">
        <f>SUM(D336:G336)</f>
        <v>1</v>
      </c>
      <c r="I336" s="21">
        <v>-1</v>
      </c>
      <c r="J336" s="3">
        <f>H336-I336</f>
        <v>2</v>
      </c>
    </row>
    <row r="337" spans="3:10">
      <c r="C337" s="1" t="s">
        <v>9</v>
      </c>
      <c r="D337" s="3">
        <v>57</v>
      </c>
      <c r="E337" s="3">
        <v>1</v>
      </c>
      <c r="F337" s="3">
        <v>0</v>
      </c>
      <c r="G337" s="3"/>
      <c r="H337" s="4">
        <f t="shared" ref="H337:H342" si="90">SUM(D337:G337)</f>
        <v>58</v>
      </c>
      <c r="I337" s="3">
        <v>58</v>
      </c>
      <c r="J337" s="3">
        <f t="shared" ref="J337:J342" si="91">H337-I337</f>
        <v>0</v>
      </c>
    </row>
    <row r="338" spans="3:10">
      <c r="C338" s="1" t="s">
        <v>10</v>
      </c>
      <c r="D338" s="3">
        <v>200</v>
      </c>
      <c r="E338" s="3">
        <v>131</v>
      </c>
      <c r="F338" s="3">
        <v>450</v>
      </c>
      <c r="G338" s="3"/>
      <c r="H338" s="4">
        <f t="shared" si="90"/>
        <v>781</v>
      </c>
      <c r="I338" s="3">
        <v>806</v>
      </c>
      <c r="J338" s="3">
        <f t="shared" si="91"/>
        <v>-25</v>
      </c>
    </row>
    <row r="339" spans="3:10">
      <c r="C339" s="1" t="s">
        <v>11</v>
      </c>
      <c r="D339" s="3">
        <v>225</v>
      </c>
      <c r="E339" s="3">
        <v>70</v>
      </c>
      <c r="F339" s="3">
        <v>0</v>
      </c>
      <c r="G339" s="3"/>
      <c r="H339" s="4">
        <f t="shared" si="90"/>
        <v>295</v>
      </c>
      <c r="I339" s="3">
        <v>200</v>
      </c>
      <c r="J339" s="3">
        <f t="shared" si="91"/>
        <v>95</v>
      </c>
    </row>
    <row r="340" spans="3:10">
      <c r="C340" s="1" t="s">
        <v>12</v>
      </c>
      <c r="D340" s="3">
        <v>53</v>
      </c>
      <c r="E340" s="3">
        <v>28</v>
      </c>
      <c r="F340" s="3">
        <v>8</v>
      </c>
      <c r="G340" s="3">
        <v>0</v>
      </c>
      <c r="H340" s="4">
        <f t="shared" si="90"/>
        <v>89</v>
      </c>
      <c r="I340" s="15">
        <v>154</v>
      </c>
      <c r="J340" s="3">
        <f t="shared" si="91"/>
        <v>-65</v>
      </c>
    </row>
    <row r="341" spans="3:10">
      <c r="C341" s="1" t="s">
        <v>13</v>
      </c>
      <c r="D341" s="3"/>
      <c r="E341" s="3"/>
      <c r="F341" s="3"/>
      <c r="G341" s="3"/>
      <c r="H341" s="4">
        <f t="shared" si="90"/>
        <v>0</v>
      </c>
      <c r="I341" s="3">
        <v>0</v>
      </c>
      <c r="J341" s="3">
        <f t="shared" si="91"/>
        <v>0</v>
      </c>
    </row>
    <row r="342" spans="3:10">
      <c r="C342" s="1" t="s">
        <v>14</v>
      </c>
      <c r="D342" s="3">
        <v>100</v>
      </c>
      <c r="E342" s="3">
        <v>48</v>
      </c>
      <c r="F342" s="3">
        <f>800-50-150</f>
        <v>600</v>
      </c>
      <c r="G342" s="3"/>
      <c r="H342" s="4">
        <f t="shared" si="90"/>
        <v>748</v>
      </c>
      <c r="I342" s="15">
        <v>728</v>
      </c>
      <c r="J342" s="3">
        <f t="shared" si="91"/>
        <v>20</v>
      </c>
    </row>
    <row r="343" spans="3:10">
      <c r="C343" s="5" t="s">
        <v>15</v>
      </c>
      <c r="D343" s="6">
        <f>SUM(D336:D342)</f>
        <v>635</v>
      </c>
      <c r="E343" s="6">
        <f t="shared" ref="E343:J343" si="92">SUM(E336:E342)</f>
        <v>279</v>
      </c>
      <c r="F343" s="6">
        <f t="shared" si="92"/>
        <v>1058</v>
      </c>
      <c r="G343" s="6">
        <f t="shared" si="92"/>
        <v>0</v>
      </c>
      <c r="H343" s="6">
        <f t="shared" si="92"/>
        <v>1972</v>
      </c>
      <c r="I343" s="6">
        <f t="shared" si="92"/>
        <v>1945</v>
      </c>
      <c r="J343" s="6">
        <f t="shared" si="92"/>
        <v>27</v>
      </c>
    </row>
    <row r="344" spans="3:10">
      <c r="C344" s="7" t="s">
        <v>16</v>
      </c>
      <c r="D344" s="8"/>
      <c r="E344" s="8"/>
      <c r="F344" s="8"/>
      <c r="G344" s="8"/>
      <c r="H344" s="8"/>
      <c r="I344" s="18"/>
      <c r="J344" s="9"/>
    </row>
    <row r="345" spans="3:10">
      <c r="C345" s="1" t="s">
        <v>8</v>
      </c>
      <c r="D345" s="3">
        <v>0</v>
      </c>
      <c r="E345" s="3">
        <v>8</v>
      </c>
      <c r="F345" s="3">
        <f>61-61</f>
        <v>0</v>
      </c>
      <c r="G345" s="3"/>
      <c r="H345" s="16">
        <f>SUM(D345:G345)</f>
        <v>8</v>
      </c>
      <c r="I345" s="19">
        <v>13</v>
      </c>
      <c r="J345" s="17">
        <f>H345-I345</f>
        <v>-5</v>
      </c>
    </row>
    <row r="346" spans="3:10">
      <c r="C346" s="1" t="s">
        <v>9</v>
      </c>
      <c r="D346" s="3">
        <v>61</v>
      </c>
      <c r="E346" s="3">
        <v>0</v>
      </c>
      <c r="F346" s="3">
        <v>0</v>
      </c>
      <c r="G346" s="3"/>
      <c r="H346" s="16">
        <f t="shared" ref="H346:H351" si="93">SUM(D346:G346)</f>
        <v>61</v>
      </c>
      <c r="I346" s="3">
        <v>61</v>
      </c>
      <c r="J346" s="17">
        <f t="shared" ref="J346:J351" si="94">H346-I346</f>
        <v>0</v>
      </c>
    </row>
    <row r="347" spans="3:10">
      <c r="C347" s="1" t="s">
        <v>10</v>
      </c>
      <c r="D347" s="3">
        <v>200</v>
      </c>
      <c r="E347" s="3">
        <v>137</v>
      </c>
      <c r="F347" s="3">
        <v>428</v>
      </c>
      <c r="G347" s="3"/>
      <c r="H347" s="16">
        <f t="shared" si="93"/>
        <v>765</v>
      </c>
      <c r="I347" s="3">
        <v>753</v>
      </c>
      <c r="J347" s="17">
        <f t="shared" si="94"/>
        <v>12</v>
      </c>
    </row>
    <row r="348" spans="3:10">
      <c r="C348" s="1" t="s">
        <v>11</v>
      </c>
      <c r="D348" s="3">
        <v>288</v>
      </c>
      <c r="E348" s="3">
        <v>87</v>
      </c>
      <c r="F348" s="3">
        <v>0</v>
      </c>
      <c r="G348" s="3">
        <v>250</v>
      </c>
      <c r="H348" s="16">
        <f t="shared" si="93"/>
        <v>625</v>
      </c>
      <c r="I348" s="19">
        <v>667</v>
      </c>
      <c r="J348" s="17">
        <f t="shared" si="94"/>
        <v>-42</v>
      </c>
    </row>
    <row r="349" spans="3:10">
      <c r="C349" s="1" t="s">
        <v>12</v>
      </c>
      <c r="D349" s="3">
        <v>100</v>
      </c>
      <c r="E349" s="3">
        <v>116</v>
      </c>
      <c r="F349" s="3">
        <v>234</v>
      </c>
      <c r="G349" s="3">
        <v>100</v>
      </c>
      <c r="H349" s="16">
        <f t="shared" si="93"/>
        <v>550</v>
      </c>
      <c r="I349" s="19">
        <v>534</v>
      </c>
      <c r="J349" s="17">
        <f t="shared" si="94"/>
        <v>16</v>
      </c>
    </row>
    <row r="350" spans="3:10">
      <c r="C350" s="1" t="s">
        <v>13</v>
      </c>
      <c r="D350" s="3">
        <v>11</v>
      </c>
      <c r="E350" s="3">
        <v>0</v>
      </c>
      <c r="F350" s="3"/>
      <c r="G350" s="3"/>
      <c r="H350" s="16">
        <f t="shared" si="93"/>
        <v>11</v>
      </c>
      <c r="I350" s="3">
        <v>11</v>
      </c>
      <c r="J350" s="17">
        <f t="shared" si="94"/>
        <v>0</v>
      </c>
    </row>
    <row r="351" spans="3:10">
      <c r="C351" s="1" t="s">
        <v>14</v>
      </c>
      <c r="D351" s="3">
        <v>50</v>
      </c>
      <c r="E351" s="3">
        <v>101</v>
      </c>
      <c r="F351" s="3">
        <v>710</v>
      </c>
      <c r="G351" s="3"/>
      <c r="H351" s="16">
        <f t="shared" si="93"/>
        <v>861</v>
      </c>
      <c r="I351" s="3">
        <v>853</v>
      </c>
      <c r="J351" s="17">
        <f t="shared" si="94"/>
        <v>8</v>
      </c>
    </row>
    <row r="352" spans="3:10">
      <c r="C352" s="5" t="s">
        <v>15</v>
      </c>
      <c r="D352" s="6">
        <f>SUM(D345:D351)</f>
        <v>710</v>
      </c>
      <c r="E352" s="6">
        <f t="shared" ref="E352:J352" si="95">SUM(E345:E351)</f>
        <v>449</v>
      </c>
      <c r="F352" s="6">
        <f t="shared" si="95"/>
        <v>1372</v>
      </c>
      <c r="G352" s="6">
        <f t="shared" si="95"/>
        <v>350</v>
      </c>
      <c r="H352" s="6">
        <f t="shared" si="95"/>
        <v>2881</v>
      </c>
      <c r="I352" s="6">
        <f t="shared" si="95"/>
        <v>2892</v>
      </c>
      <c r="J352" s="6">
        <f t="shared" si="95"/>
        <v>-11</v>
      </c>
    </row>
    <row r="355" spans="2:10">
      <c r="C355" t="s">
        <v>465</v>
      </c>
    </row>
    <row r="356" spans="2:10">
      <c r="B356" s="23"/>
      <c r="C356" s="1"/>
      <c r="D356" s="2" t="s">
        <v>0</v>
      </c>
      <c r="E356" s="2" t="s">
        <v>1</v>
      </c>
      <c r="F356" s="2" t="s">
        <v>2</v>
      </c>
      <c r="G356" s="2" t="s">
        <v>3</v>
      </c>
      <c r="H356" s="2" t="s">
        <v>4</v>
      </c>
      <c r="I356" s="2" t="s">
        <v>5</v>
      </c>
      <c r="J356" s="2" t="s">
        <v>6</v>
      </c>
    </row>
    <row r="357" spans="2:10">
      <c r="C357" s="7" t="s">
        <v>7</v>
      </c>
      <c r="D357" s="10"/>
      <c r="E357" s="10"/>
      <c r="F357" s="10"/>
      <c r="G357" s="10"/>
      <c r="H357" s="10"/>
      <c r="I357" s="10"/>
      <c r="J357" s="11"/>
    </row>
    <row r="358" spans="2:10">
      <c r="C358" s="1" t="s">
        <v>8</v>
      </c>
      <c r="D358" s="3">
        <v>0</v>
      </c>
      <c r="E358" s="3">
        <v>1</v>
      </c>
      <c r="F358" s="3">
        <v>0</v>
      </c>
      <c r="G358" s="3"/>
      <c r="H358" s="4">
        <f>SUM(D358:G358)</f>
        <v>1</v>
      </c>
      <c r="I358" s="21">
        <v>-1</v>
      </c>
      <c r="J358" s="3">
        <f>H358-I358</f>
        <v>2</v>
      </c>
    </row>
    <row r="359" spans="2:10">
      <c r="C359" s="1" t="s">
        <v>9</v>
      </c>
      <c r="D359" s="3">
        <v>57</v>
      </c>
      <c r="E359" s="3">
        <v>1</v>
      </c>
      <c r="F359" s="3">
        <v>0</v>
      </c>
      <c r="G359" s="3"/>
      <c r="H359" s="4">
        <f t="shared" ref="H359:H364" si="96">SUM(D359:G359)</f>
        <v>58</v>
      </c>
      <c r="I359" s="3">
        <v>58</v>
      </c>
      <c r="J359" s="3">
        <f t="shared" ref="J359:J364" si="97">H359-I359</f>
        <v>0</v>
      </c>
    </row>
    <row r="360" spans="2:10">
      <c r="C360" s="1" t="s">
        <v>10</v>
      </c>
      <c r="D360" s="3">
        <v>200</v>
      </c>
      <c r="E360" s="3">
        <v>136</v>
      </c>
      <c r="F360" s="3">
        <v>450</v>
      </c>
      <c r="G360" s="3"/>
      <c r="H360" s="4">
        <f t="shared" si="96"/>
        <v>786</v>
      </c>
      <c r="I360" s="3">
        <v>806</v>
      </c>
      <c r="J360" s="3">
        <f t="shared" si="97"/>
        <v>-20</v>
      </c>
    </row>
    <row r="361" spans="2:10">
      <c r="C361" s="1" t="s">
        <v>11</v>
      </c>
      <c r="D361" s="3">
        <v>0</v>
      </c>
      <c r="E361" s="3">
        <v>70</v>
      </c>
      <c r="F361" s="3">
        <v>0</v>
      </c>
      <c r="G361" s="3"/>
      <c r="H361" s="4">
        <f t="shared" si="96"/>
        <v>70</v>
      </c>
      <c r="I361" s="3">
        <v>-25</v>
      </c>
      <c r="J361" s="3">
        <f t="shared" si="97"/>
        <v>95</v>
      </c>
    </row>
    <row r="362" spans="2:10">
      <c r="C362" s="1" t="s">
        <v>12</v>
      </c>
      <c r="D362" s="3">
        <v>52</v>
      </c>
      <c r="E362" s="3">
        <v>28</v>
      </c>
      <c r="F362" s="3">
        <v>8</v>
      </c>
      <c r="G362" s="3">
        <v>0</v>
      </c>
      <c r="H362" s="4">
        <f t="shared" si="96"/>
        <v>88</v>
      </c>
      <c r="I362" s="15">
        <v>154</v>
      </c>
      <c r="J362" s="3">
        <f t="shared" si="97"/>
        <v>-66</v>
      </c>
    </row>
    <row r="363" spans="2:10">
      <c r="C363" s="1" t="s">
        <v>13</v>
      </c>
      <c r="D363" s="3"/>
      <c r="E363" s="3"/>
      <c r="F363" s="3"/>
      <c r="G363" s="3"/>
      <c r="H363" s="4">
        <f t="shared" si="96"/>
        <v>0</v>
      </c>
      <c r="I363" s="3">
        <v>0</v>
      </c>
      <c r="J363" s="3">
        <f t="shared" si="97"/>
        <v>0</v>
      </c>
    </row>
    <row r="364" spans="2:10">
      <c r="C364" s="1" t="s">
        <v>14</v>
      </c>
      <c r="D364" s="3">
        <v>50</v>
      </c>
      <c r="E364" s="3">
        <v>48</v>
      </c>
      <c r="F364" s="3">
        <f>800-50-150</f>
        <v>600</v>
      </c>
      <c r="G364" s="3"/>
      <c r="H364" s="4">
        <f t="shared" si="96"/>
        <v>698</v>
      </c>
      <c r="I364" s="15">
        <v>728</v>
      </c>
      <c r="J364" s="3">
        <f t="shared" si="97"/>
        <v>-30</v>
      </c>
    </row>
    <row r="365" spans="2:10">
      <c r="C365" s="5" t="s">
        <v>15</v>
      </c>
      <c r="D365" s="6">
        <f>SUM(D358:D364)</f>
        <v>359</v>
      </c>
      <c r="E365" s="6">
        <f t="shared" ref="E365:J365" si="98">SUM(E358:E364)</f>
        <v>284</v>
      </c>
      <c r="F365" s="6">
        <f t="shared" si="98"/>
        <v>1058</v>
      </c>
      <c r="G365" s="6">
        <f t="shared" si="98"/>
        <v>0</v>
      </c>
      <c r="H365" s="6">
        <f t="shared" si="98"/>
        <v>1701</v>
      </c>
      <c r="I365" s="6">
        <f t="shared" si="98"/>
        <v>1720</v>
      </c>
      <c r="J365" s="6">
        <f t="shared" si="98"/>
        <v>-19</v>
      </c>
    </row>
    <row r="366" spans="2:10">
      <c r="C366" s="7" t="s">
        <v>16</v>
      </c>
      <c r="D366" s="8"/>
      <c r="E366" s="8"/>
      <c r="F366" s="8"/>
      <c r="G366" s="8"/>
      <c r="H366" s="8"/>
      <c r="I366" s="18"/>
      <c r="J366" s="9"/>
    </row>
    <row r="367" spans="2:10">
      <c r="C367" s="1" t="s">
        <v>8</v>
      </c>
      <c r="D367" s="3">
        <v>0</v>
      </c>
      <c r="E367" s="3">
        <v>0</v>
      </c>
      <c r="F367" s="3">
        <f>61-61</f>
        <v>0</v>
      </c>
      <c r="G367" s="3"/>
      <c r="H367" s="16">
        <f>SUM(D367:G367)</f>
        <v>0</v>
      </c>
      <c r="I367" s="19">
        <v>0</v>
      </c>
      <c r="J367" s="17">
        <f>H367-I367</f>
        <v>0</v>
      </c>
    </row>
    <row r="368" spans="2:10">
      <c r="C368" s="1" t="s">
        <v>9</v>
      </c>
      <c r="D368" s="3">
        <v>50</v>
      </c>
      <c r="E368" s="3">
        <v>0</v>
      </c>
      <c r="F368" s="3">
        <v>0</v>
      </c>
      <c r="G368" s="3"/>
      <c r="H368" s="16">
        <f t="shared" ref="H368:H373" si="99">SUM(D368:G368)</f>
        <v>50</v>
      </c>
      <c r="I368" s="3">
        <v>51</v>
      </c>
      <c r="J368" s="17">
        <f t="shared" ref="J368:J373" si="100">H368-I368</f>
        <v>-1</v>
      </c>
    </row>
    <row r="369" spans="2:10">
      <c r="C369" s="1" t="s">
        <v>10</v>
      </c>
      <c r="D369" s="3">
        <v>200</v>
      </c>
      <c r="E369" s="3">
        <v>148</v>
      </c>
      <c r="F369" s="3">
        <v>428</v>
      </c>
      <c r="G369" s="3"/>
      <c r="H369" s="16">
        <f t="shared" si="99"/>
        <v>776</v>
      </c>
      <c r="I369" s="3">
        <v>753</v>
      </c>
      <c r="J369" s="17">
        <f t="shared" si="100"/>
        <v>23</v>
      </c>
    </row>
    <row r="370" spans="2:10">
      <c r="C370" s="1" t="s">
        <v>11</v>
      </c>
      <c r="D370" s="3">
        <v>38</v>
      </c>
      <c r="E370" s="3">
        <v>87</v>
      </c>
      <c r="F370" s="3">
        <v>0</v>
      </c>
      <c r="G370" s="3">
        <v>250</v>
      </c>
      <c r="H370" s="16">
        <f t="shared" si="99"/>
        <v>375</v>
      </c>
      <c r="I370" s="19">
        <v>417</v>
      </c>
      <c r="J370" s="17">
        <f t="shared" si="100"/>
        <v>-42</v>
      </c>
    </row>
    <row r="371" spans="2:10">
      <c r="C371" s="1" t="s">
        <v>12</v>
      </c>
      <c r="D371" s="3">
        <v>100</v>
      </c>
      <c r="E371" s="3">
        <v>116</v>
      </c>
      <c r="F371" s="3">
        <v>234</v>
      </c>
      <c r="G371" s="3">
        <v>100</v>
      </c>
      <c r="H371" s="16">
        <f t="shared" si="99"/>
        <v>550</v>
      </c>
      <c r="I371" s="19">
        <v>534</v>
      </c>
      <c r="J371" s="17">
        <f t="shared" si="100"/>
        <v>16</v>
      </c>
    </row>
    <row r="372" spans="2:10">
      <c r="C372" s="1" t="s">
        <v>13</v>
      </c>
      <c r="D372" s="3">
        <v>11</v>
      </c>
      <c r="E372" s="3">
        <v>0</v>
      </c>
      <c r="F372" s="3"/>
      <c r="G372" s="3"/>
      <c r="H372" s="16">
        <f t="shared" si="99"/>
        <v>11</v>
      </c>
      <c r="I372" s="3">
        <v>11</v>
      </c>
      <c r="J372" s="17">
        <f t="shared" si="100"/>
        <v>0</v>
      </c>
    </row>
    <row r="373" spans="2:10">
      <c r="C373" s="1" t="s">
        <v>14</v>
      </c>
      <c r="D373" s="3">
        <v>50</v>
      </c>
      <c r="E373" s="3">
        <v>101</v>
      </c>
      <c r="F373" s="3">
        <v>710</v>
      </c>
      <c r="G373" s="3"/>
      <c r="H373" s="16">
        <f t="shared" si="99"/>
        <v>861</v>
      </c>
      <c r="I373" s="3">
        <v>853</v>
      </c>
      <c r="J373" s="17">
        <f t="shared" si="100"/>
        <v>8</v>
      </c>
    </row>
    <row r="374" spans="2:10">
      <c r="C374" s="5" t="s">
        <v>15</v>
      </c>
      <c r="D374" s="6">
        <f>SUM(D367:D373)</f>
        <v>449</v>
      </c>
      <c r="E374" s="6">
        <f t="shared" ref="E374:J374" si="101">SUM(E367:E373)</f>
        <v>452</v>
      </c>
      <c r="F374" s="6">
        <f t="shared" si="101"/>
        <v>1372</v>
      </c>
      <c r="G374" s="6">
        <f t="shared" si="101"/>
        <v>350</v>
      </c>
      <c r="H374" s="6">
        <f t="shared" si="101"/>
        <v>2623</v>
      </c>
      <c r="I374" s="6">
        <f t="shared" si="101"/>
        <v>2619</v>
      </c>
      <c r="J374" s="6">
        <f t="shared" si="101"/>
        <v>4</v>
      </c>
    </row>
    <row r="378" spans="2:10">
      <c r="C378" t="s">
        <v>466</v>
      </c>
    </row>
    <row r="379" spans="2:10">
      <c r="B379" s="23"/>
      <c r="C379" s="1"/>
      <c r="D379" s="2" t="s">
        <v>0</v>
      </c>
      <c r="E379" s="2" t="s">
        <v>1</v>
      </c>
      <c r="F379" s="2" t="s">
        <v>2</v>
      </c>
      <c r="G379" s="2" t="s">
        <v>3</v>
      </c>
      <c r="H379" s="2" t="s">
        <v>4</v>
      </c>
      <c r="I379" s="2" t="s">
        <v>5</v>
      </c>
      <c r="J379" s="2" t="s">
        <v>6</v>
      </c>
    </row>
    <row r="380" spans="2:10">
      <c r="C380" s="7" t="s">
        <v>7</v>
      </c>
      <c r="D380" s="10"/>
      <c r="E380" s="10"/>
      <c r="F380" s="10"/>
      <c r="G380" s="10"/>
      <c r="H380" s="10"/>
      <c r="I380" s="10"/>
      <c r="J380" s="11"/>
    </row>
    <row r="381" spans="2:10">
      <c r="C381" s="1" t="s">
        <v>8</v>
      </c>
      <c r="D381" s="3">
        <v>0</v>
      </c>
      <c r="E381" s="3">
        <v>1</v>
      </c>
      <c r="F381" s="3">
        <v>0</v>
      </c>
      <c r="G381" s="3"/>
      <c r="H381" s="4">
        <f>SUM(D381:G381)</f>
        <v>1</v>
      </c>
      <c r="I381" s="21">
        <v>-1</v>
      </c>
      <c r="J381" s="3">
        <f>H381-I381</f>
        <v>2</v>
      </c>
    </row>
    <row r="382" spans="2:10">
      <c r="C382" s="1" t="s">
        <v>9</v>
      </c>
      <c r="D382" s="3">
        <v>17</v>
      </c>
      <c r="E382" s="3">
        <v>1</v>
      </c>
      <c r="F382" s="3">
        <v>0</v>
      </c>
      <c r="G382" s="3"/>
      <c r="H382" s="4">
        <f t="shared" ref="H382:H387" si="102">SUM(D382:G382)</f>
        <v>18</v>
      </c>
      <c r="I382" s="3">
        <v>18</v>
      </c>
      <c r="J382" s="3">
        <f t="shared" ref="J382:J387" si="103">H382-I382</f>
        <v>0</v>
      </c>
    </row>
    <row r="383" spans="2:10">
      <c r="C383" s="1" t="s">
        <v>10</v>
      </c>
      <c r="D383" s="3">
        <v>200</v>
      </c>
      <c r="E383" s="3">
        <v>136</v>
      </c>
      <c r="F383" s="3">
        <v>450</v>
      </c>
      <c r="G383" s="3"/>
      <c r="H383" s="4">
        <f t="shared" si="102"/>
        <v>786</v>
      </c>
      <c r="I383" s="3">
        <v>806</v>
      </c>
      <c r="J383" s="3">
        <f t="shared" si="103"/>
        <v>-20</v>
      </c>
    </row>
    <row r="384" spans="2:10">
      <c r="C384" s="1" t="s">
        <v>11</v>
      </c>
      <c r="D384" s="3">
        <v>0</v>
      </c>
      <c r="E384" s="3">
        <v>70</v>
      </c>
      <c r="F384" s="3">
        <v>0</v>
      </c>
      <c r="G384" s="3"/>
      <c r="H384" s="4">
        <f t="shared" si="102"/>
        <v>70</v>
      </c>
      <c r="I384" s="3">
        <v>-25</v>
      </c>
      <c r="J384" s="3">
        <f t="shared" si="103"/>
        <v>95</v>
      </c>
    </row>
    <row r="385" spans="3:10">
      <c r="C385" s="1" t="s">
        <v>12</v>
      </c>
      <c r="D385" s="3">
        <v>52</v>
      </c>
      <c r="E385" s="3">
        <v>28</v>
      </c>
      <c r="F385" s="3">
        <v>8</v>
      </c>
      <c r="G385" s="3">
        <v>0</v>
      </c>
      <c r="H385" s="4">
        <f t="shared" si="102"/>
        <v>88</v>
      </c>
      <c r="I385" s="15">
        <v>154</v>
      </c>
      <c r="J385" s="3">
        <f t="shared" si="103"/>
        <v>-66</v>
      </c>
    </row>
    <row r="386" spans="3:10">
      <c r="C386" s="1" t="s">
        <v>13</v>
      </c>
      <c r="D386" s="3"/>
      <c r="E386" s="3"/>
      <c r="F386" s="3"/>
      <c r="G386" s="3"/>
      <c r="H386" s="4">
        <f t="shared" si="102"/>
        <v>0</v>
      </c>
      <c r="I386" s="3">
        <v>0</v>
      </c>
      <c r="J386" s="3">
        <f t="shared" si="103"/>
        <v>0</v>
      </c>
    </row>
    <row r="387" spans="3:10">
      <c r="C387" s="1" t="s">
        <v>14</v>
      </c>
      <c r="D387" s="3">
        <v>50</v>
      </c>
      <c r="E387" s="3">
        <v>48</v>
      </c>
      <c r="F387" s="3">
        <f>800-50-150</f>
        <v>600</v>
      </c>
      <c r="G387" s="3"/>
      <c r="H387" s="4">
        <f t="shared" si="102"/>
        <v>698</v>
      </c>
      <c r="I387" s="15">
        <v>728</v>
      </c>
      <c r="J387" s="3">
        <f t="shared" si="103"/>
        <v>-30</v>
      </c>
    </row>
    <row r="388" spans="3:10">
      <c r="C388" s="5" t="s">
        <v>15</v>
      </c>
      <c r="D388" s="6">
        <f>SUM(D381:D387)</f>
        <v>319</v>
      </c>
      <c r="E388" s="6">
        <f t="shared" ref="E388:J388" si="104">SUM(E381:E387)</f>
        <v>284</v>
      </c>
      <c r="F388" s="6">
        <f t="shared" si="104"/>
        <v>1058</v>
      </c>
      <c r="G388" s="6">
        <f t="shared" si="104"/>
        <v>0</v>
      </c>
      <c r="H388" s="6">
        <f t="shared" si="104"/>
        <v>1661</v>
      </c>
      <c r="I388" s="6">
        <f t="shared" si="104"/>
        <v>1680</v>
      </c>
      <c r="J388" s="6">
        <f t="shared" si="104"/>
        <v>-19</v>
      </c>
    </row>
    <row r="389" spans="3:10">
      <c r="C389" s="7" t="s">
        <v>16</v>
      </c>
      <c r="D389" s="8"/>
      <c r="E389" s="8"/>
      <c r="F389" s="8"/>
      <c r="G389" s="8"/>
      <c r="H389" s="8"/>
      <c r="I389" s="18"/>
      <c r="J389" s="9"/>
    </row>
    <row r="390" spans="3:10">
      <c r="C390" s="1" t="s">
        <v>8</v>
      </c>
      <c r="D390" s="3">
        <v>0</v>
      </c>
      <c r="E390" s="3">
        <v>0</v>
      </c>
      <c r="F390" s="3">
        <f>61-61</f>
        <v>0</v>
      </c>
      <c r="G390" s="3"/>
      <c r="H390" s="16">
        <f>SUM(D390:G390)</f>
        <v>0</v>
      </c>
      <c r="I390" s="19">
        <v>0</v>
      </c>
      <c r="J390" s="17">
        <f>H390-I390</f>
        <v>0</v>
      </c>
    </row>
    <row r="391" spans="3:10">
      <c r="C391" s="1" t="s">
        <v>9</v>
      </c>
      <c r="D391" s="3">
        <v>50</v>
      </c>
      <c r="E391" s="3">
        <v>0</v>
      </c>
      <c r="F391" s="3">
        <v>0</v>
      </c>
      <c r="G391" s="3"/>
      <c r="H391" s="16">
        <f t="shared" ref="H391:H396" si="105">SUM(D391:G391)</f>
        <v>50</v>
      </c>
      <c r="I391" s="3">
        <v>51</v>
      </c>
      <c r="J391" s="17">
        <f t="shared" ref="J391:J396" si="106">H391-I391</f>
        <v>-1</v>
      </c>
    </row>
    <row r="392" spans="3:10">
      <c r="C392" s="1" t="s">
        <v>10</v>
      </c>
      <c r="D392" s="3">
        <v>200</v>
      </c>
      <c r="E392" s="3">
        <v>148</v>
      </c>
      <c r="F392" s="3">
        <v>428</v>
      </c>
      <c r="G392" s="3"/>
      <c r="H392" s="16">
        <f t="shared" si="105"/>
        <v>776</v>
      </c>
      <c r="I392" s="3">
        <v>753</v>
      </c>
      <c r="J392" s="17">
        <f t="shared" si="106"/>
        <v>23</v>
      </c>
    </row>
    <row r="393" spans="3:10">
      <c r="C393" s="1" t="s">
        <v>11</v>
      </c>
      <c r="D393" s="3">
        <v>38</v>
      </c>
      <c r="E393" s="3">
        <v>87</v>
      </c>
      <c r="F393" s="3">
        <v>0</v>
      </c>
      <c r="G393" s="3">
        <v>250</v>
      </c>
      <c r="H393" s="16">
        <f t="shared" si="105"/>
        <v>375</v>
      </c>
      <c r="I393" s="19">
        <v>417</v>
      </c>
      <c r="J393" s="17">
        <f t="shared" si="106"/>
        <v>-42</v>
      </c>
    </row>
    <row r="394" spans="3:10">
      <c r="C394" s="1" t="s">
        <v>12</v>
      </c>
      <c r="D394" s="3">
        <v>100</v>
      </c>
      <c r="E394" s="3">
        <v>116</v>
      </c>
      <c r="F394" s="3">
        <v>234</v>
      </c>
      <c r="G394" s="3">
        <v>100</v>
      </c>
      <c r="H394" s="16">
        <f t="shared" si="105"/>
        <v>550</v>
      </c>
      <c r="I394" s="19">
        <v>534</v>
      </c>
      <c r="J394" s="17">
        <f t="shared" si="106"/>
        <v>16</v>
      </c>
    </row>
    <row r="395" spans="3:10">
      <c r="C395" s="1" t="s">
        <v>13</v>
      </c>
      <c r="D395" s="3">
        <v>11</v>
      </c>
      <c r="E395" s="3">
        <v>0</v>
      </c>
      <c r="F395" s="3"/>
      <c r="G395" s="3"/>
      <c r="H395" s="16">
        <f t="shared" si="105"/>
        <v>11</v>
      </c>
      <c r="I395" s="3">
        <v>11</v>
      </c>
      <c r="J395" s="17">
        <f t="shared" si="106"/>
        <v>0</v>
      </c>
    </row>
    <row r="396" spans="3:10">
      <c r="C396" s="1" t="s">
        <v>14</v>
      </c>
      <c r="D396" s="3">
        <v>50</v>
      </c>
      <c r="E396" s="3">
        <v>101</v>
      </c>
      <c r="F396" s="3">
        <v>710</v>
      </c>
      <c r="G396" s="3"/>
      <c r="H396" s="16">
        <f t="shared" si="105"/>
        <v>861</v>
      </c>
      <c r="I396" s="3">
        <v>853</v>
      </c>
      <c r="J396" s="17">
        <f t="shared" si="106"/>
        <v>8</v>
      </c>
    </row>
    <row r="397" spans="3:10">
      <c r="C397" s="5" t="s">
        <v>15</v>
      </c>
      <c r="D397" s="6">
        <f>SUM(D390:D396)</f>
        <v>449</v>
      </c>
      <c r="E397" s="6">
        <f t="shared" ref="E397:J397" si="107">SUM(E390:E396)</f>
        <v>452</v>
      </c>
      <c r="F397" s="6">
        <f t="shared" si="107"/>
        <v>1372</v>
      </c>
      <c r="G397" s="6">
        <f t="shared" si="107"/>
        <v>350</v>
      </c>
      <c r="H397" s="6">
        <f t="shared" si="107"/>
        <v>2623</v>
      </c>
      <c r="I397" s="6">
        <f t="shared" si="107"/>
        <v>2619</v>
      </c>
      <c r="J397" s="6">
        <f t="shared" si="107"/>
        <v>4</v>
      </c>
    </row>
    <row r="400" spans="3:10">
      <c r="C400" t="s">
        <v>467</v>
      </c>
    </row>
    <row r="401" spans="2:10">
      <c r="B401" s="23"/>
      <c r="C401" s="1"/>
      <c r="D401" s="2" t="s">
        <v>0</v>
      </c>
      <c r="E401" s="2" t="s">
        <v>1</v>
      </c>
      <c r="F401" s="2" t="s">
        <v>2</v>
      </c>
      <c r="G401" s="2" t="s">
        <v>3</v>
      </c>
      <c r="H401" s="2" t="s">
        <v>4</v>
      </c>
      <c r="I401" s="2" t="s">
        <v>5</v>
      </c>
      <c r="J401" s="2" t="s">
        <v>6</v>
      </c>
    </row>
    <row r="402" spans="2:10">
      <c r="C402" s="7" t="s">
        <v>7</v>
      </c>
      <c r="D402" s="10"/>
      <c r="E402" s="10"/>
      <c r="F402" s="10"/>
      <c r="G402" s="10"/>
      <c r="H402" s="10"/>
      <c r="I402" s="10"/>
      <c r="J402" s="11"/>
    </row>
    <row r="403" spans="2:10">
      <c r="C403" s="1" t="s">
        <v>8</v>
      </c>
      <c r="D403" s="3">
        <v>0</v>
      </c>
      <c r="E403" s="3">
        <v>1</v>
      </c>
      <c r="F403" s="3">
        <v>0</v>
      </c>
      <c r="G403" s="3"/>
      <c r="H403" s="4">
        <f>SUM(D403:G403)</f>
        <v>1</v>
      </c>
      <c r="I403" s="21">
        <v>-1</v>
      </c>
      <c r="J403" s="3">
        <f>H403-I403</f>
        <v>2</v>
      </c>
    </row>
    <row r="404" spans="2:10">
      <c r="C404" s="1" t="s">
        <v>9</v>
      </c>
      <c r="D404" s="3">
        <v>15</v>
      </c>
      <c r="E404" s="3">
        <v>1</v>
      </c>
      <c r="F404" s="3">
        <v>0</v>
      </c>
      <c r="G404" s="3"/>
      <c r="H404" s="4">
        <f t="shared" ref="H404:H409" si="108">SUM(D404:G404)</f>
        <v>16</v>
      </c>
      <c r="I404" s="3">
        <v>16</v>
      </c>
      <c r="J404" s="3">
        <f t="shared" ref="J404:J409" si="109">H404-I404</f>
        <v>0</v>
      </c>
    </row>
    <row r="405" spans="2:10">
      <c r="C405" s="1" t="s">
        <v>10</v>
      </c>
      <c r="D405" s="3">
        <v>200</v>
      </c>
      <c r="E405" s="3">
        <v>136</v>
      </c>
      <c r="F405" s="3">
        <v>450</v>
      </c>
      <c r="G405" s="3"/>
      <c r="H405" s="4">
        <f t="shared" si="108"/>
        <v>786</v>
      </c>
      <c r="I405" s="3">
        <v>806</v>
      </c>
      <c r="J405" s="3">
        <f t="shared" si="109"/>
        <v>-20</v>
      </c>
    </row>
    <row r="406" spans="2:10">
      <c r="C406" s="1" t="s">
        <v>11</v>
      </c>
      <c r="D406" s="3">
        <v>50</v>
      </c>
      <c r="E406" s="3">
        <v>20</v>
      </c>
      <c r="F406" s="3">
        <v>0</v>
      </c>
      <c r="G406" s="3"/>
      <c r="H406" s="4">
        <f t="shared" si="108"/>
        <v>70</v>
      </c>
      <c r="I406" s="3">
        <v>-25</v>
      </c>
      <c r="J406" s="3">
        <f t="shared" si="109"/>
        <v>95</v>
      </c>
    </row>
    <row r="407" spans="2:10">
      <c r="C407" s="1" t="s">
        <v>12</v>
      </c>
      <c r="D407" s="3">
        <v>52</v>
      </c>
      <c r="E407" s="3">
        <v>28</v>
      </c>
      <c r="F407" s="3">
        <v>8</v>
      </c>
      <c r="G407" s="3">
        <v>0</v>
      </c>
      <c r="H407" s="4">
        <f t="shared" si="108"/>
        <v>88</v>
      </c>
      <c r="I407" s="15">
        <v>154</v>
      </c>
      <c r="J407" s="3">
        <f t="shared" si="109"/>
        <v>-66</v>
      </c>
    </row>
    <row r="408" spans="2:10">
      <c r="C408" s="1" t="s">
        <v>13</v>
      </c>
      <c r="D408" s="3"/>
      <c r="E408" s="3"/>
      <c r="F408" s="3"/>
      <c r="G408" s="3"/>
      <c r="H408" s="4">
        <f t="shared" si="108"/>
        <v>0</v>
      </c>
      <c r="I408" s="3">
        <v>0</v>
      </c>
      <c r="J408" s="3">
        <f t="shared" si="109"/>
        <v>0</v>
      </c>
    </row>
    <row r="409" spans="2:10">
      <c r="C409" s="1" t="s">
        <v>14</v>
      </c>
      <c r="D409" s="3">
        <v>50</v>
      </c>
      <c r="E409" s="3">
        <v>48</v>
      </c>
      <c r="F409" s="3">
        <f>800-50-150</f>
        <v>600</v>
      </c>
      <c r="G409" s="3"/>
      <c r="H409" s="4">
        <f t="shared" si="108"/>
        <v>698</v>
      </c>
      <c r="I409" s="15">
        <v>728</v>
      </c>
      <c r="J409" s="3">
        <f t="shared" si="109"/>
        <v>-30</v>
      </c>
    </row>
    <row r="410" spans="2:10">
      <c r="C410" s="5" t="s">
        <v>15</v>
      </c>
      <c r="D410" s="6">
        <f>SUM(D403:D409)</f>
        <v>367</v>
      </c>
      <c r="E410" s="6">
        <f t="shared" ref="E410:J410" si="110">SUM(E403:E409)</f>
        <v>234</v>
      </c>
      <c r="F410" s="6">
        <f t="shared" si="110"/>
        <v>1058</v>
      </c>
      <c r="G410" s="6">
        <f t="shared" si="110"/>
        <v>0</v>
      </c>
      <c r="H410" s="6">
        <f t="shared" si="110"/>
        <v>1659</v>
      </c>
      <c r="I410" s="6">
        <f t="shared" si="110"/>
        <v>1678</v>
      </c>
      <c r="J410" s="6">
        <f t="shared" si="110"/>
        <v>-19</v>
      </c>
    </row>
    <row r="411" spans="2:10">
      <c r="C411" s="7" t="s">
        <v>16</v>
      </c>
      <c r="D411" s="8"/>
      <c r="E411" s="8"/>
      <c r="F411" s="8"/>
      <c r="G411" s="8"/>
      <c r="H411" s="8"/>
      <c r="I411" s="18"/>
      <c r="J411" s="9"/>
    </row>
    <row r="412" spans="2:10">
      <c r="C412" s="1" t="s">
        <v>8</v>
      </c>
      <c r="D412" s="3">
        <v>0</v>
      </c>
      <c r="E412" s="3">
        <v>0</v>
      </c>
      <c r="F412" s="3">
        <f>61-61</f>
        <v>0</v>
      </c>
      <c r="G412" s="3"/>
      <c r="H412" s="16">
        <f>SUM(D412:G412)</f>
        <v>0</v>
      </c>
      <c r="I412" s="19">
        <v>0</v>
      </c>
      <c r="J412" s="17">
        <f>H412-I412</f>
        <v>0</v>
      </c>
    </row>
    <row r="413" spans="2:10">
      <c r="C413" s="1" t="s">
        <v>9</v>
      </c>
      <c r="D413" s="3">
        <v>50</v>
      </c>
      <c r="E413" s="3">
        <v>0</v>
      </c>
      <c r="F413" s="3">
        <v>0</v>
      </c>
      <c r="G413" s="3"/>
      <c r="H413" s="16">
        <f t="shared" ref="H413:H418" si="111">SUM(D413:G413)</f>
        <v>50</v>
      </c>
      <c r="I413" s="3">
        <v>51</v>
      </c>
      <c r="J413" s="17">
        <f t="shared" ref="J413:J418" si="112">H413-I413</f>
        <v>-1</v>
      </c>
    </row>
    <row r="414" spans="2:10">
      <c r="C414" s="1" t="s">
        <v>10</v>
      </c>
      <c r="D414" s="3">
        <v>200</v>
      </c>
      <c r="E414" s="3">
        <v>148</v>
      </c>
      <c r="F414" s="3">
        <v>428</v>
      </c>
      <c r="G414" s="3"/>
      <c r="H414" s="16">
        <f t="shared" si="111"/>
        <v>776</v>
      </c>
      <c r="I414" s="3">
        <v>753</v>
      </c>
      <c r="J414" s="17">
        <f t="shared" si="112"/>
        <v>23</v>
      </c>
    </row>
    <row r="415" spans="2:10">
      <c r="C415" s="1" t="s">
        <v>11</v>
      </c>
      <c r="D415" s="3">
        <v>76</v>
      </c>
      <c r="E415" s="3">
        <v>37</v>
      </c>
      <c r="F415" s="3">
        <v>0</v>
      </c>
      <c r="G415" s="3">
        <v>250</v>
      </c>
      <c r="H415" s="16">
        <f t="shared" si="111"/>
        <v>363</v>
      </c>
      <c r="I415" s="19">
        <v>405</v>
      </c>
      <c r="J415" s="17">
        <f t="shared" si="112"/>
        <v>-42</v>
      </c>
    </row>
    <row r="416" spans="2:10">
      <c r="C416" s="1" t="s">
        <v>12</v>
      </c>
      <c r="D416" s="3">
        <v>100</v>
      </c>
      <c r="E416" s="3">
        <v>116</v>
      </c>
      <c r="F416" s="3">
        <v>234</v>
      </c>
      <c r="G416" s="3">
        <v>100</v>
      </c>
      <c r="H416" s="16">
        <f t="shared" si="111"/>
        <v>550</v>
      </c>
      <c r="I416" s="19">
        <v>534</v>
      </c>
      <c r="J416" s="17">
        <f t="shared" si="112"/>
        <v>16</v>
      </c>
    </row>
    <row r="417" spans="2:10">
      <c r="C417" s="1" t="s">
        <v>13</v>
      </c>
      <c r="D417" s="3">
        <v>11</v>
      </c>
      <c r="E417" s="3">
        <v>0</v>
      </c>
      <c r="F417" s="3"/>
      <c r="G417" s="3"/>
      <c r="H417" s="16">
        <f t="shared" si="111"/>
        <v>11</v>
      </c>
      <c r="I417" s="3">
        <v>11</v>
      </c>
      <c r="J417" s="17">
        <f t="shared" si="112"/>
        <v>0</v>
      </c>
    </row>
    <row r="418" spans="2:10">
      <c r="C418" s="1" t="s">
        <v>14</v>
      </c>
      <c r="D418" s="3">
        <v>50</v>
      </c>
      <c r="E418" s="3">
        <v>101</v>
      </c>
      <c r="F418" s="3">
        <v>710</v>
      </c>
      <c r="G418" s="3"/>
      <c r="H418" s="16">
        <f t="shared" si="111"/>
        <v>861</v>
      </c>
      <c r="I418" s="3">
        <v>853</v>
      </c>
      <c r="J418" s="17">
        <f t="shared" si="112"/>
        <v>8</v>
      </c>
    </row>
    <row r="419" spans="2:10">
      <c r="C419" s="5" t="s">
        <v>15</v>
      </c>
      <c r="D419" s="6">
        <f>SUM(D412:D418)</f>
        <v>487</v>
      </c>
      <c r="E419" s="6">
        <f t="shared" ref="E419:J419" si="113">SUM(E412:E418)</f>
        <v>402</v>
      </c>
      <c r="F419" s="6">
        <f t="shared" si="113"/>
        <v>1372</v>
      </c>
      <c r="G419" s="6">
        <f t="shared" si="113"/>
        <v>350</v>
      </c>
      <c r="H419" s="6">
        <f t="shared" si="113"/>
        <v>2611</v>
      </c>
      <c r="I419" s="6">
        <f t="shared" si="113"/>
        <v>2607</v>
      </c>
      <c r="J419" s="6">
        <f t="shared" si="113"/>
        <v>4</v>
      </c>
    </row>
    <row r="422" spans="2:10">
      <c r="C422" t="s">
        <v>468</v>
      </c>
    </row>
    <row r="423" spans="2:10">
      <c r="B423" s="23"/>
      <c r="C423" s="1"/>
      <c r="D423" s="2" t="s">
        <v>0</v>
      </c>
      <c r="E423" s="2" t="s">
        <v>1</v>
      </c>
      <c r="F423" s="2" t="s">
        <v>2</v>
      </c>
      <c r="G423" s="2" t="s">
        <v>3</v>
      </c>
      <c r="H423" s="2" t="s">
        <v>4</v>
      </c>
      <c r="I423" s="2" t="s">
        <v>5</v>
      </c>
      <c r="J423" s="2" t="s">
        <v>6</v>
      </c>
    </row>
    <row r="424" spans="2:10">
      <c r="C424" s="7" t="s">
        <v>7</v>
      </c>
      <c r="D424" s="10"/>
      <c r="E424" s="10"/>
      <c r="F424" s="10"/>
      <c r="G424" s="10"/>
      <c r="H424" s="10"/>
      <c r="I424" s="10"/>
      <c r="J424" s="11"/>
    </row>
    <row r="425" spans="2:10">
      <c r="C425" s="1" t="s">
        <v>8</v>
      </c>
      <c r="D425" s="3">
        <v>0</v>
      </c>
      <c r="E425" s="3">
        <v>1</v>
      </c>
      <c r="F425" s="3">
        <v>0</v>
      </c>
      <c r="G425" s="3"/>
      <c r="H425" s="4">
        <f>SUM(D425:G425)</f>
        <v>1</v>
      </c>
      <c r="I425" s="21">
        <v>-1</v>
      </c>
      <c r="J425" s="3">
        <f>H425-I425</f>
        <v>2</v>
      </c>
    </row>
    <row r="426" spans="2:10">
      <c r="C426" s="1" t="s">
        <v>9</v>
      </c>
      <c r="D426" s="3">
        <v>0</v>
      </c>
      <c r="E426" s="3">
        <v>1</v>
      </c>
      <c r="F426" s="3">
        <v>0</v>
      </c>
      <c r="G426" s="3"/>
      <c r="H426" s="4">
        <f t="shared" ref="H426:H431" si="114">SUM(D426:G426)</f>
        <v>1</v>
      </c>
      <c r="I426" s="3">
        <v>1</v>
      </c>
      <c r="J426" s="3">
        <f t="shared" ref="J426:J431" si="115">H426-I426</f>
        <v>0</v>
      </c>
    </row>
    <row r="427" spans="2:10">
      <c r="C427" s="1" t="s">
        <v>10</v>
      </c>
      <c r="D427" s="3">
        <v>200</v>
      </c>
      <c r="E427" s="3">
        <v>136</v>
      </c>
      <c r="F427" s="3">
        <v>450</v>
      </c>
      <c r="G427" s="3"/>
      <c r="H427" s="4">
        <f t="shared" si="114"/>
        <v>786</v>
      </c>
      <c r="I427" s="3">
        <v>806</v>
      </c>
      <c r="J427" s="3">
        <f t="shared" si="115"/>
        <v>-20</v>
      </c>
    </row>
    <row r="428" spans="2:10">
      <c r="C428" s="1" t="s">
        <v>11</v>
      </c>
      <c r="D428" s="3">
        <v>50</v>
      </c>
      <c r="E428" s="3">
        <v>20</v>
      </c>
      <c r="F428" s="3">
        <v>0</v>
      </c>
      <c r="G428" s="3"/>
      <c r="H428" s="4">
        <f t="shared" si="114"/>
        <v>70</v>
      </c>
      <c r="I428" s="3">
        <v>-25</v>
      </c>
      <c r="J428" s="3">
        <f t="shared" si="115"/>
        <v>95</v>
      </c>
    </row>
    <row r="429" spans="2:10">
      <c r="C429" s="1" t="s">
        <v>12</v>
      </c>
      <c r="D429" s="3">
        <v>52</v>
      </c>
      <c r="E429" s="3">
        <v>28</v>
      </c>
      <c r="F429" s="3">
        <v>8</v>
      </c>
      <c r="G429" s="3">
        <v>0</v>
      </c>
      <c r="H429" s="4">
        <f t="shared" si="114"/>
        <v>88</v>
      </c>
      <c r="I429" s="15">
        <v>154</v>
      </c>
      <c r="J429" s="3">
        <f t="shared" si="115"/>
        <v>-66</v>
      </c>
    </row>
    <row r="430" spans="2:10">
      <c r="C430" s="1" t="s">
        <v>13</v>
      </c>
      <c r="D430" s="3"/>
      <c r="E430" s="3"/>
      <c r="F430" s="3"/>
      <c r="G430" s="3"/>
      <c r="H430" s="4">
        <f t="shared" si="114"/>
        <v>0</v>
      </c>
      <c r="I430" s="3">
        <v>0</v>
      </c>
      <c r="J430" s="3">
        <f t="shared" si="115"/>
        <v>0</v>
      </c>
    </row>
    <row r="431" spans="2:10">
      <c r="C431" s="1" t="s">
        <v>14</v>
      </c>
      <c r="D431" s="3">
        <v>50</v>
      </c>
      <c r="E431" s="3">
        <v>48</v>
      </c>
      <c r="F431" s="3">
        <f>800-50-150</f>
        <v>600</v>
      </c>
      <c r="G431" s="3"/>
      <c r="H431" s="4">
        <f t="shared" si="114"/>
        <v>698</v>
      </c>
      <c r="I431" s="15">
        <v>728</v>
      </c>
      <c r="J431" s="3">
        <f t="shared" si="115"/>
        <v>-30</v>
      </c>
    </row>
    <row r="432" spans="2:10">
      <c r="C432" s="5" t="s">
        <v>15</v>
      </c>
      <c r="D432" s="6">
        <f>SUM(D425:D431)</f>
        <v>352</v>
      </c>
      <c r="E432" s="6">
        <f t="shared" ref="E432:J432" si="116">SUM(E425:E431)</f>
        <v>234</v>
      </c>
      <c r="F432" s="6">
        <f t="shared" si="116"/>
        <v>1058</v>
      </c>
      <c r="G432" s="6">
        <f t="shared" si="116"/>
        <v>0</v>
      </c>
      <c r="H432" s="6">
        <f t="shared" si="116"/>
        <v>1644</v>
      </c>
      <c r="I432" s="6">
        <f t="shared" si="116"/>
        <v>1663</v>
      </c>
      <c r="J432" s="6">
        <f t="shared" si="116"/>
        <v>-19</v>
      </c>
    </row>
    <row r="433" spans="2:10">
      <c r="C433" s="7" t="s">
        <v>16</v>
      </c>
      <c r="D433" s="8"/>
      <c r="E433" s="8"/>
      <c r="F433" s="8"/>
      <c r="G433" s="8"/>
      <c r="H433" s="8"/>
      <c r="I433" s="18"/>
      <c r="J433" s="9"/>
    </row>
    <row r="434" spans="2:10">
      <c r="C434" s="1" t="s">
        <v>8</v>
      </c>
      <c r="D434" s="3">
        <v>0</v>
      </c>
      <c r="E434" s="3">
        <v>0</v>
      </c>
      <c r="F434" s="3">
        <f>61-61</f>
        <v>0</v>
      </c>
      <c r="G434" s="3"/>
      <c r="H434" s="16">
        <f>SUM(D434:G434)</f>
        <v>0</v>
      </c>
      <c r="I434" s="19">
        <v>0</v>
      </c>
      <c r="J434" s="17">
        <f>H434-I434</f>
        <v>0</v>
      </c>
    </row>
    <row r="435" spans="2:10">
      <c r="C435" s="1" t="s">
        <v>9</v>
      </c>
      <c r="D435" s="3">
        <v>25</v>
      </c>
      <c r="E435" s="3">
        <v>0</v>
      </c>
      <c r="F435" s="3">
        <v>0</v>
      </c>
      <c r="G435" s="3"/>
      <c r="H435" s="16">
        <f t="shared" ref="H435:H440" si="117">SUM(D435:G435)</f>
        <v>25</v>
      </c>
      <c r="I435" s="3">
        <v>26</v>
      </c>
      <c r="J435" s="17">
        <f t="shared" ref="J435:J440" si="118">H435-I435</f>
        <v>-1</v>
      </c>
    </row>
    <row r="436" spans="2:10">
      <c r="C436" s="1" t="s">
        <v>10</v>
      </c>
      <c r="D436" s="3">
        <v>200</v>
      </c>
      <c r="E436" s="3">
        <v>148</v>
      </c>
      <c r="F436" s="3">
        <v>428</v>
      </c>
      <c r="G436" s="3"/>
      <c r="H436" s="16">
        <f t="shared" si="117"/>
        <v>776</v>
      </c>
      <c r="I436" s="3">
        <v>753</v>
      </c>
      <c r="J436" s="17">
        <f t="shared" si="118"/>
        <v>23</v>
      </c>
    </row>
    <row r="437" spans="2:10">
      <c r="C437" s="1" t="s">
        <v>11</v>
      </c>
      <c r="D437" s="3">
        <v>76</v>
      </c>
      <c r="E437" s="3">
        <v>37</v>
      </c>
      <c r="F437" s="3">
        <v>0</v>
      </c>
      <c r="G437" s="3">
        <v>250</v>
      </c>
      <c r="H437" s="16">
        <f t="shared" si="117"/>
        <v>363</v>
      </c>
      <c r="I437" s="19">
        <v>405</v>
      </c>
      <c r="J437" s="17">
        <f t="shared" si="118"/>
        <v>-42</v>
      </c>
    </row>
    <row r="438" spans="2:10">
      <c r="C438" s="1" t="s">
        <v>12</v>
      </c>
      <c r="D438" s="3">
        <v>150</v>
      </c>
      <c r="E438" s="3">
        <v>66</v>
      </c>
      <c r="F438" s="3">
        <v>234</v>
      </c>
      <c r="G438" s="3">
        <v>100</v>
      </c>
      <c r="H438" s="16">
        <f t="shared" si="117"/>
        <v>550</v>
      </c>
      <c r="I438" s="19">
        <v>534</v>
      </c>
      <c r="J438" s="17">
        <f t="shared" si="118"/>
        <v>16</v>
      </c>
    </row>
    <row r="439" spans="2:10">
      <c r="C439" s="1" t="s">
        <v>13</v>
      </c>
      <c r="D439" s="3">
        <v>11</v>
      </c>
      <c r="E439" s="3">
        <v>0</v>
      </c>
      <c r="F439" s="3"/>
      <c r="G439" s="3"/>
      <c r="H439" s="16">
        <f t="shared" si="117"/>
        <v>11</v>
      </c>
      <c r="I439" s="3">
        <v>11</v>
      </c>
      <c r="J439" s="17">
        <f t="shared" si="118"/>
        <v>0</v>
      </c>
    </row>
    <row r="440" spans="2:10">
      <c r="C440" s="1" t="s">
        <v>14</v>
      </c>
      <c r="D440" s="3">
        <v>50</v>
      </c>
      <c r="E440" s="3">
        <v>101</v>
      </c>
      <c r="F440" s="3">
        <v>710</v>
      </c>
      <c r="G440" s="3"/>
      <c r="H440" s="16">
        <f t="shared" si="117"/>
        <v>861</v>
      </c>
      <c r="I440" s="3">
        <v>853</v>
      </c>
      <c r="J440" s="17">
        <f t="shared" si="118"/>
        <v>8</v>
      </c>
    </row>
    <row r="441" spans="2:10">
      <c r="C441" s="5" t="s">
        <v>15</v>
      </c>
      <c r="D441" s="6">
        <f>SUM(D434:D440)</f>
        <v>512</v>
      </c>
      <c r="E441" s="6">
        <f t="shared" ref="E441:J441" si="119">SUM(E434:E440)</f>
        <v>352</v>
      </c>
      <c r="F441" s="6">
        <f t="shared" si="119"/>
        <v>1372</v>
      </c>
      <c r="G441" s="6">
        <f t="shared" si="119"/>
        <v>350</v>
      </c>
      <c r="H441" s="6">
        <f t="shared" si="119"/>
        <v>2586</v>
      </c>
      <c r="I441" s="6">
        <f t="shared" si="119"/>
        <v>2582</v>
      </c>
      <c r="J441" s="6">
        <f t="shared" si="119"/>
        <v>4</v>
      </c>
    </row>
    <row r="444" spans="2:10">
      <c r="C444" t="s">
        <v>469</v>
      </c>
    </row>
    <row r="445" spans="2:10">
      <c r="B445" s="23"/>
      <c r="C445" s="1"/>
      <c r="D445" s="2" t="s">
        <v>0</v>
      </c>
      <c r="E445" s="2" t="s">
        <v>1</v>
      </c>
      <c r="F445" s="2" t="s">
        <v>2</v>
      </c>
      <c r="G445" s="2" t="s">
        <v>3</v>
      </c>
      <c r="H445" s="2" t="s">
        <v>4</v>
      </c>
      <c r="I445" s="2" t="s">
        <v>5</v>
      </c>
      <c r="J445" s="2" t="s">
        <v>6</v>
      </c>
    </row>
    <row r="446" spans="2:10">
      <c r="C446" s="7" t="s">
        <v>7</v>
      </c>
      <c r="D446" s="10"/>
      <c r="E446" s="10"/>
      <c r="F446" s="10"/>
      <c r="G446" s="10"/>
      <c r="H446" s="10"/>
      <c r="I446" s="10"/>
      <c r="J446" s="11"/>
    </row>
    <row r="447" spans="2:10">
      <c r="C447" s="1" t="s">
        <v>8</v>
      </c>
      <c r="D447" s="3">
        <v>0</v>
      </c>
      <c r="E447" s="3">
        <v>1</v>
      </c>
      <c r="F447" s="3">
        <v>0</v>
      </c>
      <c r="G447" s="3"/>
      <c r="H447" s="4">
        <f>SUM(D447:G447)</f>
        <v>1</v>
      </c>
      <c r="I447" s="21">
        <v>-1</v>
      </c>
      <c r="J447" s="3">
        <f>H447-I447</f>
        <v>2</v>
      </c>
    </row>
    <row r="448" spans="2:10">
      <c r="C448" s="1" t="s">
        <v>9</v>
      </c>
      <c r="D448" s="3">
        <v>0</v>
      </c>
      <c r="E448" s="3">
        <v>1</v>
      </c>
      <c r="F448" s="3">
        <v>0</v>
      </c>
      <c r="G448" s="3"/>
      <c r="H448" s="4">
        <f t="shared" ref="H448:H453" si="120">SUM(D448:G448)</f>
        <v>1</v>
      </c>
      <c r="I448" s="3">
        <v>1</v>
      </c>
      <c r="J448" s="3">
        <f t="shared" ref="J448:J453" si="121">H448-I448</f>
        <v>0</v>
      </c>
    </row>
    <row r="449" spans="3:10">
      <c r="C449" s="1" t="s">
        <v>10</v>
      </c>
      <c r="D449" s="3">
        <v>200</v>
      </c>
      <c r="E449" s="3">
        <v>136</v>
      </c>
      <c r="F449" s="3">
        <v>450</v>
      </c>
      <c r="G449" s="3"/>
      <c r="H449" s="4">
        <f t="shared" si="120"/>
        <v>786</v>
      </c>
      <c r="I449" s="3">
        <v>806</v>
      </c>
      <c r="J449" s="3">
        <f t="shared" si="121"/>
        <v>-20</v>
      </c>
    </row>
    <row r="450" spans="3:10">
      <c r="C450" s="1" t="s">
        <v>11</v>
      </c>
      <c r="D450" s="3">
        <v>50</v>
      </c>
      <c r="E450" s="3">
        <v>20</v>
      </c>
      <c r="F450" s="3">
        <v>0</v>
      </c>
      <c r="G450" s="3"/>
      <c r="H450" s="4">
        <f t="shared" si="120"/>
        <v>70</v>
      </c>
      <c r="I450" s="3">
        <v>-25</v>
      </c>
      <c r="J450" s="3">
        <f t="shared" si="121"/>
        <v>95</v>
      </c>
    </row>
    <row r="451" spans="3:10">
      <c r="C451" s="1" t="s">
        <v>12</v>
      </c>
      <c r="D451" s="3">
        <v>52</v>
      </c>
      <c r="E451" s="3">
        <v>28</v>
      </c>
      <c r="F451" s="3">
        <v>8</v>
      </c>
      <c r="G451" s="3">
        <v>0</v>
      </c>
      <c r="H451" s="4">
        <f t="shared" si="120"/>
        <v>88</v>
      </c>
      <c r="I451" s="15">
        <v>154</v>
      </c>
      <c r="J451" s="3">
        <f t="shared" si="121"/>
        <v>-66</v>
      </c>
    </row>
    <row r="452" spans="3:10">
      <c r="C452" s="1" t="s">
        <v>13</v>
      </c>
      <c r="D452" s="3"/>
      <c r="E452" s="3"/>
      <c r="F452" s="3"/>
      <c r="G452" s="3"/>
      <c r="H452" s="4">
        <f t="shared" si="120"/>
        <v>0</v>
      </c>
      <c r="I452" s="3">
        <v>0</v>
      </c>
      <c r="J452" s="3">
        <f t="shared" si="121"/>
        <v>0</v>
      </c>
    </row>
    <row r="453" spans="3:10">
      <c r="C453" s="1" t="s">
        <v>14</v>
      </c>
      <c r="D453" s="3">
        <v>50</v>
      </c>
      <c r="E453" s="3">
        <v>48</v>
      </c>
      <c r="F453" s="3">
        <f>800-50-150</f>
        <v>600</v>
      </c>
      <c r="G453" s="3"/>
      <c r="H453" s="4">
        <f t="shared" si="120"/>
        <v>698</v>
      </c>
      <c r="I453" s="15">
        <v>728</v>
      </c>
      <c r="J453" s="3">
        <f t="shared" si="121"/>
        <v>-30</v>
      </c>
    </row>
    <row r="454" spans="3:10">
      <c r="C454" s="5" t="s">
        <v>15</v>
      </c>
      <c r="D454" s="6">
        <f>SUM(D447:D453)</f>
        <v>352</v>
      </c>
      <c r="E454" s="6">
        <f t="shared" ref="E454:J454" si="122">SUM(E447:E453)</f>
        <v>234</v>
      </c>
      <c r="F454" s="6">
        <f t="shared" si="122"/>
        <v>1058</v>
      </c>
      <c r="G454" s="6">
        <f t="shared" si="122"/>
        <v>0</v>
      </c>
      <c r="H454" s="6">
        <f t="shared" si="122"/>
        <v>1644</v>
      </c>
      <c r="I454" s="6">
        <f t="shared" si="122"/>
        <v>1663</v>
      </c>
      <c r="J454" s="6">
        <f t="shared" si="122"/>
        <v>-19</v>
      </c>
    </row>
    <row r="455" spans="3:10">
      <c r="C455" s="7" t="s">
        <v>16</v>
      </c>
      <c r="D455" s="8"/>
      <c r="E455" s="8"/>
      <c r="F455" s="8"/>
      <c r="G455" s="8"/>
      <c r="H455" s="8"/>
      <c r="I455" s="18"/>
      <c r="J455" s="9"/>
    </row>
    <row r="456" spans="3:10">
      <c r="C456" s="1" t="s">
        <v>8</v>
      </c>
      <c r="D456" s="3">
        <v>0</v>
      </c>
      <c r="E456" s="3">
        <v>0</v>
      </c>
      <c r="F456" s="3">
        <f>61-61</f>
        <v>0</v>
      </c>
      <c r="G456" s="3"/>
      <c r="H456" s="16">
        <f>SUM(D456:G456)</f>
        <v>0</v>
      </c>
      <c r="I456" s="19">
        <v>0</v>
      </c>
      <c r="J456" s="17">
        <f>H456-I456</f>
        <v>0</v>
      </c>
    </row>
    <row r="457" spans="3:10">
      <c r="C457" s="1" t="s">
        <v>9</v>
      </c>
      <c r="D457" s="3">
        <v>25</v>
      </c>
      <c r="E457" s="3">
        <v>0</v>
      </c>
      <c r="F457" s="3">
        <v>0</v>
      </c>
      <c r="G457" s="3"/>
      <c r="H457" s="16">
        <f t="shared" ref="H457:H462" si="123">SUM(D457:G457)</f>
        <v>25</v>
      </c>
      <c r="I457" s="3">
        <v>26</v>
      </c>
      <c r="J457" s="17">
        <f t="shared" ref="J457:J462" si="124">H457-I457</f>
        <v>-1</v>
      </c>
    </row>
    <row r="458" spans="3:10">
      <c r="C458" s="1" t="s">
        <v>10</v>
      </c>
      <c r="D458" s="3">
        <v>200</v>
      </c>
      <c r="E458" s="3">
        <v>148</v>
      </c>
      <c r="F458" s="3">
        <v>428</v>
      </c>
      <c r="G458" s="3"/>
      <c r="H458" s="16">
        <f t="shared" si="123"/>
        <v>776</v>
      </c>
      <c r="I458" s="3">
        <v>753</v>
      </c>
      <c r="J458" s="17">
        <f t="shared" si="124"/>
        <v>23</v>
      </c>
    </row>
    <row r="459" spans="3:10">
      <c r="C459" s="1" t="s">
        <v>11</v>
      </c>
      <c r="D459" s="3">
        <v>76</v>
      </c>
      <c r="E459" s="3">
        <v>37</v>
      </c>
      <c r="F459" s="3">
        <v>0</v>
      </c>
      <c r="G459" s="3">
        <v>250</v>
      </c>
      <c r="H459" s="16">
        <f t="shared" si="123"/>
        <v>363</v>
      </c>
      <c r="I459" s="19">
        <v>405</v>
      </c>
      <c r="J459" s="17">
        <f t="shared" si="124"/>
        <v>-42</v>
      </c>
    </row>
    <row r="460" spans="3:10">
      <c r="C460" s="1" t="s">
        <v>12</v>
      </c>
      <c r="D460" s="3">
        <v>150</v>
      </c>
      <c r="E460" s="3">
        <v>66</v>
      </c>
      <c r="F460" s="3">
        <v>234</v>
      </c>
      <c r="G460" s="3">
        <v>100</v>
      </c>
      <c r="H460" s="16">
        <f t="shared" si="123"/>
        <v>550</v>
      </c>
      <c r="I460" s="19">
        <v>534</v>
      </c>
      <c r="J460" s="17">
        <f t="shared" si="124"/>
        <v>16</v>
      </c>
    </row>
    <row r="461" spans="3:10">
      <c r="C461" s="1" t="s">
        <v>13</v>
      </c>
      <c r="D461" s="3">
        <v>11</v>
      </c>
      <c r="E461" s="3">
        <v>0</v>
      </c>
      <c r="F461" s="3"/>
      <c r="G461" s="3"/>
      <c r="H461" s="16">
        <f t="shared" si="123"/>
        <v>11</v>
      </c>
      <c r="I461" s="3">
        <v>11</v>
      </c>
      <c r="J461" s="17">
        <f t="shared" si="124"/>
        <v>0</v>
      </c>
    </row>
    <row r="462" spans="3:10">
      <c r="C462" s="1" t="s">
        <v>14</v>
      </c>
      <c r="D462" s="3">
        <v>50</v>
      </c>
      <c r="E462" s="3">
        <v>101</v>
      </c>
      <c r="F462" s="3">
        <v>710</v>
      </c>
      <c r="G462" s="3"/>
      <c r="H462" s="16">
        <f t="shared" si="123"/>
        <v>861</v>
      </c>
      <c r="I462" s="3">
        <v>853</v>
      </c>
      <c r="J462" s="17">
        <f t="shared" si="124"/>
        <v>8</v>
      </c>
    </row>
    <row r="463" spans="3:10">
      <c r="C463" s="5" t="s">
        <v>15</v>
      </c>
      <c r="D463" s="6">
        <f>SUM(D456:D462)</f>
        <v>512</v>
      </c>
      <c r="E463" s="6">
        <f t="shared" ref="E463:J463" si="125">SUM(E456:E462)</f>
        <v>352</v>
      </c>
      <c r="F463" s="6">
        <f t="shared" si="125"/>
        <v>1372</v>
      </c>
      <c r="G463" s="6">
        <f t="shared" si="125"/>
        <v>350</v>
      </c>
      <c r="H463" s="6">
        <f t="shared" si="125"/>
        <v>2586</v>
      </c>
      <c r="I463" s="6">
        <f t="shared" si="125"/>
        <v>2582</v>
      </c>
      <c r="J463" s="6">
        <f t="shared" si="125"/>
        <v>4</v>
      </c>
    </row>
    <row r="466" spans="2:10">
      <c r="C466" t="s">
        <v>470</v>
      </c>
    </row>
    <row r="467" spans="2:10">
      <c r="B467" s="23"/>
      <c r="C467" s="1"/>
      <c r="D467" s="2" t="s">
        <v>0</v>
      </c>
      <c r="E467" s="2" t="s">
        <v>1</v>
      </c>
      <c r="F467" s="2" t="s">
        <v>2</v>
      </c>
      <c r="G467" s="2" t="s">
        <v>3</v>
      </c>
      <c r="H467" s="2" t="s">
        <v>4</v>
      </c>
      <c r="I467" s="2" t="s">
        <v>5</v>
      </c>
      <c r="J467" s="2" t="s">
        <v>6</v>
      </c>
    </row>
    <row r="468" spans="2:10">
      <c r="C468" s="7" t="s">
        <v>7</v>
      </c>
      <c r="D468" s="10"/>
      <c r="E468" s="10"/>
      <c r="F468" s="10"/>
      <c r="G468" s="10"/>
      <c r="H468" s="10"/>
      <c r="I468" s="10"/>
      <c r="J468" s="11"/>
    </row>
    <row r="469" spans="2:10">
      <c r="C469" s="1" t="s">
        <v>8</v>
      </c>
      <c r="D469" s="3">
        <v>0</v>
      </c>
      <c r="E469" s="3">
        <v>1</v>
      </c>
      <c r="F469" s="3">
        <v>0</v>
      </c>
      <c r="G469" s="3"/>
      <c r="H469" s="4">
        <f>SUM(D469:G469)</f>
        <v>1</v>
      </c>
      <c r="I469" s="21">
        <v>-1</v>
      </c>
      <c r="J469" s="3">
        <f>H469-I469</f>
        <v>2</v>
      </c>
    </row>
    <row r="470" spans="2:10">
      <c r="C470" s="1" t="s">
        <v>9</v>
      </c>
      <c r="D470" s="3">
        <v>0</v>
      </c>
      <c r="E470" s="3">
        <v>1</v>
      </c>
      <c r="F470" s="3">
        <v>0</v>
      </c>
      <c r="G470" s="3"/>
      <c r="H470" s="4">
        <f t="shared" ref="H470:H475" si="126">SUM(D470:G470)</f>
        <v>1</v>
      </c>
      <c r="I470" s="3">
        <v>1</v>
      </c>
      <c r="J470" s="3">
        <f t="shared" ref="J470:J475" si="127">H470-I470</f>
        <v>0</v>
      </c>
    </row>
    <row r="471" spans="2:10">
      <c r="C471" s="1" t="s">
        <v>10</v>
      </c>
      <c r="D471" s="3">
        <v>200</v>
      </c>
      <c r="E471" s="3">
        <v>136</v>
      </c>
      <c r="F471" s="3">
        <v>450</v>
      </c>
      <c r="G471" s="3"/>
      <c r="H471" s="4">
        <f t="shared" si="126"/>
        <v>786</v>
      </c>
      <c r="I471" s="3">
        <v>806</v>
      </c>
      <c r="J471" s="3">
        <f t="shared" si="127"/>
        <v>-20</v>
      </c>
    </row>
    <row r="472" spans="2:10">
      <c r="C472" s="1" t="s">
        <v>11</v>
      </c>
      <c r="D472" s="3">
        <v>50</v>
      </c>
      <c r="E472" s="3">
        <v>20</v>
      </c>
      <c r="F472" s="3">
        <v>0</v>
      </c>
      <c r="G472" s="3"/>
      <c r="H472" s="4">
        <f t="shared" si="126"/>
        <v>70</v>
      </c>
      <c r="I472" s="3">
        <v>-25</v>
      </c>
      <c r="J472" s="3">
        <f t="shared" si="127"/>
        <v>95</v>
      </c>
    </row>
    <row r="473" spans="2:10">
      <c r="C473" s="1" t="s">
        <v>12</v>
      </c>
      <c r="D473" s="3">
        <v>52</v>
      </c>
      <c r="E473" s="3">
        <v>28</v>
      </c>
      <c r="F473" s="3">
        <v>8</v>
      </c>
      <c r="G473" s="3">
        <v>0</v>
      </c>
      <c r="H473" s="4">
        <f t="shared" si="126"/>
        <v>88</v>
      </c>
      <c r="I473" s="15">
        <v>154</v>
      </c>
      <c r="J473" s="3">
        <f t="shared" si="127"/>
        <v>-66</v>
      </c>
    </row>
    <row r="474" spans="2:10">
      <c r="C474" s="1" t="s">
        <v>13</v>
      </c>
      <c r="D474" s="3"/>
      <c r="E474" s="3"/>
      <c r="F474" s="3"/>
      <c r="G474" s="3"/>
      <c r="H474" s="4">
        <f t="shared" si="126"/>
        <v>0</v>
      </c>
      <c r="I474" s="3">
        <v>0</v>
      </c>
      <c r="J474" s="3">
        <f t="shared" si="127"/>
        <v>0</v>
      </c>
    </row>
    <row r="475" spans="2:10">
      <c r="C475" s="1" t="s">
        <v>14</v>
      </c>
      <c r="D475" s="3">
        <v>200</v>
      </c>
      <c r="E475" s="3">
        <v>48</v>
      </c>
      <c r="F475" s="3">
        <v>450</v>
      </c>
      <c r="G475" s="3"/>
      <c r="H475" s="4">
        <f t="shared" si="126"/>
        <v>698</v>
      </c>
      <c r="I475" s="15">
        <v>728</v>
      </c>
      <c r="J475" s="3">
        <f t="shared" si="127"/>
        <v>-30</v>
      </c>
    </row>
    <row r="476" spans="2:10">
      <c r="C476" s="5" t="s">
        <v>15</v>
      </c>
      <c r="D476" s="6">
        <f>SUM(D469:D475)</f>
        <v>502</v>
      </c>
      <c r="E476" s="6">
        <f t="shared" ref="E476:J476" si="128">SUM(E469:E475)</f>
        <v>234</v>
      </c>
      <c r="F476" s="6">
        <f t="shared" si="128"/>
        <v>908</v>
      </c>
      <c r="G476" s="6">
        <f t="shared" si="128"/>
        <v>0</v>
      </c>
      <c r="H476" s="6">
        <f t="shared" si="128"/>
        <v>1644</v>
      </c>
      <c r="I476" s="6">
        <f t="shared" si="128"/>
        <v>1663</v>
      </c>
      <c r="J476" s="6">
        <f t="shared" si="128"/>
        <v>-19</v>
      </c>
    </row>
    <row r="477" spans="2:10">
      <c r="C477" s="7" t="s">
        <v>16</v>
      </c>
      <c r="D477" s="8"/>
      <c r="E477" s="8"/>
      <c r="F477" s="8"/>
      <c r="G477" s="8"/>
      <c r="H477" s="8"/>
      <c r="I477" s="18"/>
      <c r="J477" s="9"/>
    </row>
    <row r="478" spans="2:10">
      <c r="C478" s="1" t="s">
        <v>8</v>
      </c>
      <c r="D478" s="3">
        <v>0</v>
      </c>
      <c r="E478" s="3">
        <v>0</v>
      </c>
      <c r="F478" s="3">
        <f>61-61</f>
        <v>0</v>
      </c>
      <c r="G478" s="3"/>
      <c r="H478" s="16">
        <f>SUM(D478:G478)</f>
        <v>0</v>
      </c>
      <c r="I478" s="19">
        <v>0</v>
      </c>
      <c r="J478" s="17">
        <f>H478-I478</f>
        <v>0</v>
      </c>
    </row>
    <row r="479" spans="2:10">
      <c r="C479" s="1" t="s">
        <v>9</v>
      </c>
      <c r="D479" s="3">
        <v>25</v>
      </c>
      <c r="E479" s="3">
        <v>0</v>
      </c>
      <c r="F479" s="3">
        <v>0</v>
      </c>
      <c r="G479" s="3"/>
      <c r="H479" s="16">
        <f t="shared" ref="H479:H484" si="129">SUM(D479:G479)</f>
        <v>25</v>
      </c>
      <c r="I479" s="3">
        <v>26</v>
      </c>
      <c r="J479" s="17">
        <f t="shared" ref="J479:J484" si="130">H479-I479</f>
        <v>-1</v>
      </c>
    </row>
    <row r="480" spans="2:10">
      <c r="C480" s="1" t="s">
        <v>10</v>
      </c>
      <c r="D480" s="3">
        <v>200</v>
      </c>
      <c r="E480" s="3">
        <v>148</v>
      </c>
      <c r="F480" s="3">
        <v>428</v>
      </c>
      <c r="G480" s="3"/>
      <c r="H480" s="16">
        <f t="shared" si="129"/>
        <v>776</v>
      </c>
      <c r="I480" s="3">
        <v>753</v>
      </c>
      <c r="J480" s="17">
        <f t="shared" si="130"/>
        <v>23</v>
      </c>
    </row>
    <row r="481" spans="2:10">
      <c r="C481" s="1" t="s">
        <v>11</v>
      </c>
      <c r="D481" s="3">
        <v>76</v>
      </c>
      <c r="E481" s="3">
        <v>37</v>
      </c>
      <c r="F481" s="3">
        <v>0</v>
      </c>
      <c r="G481" s="3">
        <v>250</v>
      </c>
      <c r="H481" s="16">
        <f t="shared" si="129"/>
        <v>363</v>
      </c>
      <c r="I481" s="19">
        <v>405</v>
      </c>
      <c r="J481" s="17">
        <f t="shared" si="130"/>
        <v>-42</v>
      </c>
    </row>
    <row r="482" spans="2:10">
      <c r="C482" s="1" t="s">
        <v>12</v>
      </c>
      <c r="D482" s="3">
        <v>150</v>
      </c>
      <c r="E482" s="3">
        <v>66</v>
      </c>
      <c r="F482" s="3">
        <v>234</v>
      </c>
      <c r="G482" s="3">
        <v>100</v>
      </c>
      <c r="H482" s="16">
        <f t="shared" si="129"/>
        <v>550</v>
      </c>
      <c r="I482" s="19">
        <v>534</v>
      </c>
      <c r="J482" s="17">
        <f t="shared" si="130"/>
        <v>16</v>
      </c>
    </row>
    <row r="483" spans="2:10">
      <c r="C483" s="1" t="s">
        <v>13</v>
      </c>
      <c r="D483" s="3">
        <v>11</v>
      </c>
      <c r="E483" s="3">
        <v>0</v>
      </c>
      <c r="F483" s="3"/>
      <c r="G483" s="3"/>
      <c r="H483" s="16">
        <f t="shared" si="129"/>
        <v>11</v>
      </c>
      <c r="I483" s="3">
        <v>11</v>
      </c>
      <c r="J483" s="17">
        <f t="shared" si="130"/>
        <v>0</v>
      </c>
    </row>
    <row r="484" spans="2:10">
      <c r="C484" s="1" t="s">
        <v>14</v>
      </c>
      <c r="D484" s="3">
        <v>200</v>
      </c>
      <c r="E484" s="3">
        <v>101</v>
      </c>
      <c r="F484" s="3">
        <v>560</v>
      </c>
      <c r="G484" s="3"/>
      <c r="H484" s="16">
        <f t="shared" si="129"/>
        <v>861</v>
      </c>
      <c r="I484" s="3">
        <v>853</v>
      </c>
      <c r="J484" s="17">
        <f t="shared" si="130"/>
        <v>8</v>
      </c>
    </row>
    <row r="485" spans="2:10">
      <c r="C485" s="5" t="s">
        <v>15</v>
      </c>
      <c r="D485" s="6">
        <f>SUM(D478:D484)</f>
        <v>662</v>
      </c>
      <c r="E485" s="6">
        <f t="shared" ref="E485:J485" si="131">SUM(E478:E484)</f>
        <v>352</v>
      </c>
      <c r="F485" s="6">
        <f t="shared" si="131"/>
        <v>1222</v>
      </c>
      <c r="G485" s="6">
        <f t="shared" si="131"/>
        <v>350</v>
      </c>
      <c r="H485" s="6">
        <f t="shared" si="131"/>
        <v>2586</v>
      </c>
      <c r="I485" s="6">
        <f t="shared" si="131"/>
        <v>2582</v>
      </c>
      <c r="J485" s="6">
        <f t="shared" si="131"/>
        <v>4</v>
      </c>
    </row>
    <row r="488" spans="2:10">
      <c r="C488" t="s">
        <v>471</v>
      </c>
    </row>
    <row r="489" spans="2:10">
      <c r="B489" s="23"/>
      <c r="C489" s="1"/>
      <c r="D489" s="2" t="s">
        <v>0</v>
      </c>
      <c r="E489" s="2" t="s">
        <v>1</v>
      </c>
      <c r="F489" s="2" t="s">
        <v>2</v>
      </c>
      <c r="G489" s="2" t="s">
        <v>3</v>
      </c>
      <c r="H489" s="2" t="s">
        <v>4</v>
      </c>
      <c r="I489" s="2" t="s">
        <v>5</v>
      </c>
      <c r="J489" s="2" t="s">
        <v>6</v>
      </c>
    </row>
    <row r="490" spans="2:10">
      <c r="C490" s="7" t="s">
        <v>7</v>
      </c>
      <c r="D490" s="10"/>
      <c r="E490" s="10"/>
      <c r="F490" s="10"/>
      <c r="G490" s="10"/>
      <c r="H490" s="10"/>
      <c r="I490" s="10"/>
      <c r="J490" s="11"/>
    </row>
    <row r="491" spans="2:10">
      <c r="C491" s="1" t="s">
        <v>8</v>
      </c>
      <c r="D491" s="3">
        <v>0</v>
      </c>
      <c r="E491" s="3">
        <v>1</v>
      </c>
      <c r="F491" s="3">
        <v>0</v>
      </c>
      <c r="G491" s="3"/>
      <c r="H491" s="4">
        <f>SUM(D491:G491)</f>
        <v>1</v>
      </c>
      <c r="I491" s="21">
        <v>-1</v>
      </c>
      <c r="J491" s="3">
        <f>H491-I491</f>
        <v>2</v>
      </c>
    </row>
    <row r="492" spans="2:10">
      <c r="C492" s="1" t="s">
        <v>9</v>
      </c>
      <c r="D492" s="3">
        <v>0</v>
      </c>
      <c r="E492" s="3">
        <v>1</v>
      </c>
      <c r="F492" s="3">
        <v>0</v>
      </c>
      <c r="G492" s="3"/>
      <c r="H492" s="4">
        <f t="shared" ref="H492:H497" si="132">SUM(D492:G492)</f>
        <v>1</v>
      </c>
      <c r="I492" s="3">
        <v>1</v>
      </c>
      <c r="J492" s="3">
        <f t="shared" ref="J492:J497" si="133">H492-I492</f>
        <v>0</v>
      </c>
    </row>
    <row r="493" spans="2:10">
      <c r="C493" s="1" t="s">
        <v>10</v>
      </c>
      <c r="D493" s="3">
        <v>200</v>
      </c>
      <c r="E493" s="3">
        <v>136</v>
      </c>
      <c r="F493" s="3">
        <v>450</v>
      </c>
      <c r="G493" s="3"/>
      <c r="H493" s="4">
        <f t="shared" si="132"/>
        <v>786</v>
      </c>
      <c r="I493" s="3">
        <v>806</v>
      </c>
      <c r="J493" s="3">
        <f t="shared" si="133"/>
        <v>-20</v>
      </c>
    </row>
    <row r="494" spans="2:10">
      <c r="C494" s="1" t="s">
        <v>11</v>
      </c>
      <c r="D494" s="3">
        <v>50</v>
      </c>
      <c r="E494" s="3">
        <v>20</v>
      </c>
      <c r="F494" s="3">
        <v>0</v>
      </c>
      <c r="G494" s="3"/>
      <c r="H494" s="4">
        <f t="shared" si="132"/>
        <v>70</v>
      </c>
      <c r="I494" s="3">
        <v>-25</v>
      </c>
      <c r="J494" s="3">
        <f t="shared" si="133"/>
        <v>95</v>
      </c>
    </row>
    <row r="495" spans="2:10">
      <c r="C495" s="1" t="s">
        <v>12</v>
      </c>
      <c r="D495" s="3">
        <v>52</v>
      </c>
      <c r="E495" s="3">
        <v>28</v>
      </c>
      <c r="F495" s="3">
        <v>8</v>
      </c>
      <c r="G495" s="3">
        <v>0</v>
      </c>
      <c r="H495" s="4">
        <f t="shared" si="132"/>
        <v>88</v>
      </c>
      <c r="I495" s="15">
        <v>154</v>
      </c>
      <c r="J495" s="3">
        <f t="shared" si="133"/>
        <v>-66</v>
      </c>
    </row>
    <row r="496" spans="2:10">
      <c r="C496" s="1" t="s">
        <v>13</v>
      </c>
      <c r="D496" s="3"/>
      <c r="E496" s="3"/>
      <c r="F496" s="3"/>
      <c r="G496" s="3"/>
      <c r="H496" s="4">
        <f t="shared" si="132"/>
        <v>0</v>
      </c>
      <c r="I496" s="3">
        <v>0</v>
      </c>
      <c r="J496" s="3">
        <f t="shared" si="133"/>
        <v>0</v>
      </c>
    </row>
    <row r="497" spans="2:10">
      <c r="C497" s="1" t="s">
        <v>14</v>
      </c>
      <c r="D497" s="3">
        <v>200</v>
      </c>
      <c r="E497" s="3">
        <v>48</v>
      </c>
      <c r="F497" s="3">
        <v>450</v>
      </c>
      <c r="G497" s="3"/>
      <c r="H497" s="4">
        <f t="shared" si="132"/>
        <v>698</v>
      </c>
      <c r="I497" s="15">
        <v>728</v>
      </c>
      <c r="J497" s="3">
        <f t="shared" si="133"/>
        <v>-30</v>
      </c>
    </row>
    <row r="498" spans="2:10">
      <c r="C498" s="5" t="s">
        <v>15</v>
      </c>
      <c r="D498" s="6">
        <f>SUM(D491:D497)</f>
        <v>502</v>
      </c>
      <c r="E498" s="6">
        <f t="shared" ref="E498:J498" si="134">SUM(E491:E497)</f>
        <v>234</v>
      </c>
      <c r="F498" s="6">
        <f t="shared" si="134"/>
        <v>908</v>
      </c>
      <c r="G498" s="6">
        <f t="shared" si="134"/>
        <v>0</v>
      </c>
      <c r="H498" s="6">
        <f t="shared" si="134"/>
        <v>1644</v>
      </c>
      <c r="I498" s="6">
        <f t="shared" si="134"/>
        <v>1663</v>
      </c>
      <c r="J498" s="6">
        <f t="shared" si="134"/>
        <v>-19</v>
      </c>
    </row>
    <row r="499" spans="2:10">
      <c r="C499" s="7" t="s">
        <v>16</v>
      </c>
      <c r="D499" s="8"/>
      <c r="E499" s="8"/>
      <c r="F499" s="8"/>
      <c r="G499" s="8"/>
      <c r="H499" s="8"/>
      <c r="I499" s="18"/>
      <c r="J499" s="9"/>
    </row>
    <row r="500" spans="2:10">
      <c r="C500" s="1" t="s">
        <v>8</v>
      </c>
      <c r="D500" s="3">
        <v>0</v>
      </c>
      <c r="E500" s="3">
        <v>0</v>
      </c>
      <c r="F500" s="3">
        <f>61-61</f>
        <v>0</v>
      </c>
      <c r="G500" s="3"/>
      <c r="H500" s="16">
        <f>SUM(D500:G500)</f>
        <v>0</v>
      </c>
      <c r="I500" s="19">
        <v>0</v>
      </c>
      <c r="J500" s="17">
        <f>H500-I500</f>
        <v>0</v>
      </c>
    </row>
    <row r="501" spans="2:10">
      <c r="C501" s="1" t="s">
        <v>9</v>
      </c>
      <c r="D501" s="3">
        <v>25</v>
      </c>
      <c r="E501" s="3">
        <v>0</v>
      </c>
      <c r="F501" s="3">
        <v>0</v>
      </c>
      <c r="G501" s="3"/>
      <c r="H501" s="16">
        <f t="shared" ref="H501:H506" si="135">SUM(D501:G501)</f>
        <v>25</v>
      </c>
      <c r="I501" s="3">
        <v>26</v>
      </c>
      <c r="J501" s="17">
        <f t="shared" ref="J501:J506" si="136">H501-I501</f>
        <v>-1</v>
      </c>
    </row>
    <row r="502" spans="2:10">
      <c r="C502" s="1" t="s">
        <v>10</v>
      </c>
      <c r="D502" s="3">
        <v>200</v>
      </c>
      <c r="E502" s="3">
        <v>148</v>
      </c>
      <c r="F502" s="3">
        <v>428</v>
      </c>
      <c r="G502" s="3"/>
      <c r="H502" s="16">
        <f t="shared" si="135"/>
        <v>776</v>
      </c>
      <c r="I502" s="3">
        <v>753</v>
      </c>
      <c r="J502" s="17">
        <f t="shared" si="136"/>
        <v>23</v>
      </c>
    </row>
    <row r="503" spans="2:10">
      <c r="C503" s="1" t="s">
        <v>11</v>
      </c>
      <c r="D503" s="3">
        <v>76</v>
      </c>
      <c r="E503" s="3">
        <v>37</v>
      </c>
      <c r="F503" s="3">
        <v>0</v>
      </c>
      <c r="G503" s="3">
        <v>250</v>
      </c>
      <c r="H503" s="16">
        <f t="shared" si="135"/>
        <v>363</v>
      </c>
      <c r="I503" s="19">
        <v>405</v>
      </c>
      <c r="J503" s="17">
        <f t="shared" si="136"/>
        <v>-42</v>
      </c>
    </row>
    <row r="504" spans="2:10">
      <c r="C504" s="1" t="s">
        <v>12</v>
      </c>
      <c r="D504" s="3">
        <v>150</v>
      </c>
      <c r="E504" s="3">
        <v>66</v>
      </c>
      <c r="F504" s="3">
        <v>234</v>
      </c>
      <c r="G504" s="3">
        <v>100</v>
      </c>
      <c r="H504" s="16">
        <f t="shared" si="135"/>
        <v>550</v>
      </c>
      <c r="I504" s="19">
        <v>534</v>
      </c>
      <c r="J504" s="17">
        <f t="shared" si="136"/>
        <v>16</v>
      </c>
    </row>
    <row r="505" spans="2:10">
      <c r="C505" s="1" t="s">
        <v>13</v>
      </c>
      <c r="D505" s="3">
        <v>11</v>
      </c>
      <c r="E505" s="3">
        <v>0</v>
      </c>
      <c r="F505" s="3"/>
      <c r="G505" s="3"/>
      <c r="H505" s="16">
        <f t="shared" si="135"/>
        <v>11</v>
      </c>
      <c r="I505" s="3">
        <v>11</v>
      </c>
      <c r="J505" s="17">
        <f t="shared" si="136"/>
        <v>0</v>
      </c>
    </row>
    <row r="506" spans="2:10">
      <c r="C506" s="1" t="s">
        <v>14</v>
      </c>
      <c r="D506" s="3">
        <v>200</v>
      </c>
      <c r="E506" s="3">
        <v>101</v>
      </c>
      <c r="F506" s="3">
        <v>560</v>
      </c>
      <c r="G506" s="3"/>
      <c r="H506" s="16">
        <f t="shared" si="135"/>
        <v>861</v>
      </c>
      <c r="I506" s="3">
        <v>853</v>
      </c>
      <c r="J506" s="17">
        <f t="shared" si="136"/>
        <v>8</v>
      </c>
    </row>
    <row r="507" spans="2:10">
      <c r="C507" s="5" t="s">
        <v>15</v>
      </c>
      <c r="D507" s="6">
        <f>SUM(D500:D506)</f>
        <v>662</v>
      </c>
      <c r="E507" s="6">
        <f t="shared" ref="E507:J507" si="137">SUM(E500:E506)</f>
        <v>352</v>
      </c>
      <c r="F507" s="6">
        <f t="shared" si="137"/>
        <v>1222</v>
      </c>
      <c r="G507" s="6">
        <f t="shared" si="137"/>
        <v>350</v>
      </c>
      <c r="H507" s="6">
        <f t="shared" si="137"/>
        <v>2586</v>
      </c>
      <c r="I507" s="6">
        <f t="shared" si="137"/>
        <v>2582</v>
      </c>
      <c r="J507" s="6">
        <f t="shared" si="137"/>
        <v>4</v>
      </c>
    </row>
    <row r="511" spans="2:10">
      <c r="C511" t="s">
        <v>472</v>
      </c>
    </row>
    <row r="512" spans="2:10">
      <c r="B512" s="23"/>
      <c r="C512" s="1"/>
      <c r="D512" s="2" t="s">
        <v>0</v>
      </c>
      <c r="E512" s="2" t="s">
        <v>1</v>
      </c>
      <c r="F512" s="2" t="s">
        <v>2</v>
      </c>
      <c r="G512" s="2" t="s">
        <v>3</v>
      </c>
      <c r="H512" s="2" t="s">
        <v>4</v>
      </c>
      <c r="I512" s="2" t="s">
        <v>5</v>
      </c>
      <c r="J512" s="2" t="s">
        <v>6</v>
      </c>
    </row>
    <row r="513" spans="3:10">
      <c r="C513" s="7" t="s">
        <v>7</v>
      </c>
      <c r="D513" s="10"/>
      <c r="E513" s="10"/>
      <c r="F513" s="10"/>
      <c r="G513" s="10"/>
      <c r="H513" s="10"/>
      <c r="I513" s="10"/>
      <c r="J513" s="11"/>
    </row>
    <row r="514" spans="3:10">
      <c r="C514" s="1" t="s">
        <v>8</v>
      </c>
      <c r="D514" s="3">
        <v>0</v>
      </c>
      <c r="E514" s="3">
        <v>1</v>
      </c>
      <c r="F514" s="3">
        <v>0</v>
      </c>
      <c r="G514" s="3"/>
      <c r="H514" s="4">
        <f>SUM(D514:G514)</f>
        <v>1</v>
      </c>
      <c r="I514" s="21">
        <v>-1</v>
      </c>
      <c r="J514" s="3">
        <f>H514-I514</f>
        <v>2</v>
      </c>
    </row>
    <row r="515" spans="3:10">
      <c r="C515" s="1" t="s">
        <v>9</v>
      </c>
      <c r="D515" s="3">
        <v>0</v>
      </c>
      <c r="E515" s="3">
        <v>1</v>
      </c>
      <c r="F515" s="3">
        <v>0</v>
      </c>
      <c r="G515" s="3"/>
      <c r="H515" s="4">
        <f t="shared" ref="H515:H520" si="138">SUM(D515:G515)</f>
        <v>1</v>
      </c>
      <c r="I515" s="3">
        <v>1</v>
      </c>
      <c r="J515" s="3">
        <f t="shared" ref="J515:J520" si="139">H515-I515</f>
        <v>0</v>
      </c>
    </row>
    <row r="516" spans="3:10">
      <c r="C516" s="1" t="s">
        <v>10</v>
      </c>
      <c r="D516" s="3">
        <v>200</v>
      </c>
      <c r="E516" s="3">
        <v>136</v>
      </c>
      <c r="F516" s="3">
        <v>450</v>
      </c>
      <c r="G516" s="3"/>
      <c r="H516" s="4">
        <f t="shared" si="138"/>
        <v>786</v>
      </c>
      <c r="I516" s="3">
        <v>806</v>
      </c>
      <c r="J516" s="3">
        <f t="shared" si="139"/>
        <v>-20</v>
      </c>
    </row>
    <row r="517" spans="3:10">
      <c r="C517" s="1" t="s">
        <v>11</v>
      </c>
      <c r="D517" s="3">
        <v>50</v>
      </c>
      <c r="E517" s="3">
        <v>20</v>
      </c>
      <c r="F517" s="3">
        <v>0</v>
      </c>
      <c r="G517" s="3"/>
      <c r="H517" s="4">
        <f t="shared" si="138"/>
        <v>70</v>
      </c>
      <c r="I517" s="3">
        <v>-25</v>
      </c>
      <c r="J517" s="3">
        <f t="shared" si="139"/>
        <v>95</v>
      </c>
    </row>
    <row r="518" spans="3:10">
      <c r="C518" s="1" t="s">
        <v>12</v>
      </c>
      <c r="D518" s="3">
        <v>52</v>
      </c>
      <c r="E518" s="3">
        <v>28</v>
      </c>
      <c r="F518" s="3">
        <v>8</v>
      </c>
      <c r="G518" s="3">
        <v>0</v>
      </c>
      <c r="H518" s="4">
        <f t="shared" si="138"/>
        <v>88</v>
      </c>
      <c r="I518" s="15">
        <v>154</v>
      </c>
      <c r="J518" s="3">
        <f t="shared" si="139"/>
        <v>-66</v>
      </c>
    </row>
    <row r="519" spans="3:10">
      <c r="C519" s="1" t="s">
        <v>13</v>
      </c>
      <c r="D519" s="3"/>
      <c r="E519" s="3"/>
      <c r="F519" s="3"/>
      <c r="G519" s="3"/>
      <c r="H519" s="4">
        <f t="shared" si="138"/>
        <v>0</v>
      </c>
      <c r="I519" s="3">
        <v>0</v>
      </c>
      <c r="J519" s="3">
        <f t="shared" si="139"/>
        <v>0</v>
      </c>
    </row>
    <row r="520" spans="3:10">
      <c r="C520" s="1" t="s">
        <v>14</v>
      </c>
      <c r="D520" s="3">
        <v>200</v>
      </c>
      <c r="E520" s="3">
        <v>48</v>
      </c>
      <c r="F520" s="3">
        <v>450</v>
      </c>
      <c r="G520" s="3"/>
      <c r="H520" s="4">
        <f t="shared" si="138"/>
        <v>698</v>
      </c>
      <c r="I520" s="15">
        <v>728</v>
      </c>
      <c r="J520" s="3">
        <f t="shared" si="139"/>
        <v>-30</v>
      </c>
    </row>
    <row r="521" spans="3:10">
      <c r="C521" s="5" t="s">
        <v>15</v>
      </c>
      <c r="D521" s="6">
        <f>SUM(D514:D520)</f>
        <v>502</v>
      </c>
      <c r="E521" s="6">
        <f t="shared" ref="E521:J521" si="140">SUM(E514:E520)</f>
        <v>234</v>
      </c>
      <c r="F521" s="6">
        <f t="shared" si="140"/>
        <v>908</v>
      </c>
      <c r="G521" s="6">
        <f t="shared" si="140"/>
        <v>0</v>
      </c>
      <c r="H521" s="6">
        <f t="shared" si="140"/>
        <v>1644</v>
      </c>
      <c r="I521" s="6">
        <f t="shared" si="140"/>
        <v>1663</v>
      </c>
      <c r="J521" s="6">
        <f t="shared" si="140"/>
        <v>-19</v>
      </c>
    </row>
    <row r="522" spans="3:10">
      <c r="C522" s="7" t="s">
        <v>16</v>
      </c>
      <c r="D522" s="8"/>
      <c r="E522" s="8"/>
      <c r="F522" s="8"/>
      <c r="G522" s="8"/>
      <c r="H522" s="8"/>
      <c r="I522" s="18"/>
      <c r="J522" s="9"/>
    </row>
    <row r="523" spans="3:10">
      <c r="C523" s="1" t="s">
        <v>8</v>
      </c>
      <c r="D523" s="3">
        <v>0</v>
      </c>
      <c r="E523" s="3">
        <v>0</v>
      </c>
      <c r="F523" s="3">
        <f>61-61</f>
        <v>0</v>
      </c>
      <c r="G523" s="3"/>
      <c r="H523" s="16">
        <f>SUM(D523:G523)</f>
        <v>0</v>
      </c>
      <c r="I523" s="19">
        <v>0</v>
      </c>
      <c r="J523" s="17">
        <f>H523-I523</f>
        <v>0</v>
      </c>
    </row>
    <row r="524" spans="3:10">
      <c r="C524" s="1" t="s">
        <v>9</v>
      </c>
      <c r="D524" s="3">
        <v>25</v>
      </c>
      <c r="E524" s="3">
        <v>0</v>
      </c>
      <c r="F524" s="3">
        <v>0</v>
      </c>
      <c r="G524" s="3"/>
      <c r="H524" s="16">
        <f t="shared" ref="H524:H529" si="141">SUM(D524:G524)</f>
        <v>25</v>
      </c>
      <c r="I524" s="3">
        <v>26</v>
      </c>
      <c r="J524" s="17">
        <f t="shared" ref="J524:J529" si="142">H524-I524</f>
        <v>-1</v>
      </c>
    </row>
    <row r="525" spans="3:10">
      <c r="C525" s="1" t="s">
        <v>10</v>
      </c>
      <c r="D525" s="3">
        <v>200</v>
      </c>
      <c r="E525" s="3">
        <v>148</v>
      </c>
      <c r="F525" s="3">
        <v>428</v>
      </c>
      <c r="G525" s="3"/>
      <c r="H525" s="16">
        <f t="shared" si="141"/>
        <v>776</v>
      </c>
      <c r="I525" s="3">
        <v>753</v>
      </c>
      <c r="J525" s="17">
        <f t="shared" si="142"/>
        <v>23</v>
      </c>
    </row>
    <row r="526" spans="3:10">
      <c r="C526" s="1" t="s">
        <v>11</v>
      </c>
      <c r="D526" s="3">
        <v>76</v>
      </c>
      <c r="E526" s="3">
        <v>37</v>
      </c>
      <c r="F526" s="3">
        <v>0</v>
      </c>
      <c r="G526" s="3">
        <v>250</v>
      </c>
      <c r="H526" s="16">
        <f t="shared" si="141"/>
        <v>363</v>
      </c>
      <c r="I526" s="19">
        <v>405</v>
      </c>
      <c r="J526" s="17">
        <f t="shared" si="142"/>
        <v>-42</v>
      </c>
    </row>
    <row r="527" spans="3:10">
      <c r="C527" s="1" t="s">
        <v>12</v>
      </c>
      <c r="D527" s="3">
        <v>150</v>
      </c>
      <c r="E527" s="3">
        <v>66</v>
      </c>
      <c r="F527" s="3">
        <v>234</v>
      </c>
      <c r="G527" s="3">
        <v>100</v>
      </c>
      <c r="H527" s="16">
        <f t="shared" si="141"/>
        <v>550</v>
      </c>
      <c r="I527" s="19">
        <v>534</v>
      </c>
      <c r="J527" s="17">
        <f t="shared" si="142"/>
        <v>16</v>
      </c>
    </row>
    <row r="528" spans="3:10">
      <c r="C528" s="1" t="s">
        <v>13</v>
      </c>
      <c r="D528" s="3">
        <v>11</v>
      </c>
      <c r="E528" s="3">
        <v>0</v>
      </c>
      <c r="F528" s="3"/>
      <c r="G528" s="3"/>
      <c r="H528" s="16">
        <f t="shared" si="141"/>
        <v>11</v>
      </c>
      <c r="I528" s="3">
        <v>11</v>
      </c>
      <c r="J528" s="17">
        <f t="shared" si="142"/>
        <v>0</v>
      </c>
    </row>
    <row r="529" spans="2:10">
      <c r="C529" s="1" t="s">
        <v>14</v>
      </c>
      <c r="D529" s="3">
        <v>200</v>
      </c>
      <c r="E529" s="3">
        <v>101</v>
      </c>
      <c r="F529" s="3">
        <v>560</v>
      </c>
      <c r="G529" s="3"/>
      <c r="H529" s="16">
        <f t="shared" si="141"/>
        <v>861</v>
      </c>
      <c r="I529" s="3">
        <v>853</v>
      </c>
      <c r="J529" s="17">
        <f t="shared" si="142"/>
        <v>8</v>
      </c>
    </row>
    <row r="530" spans="2:10">
      <c r="C530" s="5" t="s">
        <v>15</v>
      </c>
      <c r="D530" s="6">
        <f>SUM(D523:D529)</f>
        <v>662</v>
      </c>
      <c r="E530" s="6">
        <f t="shared" ref="E530:J530" si="143">SUM(E523:E529)</f>
        <v>352</v>
      </c>
      <c r="F530" s="6">
        <f t="shared" si="143"/>
        <v>1222</v>
      </c>
      <c r="G530" s="6">
        <f t="shared" si="143"/>
        <v>350</v>
      </c>
      <c r="H530" s="6">
        <f t="shared" si="143"/>
        <v>2586</v>
      </c>
      <c r="I530" s="6">
        <f t="shared" si="143"/>
        <v>2582</v>
      </c>
      <c r="J530" s="6">
        <f t="shared" si="143"/>
        <v>4</v>
      </c>
    </row>
    <row r="533" spans="2:10">
      <c r="C533" t="s">
        <v>473</v>
      </c>
    </row>
    <row r="534" spans="2:10">
      <c r="B534" s="23"/>
      <c r="C534" s="1"/>
      <c r="D534" s="2" t="s">
        <v>0</v>
      </c>
      <c r="E534" s="2" t="s">
        <v>1</v>
      </c>
      <c r="F534" s="2" t="s">
        <v>2</v>
      </c>
      <c r="G534" s="2" t="s">
        <v>3</v>
      </c>
      <c r="H534" s="2" t="s">
        <v>4</v>
      </c>
      <c r="I534" s="2" t="s">
        <v>5</v>
      </c>
      <c r="J534" s="2" t="s">
        <v>6</v>
      </c>
    </row>
    <row r="535" spans="2:10">
      <c r="C535" s="7" t="s">
        <v>7</v>
      </c>
      <c r="D535" s="10"/>
      <c r="E535" s="10"/>
      <c r="F535" s="10"/>
      <c r="G535" s="10"/>
      <c r="H535" s="10"/>
      <c r="I535" s="10"/>
      <c r="J535" s="11"/>
    </row>
    <row r="536" spans="2:10">
      <c r="C536" s="1" t="s">
        <v>8</v>
      </c>
      <c r="D536" s="3">
        <v>0</v>
      </c>
      <c r="E536" s="3">
        <v>1</v>
      </c>
      <c r="F536" s="3">
        <v>0</v>
      </c>
      <c r="G536" s="3"/>
      <c r="H536" s="4">
        <f>SUM(D536:G536)</f>
        <v>1</v>
      </c>
      <c r="I536" s="21">
        <v>-1</v>
      </c>
      <c r="J536" s="3">
        <f>H536-I536</f>
        <v>2</v>
      </c>
    </row>
    <row r="537" spans="2:10">
      <c r="C537" s="1" t="s">
        <v>9</v>
      </c>
      <c r="D537" s="3">
        <v>0</v>
      </c>
      <c r="E537" s="3">
        <v>1</v>
      </c>
      <c r="F537" s="3">
        <v>0</v>
      </c>
      <c r="G537" s="3"/>
      <c r="H537" s="4">
        <f t="shared" ref="H537:H542" si="144">SUM(D537:G537)</f>
        <v>1</v>
      </c>
      <c r="I537" s="3">
        <v>1</v>
      </c>
      <c r="J537" s="3">
        <f t="shared" ref="J537:J542" si="145">H537-I537</f>
        <v>0</v>
      </c>
    </row>
    <row r="538" spans="2:10">
      <c r="C538" s="1" t="s">
        <v>10</v>
      </c>
      <c r="D538" s="3">
        <v>200</v>
      </c>
      <c r="E538" s="3">
        <v>136</v>
      </c>
      <c r="F538" s="3">
        <v>450</v>
      </c>
      <c r="G538" s="3"/>
      <c r="H538" s="4">
        <f t="shared" si="144"/>
        <v>786</v>
      </c>
      <c r="I538" s="3">
        <v>806</v>
      </c>
      <c r="J538" s="3">
        <f t="shared" si="145"/>
        <v>-20</v>
      </c>
    </row>
    <row r="539" spans="2:10">
      <c r="C539" s="1" t="s">
        <v>11</v>
      </c>
      <c r="D539" s="3">
        <v>50</v>
      </c>
      <c r="E539" s="3">
        <v>20</v>
      </c>
      <c r="F539" s="3">
        <v>0</v>
      </c>
      <c r="G539" s="3"/>
      <c r="H539" s="4">
        <f t="shared" si="144"/>
        <v>70</v>
      </c>
      <c r="I539" s="3">
        <v>-25</v>
      </c>
      <c r="J539" s="3">
        <f t="shared" si="145"/>
        <v>95</v>
      </c>
    </row>
    <row r="540" spans="2:10">
      <c r="C540" s="1" t="s">
        <v>12</v>
      </c>
      <c r="D540" s="3">
        <v>52</v>
      </c>
      <c r="E540" s="3">
        <v>28</v>
      </c>
      <c r="F540" s="3">
        <v>8</v>
      </c>
      <c r="G540" s="3">
        <v>0</v>
      </c>
      <c r="H540" s="4">
        <f t="shared" si="144"/>
        <v>88</v>
      </c>
      <c r="I540" s="15">
        <v>154</v>
      </c>
      <c r="J540" s="3">
        <f t="shared" si="145"/>
        <v>-66</v>
      </c>
    </row>
    <row r="541" spans="2:10">
      <c r="C541" s="1" t="s">
        <v>13</v>
      </c>
      <c r="D541" s="3"/>
      <c r="E541" s="3"/>
      <c r="F541" s="3"/>
      <c r="G541" s="3"/>
      <c r="H541" s="4">
        <f t="shared" si="144"/>
        <v>0</v>
      </c>
      <c r="I541" s="3">
        <v>0</v>
      </c>
      <c r="J541" s="3">
        <f t="shared" si="145"/>
        <v>0</v>
      </c>
    </row>
    <row r="542" spans="2:10">
      <c r="C542" s="1" t="s">
        <v>14</v>
      </c>
      <c r="D542" s="3">
        <v>200</v>
      </c>
      <c r="E542" s="3">
        <v>48</v>
      </c>
      <c r="F542" s="3">
        <v>450</v>
      </c>
      <c r="G542" s="3"/>
      <c r="H542" s="4">
        <f t="shared" si="144"/>
        <v>698</v>
      </c>
      <c r="I542" s="15">
        <v>728</v>
      </c>
      <c r="J542" s="3">
        <f t="shared" si="145"/>
        <v>-30</v>
      </c>
    </row>
    <row r="543" spans="2:10">
      <c r="C543" s="5" t="s">
        <v>15</v>
      </c>
      <c r="D543" s="6">
        <f>SUM(D536:D542)</f>
        <v>502</v>
      </c>
      <c r="E543" s="6">
        <f t="shared" ref="E543:J543" si="146">SUM(E536:E542)</f>
        <v>234</v>
      </c>
      <c r="F543" s="6">
        <f t="shared" si="146"/>
        <v>908</v>
      </c>
      <c r="G543" s="6">
        <f t="shared" si="146"/>
        <v>0</v>
      </c>
      <c r="H543" s="6">
        <f t="shared" si="146"/>
        <v>1644</v>
      </c>
      <c r="I543" s="6">
        <f t="shared" si="146"/>
        <v>1663</v>
      </c>
      <c r="J543" s="6">
        <f t="shared" si="146"/>
        <v>-19</v>
      </c>
    </row>
    <row r="544" spans="2:10">
      <c r="C544" s="7" t="s">
        <v>16</v>
      </c>
      <c r="D544" s="8"/>
      <c r="E544" s="8"/>
      <c r="F544" s="8"/>
      <c r="G544" s="8"/>
      <c r="H544" s="8"/>
      <c r="I544" s="18"/>
      <c r="J544" s="9"/>
    </row>
    <row r="545" spans="2:10">
      <c r="C545" s="1" t="s">
        <v>8</v>
      </c>
      <c r="D545" s="3">
        <v>0</v>
      </c>
      <c r="E545" s="3">
        <v>0</v>
      </c>
      <c r="F545" s="3">
        <f>61-61</f>
        <v>0</v>
      </c>
      <c r="G545" s="3"/>
      <c r="H545" s="16">
        <f>SUM(D545:G545)</f>
        <v>0</v>
      </c>
      <c r="I545" s="19">
        <v>0</v>
      </c>
      <c r="J545" s="17">
        <f>H545-I545</f>
        <v>0</v>
      </c>
    </row>
    <row r="546" spans="2:10">
      <c r="C546" s="1" t="s">
        <v>9</v>
      </c>
      <c r="D546" s="3">
        <v>20</v>
      </c>
      <c r="E546" s="3">
        <v>0</v>
      </c>
      <c r="F546" s="3">
        <v>0</v>
      </c>
      <c r="G546" s="3"/>
      <c r="H546" s="16">
        <f t="shared" ref="H546:H551" si="147">SUM(D546:G546)</f>
        <v>20</v>
      </c>
      <c r="I546" s="3">
        <v>21</v>
      </c>
      <c r="J546" s="17">
        <f t="shared" ref="J546:J551" si="148">H546-I546</f>
        <v>-1</v>
      </c>
    </row>
    <row r="547" spans="2:10">
      <c r="C547" s="1" t="s">
        <v>10</v>
      </c>
      <c r="D547" s="3">
        <v>200</v>
      </c>
      <c r="E547" s="3">
        <v>148</v>
      </c>
      <c r="F547" s="3">
        <v>428</v>
      </c>
      <c r="G547" s="3"/>
      <c r="H547" s="16">
        <f t="shared" si="147"/>
        <v>776</v>
      </c>
      <c r="I547" s="3">
        <v>753</v>
      </c>
      <c r="J547" s="17">
        <f t="shared" si="148"/>
        <v>23</v>
      </c>
    </row>
    <row r="548" spans="2:10">
      <c r="C548" s="1" t="s">
        <v>11</v>
      </c>
      <c r="D548" s="3">
        <v>76</v>
      </c>
      <c r="E548" s="3">
        <v>37</v>
      </c>
      <c r="F548" s="3">
        <v>0</v>
      </c>
      <c r="G548" s="3">
        <v>250</v>
      </c>
      <c r="H548" s="16">
        <f t="shared" si="147"/>
        <v>363</v>
      </c>
      <c r="I548" s="19">
        <v>405</v>
      </c>
      <c r="J548" s="17">
        <f t="shared" si="148"/>
        <v>-42</v>
      </c>
    </row>
    <row r="549" spans="2:10">
      <c r="C549" s="1" t="s">
        <v>12</v>
      </c>
      <c r="D549" s="3">
        <v>150</v>
      </c>
      <c r="E549" s="3">
        <v>66</v>
      </c>
      <c r="F549" s="3">
        <v>234</v>
      </c>
      <c r="G549" s="3">
        <v>100</v>
      </c>
      <c r="H549" s="16">
        <f t="shared" si="147"/>
        <v>550</v>
      </c>
      <c r="I549" s="19">
        <v>534</v>
      </c>
      <c r="J549" s="17">
        <f t="shared" si="148"/>
        <v>16</v>
      </c>
    </row>
    <row r="550" spans="2:10">
      <c r="C550" s="1" t="s">
        <v>13</v>
      </c>
      <c r="D550" s="3">
        <v>11</v>
      </c>
      <c r="E550" s="3">
        <v>0</v>
      </c>
      <c r="F550" s="3"/>
      <c r="G550" s="3"/>
      <c r="H550" s="16">
        <f t="shared" si="147"/>
        <v>11</v>
      </c>
      <c r="I550" s="3">
        <v>11</v>
      </c>
      <c r="J550" s="17">
        <f t="shared" si="148"/>
        <v>0</v>
      </c>
    </row>
    <row r="551" spans="2:10">
      <c r="C551" s="1" t="s">
        <v>14</v>
      </c>
      <c r="D551" s="3">
        <v>200</v>
      </c>
      <c r="E551" s="3">
        <v>101</v>
      </c>
      <c r="F551" s="3">
        <v>560</v>
      </c>
      <c r="G551" s="3"/>
      <c r="H551" s="16">
        <f t="shared" si="147"/>
        <v>861</v>
      </c>
      <c r="I551" s="3">
        <v>853</v>
      </c>
      <c r="J551" s="17">
        <f t="shared" si="148"/>
        <v>8</v>
      </c>
    </row>
    <row r="552" spans="2:10">
      <c r="C552" s="5" t="s">
        <v>15</v>
      </c>
      <c r="D552" s="6">
        <f>SUM(D545:D551)</f>
        <v>657</v>
      </c>
      <c r="E552" s="6">
        <f t="shared" ref="E552:J552" si="149">SUM(E545:E551)</f>
        <v>352</v>
      </c>
      <c r="F552" s="6">
        <f t="shared" si="149"/>
        <v>1222</v>
      </c>
      <c r="G552" s="6">
        <f t="shared" si="149"/>
        <v>350</v>
      </c>
      <c r="H552" s="6">
        <f t="shared" si="149"/>
        <v>2581</v>
      </c>
      <c r="I552" s="6">
        <f t="shared" si="149"/>
        <v>2577</v>
      </c>
      <c r="J552" s="6">
        <f t="shared" si="149"/>
        <v>4</v>
      </c>
    </row>
    <row r="555" spans="2:10">
      <c r="C555" t="s">
        <v>474</v>
      </c>
    </row>
    <row r="556" spans="2:10">
      <c r="B556" s="23"/>
      <c r="C556" s="1"/>
      <c r="D556" s="2" t="s">
        <v>0</v>
      </c>
      <c r="E556" s="2" t="s">
        <v>1</v>
      </c>
      <c r="F556" s="2" t="s">
        <v>2</v>
      </c>
      <c r="G556" s="2" t="s">
        <v>3</v>
      </c>
      <c r="H556" s="2" t="s">
        <v>4</v>
      </c>
      <c r="I556" s="2" t="s">
        <v>5</v>
      </c>
      <c r="J556" s="2" t="s">
        <v>6</v>
      </c>
    </row>
    <row r="557" spans="2:10">
      <c r="C557" s="7" t="s">
        <v>7</v>
      </c>
      <c r="D557" s="10"/>
      <c r="E557" s="10"/>
      <c r="F557" s="10"/>
      <c r="G557" s="10"/>
      <c r="H557" s="10"/>
      <c r="I557" s="10"/>
      <c r="J557" s="11"/>
    </row>
    <row r="558" spans="2:10">
      <c r="C558" s="1" t="s">
        <v>8</v>
      </c>
      <c r="D558" s="3">
        <v>0</v>
      </c>
      <c r="E558" s="3">
        <v>1</v>
      </c>
      <c r="F558" s="3">
        <v>0</v>
      </c>
      <c r="G558" s="3"/>
      <c r="H558" s="4">
        <f>SUM(D558:G558)</f>
        <v>1</v>
      </c>
      <c r="I558" s="21">
        <v>-1</v>
      </c>
      <c r="J558" s="3">
        <f>H558-I558</f>
        <v>2</v>
      </c>
    </row>
    <row r="559" spans="2:10">
      <c r="C559" s="1" t="s">
        <v>9</v>
      </c>
      <c r="D559" s="3">
        <v>0</v>
      </c>
      <c r="E559" s="3">
        <v>1</v>
      </c>
      <c r="F559" s="3">
        <v>0</v>
      </c>
      <c r="G559" s="3"/>
      <c r="H559" s="4">
        <f t="shared" ref="H559:H564" si="150">SUM(D559:G559)</f>
        <v>1</v>
      </c>
      <c r="I559" s="3">
        <v>1</v>
      </c>
      <c r="J559" s="3">
        <f t="shared" ref="J559:J564" si="151">H559-I559</f>
        <v>0</v>
      </c>
    </row>
    <row r="560" spans="2:10">
      <c r="C560" s="1" t="s">
        <v>10</v>
      </c>
      <c r="D560" s="3">
        <v>200</v>
      </c>
      <c r="E560" s="3">
        <v>136</v>
      </c>
      <c r="F560" s="3">
        <v>450</v>
      </c>
      <c r="G560" s="3"/>
      <c r="H560" s="4">
        <f t="shared" si="150"/>
        <v>786</v>
      </c>
      <c r="I560" s="3">
        <v>806</v>
      </c>
      <c r="J560" s="3">
        <f t="shared" si="151"/>
        <v>-20</v>
      </c>
    </row>
    <row r="561" spans="3:10">
      <c r="C561" s="1" t="s">
        <v>11</v>
      </c>
      <c r="D561" s="3">
        <v>50</v>
      </c>
      <c r="E561" s="3">
        <v>20</v>
      </c>
      <c r="F561" s="3">
        <v>0</v>
      </c>
      <c r="G561" s="3"/>
      <c r="H561" s="4">
        <f t="shared" si="150"/>
        <v>70</v>
      </c>
      <c r="I561" s="3">
        <v>-25</v>
      </c>
      <c r="J561" s="3">
        <f t="shared" si="151"/>
        <v>95</v>
      </c>
    </row>
    <row r="562" spans="3:10">
      <c r="C562" s="1" t="s">
        <v>12</v>
      </c>
      <c r="D562" s="3">
        <v>52</v>
      </c>
      <c r="E562" s="3">
        <v>28</v>
      </c>
      <c r="F562" s="3">
        <v>8</v>
      </c>
      <c r="G562" s="3">
        <v>0</v>
      </c>
      <c r="H562" s="4">
        <f t="shared" si="150"/>
        <v>88</v>
      </c>
      <c r="I562" s="15">
        <v>154</v>
      </c>
      <c r="J562" s="3">
        <f t="shared" si="151"/>
        <v>-66</v>
      </c>
    </row>
    <row r="563" spans="3:10">
      <c r="C563" s="1" t="s">
        <v>13</v>
      </c>
      <c r="D563" s="3"/>
      <c r="E563" s="3"/>
      <c r="F563" s="3"/>
      <c r="G563" s="3"/>
      <c r="H563" s="4">
        <f t="shared" si="150"/>
        <v>0</v>
      </c>
      <c r="I563" s="3">
        <v>0</v>
      </c>
      <c r="J563" s="3">
        <f t="shared" si="151"/>
        <v>0</v>
      </c>
    </row>
    <row r="564" spans="3:10">
      <c r="C564" s="1" t="s">
        <v>14</v>
      </c>
      <c r="D564" s="3">
        <v>184</v>
      </c>
      <c r="E564" s="3">
        <v>44</v>
      </c>
      <c r="F564" s="3">
        <v>450</v>
      </c>
      <c r="G564" s="3"/>
      <c r="H564" s="4">
        <f t="shared" si="150"/>
        <v>678</v>
      </c>
      <c r="I564" s="15">
        <v>708</v>
      </c>
      <c r="J564" s="3">
        <f t="shared" si="151"/>
        <v>-30</v>
      </c>
    </row>
    <row r="565" spans="3:10">
      <c r="C565" s="5" t="s">
        <v>15</v>
      </c>
      <c r="D565" s="6">
        <f>SUM(D558:D564)</f>
        <v>486</v>
      </c>
      <c r="E565" s="6">
        <f t="shared" ref="E565:J565" si="152">SUM(E558:E564)</f>
        <v>230</v>
      </c>
      <c r="F565" s="6">
        <f t="shared" si="152"/>
        <v>908</v>
      </c>
      <c r="G565" s="6">
        <f t="shared" si="152"/>
        <v>0</v>
      </c>
      <c r="H565" s="6">
        <f t="shared" si="152"/>
        <v>1624</v>
      </c>
      <c r="I565" s="6">
        <f t="shared" si="152"/>
        <v>1643</v>
      </c>
      <c r="J565" s="6">
        <f t="shared" si="152"/>
        <v>-19</v>
      </c>
    </row>
    <row r="566" spans="3:10">
      <c r="C566" s="7" t="s">
        <v>16</v>
      </c>
      <c r="D566" s="8"/>
      <c r="E566" s="8"/>
      <c r="F566" s="8"/>
      <c r="G566" s="8"/>
      <c r="H566" s="8"/>
      <c r="I566" s="18"/>
      <c r="J566" s="9"/>
    </row>
    <row r="567" spans="3:10">
      <c r="C567" s="1" t="s">
        <v>8</v>
      </c>
      <c r="D567" s="3">
        <v>0</v>
      </c>
      <c r="E567" s="3">
        <v>0</v>
      </c>
      <c r="F567" s="3">
        <f>61-61</f>
        <v>0</v>
      </c>
      <c r="G567" s="3"/>
      <c r="H567" s="16">
        <f>SUM(D567:G567)</f>
        <v>0</v>
      </c>
      <c r="I567" s="19">
        <v>0</v>
      </c>
      <c r="J567" s="17">
        <f>H567-I567</f>
        <v>0</v>
      </c>
    </row>
    <row r="568" spans="3:10">
      <c r="C568" s="1" t="s">
        <v>9</v>
      </c>
      <c r="D568" s="3">
        <v>20</v>
      </c>
      <c r="E568" s="3">
        <v>0</v>
      </c>
      <c r="F568" s="3">
        <v>0</v>
      </c>
      <c r="G568" s="3"/>
      <c r="H568" s="16">
        <f t="shared" ref="H568:H573" si="153">SUM(D568:G568)</f>
        <v>20</v>
      </c>
      <c r="I568" s="3">
        <v>21</v>
      </c>
      <c r="J568" s="17">
        <f t="shared" ref="J568:J573" si="154">H568-I568</f>
        <v>-1</v>
      </c>
    </row>
    <row r="569" spans="3:10">
      <c r="C569" s="1" t="s">
        <v>10</v>
      </c>
      <c r="D569" s="3">
        <v>200</v>
      </c>
      <c r="E569" s="3">
        <v>148</v>
      </c>
      <c r="F569" s="3">
        <v>428</v>
      </c>
      <c r="G569" s="3"/>
      <c r="H569" s="16">
        <f t="shared" si="153"/>
        <v>776</v>
      </c>
      <c r="I569" s="3">
        <v>753</v>
      </c>
      <c r="J569" s="17">
        <f t="shared" si="154"/>
        <v>23</v>
      </c>
    </row>
    <row r="570" spans="3:10">
      <c r="C570" s="1" t="s">
        <v>11</v>
      </c>
      <c r="D570" s="3">
        <v>76</v>
      </c>
      <c r="E570" s="3">
        <v>37</v>
      </c>
      <c r="F570" s="3">
        <v>0</v>
      </c>
      <c r="G570" s="3">
        <v>250</v>
      </c>
      <c r="H570" s="16">
        <f t="shared" si="153"/>
        <v>363</v>
      </c>
      <c r="I570" s="19">
        <v>405</v>
      </c>
      <c r="J570" s="17">
        <f t="shared" si="154"/>
        <v>-42</v>
      </c>
    </row>
    <row r="571" spans="3:10">
      <c r="C571" s="1" t="s">
        <v>12</v>
      </c>
      <c r="D571" s="3">
        <v>150</v>
      </c>
      <c r="E571" s="3">
        <v>66</v>
      </c>
      <c r="F571" s="3">
        <v>234</v>
      </c>
      <c r="G571" s="3">
        <v>100</v>
      </c>
      <c r="H571" s="16">
        <f t="shared" si="153"/>
        <v>550</v>
      </c>
      <c r="I571" s="19">
        <v>534</v>
      </c>
      <c r="J571" s="17">
        <f t="shared" si="154"/>
        <v>16</v>
      </c>
    </row>
    <row r="572" spans="3:10">
      <c r="C572" s="1" t="s">
        <v>13</v>
      </c>
      <c r="D572" s="3">
        <v>11</v>
      </c>
      <c r="E572" s="3">
        <v>0</v>
      </c>
      <c r="F572" s="3"/>
      <c r="G572" s="3"/>
      <c r="H572" s="16">
        <f t="shared" si="153"/>
        <v>11</v>
      </c>
      <c r="I572" s="3">
        <v>11</v>
      </c>
      <c r="J572" s="17">
        <f t="shared" si="154"/>
        <v>0</v>
      </c>
    </row>
    <row r="573" spans="3:10">
      <c r="C573" s="1" t="s">
        <v>14</v>
      </c>
      <c r="D573" s="3">
        <v>176</v>
      </c>
      <c r="E573" s="3">
        <v>101</v>
      </c>
      <c r="F573" s="3">
        <v>560</v>
      </c>
      <c r="G573" s="3"/>
      <c r="H573" s="16">
        <f t="shared" si="153"/>
        <v>837</v>
      </c>
      <c r="I573" s="3">
        <v>829</v>
      </c>
      <c r="J573" s="17">
        <f t="shared" si="154"/>
        <v>8</v>
      </c>
    </row>
    <row r="574" spans="3:10">
      <c r="C574" s="5" t="s">
        <v>15</v>
      </c>
      <c r="D574" s="6">
        <f>SUM(D567:D573)</f>
        <v>633</v>
      </c>
      <c r="E574" s="6">
        <f t="shared" ref="E574:J574" si="155">SUM(E567:E573)</f>
        <v>352</v>
      </c>
      <c r="F574" s="6">
        <f t="shared" si="155"/>
        <v>1222</v>
      </c>
      <c r="G574" s="6">
        <f t="shared" si="155"/>
        <v>350</v>
      </c>
      <c r="H574" s="6">
        <f t="shared" si="155"/>
        <v>2557</v>
      </c>
      <c r="I574" s="6">
        <f t="shared" si="155"/>
        <v>2553</v>
      </c>
      <c r="J574" s="6">
        <f t="shared" si="155"/>
        <v>4</v>
      </c>
    </row>
    <row r="577" spans="2:10">
      <c r="C577" t="s">
        <v>475</v>
      </c>
    </row>
    <row r="578" spans="2:10">
      <c r="B578" s="23"/>
      <c r="C578" s="1"/>
      <c r="D578" s="2" t="s">
        <v>0</v>
      </c>
      <c r="E578" s="2" t="s">
        <v>1</v>
      </c>
      <c r="F578" s="2" t="s">
        <v>2</v>
      </c>
      <c r="G578" s="2" t="s">
        <v>3</v>
      </c>
      <c r="H578" s="2" t="s">
        <v>4</v>
      </c>
      <c r="I578" s="2" t="s">
        <v>5</v>
      </c>
      <c r="J578" s="2" t="s">
        <v>6</v>
      </c>
    </row>
    <row r="579" spans="2:10">
      <c r="C579" s="7" t="s">
        <v>7</v>
      </c>
      <c r="D579" s="10"/>
      <c r="E579" s="10"/>
      <c r="F579" s="10"/>
      <c r="G579" s="10"/>
      <c r="H579" s="10"/>
      <c r="I579" s="10"/>
      <c r="J579" s="11"/>
    </row>
    <row r="580" spans="2:10">
      <c r="C580" s="1" t="s">
        <v>8</v>
      </c>
      <c r="D580" s="3">
        <v>0</v>
      </c>
      <c r="E580" s="3">
        <v>1</v>
      </c>
      <c r="F580" s="3">
        <v>0</v>
      </c>
      <c r="G580" s="3"/>
      <c r="H580" s="4">
        <f>SUM(D580:G580)</f>
        <v>1</v>
      </c>
      <c r="I580" s="21">
        <v>-1</v>
      </c>
      <c r="J580" s="3">
        <f>H580-I580</f>
        <v>2</v>
      </c>
    </row>
    <row r="581" spans="2:10">
      <c r="C581" s="1" t="s">
        <v>9</v>
      </c>
      <c r="D581" s="3">
        <v>0</v>
      </c>
      <c r="E581" s="3">
        <v>1</v>
      </c>
      <c r="F581" s="3">
        <v>0</v>
      </c>
      <c r="G581" s="3"/>
      <c r="H581" s="4">
        <f t="shared" ref="H581:H586" si="156">SUM(D581:G581)</f>
        <v>1</v>
      </c>
      <c r="I581" s="3">
        <v>1</v>
      </c>
      <c r="J581" s="3">
        <f t="shared" ref="J581:J586" si="157">H581-I581</f>
        <v>0</v>
      </c>
    </row>
    <row r="582" spans="2:10">
      <c r="C582" s="1" t="s">
        <v>10</v>
      </c>
      <c r="D582" s="3">
        <v>200</v>
      </c>
      <c r="E582" s="3">
        <v>136</v>
      </c>
      <c r="F582" s="3">
        <v>450</v>
      </c>
      <c r="G582" s="3"/>
      <c r="H582" s="4">
        <f t="shared" si="156"/>
        <v>786</v>
      </c>
      <c r="I582" s="3">
        <v>806</v>
      </c>
      <c r="J582" s="3">
        <f t="shared" si="157"/>
        <v>-20</v>
      </c>
    </row>
    <row r="583" spans="2:10">
      <c r="C583" s="1" t="s">
        <v>11</v>
      </c>
      <c r="D583" s="3">
        <v>50</v>
      </c>
      <c r="E583" s="3">
        <v>20</v>
      </c>
      <c r="F583" s="3">
        <v>0</v>
      </c>
      <c r="G583" s="3"/>
      <c r="H583" s="4">
        <f t="shared" si="156"/>
        <v>70</v>
      </c>
      <c r="I583" s="3">
        <v>-25</v>
      </c>
      <c r="J583" s="3">
        <f t="shared" si="157"/>
        <v>95</v>
      </c>
    </row>
    <row r="584" spans="2:10">
      <c r="C584" s="1" t="s">
        <v>12</v>
      </c>
      <c r="D584" s="3">
        <v>42</v>
      </c>
      <c r="E584" s="3">
        <v>28</v>
      </c>
      <c r="F584" s="3">
        <v>8</v>
      </c>
      <c r="G584" s="3">
        <v>0</v>
      </c>
      <c r="H584" s="4">
        <f t="shared" si="156"/>
        <v>78</v>
      </c>
      <c r="I584" s="15">
        <v>144</v>
      </c>
      <c r="J584" s="3">
        <f t="shared" si="157"/>
        <v>-66</v>
      </c>
    </row>
    <row r="585" spans="2:10">
      <c r="C585" s="1" t="s">
        <v>13</v>
      </c>
      <c r="D585" s="3"/>
      <c r="E585" s="3"/>
      <c r="F585" s="3"/>
      <c r="G585" s="3"/>
      <c r="H585" s="4">
        <f t="shared" si="156"/>
        <v>0</v>
      </c>
      <c r="I585" s="3">
        <v>0</v>
      </c>
      <c r="J585" s="3">
        <f t="shared" si="157"/>
        <v>0</v>
      </c>
    </row>
    <row r="586" spans="2:10">
      <c r="C586" s="1" t="s">
        <v>14</v>
      </c>
      <c r="D586" s="3">
        <v>164</v>
      </c>
      <c r="E586" s="3">
        <v>41</v>
      </c>
      <c r="F586" s="3">
        <v>450</v>
      </c>
      <c r="G586" s="3"/>
      <c r="H586" s="4">
        <f t="shared" si="156"/>
        <v>655</v>
      </c>
      <c r="I586" s="15">
        <v>685</v>
      </c>
      <c r="J586" s="3">
        <f t="shared" si="157"/>
        <v>-30</v>
      </c>
    </row>
    <row r="587" spans="2:10">
      <c r="C587" s="5" t="s">
        <v>15</v>
      </c>
      <c r="D587" s="6">
        <f>SUM(D580:D586)</f>
        <v>456</v>
      </c>
      <c r="E587" s="6">
        <f t="shared" ref="E587:J587" si="158">SUM(E580:E586)</f>
        <v>227</v>
      </c>
      <c r="F587" s="6">
        <f t="shared" si="158"/>
        <v>908</v>
      </c>
      <c r="G587" s="6">
        <f t="shared" si="158"/>
        <v>0</v>
      </c>
      <c r="H587" s="6">
        <f t="shared" si="158"/>
        <v>1591</v>
      </c>
      <c r="I587" s="6">
        <f t="shared" si="158"/>
        <v>1610</v>
      </c>
      <c r="J587" s="6">
        <f t="shared" si="158"/>
        <v>-19</v>
      </c>
    </row>
    <row r="588" spans="2:10">
      <c r="C588" s="7" t="s">
        <v>16</v>
      </c>
      <c r="D588" s="8"/>
      <c r="E588" s="8"/>
      <c r="F588" s="8"/>
      <c r="G588" s="8"/>
      <c r="H588" s="8"/>
      <c r="I588" s="18"/>
      <c r="J588" s="9"/>
    </row>
    <row r="589" spans="2:10">
      <c r="C589" s="1" t="s">
        <v>8</v>
      </c>
      <c r="D589" s="3">
        <v>0</v>
      </c>
      <c r="E589" s="3">
        <v>0</v>
      </c>
      <c r="F589" s="3">
        <f>61-61</f>
        <v>0</v>
      </c>
      <c r="G589" s="3"/>
      <c r="H589" s="16">
        <f>SUM(D589:G589)</f>
        <v>0</v>
      </c>
      <c r="I589" s="19">
        <v>0</v>
      </c>
      <c r="J589" s="17">
        <f>H589-I589</f>
        <v>0</v>
      </c>
    </row>
    <row r="590" spans="2:10">
      <c r="C590" s="1" t="s">
        <v>9</v>
      </c>
      <c r="D590" s="3">
        <v>20</v>
      </c>
      <c r="E590" s="3">
        <v>0</v>
      </c>
      <c r="F590" s="3">
        <v>0</v>
      </c>
      <c r="G590" s="3"/>
      <c r="H590" s="16">
        <f t="shared" ref="H590:H595" si="159">SUM(D590:G590)</f>
        <v>20</v>
      </c>
      <c r="I590" s="3">
        <v>21</v>
      </c>
      <c r="J590" s="17">
        <f t="shared" ref="J590:J595" si="160">H590-I590</f>
        <v>-1</v>
      </c>
    </row>
    <row r="591" spans="2:10">
      <c r="C591" s="1" t="s">
        <v>10</v>
      </c>
      <c r="D591" s="3">
        <v>200</v>
      </c>
      <c r="E591" s="3">
        <v>148</v>
      </c>
      <c r="F591" s="3">
        <v>427</v>
      </c>
      <c r="G591" s="3"/>
      <c r="H591" s="16">
        <f t="shared" si="159"/>
        <v>775</v>
      </c>
      <c r="I591" s="3">
        <v>753</v>
      </c>
      <c r="J591" s="17">
        <f t="shared" si="160"/>
        <v>22</v>
      </c>
    </row>
    <row r="592" spans="2:10">
      <c r="C592" s="1" t="s">
        <v>11</v>
      </c>
      <c r="D592" s="3">
        <v>76</v>
      </c>
      <c r="E592" s="3">
        <v>37</v>
      </c>
      <c r="F592" s="3">
        <v>250</v>
      </c>
      <c r="G592" s="3"/>
      <c r="H592" s="16">
        <f t="shared" si="159"/>
        <v>363</v>
      </c>
      <c r="I592" s="19">
        <v>405</v>
      </c>
      <c r="J592" s="17">
        <f t="shared" si="160"/>
        <v>-42</v>
      </c>
    </row>
    <row r="593" spans="2:10">
      <c r="C593" s="1" t="s">
        <v>12</v>
      </c>
      <c r="D593" s="3">
        <v>140</v>
      </c>
      <c r="E593" s="3">
        <v>66</v>
      </c>
      <c r="F593" s="3">
        <v>334</v>
      </c>
      <c r="G593" s="3"/>
      <c r="H593" s="16">
        <f t="shared" si="159"/>
        <v>540</v>
      </c>
      <c r="I593" s="19">
        <v>524</v>
      </c>
      <c r="J593" s="17">
        <f t="shared" si="160"/>
        <v>16</v>
      </c>
    </row>
    <row r="594" spans="2:10">
      <c r="C594" s="1" t="s">
        <v>13</v>
      </c>
      <c r="D594" s="3">
        <v>11</v>
      </c>
      <c r="E594" s="3">
        <v>0</v>
      </c>
      <c r="F594" s="3"/>
      <c r="G594" s="3"/>
      <c r="H594" s="16">
        <f t="shared" si="159"/>
        <v>11</v>
      </c>
      <c r="I594" s="3">
        <v>11</v>
      </c>
      <c r="J594" s="17">
        <f t="shared" si="160"/>
        <v>0</v>
      </c>
    </row>
    <row r="595" spans="2:10">
      <c r="C595" s="1" t="s">
        <v>14</v>
      </c>
      <c r="D595" s="3">
        <v>158</v>
      </c>
      <c r="E595" s="3">
        <v>96</v>
      </c>
      <c r="F595" s="3">
        <v>560</v>
      </c>
      <c r="G595" s="3"/>
      <c r="H595" s="16">
        <f t="shared" si="159"/>
        <v>814</v>
      </c>
      <c r="I595" s="3">
        <v>805</v>
      </c>
      <c r="J595" s="17">
        <f t="shared" si="160"/>
        <v>9</v>
      </c>
    </row>
    <row r="596" spans="2:10">
      <c r="C596" s="5" t="s">
        <v>15</v>
      </c>
      <c r="D596" s="6">
        <f>SUM(D589:D595)</f>
        <v>605</v>
      </c>
      <c r="E596" s="6">
        <f t="shared" ref="E596:J596" si="161">SUM(E589:E595)</f>
        <v>347</v>
      </c>
      <c r="F596" s="6">
        <f t="shared" si="161"/>
        <v>1571</v>
      </c>
      <c r="G596" s="6">
        <f t="shared" si="161"/>
        <v>0</v>
      </c>
      <c r="H596" s="6">
        <f t="shared" si="161"/>
        <v>2523</v>
      </c>
      <c r="I596" s="6">
        <f t="shared" si="161"/>
        <v>2519</v>
      </c>
      <c r="J596" s="6">
        <f t="shared" si="161"/>
        <v>4</v>
      </c>
    </row>
    <row r="606" spans="2:10">
      <c r="C606" t="s">
        <v>476</v>
      </c>
    </row>
    <row r="607" spans="2:10">
      <c r="B607" s="23"/>
      <c r="C607" s="1"/>
      <c r="D607" s="2" t="s">
        <v>0</v>
      </c>
      <c r="E607" s="2" t="s">
        <v>1</v>
      </c>
      <c r="F607" s="2" t="s">
        <v>2</v>
      </c>
      <c r="G607" s="2" t="s">
        <v>3</v>
      </c>
      <c r="H607" s="2" t="s">
        <v>4</v>
      </c>
      <c r="I607" s="2" t="s">
        <v>5</v>
      </c>
      <c r="J607" s="2" t="s">
        <v>6</v>
      </c>
    </row>
    <row r="608" spans="2:10">
      <c r="C608" s="7" t="s">
        <v>7</v>
      </c>
      <c r="D608" s="10"/>
      <c r="E608" s="10"/>
      <c r="F608" s="10"/>
      <c r="G608" s="10"/>
      <c r="H608" s="10"/>
      <c r="I608" s="10"/>
      <c r="J608" s="11"/>
    </row>
    <row r="609" spans="3:10">
      <c r="C609" s="1" t="s">
        <v>8</v>
      </c>
      <c r="D609" s="3">
        <v>0</v>
      </c>
      <c r="E609" s="3">
        <v>1</v>
      </c>
      <c r="F609" s="3">
        <v>0</v>
      </c>
      <c r="G609" s="3"/>
      <c r="H609" s="4">
        <f>SUM(D609:G609)</f>
        <v>1</v>
      </c>
      <c r="I609" s="21">
        <v>-1</v>
      </c>
      <c r="J609" s="3">
        <f>H609-I609</f>
        <v>2</v>
      </c>
    </row>
    <row r="610" spans="3:10">
      <c r="C610" s="1" t="s">
        <v>9</v>
      </c>
      <c r="D610" s="3">
        <v>0</v>
      </c>
      <c r="E610" s="3">
        <v>1</v>
      </c>
      <c r="F610" s="3">
        <v>0</v>
      </c>
      <c r="G610" s="3"/>
      <c r="H610" s="4">
        <f t="shared" ref="H610:H615" si="162">SUM(D610:G610)</f>
        <v>1</v>
      </c>
      <c r="I610" s="3">
        <v>1</v>
      </c>
      <c r="J610" s="3">
        <f t="shared" ref="J610:J615" si="163">H610-I610</f>
        <v>0</v>
      </c>
    </row>
    <row r="611" spans="3:10">
      <c r="C611" s="1" t="s">
        <v>10</v>
      </c>
      <c r="D611" s="3">
        <v>200</v>
      </c>
      <c r="E611" s="3">
        <v>136</v>
      </c>
      <c r="F611" s="3">
        <v>450</v>
      </c>
      <c r="G611" s="3"/>
      <c r="H611" s="4">
        <f t="shared" si="162"/>
        <v>786</v>
      </c>
      <c r="I611" s="3">
        <v>806</v>
      </c>
      <c r="J611" s="3">
        <f t="shared" si="163"/>
        <v>-20</v>
      </c>
    </row>
    <row r="612" spans="3:10">
      <c r="C612" s="1" t="s">
        <v>11</v>
      </c>
      <c r="D612" s="3">
        <v>50</v>
      </c>
      <c r="E612" s="3">
        <v>20</v>
      </c>
      <c r="F612" s="3">
        <v>0</v>
      </c>
      <c r="G612" s="3"/>
      <c r="H612" s="4">
        <f t="shared" si="162"/>
        <v>70</v>
      </c>
      <c r="I612" s="3">
        <v>-26</v>
      </c>
      <c r="J612" s="3">
        <f t="shared" si="163"/>
        <v>96</v>
      </c>
    </row>
    <row r="613" spans="3:10">
      <c r="C613" s="1" t="s">
        <v>12</v>
      </c>
      <c r="D613" s="3">
        <v>0</v>
      </c>
      <c r="E613" s="3">
        <v>28</v>
      </c>
      <c r="F613" s="3">
        <v>8</v>
      </c>
      <c r="G613" s="3">
        <v>0</v>
      </c>
      <c r="H613" s="4">
        <f t="shared" si="162"/>
        <v>36</v>
      </c>
      <c r="I613" s="15">
        <v>94</v>
      </c>
      <c r="J613" s="3">
        <f t="shared" si="163"/>
        <v>-58</v>
      </c>
    </row>
    <row r="614" spans="3:10">
      <c r="C614" s="1" t="s">
        <v>13</v>
      </c>
      <c r="D614" s="3"/>
      <c r="E614" s="3"/>
      <c r="F614" s="3"/>
      <c r="G614" s="3"/>
      <c r="H614" s="4">
        <f t="shared" si="162"/>
        <v>0</v>
      </c>
      <c r="I614" s="3">
        <v>0</v>
      </c>
      <c r="J614" s="3">
        <f t="shared" si="163"/>
        <v>0</v>
      </c>
    </row>
    <row r="615" spans="3:10">
      <c r="C615" s="1" t="s">
        <v>14</v>
      </c>
      <c r="D615" s="3">
        <v>288</v>
      </c>
      <c r="E615" s="3">
        <v>134</v>
      </c>
      <c r="F615" s="3">
        <v>150</v>
      </c>
      <c r="G615" s="3"/>
      <c r="H615" s="4">
        <f t="shared" si="162"/>
        <v>572</v>
      </c>
      <c r="I615" s="15">
        <v>601</v>
      </c>
      <c r="J615" s="3">
        <f t="shared" si="163"/>
        <v>-29</v>
      </c>
    </row>
    <row r="616" spans="3:10">
      <c r="C616" s="5" t="s">
        <v>15</v>
      </c>
      <c r="D616" s="6">
        <f>SUM(D609:D615)</f>
        <v>538</v>
      </c>
      <c r="E616" s="6">
        <f t="shared" ref="E616:J616" si="164">SUM(E609:E615)</f>
        <v>320</v>
      </c>
      <c r="F616" s="6">
        <f t="shared" si="164"/>
        <v>608</v>
      </c>
      <c r="G616" s="6">
        <f t="shared" si="164"/>
        <v>0</v>
      </c>
      <c r="H616" s="6">
        <f t="shared" si="164"/>
        <v>1466</v>
      </c>
      <c r="I616" s="6">
        <f t="shared" si="164"/>
        <v>1475</v>
      </c>
      <c r="J616" s="6">
        <f t="shared" si="164"/>
        <v>-9</v>
      </c>
    </row>
    <row r="617" spans="3:10">
      <c r="C617" s="7" t="s">
        <v>16</v>
      </c>
      <c r="D617" s="8"/>
      <c r="E617" s="8"/>
      <c r="F617" s="8"/>
      <c r="G617" s="8"/>
      <c r="H617" s="8"/>
      <c r="I617" s="18"/>
      <c r="J617" s="9"/>
    </row>
    <row r="618" spans="3:10">
      <c r="C618" s="1" t="s">
        <v>8</v>
      </c>
      <c r="D618" s="3">
        <v>0</v>
      </c>
      <c r="E618" s="3">
        <v>0</v>
      </c>
      <c r="F618" s="3">
        <f>61-61</f>
        <v>0</v>
      </c>
      <c r="G618" s="3"/>
      <c r="H618" s="16">
        <f>SUM(D618:G618)</f>
        <v>0</v>
      </c>
      <c r="I618" s="19">
        <v>0</v>
      </c>
      <c r="J618" s="17">
        <f>H618-I618</f>
        <v>0</v>
      </c>
    </row>
    <row r="619" spans="3:10">
      <c r="C619" s="1" t="s">
        <v>9</v>
      </c>
      <c r="D619" s="3">
        <v>0</v>
      </c>
      <c r="E619" s="3">
        <v>0</v>
      </c>
      <c r="F619" s="3">
        <v>0</v>
      </c>
      <c r="G619" s="3"/>
      <c r="H619" s="16">
        <f t="shared" ref="H619:H624" si="165">SUM(D619:G619)</f>
        <v>0</v>
      </c>
      <c r="I619" s="3">
        <v>-4</v>
      </c>
      <c r="J619" s="17">
        <f t="shared" ref="J619:J624" si="166">H619-I619</f>
        <v>4</v>
      </c>
    </row>
    <row r="620" spans="3:10">
      <c r="C620" s="1" t="s">
        <v>10</v>
      </c>
      <c r="D620" s="3">
        <v>200</v>
      </c>
      <c r="E620" s="3">
        <v>148</v>
      </c>
      <c r="F620" s="3">
        <v>427</v>
      </c>
      <c r="G620" s="3"/>
      <c r="H620" s="16">
        <f t="shared" si="165"/>
        <v>775</v>
      </c>
      <c r="I620" s="3">
        <v>753</v>
      </c>
      <c r="J620" s="17">
        <f t="shared" si="166"/>
        <v>22</v>
      </c>
    </row>
    <row r="621" spans="3:10">
      <c r="C621" s="1" t="s">
        <v>11</v>
      </c>
      <c r="D621" s="3">
        <v>62</v>
      </c>
      <c r="E621" s="3">
        <v>0</v>
      </c>
      <c r="F621" s="3">
        <v>250</v>
      </c>
      <c r="G621" s="3"/>
      <c r="H621" s="16">
        <f t="shared" si="165"/>
        <v>312</v>
      </c>
      <c r="I621" s="19">
        <v>354</v>
      </c>
      <c r="J621" s="17">
        <f t="shared" si="166"/>
        <v>-42</v>
      </c>
    </row>
    <row r="622" spans="3:10">
      <c r="C622" s="1" t="s">
        <v>12</v>
      </c>
      <c r="D622" s="3">
        <v>140</v>
      </c>
      <c r="E622" s="3">
        <v>66</v>
      </c>
      <c r="F622" s="3">
        <v>334</v>
      </c>
      <c r="G622" s="3"/>
      <c r="H622" s="16">
        <f t="shared" si="165"/>
        <v>540</v>
      </c>
      <c r="I622" s="19">
        <v>524</v>
      </c>
      <c r="J622" s="17">
        <f t="shared" si="166"/>
        <v>16</v>
      </c>
    </row>
    <row r="623" spans="3:10">
      <c r="C623" s="1" t="s">
        <v>13</v>
      </c>
      <c r="D623" s="3">
        <v>11</v>
      </c>
      <c r="E623" s="3">
        <v>0</v>
      </c>
      <c r="F623" s="3"/>
      <c r="G623" s="3"/>
      <c r="H623" s="16">
        <f t="shared" si="165"/>
        <v>11</v>
      </c>
      <c r="I623" s="3">
        <v>11</v>
      </c>
      <c r="J623" s="17">
        <f t="shared" si="166"/>
        <v>0</v>
      </c>
    </row>
    <row r="624" spans="3:10">
      <c r="C624" s="1" t="s">
        <v>14</v>
      </c>
      <c r="D624" s="3">
        <v>264</v>
      </c>
      <c r="E624" s="3">
        <v>190</v>
      </c>
      <c r="F624" s="3">
        <v>260</v>
      </c>
      <c r="G624" s="3"/>
      <c r="H624" s="16">
        <f t="shared" si="165"/>
        <v>714</v>
      </c>
      <c r="I624" s="3">
        <v>704</v>
      </c>
      <c r="J624" s="17">
        <f t="shared" si="166"/>
        <v>10</v>
      </c>
    </row>
    <row r="625" spans="2:10">
      <c r="C625" s="5" t="s">
        <v>15</v>
      </c>
      <c r="D625" s="6">
        <f>SUM(D618:D624)</f>
        <v>677</v>
      </c>
      <c r="E625" s="6">
        <f t="shared" ref="E625:J625" si="167">SUM(E618:E624)</f>
        <v>404</v>
      </c>
      <c r="F625" s="6">
        <f t="shared" si="167"/>
        <v>1271</v>
      </c>
      <c r="G625" s="6">
        <f t="shared" si="167"/>
        <v>0</v>
      </c>
      <c r="H625" s="6">
        <f t="shared" si="167"/>
        <v>2352</v>
      </c>
      <c r="I625" s="6">
        <f t="shared" si="167"/>
        <v>2342</v>
      </c>
      <c r="J625" s="6">
        <f t="shared" si="167"/>
        <v>10</v>
      </c>
    </row>
    <row r="628" spans="2:10">
      <c r="C628" t="s">
        <v>477</v>
      </c>
    </row>
    <row r="629" spans="2:10">
      <c r="B629" s="23"/>
      <c r="C629" s="1"/>
      <c r="D629" s="2" t="s">
        <v>0</v>
      </c>
      <c r="E629" s="2" t="s">
        <v>1</v>
      </c>
      <c r="F629" s="2" t="s">
        <v>2</v>
      </c>
      <c r="G629" s="2" t="s">
        <v>3</v>
      </c>
      <c r="H629" s="2" t="s">
        <v>4</v>
      </c>
      <c r="I629" s="2" t="s">
        <v>5</v>
      </c>
      <c r="J629" s="2" t="s">
        <v>6</v>
      </c>
    </row>
    <row r="630" spans="2:10">
      <c r="C630" s="7" t="s">
        <v>7</v>
      </c>
      <c r="D630" s="10"/>
      <c r="E630" s="10"/>
      <c r="F630" s="10"/>
      <c r="G630" s="10"/>
      <c r="H630" s="10"/>
      <c r="I630" s="10"/>
      <c r="J630" s="11"/>
    </row>
    <row r="631" spans="2:10">
      <c r="C631" s="1" t="s">
        <v>8</v>
      </c>
      <c r="D631" s="3">
        <v>0</v>
      </c>
      <c r="E631" s="3">
        <v>1</v>
      </c>
      <c r="F631" s="3">
        <v>0</v>
      </c>
      <c r="G631" s="3"/>
      <c r="H631" s="4">
        <f>SUM(D631:G631)</f>
        <v>1</v>
      </c>
      <c r="I631" s="21">
        <v>-1</v>
      </c>
      <c r="J631" s="3">
        <f>H631-I631</f>
        <v>2</v>
      </c>
    </row>
    <row r="632" spans="2:10">
      <c r="C632" s="1" t="s">
        <v>9</v>
      </c>
      <c r="D632" s="3">
        <v>0</v>
      </c>
      <c r="E632" s="3">
        <v>1</v>
      </c>
      <c r="F632" s="3">
        <v>0</v>
      </c>
      <c r="G632" s="3"/>
      <c r="H632" s="4">
        <f t="shared" ref="H632:H637" si="168">SUM(D632:G632)</f>
        <v>1</v>
      </c>
      <c r="I632" s="3">
        <v>1</v>
      </c>
      <c r="J632" s="3">
        <f t="shared" ref="J632:J637" si="169">H632-I632</f>
        <v>0</v>
      </c>
    </row>
    <row r="633" spans="2:10">
      <c r="C633" s="1" t="s">
        <v>10</v>
      </c>
      <c r="D633" s="3">
        <v>200</v>
      </c>
      <c r="E633" s="3">
        <v>136</v>
      </c>
      <c r="F633" s="3">
        <v>450</v>
      </c>
      <c r="G633" s="3"/>
      <c r="H633" s="4">
        <f t="shared" si="168"/>
        <v>786</v>
      </c>
      <c r="I633" s="3">
        <v>806</v>
      </c>
      <c r="J633" s="3">
        <f t="shared" si="169"/>
        <v>-20</v>
      </c>
    </row>
    <row r="634" spans="2:10">
      <c r="C634" s="1" t="s">
        <v>11</v>
      </c>
      <c r="D634" s="3">
        <v>50</v>
      </c>
      <c r="E634" s="3">
        <v>20</v>
      </c>
      <c r="F634" s="3">
        <v>0</v>
      </c>
      <c r="G634" s="3"/>
      <c r="H634" s="4">
        <f t="shared" si="168"/>
        <v>70</v>
      </c>
      <c r="I634" s="3">
        <v>-26</v>
      </c>
      <c r="J634" s="3">
        <f t="shared" si="169"/>
        <v>96</v>
      </c>
    </row>
    <row r="635" spans="2:10">
      <c r="C635" s="1" t="s">
        <v>12</v>
      </c>
      <c r="D635" s="3">
        <v>0</v>
      </c>
      <c r="E635" s="3">
        <v>28</v>
      </c>
      <c r="F635" s="3">
        <v>8</v>
      </c>
      <c r="G635" s="3">
        <v>0</v>
      </c>
      <c r="H635" s="4">
        <f t="shared" si="168"/>
        <v>36</v>
      </c>
      <c r="I635" s="15">
        <v>94</v>
      </c>
      <c r="J635" s="3">
        <f t="shared" si="169"/>
        <v>-58</v>
      </c>
    </row>
    <row r="636" spans="2:10">
      <c r="C636" s="1" t="s">
        <v>13</v>
      </c>
      <c r="D636" s="3"/>
      <c r="E636" s="3"/>
      <c r="F636" s="3"/>
      <c r="G636" s="3"/>
      <c r="H636" s="4">
        <f t="shared" si="168"/>
        <v>0</v>
      </c>
      <c r="I636" s="3">
        <v>0</v>
      </c>
      <c r="J636" s="3">
        <f t="shared" si="169"/>
        <v>0</v>
      </c>
    </row>
    <row r="637" spans="2:10">
      <c r="C637" s="1" t="s">
        <v>14</v>
      </c>
      <c r="D637" s="3">
        <v>266</v>
      </c>
      <c r="E637" s="3">
        <v>129</v>
      </c>
      <c r="F637" s="3">
        <v>150</v>
      </c>
      <c r="G637" s="3"/>
      <c r="H637" s="4">
        <f t="shared" si="168"/>
        <v>545</v>
      </c>
      <c r="I637" s="15">
        <v>574</v>
      </c>
      <c r="J637" s="3">
        <f t="shared" si="169"/>
        <v>-29</v>
      </c>
    </row>
    <row r="638" spans="2:10">
      <c r="C638" s="5" t="s">
        <v>15</v>
      </c>
      <c r="D638" s="6">
        <f>SUM(D631:D637)</f>
        <v>516</v>
      </c>
      <c r="E638" s="6">
        <f>SUM(E631:E637)</f>
        <v>315</v>
      </c>
      <c r="F638" s="6">
        <f t="shared" ref="F638:J638" si="170">SUM(F631:F637)</f>
        <v>608</v>
      </c>
      <c r="G638" s="6">
        <f t="shared" si="170"/>
        <v>0</v>
      </c>
      <c r="H638" s="6">
        <f t="shared" si="170"/>
        <v>1439</v>
      </c>
      <c r="I638" s="6">
        <f t="shared" si="170"/>
        <v>1448</v>
      </c>
      <c r="J638" s="6">
        <f t="shared" si="170"/>
        <v>-9</v>
      </c>
    </row>
    <row r="639" spans="2:10">
      <c r="C639" s="7" t="s">
        <v>16</v>
      </c>
      <c r="D639" s="8"/>
      <c r="E639" s="8"/>
      <c r="F639" s="8"/>
      <c r="G639" s="8"/>
      <c r="H639" s="8"/>
      <c r="I639" s="18"/>
      <c r="J639" s="9"/>
    </row>
    <row r="640" spans="2:10">
      <c r="C640" s="1" t="s">
        <v>8</v>
      </c>
      <c r="D640" s="3">
        <v>0</v>
      </c>
      <c r="E640" s="3">
        <v>0</v>
      </c>
      <c r="F640" s="3">
        <f>61-61</f>
        <v>0</v>
      </c>
      <c r="G640" s="3"/>
      <c r="H640" s="16">
        <f>SUM(D640:G640)</f>
        <v>0</v>
      </c>
      <c r="I640" s="19">
        <v>0</v>
      </c>
      <c r="J640" s="17">
        <f>H640-I640</f>
        <v>0</v>
      </c>
    </row>
    <row r="641" spans="2:10">
      <c r="C641" s="1" t="s">
        <v>9</v>
      </c>
      <c r="D641" s="3">
        <v>0</v>
      </c>
      <c r="E641" s="3">
        <v>0</v>
      </c>
      <c r="F641" s="3">
        <v>0</v>
      </c>
      <c r="G641" s="3"/>
      <c r="H641" s="16">
        <f t="shared" ref="H641:H646" si="171">SUM(D641:G641)</f>
        <v>0</v>
      </c>
      <c r="I641" s="3">
        <v>-4</v>
      </c>
      <c r="J641" s="17">
        <f t="shared" ref="J641:J646" si="172">H641-I641</f>
        <v>4</v>
      </c>
    </row>
    <row r="642" spans="2:10">
      <c r="C642" s="1" t="s">
        <v>10</v>
      </c>
      <c r="D642" s="3">
        <v>200</v>
      </c>
      <c r="E642" s="3">
        <v>148</v>
      </c>
      <c r="F642" s="3">
        <v>427</v>
      </c>
      <c r="G642" s="3"/>
      <c r="H642" s="16">
        <f t="shared" si="171"/>
        <v>775</v>
      </c>
      <c r="I642" s="3">
        <v>753</v>
      </c>
      <c r="J642" s="17">
        <f t="shared" si="172"/>
        <v>22</v>
      </c>
    </row>
    <row r="643" spans="2:10">
      <c r="C643" s="1" t="s">
        <v>11</v>
      </c>
      <c r="D643" s="3">
        <v>62</v>
      </c>
      <c r="E643" s="3">
        <v>0</v>
      </c>
      <c r="F643" s="3">
        <v>250</v>
      </c>
      <c r="G643" s="3"/>
      <c r="H643" s="16">
        <f t="shared" si="171"/>
        <v>312</v>
      </c>
      <c r="I643" s="19">
        <v>354</v>
      </c>
      <c r="J643" s="17">
        <f t="shared" si="172"/>
        <v>-42</v>
      </c>
    </row>
    <row r="644" spans="2:10">
      <c r="C644" s="1" t="s">
        <v>12</v>
      </c>
      <c r="D644" s="3">
        <v>140</v>
      </c>
      <c r="E644" s="3">
        <v>66</v>
      </c>
      <c r="F644" s="3">
        <v>334</v>
      </c>
      <c r="G644" s="3"/>
      <c r="H644" s="16">
        <f t="shared" si="171"/>
        <v>540</v>
      </c>
      <c r="I644" s="19">
        <v>524</v>
      </c>
      <c r="J644" s="17">
        <f t="shared" si="172"/>
        <v>16</v>
      </c>
    </row>
    <row r="645" spans="2:10">
      <c r="C645" s="1" t="s">
        <v>13</v>
      </c>
      <c r="D645" s="3">
        <v>11</v>
      </c>
      <c r="E645" s="3">
        <v>0</v>
      </c>
      <c r="F645" s="3"/>
      <c r="G645" s="3"/>
      <c r="H645" s="16">
        <f t="shared" si="171"/>
        <v>11</v>
      </c>
      <c r="I645" s="3">
        <v>11</v>
      </c>
      <c r="J645" s="17">
        <f t="shared" si="172"/>
        <v>0</v>
      </c>
    </row>
    <row r="646" spans="2:10">
      <c r="C646" s="1" t="s">
        <v>14</v>
      </c>
      <c r="D646" s="3">
        <v>239</v>
      </c>
      <c r="E646" s="3">
        <v>168</v>
      </c>
      <c r="F646" s="3">
        <v>260</v>
      </c>
      <c r="G646" s="3"/>
      <c r="H646" s="16">
        <f t="shared" si="171"/>
        <v>667</v>
      </c>
      <c r="I646" s="3">
        <v>657</v>
      </c>
      <c r="J646" s="17">
        <f t="shared" si="172"/>
        <v>10</v>
      </c>
    </row>
    <row r="647" spans="2:10">
      <c r="C647" s="5" t="s">
        <v>15</v>
      </c>
      <c r="D647" s="6">
        <f>SUM(D640:D646)</f>
        <v>652</v>
      </c>
      <c r="E647" s="6">
        <f t="shared" ref="E647:J647" si="173">SUM(E640:E646)</f>
        <v>382</v>
      </c>
      <c r="F647" s="6">
        <f t="shared" si="173"/>
        <v>1271</v>
      </c>
      <c r="G647" s="6">
        <f t="shared" si="173"/>
        <v>0</v>
      </c>
      <c r="H647" s="6">
        <f t="shared" si="173"/>
        <v>2305</v>
      </c>
      <c r="I647" s="6">
        <f t="shared" si="173"/>
        <v>2295</v>
      </c>
      <c r="J647" s="6">
        <f t="shared" si="173"/>
        <v>10</v>
      </c>
    </row>
    <row r="650" spans="2:10">
      <c r="C650" t="s">
        <v>478</v>
      </c>
    </row>
    <row r="651" spans="2:10">
      <c r="B651" s="23"/>
      <c r="C651" s="1"/>
      <c r="D651" s="2" t="s">
        <v>0</v>
      </c>
      <c r="E651" s="2" t="s">
        <v>1</v>
      </c>
      <c r="F651" s="2" t="s">
        <v>2</v>
      </c>
      <c r="G651" s="2" t="s">
        <v>3</v>
      </c>
      <c r="H651" s="2" t="s">
        <v>4</v>
      </c>
      <c r="I651" s="2" t="s">
        <v>5</v>
      </c>
      <c r="J651" s="2" t="s">
        <v>6</v>
      </c>
    </row>
    <row r="652" spans="2:10">
      <c r="C652" s="7" t="s">
        <v>7</v>
      </c>
      <c r="D652" s="10"/>
      <c r="E652" s="10"/>
      <c r="F652" s="10"/>
      <c r="G652" s="10"/>
      <c r="H652" s="10"/>
      <c r="I652" s="10"/>
      <c r="J652" s="11"/>
    </row>
    <row r="653" spans="2:10">
      <c r="C653" s="1" t="s">
        <v>8</v>
      </c>
      <c r="D653" s="3">
        <v>0</v>
      </c>
      <c r="E653" s="3">
        <v>1</v>
      </c>
      <c r="F653" s="3">
        <v>0</v>
      </c>
      <c r="G653" s="3"/>
      <c r="H653" s="4">
        <f>SUM(D653:G653)</f>
        <v>1</v>
      </c>
      <c r="I653" s="21">
        <v>-1</v>
      </c>
      <c r="J653" s="3">
        <f>H653-I653</f>
        <v>2</v>
      </c>
    </row>
    <row r="654" spans="2:10">
      <c r="C654" s="1" t="s">
        <v>9</v>
      </c>
      <c r="D654" s="3">
        <v>0</v>
      </c>
      <c r="E654" s="3">
        <v>1</v>
      </c>
      <c r="F654" s="3">
        <v>0</v>
      </c>
      <c r="G654" s="3"/>
      <c r="H654" s="4">
        <f t="shared" ref="H654:H659" si="174">SUM(D654:G654)</f>
        <v>1</v>
      </c>
      <c r="I654" s="3">
        <v>1</v>
      </c>
      <c r="J654" s="3">
        <f t="shared" ref="J654:J659" si="175">H654-I654</f>
        <v>0</v>
      </c>
    </row>
    <row r="655" spans="2:10">
      <c r="C655" s="1" t="s">
        <v>10</v>
      </c>
      <c r="D655" s="3">
        <v>200</v>
      </c>
      <c r="E655" s="3">
        <v>136</v>
      </c>
      <c r="F655" s="3">
        <v>450</v>
      </c>
      <c r="G655" s="3"/>
      <c r="H655" s="4">
        <f t="shared" si="174"/>
        <v>786</v>
      </c>
      <c r="I655" s="3">
        <v>806</v>
      </c>
      <c r="J655" s="3">
        <f t="shared" si="175"/>
        <v>-20</v>
      </c>
    </row>
    <row r="656" spans="2:10">
      <c r="C656" s="1" t="s">
        <v>11</v>
      </c>
      <c r="D656" s="3">
        <v>50</v>
      </c>
      <c r="E656" s="3">
        <v>20</v>
      </c>
      <c r="F656" s="3">
        <v>0</v>
      </c>
      <c r="G656" s="3"/>
      <c r="H656" s="4">
        <f t="shared" si="174"/>
        <v>70</v>
      </c>
      <c r="I656" s="3">
        <v>-26</v>
      </c>
      <c r="J656" s="3">
        <f t="shared" si="175"/>
        <v>96</v>
      </c>
    </row>
    <row r="657" spans="3:10">
      <c r="C657" s="1" t="s">
        <v>12</v>
      </c>
      <c r="D657" s="3">
        <v>0</v>
      </c>
      <c r="E657" s="3">
        <v>28</v>
      </c>
      <c r="F657" s="3">
        <v>8</v>
      </c>
      <c r="G657" s="3">
        <v>0</v>
      </c>
      <c r="H657" s="4">
        <f t="shared" si="174"/>
        <v>36</v>
      </c>
      <c r="I657" s="15">
        <v>94</v>
      </c>
      <c r="J657" s="3">
        <f t="shared" si="175"/>
        <v>-58</v>
      </c>
    </row>
    <row r="658" spans="3:10">
      <c r="C658" s="1" t="s">
        <v>13</v>
      </c>
      <c r="D658" s="3"/>
      <c r="E658" s="3"/>
      <c r="F658" s="3"/>
      <c r="G658" s="3"/>
      <c r="H658" s="4">
        <f t="shared" si="174"/>
        <v>0</v>
      </c>
      <c r="I658" s="3">
        <v>0</v>
      </c>
      <c r="J658" s="3">
        <f t="shared" si="175"/>
        <v>0</v>
      </c>
    </row>
    <row r="659" spans="3:10">
      <c r="C659" s="1" t="s">
        <v>14</v>
      </c>
      <c r="D659" s="3">
        <v>245</v>
      </c>
      <c r="E659" s="3">
        <v>119</v>
      </c>
      <c r="F659" s="3">
        <v>150</v>
      </c>
      <c r="G659" s="3"/>
      <c r="H659" s="4">
        <f t="shared" si="174"/>
        <v>514</v>
      </c>
      <c r="I659" s="15">
        <v>543</v>
      </c>
      <c r="J659" s="3">
        <f t="shared" si="175"/>
        <v>-29</v>
      </c>
    </row>
    <row r="660" spans="3:10">
      <c r="C660" s="5" t="s">
        <v>15</v>
      </c>
      <c r="D660" s="6">
        <f>SUM(D653:D659)</f>
        <v>495</v>
      </c>
      <c r="E660" s="6">
        <f>SUM(E653:E659)</f>
        <v>305</v>
      </c>
      <c r="F660" s="6">
        <f t="shared" ref="F660:J660" si="176">SUM(F653:F659)</f>
        <v>608</v>
      </c>
      <c r="G660" s="6">
        <f t="shared" si="176"/>
        <v>0</v>
      </c>
      <c r="H660" s="6">
        <f t="shared" si="176"/>
        <v>1408</v>
      </c>
      <c r="I660" s="6">
        <f t="shared" si="176"/>
        <v>1417</v>
      </c>
      <c r="J660" s="6">
        <f t="shared" si="176"/>
        <v>-9</v>
      </c>
    </row>
    <row r="661" spans="3:10">
      <c r="C661" s="7" t="s">
        <v>16</v>
      </c>
      <c r="D661" s="8"/>
      <c r="E661" s="8"/>
      <c r="F661" s="8"/>
      <c r="G661" s="8"/>
      <c r="H661" s="8"/>
      <c r="I661" s="18"/>
      <c r="J661" s="9"/>
    </row>
    <row r="662" spans="3:10">
      <c r="C662" s="1" t="s">
        <v>8</v>
      </c>
      <c r="D662" s="3">
        <v>0</v>
      </c>
      <c r="E662" s="3">
        <v>0</v>
      </c>
      <c r="F662" s="3">
        <f>61-61</f>
        <v>0</v>
      </c>
      <c r="G662" s="3"/>
      <c r="H662" s="16">
        <f>SUM(D662:G662)</f>
        <v>0</v>
      </c>
      <c r="I662" s="19">
        <v>0</v>
      </c>
      <c r="J662" s="17">
        <f>H662-I662</f>
        <v>0</v>
      </c>
    </row>
    <row r="663" spans="3:10">
      <c r="C663" s="1" t="s">
        <v>9</v>
      </c>
      <c r="D663" s="3">
        <v>0</v>
      </c>
      <c r="E663" s="3">
        <v>0</v>
      </c>
      <c r="F663" s="3">
        <v>0</v>
      </c>
      <c r="G663" s="3"/>
      <c r="H663" s="16">
        <f t="shared" ref="H663:H668" si="177">SUM(D663:G663)</f>
        <v>0</v>
      </c>
      <c r="I663" s="3">
        <v>-4</v>
      </c>
      <c r="J663" s="17">
        <f t="shared" ref="J663:J668" si="178">H663-I663</f>
        <v>4</v>
      </c>
    </row>
    <row r="664" spans="3:10">
      <c r="C664" s="1" t="s">
        <v>10</v>
      </c>
      <c r="D664" s="3">
        <v>200</v>
      </c>
      <c r="E664" s="3">
        <v>148</v>
      </c>
      <c r="F664" s="3">
        <v>427</v>
      </c>
      <c r="G664" s="3"/>
      <c r="H664" s="16">
        <f t="shared" si="177"/>
        <v>775</v>
      </c>
      <c r="I664" s="3">
        <v>753</v>
      </c>
      <c r="J664" s="17">
        <f t="shared" si="178"/>
        <v>22</v>
      </c>
    </row>
    <row r="665" spans="3:10">
      <c r="C665" s="1" t="s">
        <v>11</v>
      </c>
      <c r="D665" s="3">
        <v>62</v>
      </c>
      <c r="E665" s="3">
        <v>0</v>
      </c>
      <c r="F665" s="3">
        <v>250</v>
      </c>
      <c r="G665" s="3"/>
      <c r="H665" s="16">
        <f t="shared" si="177"/>
        <v>312</v>
      </c>
      <c r="I665" s="19">
        <v>354</v>
      </c>
      <c r="J665" s="17">
        <f t="shared" si="178"/>
        <v>-42</v>
      </c>
    </row>
    <row r="666" spans="3:10">
      <c r="C666" s="1" t="s">
        <v>12</v>
      </c>
      <c r="D666" s="3">
        <v>140</v>
      </c>
      <c r="E666" s="3">
        <v>66</v>
      </c>
      <c r="F666" s="3">
        <v>334</v>
      </c>
      <c r="G666" s="3"/>
      <c r="H666" s="16">
        <f t="shared" si="177"/>
        <v>540</v>
      </c>
      <c r="I666" s="19">
        <v>524</v>
      </c>
      <c r="J666" s="17">
        <f t="shared" si="178"/>
        <v>16</v>
      </c>
    </row>
    <row r="667" spans="3:10">
      <c r="C667" s="1" t="s">
        <v>13</v>
      </c>
      <c r="D667" s="3">
        <v>11</v>
      </c>
      <c r="E667" s="3">
        <v>0</v>
      </c>
      <c r="F667" s="3"/>
      <c r="G667" s="3"/>
      <c r="H667" s="16">
        <f t="shared" si="177"/>
        <v>11</v>
      </c>
      <c r="I667" s="3">
        <v>11</v>
      </c>
      <c r="J667" s="17">
        <f t="shared" si="178"/>
        <v>0</v>
      </c>
    </row>
    <row r="668" spans="3:10">
      <c r="C668" s="1" t="s">
        <v>14</v>
      </c>
      <c r="D668" s="3">
        <v>217</v>
      </c>
      <c r="E668" s="3">
        <v>160</v>
      </c>
      <c r="F668" s="3">
        <v>260</v>
      </c>
      <c r="G668" s="3"/>
      <c r="H668" s="16">
        <f t="shared" si="177"/>
        <v>637</v>
      </c>
      <c r="I668" s="3">
        <v>628</v>
      </c>
      <c r="J668" s="17">
        <f t="shared" si="178"/>
        <v>9</v>
      </c>
    </row>
    <row r="669" spans="3:10">
      <c r="C669" s="5" t="s">
        <v>15</v>
      </c>
      <c r="D669" s="6">
        <f>SUM(D662:D668)</f>
        <v>630</v>
      </c>
      <c r="E669" s="6">
        <f t="shared" ref="E669:J669" si="179">SUM(E662:E668)</f>
        <v>374</v>
      </c>
      <c r="F669" s="6">
        <f t="shared" si="179"/>
        <v>1271</v>
      </c>
      <c r="G669" s="6">
        <f t="shared" si="179"/>
        <v>0</v>
      </c>
      <c r="H669" s="6">
        <f t="shared" si="179"/>
        <v>2275</v>
      </c>
      <c r="I669" s="6">
        <f t="shared" si="179"/>
        <v>2266</v>
      </c>
      <c r="J669" s="6">
        <f t="shared" si="179"/>
        <v>9</v>
      </c>
    </row>
    <row r="672" spans="3:10">
      <c r="C672" t="s">
        <v>479</v>
      </c>
    </row>
    <row r="673" spans="2:10">
      <c r="B673" s="23"/>
      <c r="C673" s="1"/>
      <c r="D673" s="2" t="s">
        <v>0</v>
      </c>
      <c r="E673" s="2" t="s">
        <v>1</v>
      </c>
      <c r="F673" s="2" t="s">
        <v>2</v>
      </c>
      <c r="G673" s="2" t="s">
        <v>3</v>
      </c>
      <c r="H673" s="2" t="s">
        <v>4</v>
      </c>
      <c r="I673" s="2" t="s">
        <v>5</v>
      </c>
      <c r="J673" s="2" t="s">
        <v>6</v>
      </c>
    </row>
    <row r="674" spans="2:10">
      <c r="C674" s="7" t="s">
        <v>7</v>
      </c>
      <c r="D674" s="10"/>
      <c r="E674" s="10"/>
      <c r="F674" s="10"/>
      <c r="G674" s="10"/>
      <c r="H674" s="10"/>
      <c r="I674" s="10"/>
      <c r="J674" s="11"/>
    </row>
    <row r="675" spans="2:10">
      <c r="C675" s="1" t="s">
        <v>8</v>
      </c>
      <c r="D675" s="3">
        <v>0</v>
      </c>
      <c r="E675" s="3">
        <v>1</v>
      </c>
      <c r="F675" s="3">
        <v>0</v>
      </c>
      <c r="G675" s="3"/>
      <c r="H675" s="4">
        <f>SUM(D675:G675)</f>
        <v>1</v>
      </c>
      <c r="I675" s="21">
        <v>-1</v>
      </c>
      <c r="J675" s="3">
        <f>H675-I675</f>
        <v>2</v>
      </c>
    </row>
    <row r="676" spans="2:10">
      <c r="C676" s="1" t="s">
        <v>9</v>
      </c>
      <c r="D676" s="3">
        <v>0</v>
      </c>
      <c r="E676" s="3">
        <v>1</v>
      </c>
      <c r="F676" s="3">
        <v>0</v>
      </c>
      <c r="G676" s="3"/>
      <c r="H676" s="4">
        <f t="shared" ref="H676:H681" si="180">SUM(D676:G676)</f>
        <v>1</v>
      </c>
      <c r="I676" s="3">
        <v>1</v>
      </c>
      <c r="J676" s="3">
        <f t="shared" ref="J676:J681" si="181">H676-I676</f>
        <v>0</v>
      </c>
    </row>
    <row r="677" spans="2:10">
      <c r="C677" s="1" t="s">
        <v>10</v>
      </c>
      <c r="D677" s="3">
        <v>200</v>
      </c>
      <c r="E677" s="3">
        <v>136</v>
      </c>
      <c r="F677" s="3">
        <v>450</v>
      </c>
      <c r="G677" s="3"/>
      <c r="H677" s="4">
        <f t="shared" si="180"/>
        <v>786</v>
      </c>
      <c r="I677" s="3">
        <v>806</v>
      </c>
      <c r="J677" s="3">
        <f t="shared" si="181"/>
        <v>-20</v>
      </c>
    </row>
    <row r="678" spans="2:10">
      <c r="C678" s="1" t="s">
        <v>11</v>
      </c>
      <c r="D678" s="3">
        <v>50</v>
      </c>
      <c r="E678" s="3">
        <v>20</v>
      </c>
      <c r="F678" s="3">
        <v>0</v>
      </c>
      <c r="G678" s="3"/>
      <c r="H678" s="4">
        <f t="shared" si="180"/>
        <v>70</v>
      </c>
      <c r="I678" s="3">
        <v>-26</v>
      </c>
      <c r="J678" s="3">
        <f t="shared" si="181"/>
        <v>96</v>
      </c>
    </row>
    <row r="679" spans="2:10">
      <c r="C679" s="1" t="s">
        <v>12</v>
      </c>
      <c r="D679" s="3">
        <v>0</v>
      </c>
      <c r="E679" s="3">
        <v>28</v>
      </c>
      <c r="F679" s="3">
        <v>8</v>
      </c>
      <c r="G679" s="3">
        <v>0</v>
      </c>
      <c r="H679" s="4">
        <f t="shared" si="180"/>
        <v>36</v>
      </c>
      <c r="I679" s="15">
        <v>94</v>
      </c>
      <c r="J679" s="3">
        <f t="shared" si="181"/>
        <v>-58</v>
      </c>
    </row>
    <row r="680" spans="2:10">
      <c r="C680" s="1" t="s">
        <v>13</v>
      </c>
      <c r="D680" s="3"/>
      <c r="E680" s="3"/>
      <c r="F680" s="3"/>
      <c r="G680" s="3"/>
      <c r="H680" s="4">
        <f t="shared" si="180"/>
        <v>0</v>
      </c>
      <c r="I680" s="3">
        <v>0</v>
      </c>
      <c r="J680" s="3">
        <f t="shared" si="181"/>
        <v>0</v>
      </c>
    </row>
    <row r="681" spans="2:10">
      <c r="C681" s="1" t="s">
        <v>14</v>
      </c>
      <c r="D681" s="3">
        <v>208</v>
      </c>
      <c r="E681" s="3">
        <v>113</v>
      </c>
      <c r="F681" s="3">
        <v>150</v>
      </c>
      <c r="G681" s="3"/>
      <c r="H681" s="4">
        <f t="shared" si="180"/>
        <v>471</v>
      </c>
      <c r="I681" s="15">
        <v>500</v>
      </c>
      <c r="J681" s="3">
        <f t="shared" si="181"/>
        <v>-29</v>
      </c>
    </row>
    <row r="682" spans="2:10">
      <c r="C682" s="5" t="s">
        <v>15</v>
      </c>
      <c r="D682" s="6">
        <f>SUM(D675:D681)</f>
        <v>458</v>
      </c>
      <c r="E682" s="6">
        <f>SUM(E675:E681)</f>
        <v>299</v>
      </c>
      <c r="F682" s="6">
        <f t="shared" ref="F682:J682" si="182">SUM(F675:F681)</f>
        <v>608</v>
      </c>
      <c r="G682" s="6">
        <f t="shared" si="182"/>
        <v>0</v>
      </c>
      <c r="H682" s="6">
        <f t="shared" si="182"/>
        <v>1365</v>
      </c>
      <c r="I682" s="6">
        <f t="shared" si="182"/>
        <v>1374</v>
      </c>
      <c r="J682" s="6">
        <f t="shared" si="182"/>
        <v>-9</v>
      </c>
    </row>
    <row r="683" spans="2:10">
      <c r="C683" s="7" t="s">
        <v>16</v>
      </c>
      <c r="D683" s="8"/>
      <c r="E683" s="8"/>
      <c r="F683" s="8"/>
      <c r="G683" s="8"/>
      <c r="H683" s="8"/>
      <c r="I683" s="18"/>
      <c r="J683" s="9"/>
    </row>
    <row r="684" spans="2:10">
      <c r="C684" s="1" t="s">
        <v>8</v>
      </c>
      <c r="D684" s="3">
        <v>0</v>
      </c>
      <c r="E684" s="3">
        <v>0</v>
      </c>
      <c r="F684" s="3">
        <f>61-61</f>
        <v>0</v>
      </c>
      <c r="G684" s="3"/>
      <c r="H684" s="16">
        <f>SUM(D684:G684)</f>
        <v>0</v>
      </c>
      <c r="I684" s="19">
        <v>0</v>
      </c>
      <c r="J684" s="17">
        <f>H684-I684</f>
        <v>0</v>
      </c>
    </row>
    <row r="685" spans="2:10">
      <c r="C685" s="1" t="s">
        <v>9</v>
      </c>
      <c r="D685" s="3">
        <v>0</v>
      </c>
      <c r="E685" s="3">
        <v>0</v>
      </c>
      <c r="F685" s="3">
        <v>0</v>
      </c>
      <c r="G685" s="3"/>
      <c r="H685" s="16">
        <f t="shared" ref="H685:H690" si="183">SUM(D685:G685)</f>
        <v>0</v>
      </c>
      <c r="I685" s="3">
        <v>-4</v>
      </c>
      <c r="J685" s="17">
        <f t="shared" ref="J685:J690" si="184">H685-I685</f>
        <v>4</v>
      </c>
    </row>
    <row r="686" spans="2:10">
      <c r="C686" s="1" t="s">
        <v>10</v>
      </c>
      <c r="D686" s="3">
        <v>200</v>
      </c>
      <c r="E686" s="3">
        <v>148</v>
      </c>
      <c r="F686" s="3">
        <v>427</v>
      </c>
      <c r="G686" s="3"/>
      <c r="H686" s="16">
        <f t="shared" si="183"/>
        <v>775</v>
      </c>
      <c r="I686" s="3">
        <v>753</v>
      </c>
      <c r="J686" s="17">
        <f t="shared" si="184"/>
        <v>22</v>
      </c>
    </row>
    <row r="687" spans="2:10">
      <c r="C687" s="1" t="s">
        <v>11</v>
      </c>
      <c r="D687" s="3">
        <v>62</v>
      </c>
      <c r="E687" s="3">
        <v>0</v>
      </c>
      <c r="F687" s="3">
        <v>250</v>
      </c>
      <c r="G687" s="3"/>
      <c r="H687" s="16">
        <f t="shared" si="183"/>
        <v>312</v>
      </c>
      <c r="I687" s="19">
        <v>354</v>
      </c>
      <c r="J687" s="17">
        <f t="shared" si="184"/>
        <v>-42</v>
      </c>
    </row>
    <row r="688" spans="2:10">
      <c r="C688" s="1" t="s">
        <v>12</v>
      </c>
      <c r="D688" s="3">
        <v>140</v>
      </c>
      <c r="E688" s="3">
        <v>66</v>
      </c>
      <c r="F688" s="3">
        <v>334</v>
      </c>
      <c r="G688" s="3"/>
      <c r="H688" s="16">
        <f t="shared" si="183"/>
        <v>540</v>
      </c>
      <c r="I688" s="19">
        <v>524</v>
      </c>
      <c r="J688" s="17">
        <f t="shared" si="184"/>
        <v>16</v>
      </c>
    </row>
    <row r="689" spans="2:10">
      <c r="C689" s="1" t="s">
        <v>13</v>
      </c>
      <c r="D689" s="3">
        <v>11</v>
      </c>
      <c r="E689" s="3">
        <v>0</v>
      </c>
      <c r="F689" s="3"/>
      <c r="G689" s="3"/>
      <c r="H689" s="16">
        <f t="shared" si="183"/>
        <v>11</v>
      </c>
      <c r="I689" s="3">
        <v>11</v>
      </c>
      <c r="J689" s="17">
        <f t="shared" si="184"/>
        <v>0</v>
      </c>
    </row>
    <row r="690" spans="2:10">
      <c r="C690" s="1" t="s">
        <v>14</v>
      </c>
      <c r="D690" s="3">
        <v>184</v>
      </c>
      <c r="E690" s="3">
        <v>154</v>
      </c>
      <c r="F690" s="3">
        <v>260</v>
      </c>
      <c r="G690" s="3"/>
      <c r="H690" s="16">
        <f t="shared" si="183"/>
        <v>598</v>
      </c>
      <c r="I690" s="3">
        <v>588</v>
      </c>
      <c r="J690" s="17">
        <f t="shared" si="184"/>
        <v>10</v>
      </c>
    </row>
    <row r="691" spans="2:10">
      <c r="C691" s="5" t="s">
        <v>15</v>
      </c>
      <c r="D691" s="6">
        <f>SUM(D684:D690)</f>
        <v>597</v>
      </c>
      <c r="E691" s="6">
        <f t="shared" ref="E691:I691" si="185">SUM(E684:E690)</f>
        <v>368</v>
      </c>
      <c r="F691" s="6">
        <f t="shared" si="185"/>
        <v>1271</v>
      </c>
      <c r="G691" s="6">
        <f t="shared" si="185"/>
        <v>0</v>
      </c>
      <c r="H691" s="6">
        <f t="shared" si="185"/>
        <v>2236</v>
      </c>
      <c r="I691" s="6">
        <f t="shared" si="185"/>
        <v>2226</v>
      </c>
      <c r="J691" s="6">
        <f>SUM(J684:J690)</f>
        <v>10</v>
      </c>
    </row>
    <row r="694" spans="2:10">
      <c r="C694" t="s">
        <v>480</v>
      </c>
    </row>
    <row r="695" spans="2:10">
      <c r="B695" s="23"/>
      <c r="C695" s="1"/>
      <c r="D695" s="2" t="s">
        <v>0</v>
      </c>
      <c r="E695" s="2" t="s">
        <v>1</v>
      </c>
      <c r="F695" s="2" t="s">
        <v>2</v>
      </c>
      <c r="G695" s="2" t="s">
        <v>3</v>
      </c>
      <c r="H695" s="2" t="s">
        <v>4</v>
      </c>
      <c r="I695" s="2" t="s">
        <v>5</v>
      </c>
      <c r="J695" s="2" t="s">
        <v>6</v>
      </c>
    </row>
    <row r="696" spans="2:10">
      <c r="C696" s="7" t="s">
        <v>7</v>
      </c>
      <c r="D696" s="10"/>
      <c r="E696" s="10"/>
      <c r="F696" s="10"/>
      <c r="G696" s="10"/>
      <c r="H696" s="10"/>
      <c r="I696" s="10"/>
      <c r="J696" s="11"/>
    </row>
    <row r="697" spans="2:10">
      <c r="C697" s="1" t="s">
        <v>8</v>
      </c>
      <c r="D697" s="3">
        <v>0</v>
      </c>
      <c r="E697" s="3">
        <v>1</v>
      </c>
      <c r="F697" s="3">
        <v>0</v>
      </c>
      <c r="G697" s="3"/>
      <c r="H697" s="4">
        <f>SUM(D697:G697)</f>
        <v>1</v>
      </c>
      <c r="I697" s="21">
        <v>-1</v>
      </c>
      <c r="J697" s="3">
        <f>H697-I697</f>
        <v>2</v>
      </c>
    </row>
    <row r="698" spans="2:10">
      <c r="C698" s="1" t="s">
        <v>9</v>
      </c>
      <c r="D698" s="3">
        <v>0</v>
      </c>
      <c r="E698" s="3">
        <v>1</v>
      </c>
      <c r="F698" s="3">
        <v>0</v>
      </c>
      <c r="G698" s="3"/>
      <c r="H698" s="4">
        <f t="shared" ref="H698:H703" si="186">SUM(D698:G698)</f>
        <v>1</v>
      </c>
      <c r="I698" s="3">
        <v>1</v>
      </c>
      <c r="J698" s="3">
        <f t="shared" ref="J698:J703" si="187">H698-I698</f>
        <v>0</v>
      </c>
    </row>
    <row r="699" spans="2:10">
      <c r="C699" s="1" t="s">
        <v>10</v>
      </c>
      <c r="D699" s="3">
        <v>200</v>
      </c>
      <c r="E699" s="3">
        <v>136</v>
      </c>
      <c r="F699" s="3">
        <v>450</v>
      </c>
      <c r="G699" s="3"/>
      <c r="H699" s="4">
        <f t="shared" si="186"/>
        <v>786</v>
      </c>
      <c r="I699" s="3">
        <v>806</v>
      </c>
      <c r="J699" s="3">
        <f t="shared" si="187"/>
        <v>-20</v>
      </c>
    </row>
    <row r="700" spans="2:10">
      <c r="C700" s="1" t="s">
        <v>11</v>
      </c>
      <c r="D700" s="3">
        <v>50</v>
      </c>
      <c r="E700" s="3">
        <v>15</v>
      </c>
      <c r="F700" s="3">
        <v>0</v>
      </c>
      <c r="G700" s="3"/>
      <c r="H700" s="4">
        <f t="shared" si="186"/>
        <v>65</v>
      </c>
      <c r="I700" s="3">
        <v>-31</v>
      </c>
      <c r="J700" s="3">
        <f t="shared" si="187"/>
        <v>96</v>
      </c>
    </row>
    <row r="701" spans="2:10">
      <c r="C701" s="1" t="s">
        <v>12</v>
      </c>
      <c r="D701" s="3">
        <v>0</v>
      </c>
      <c r="E701" s="3">
        <v>28</v>
      </c>
      <c r="F701" s="3">
        <v>8</v>
      </c>
      <c r="G701" s="3">
        <v>0</v>
      </c>
      <c r="H701" s="4">
        <f t="shared" si="186"/>
        <v>36</v>
      </c>
      <c r="I701" s="15">
        <v>94</v>
      </c>
      <c r="J701" s="3">
        <f t="shared" si="187"/>
        <v>-58</v>
      </c>
    </row>
    <row r="702" spans="2:10">
      <c r="C702" s="1" t="s">
        <v>13</v>
      </c>
      <c r="D702" s="3"/>
      <c r="E702" s="3"/>
      <c r="F702" s="3"/>
      <c r="G702" s="3"/>
      <c r="H702" s="4">
        <f t="shared" si="186"/>
        <v>0</v>
      </c>
      <c r="I702" s="3">
        <v>0</v>
      </c>
      <c r="J702" s="3">
        <f t="shared" si="187"/>
        <v>0</v>
      </c>
    </row>
    <row r="703" spans="2:10">
      <c r="C703" s="1" t="s">
        <v>14</v>
      </c>
      <c r="D703" s="3">
        <v>209</v>
      </c>
      <c r="E703" s="3">
        <v>82</v>
      </c>
      <c r="F703" s="3">
        <v>150</v>
      </c>
      <c r="G703" s="3"/>
      <c r="H703" s="4">
        <f t="shared" si="186"/>
        <v>441</v>
      </c>
      <c r="I703" s="15">
        <v>470</v>
      </c>
      <c r="J703" s="3">
        <f t="shared" si="187"/>
        <v>-29</v>
      </c>
    </row>
    <row r="704" spans="2:10">
      <c r="C704" s="5" t="s">
        <v>15</v>
      </c>
      <c r="D704" s="6">
        <f>SUM(D697:D703)</f>
        <v>459</v>
      </c>
      <c r="E704" s="6">
        <f>SUM(E697:E703)</f>
        <v>263</v>
      </c>
      <c r="F704" s="6">
        <f t="shared" ref="F704:J704" si="188">SUM(F697:F703)</f>
        <v>608</v>
      </c>
      <c r="G704" s="6">
        <f t="shared" si="188"/>
        <v>0</v>
      </c>
      <c r="H704" s="6">
        <f t="shared" si="188"/>
        <v>1330</v>
      </c>
      <c r="I704" s="6">
        <f t="shared" si="188"/>
        <v>1339</v>
      </c>
      <c r="J704" s="6">
        <f t="shared" si="188"/>
        <v>-9</v>
      </c>
    </row>
    <row r="705" spans="2:10">
      <c r="C705" s="7" t="s">
        <v>16</v>
      </c>
      <c r="D705" s="8"/>
      <c r="E705" s="8"/>
      <c r="F705" s="8"/>
      <c r="G705" s="8"/>
      <c r="H705" s="8"/>
      <c r="I705" s="18"/>
      <c r="J705" s="9"/>
    </row>
    <row r="706" spans="2:10">
      <c r="C706" s="1" t="s">
        <v>8</v>
      </c>
      <c r="D706" s="3">
        <v>0</v>
      </c>
      <c r="E706" s="3">
        <v>0</v>
      </c>
      <c r="F706" s="3">
        <f>61-61</f>
        <v>0</v>
      </c>
      <c r="G706" s="3"/>
      <c r="H706" s="16">
        <f>SUM(D706:G706)</f>
        <v>0</v>
      </c>
      <c r="I706" s="19">
        <v>0</v>
      </c>
      <c r="J706" s="17">
        <f>H706-I706</f>
        <v>0</v>
      </c>
    </row>
    <row r="707" spans="2:10">
      <c r="C707" s="1" t="s">
        <v>9</v>
      </c>
      <c r="D707" s="3">
        <v>0</v>
      </c>
      <c r="E707" s="3">
        <v>0</v>
      </c>
      <c r="F707" s="3">
        <v>0</v>
      </c>
      <c r="G707" s="3"/>
      <c r="H707" s="16">
        <f t="shared" ref="H707:H712" si="189">SUM(D707:G707)</f>
        <v>0</v>
      </c>
      <c r="I707" s="3">
        <v>-4</v>
      </c>
      <c r="J707" s="17">
        <f t="shared" ref="J707:J712" si="190">H707-I707</f>
        <v>4</v>
      </c>
    </row>
    <row r="708" spans="2:10">
      <c r="C708" s="1" t="s">
        <v>10</v>
      </c>
      <c r="D708" s="3">
        <v>200</v>
      </c>
      <c r="E708" s="3">
        <v>148</v>
      </c>
      <c r="F708" s="3">
        <v>427</v>
      </c>
      <c r="G708" s="3"/>
      <c r="H708" s="16">
        <f t="shared" si="189"/>
        <v>775</v>
      </c>
      <c r="I708" s="3">
        <v>753</v>
      </c>
      <c r="J708" s="17">
        <f t="shared" si="190"/>
        <v>22</v>
      </c>
    </row>
    <row r="709" spans="2:10">
      <c r="C709" s="1" t="s">
        <v>11</v>
      </c>
      <c r="D709" s="3">
        <v>62</v>
      </c>
      <c r="E709" s="3">
        <v>0</v>
      </c>
      <c r="F709" s="3">
        <v>250</v>
      </c>
      <c r="G709" s="3"/>
      <c r="H709" s="16">
        <f t="shared" si="189"/>
        <v>312</v>
      </c>
      <c r="I709" s="19">
        <v>354</v>
      </c>
      <c r="J709" s="17">
        <f t="shared" si="190"/>
        <v>-42</v>
      </c>
    </row>
    <row r="710" spans="2:10">
      <c r="C710" s="1" t="s">
        <v>12</v>
      </c>
      <c r="D710" s="3">
        <v>140</v>
      </c>
      <c r="E710" s="3">
        <v>66</v>
      </c>
      <c r="F710" s="3">
        <v>334</v>
      </c>
      <c r="G710" s="3"/>
      <c r="H710" s="16">
        <f t="shared" si="189"/>
        <v>540</v>
      </c>
      <c r="I710" s="19">
        <v>524</v>
      </c>
      <c r="J710" s="17">
        <f t="shared" si="190"/>
        <v>16</v>
      </c>
    </row>
    <row r="711" spans="2:10">
      <c r="C711" s="1" t="s">
        <v>13</v>
      </c>
      <c r="D711" s="3">
        <v>11</v>
      </c>
      <c r="E711" s="3">
        <v>0</v>
      </c>
      <c r="F711" s="3"/>
      <c r="G711" s="3"/>
      <c r="H711" s="16">
        <f t="shared" si="189"/>
        <v>11</v>
      </c>
      <c r="I711" s="3">
        <v>11</v>
      </c>
      <c r="J711" s="17">
        <f t="shared" si="190"/>
        <v>0</v>
      </c>
    </row>
    <row r="712" spans="2:10">
      <c r="C712" s="1" t="s">
        <v>14</v>
      </c>
      <c r="D712" s="3">
        <v>155</v>
      </c>
      <c r="E712" s="3">
        <v>153</v>
      </c>
      <c r="F712" s="3">
        <v>260</v>
      </c>
      <c r="G712" s="3"/>
      <c r="H712" s="16">
        <f t="shared" si="189"/>
        <v>568</v>
      </c>
      <c r="I712" s="3">
        <v>558</v>
      </c>
      <c r="J712" s="17">
        <f t="shared" si="190"/>
        <v>10</v>
      </c>
    </row>
    <row r="713" spans="2:10">
      <c r="C713" s="5" t="s">
        <v>15</v>
      </c>
      <c r="D713" s="6">
        <f>SUM(D706:D712)</f>
        <v>568</v>
      </c>
      <c r="E713" s="6">
        <f t="shared" ref="E713:I713" si="191">SUM(E706:E712)</f>
        <v>367</v>
      </c>
      <c r="F713" s="6">
        <f t="shared" si="191"/>
        <v>1271</v>
      </c>
      <c r="G713" s="6">
        <f t="shared" si="191"/>
        <v>0</v>
      </c>
      <c r="H713" s="6">
        <f t="shared" si="191"/>
        <v>2206</v>
      </c>
      <c r="I713" s="6">
        <f t="shared" si="191"/>
        <v>2196</v>
      </c>
      <c r="J713" s="6">
        <f>SUM(J706:J712)</f>
        <v>10</v>
      </c>
    </row>
    <row r="717" spans="2:10">
      <c r="C717" t="s">
        <v>481</v>
      </c>
    </row>
    <row r="718" spans="2:10">
      <c r="B718" s="23"/>
      <c r="C718" s="1"/>
      <c r="D718" s="2" t="s">
        <v>0</v>
      </c>
      <c r="E718" s="2" t="s">
        <v>1</v>
      </c>
      <c r="F718" s="2" t="s">
        <v>2</v>
      </c>
      <c r="G718" s="2" t="s">
        <v>3</v>
      </c>
      <c r="H718" s="2" t="s">
        <v>4</v>
      </c>
      <c r="I718" s="2" t="s">
        <v>5</v>
      </c>
      <c r="J718" s="2" t="s">
        <v>6</v>
      </c>
    </row>
    <row r="719" spans="2:10">
      <c r="C719" s="7" t="s">
        <v>7</v>
      </c>
      <c r="D719" s="10"/>
      <c r="E719" s="10"/>
      <c r="F719" s="10"/>
      <c r="G719" s="10"/>
      <c r="H719" s="10"/>
      <c r="I719" s="10"/>
      <c r="J719" s="11"/>
    </row>
    <row r="720" spans="2:10">
      <c r="C720" s="1" t="s">
        <v>8</v>
      </c>
      <c r="D720" s="3">
        <v>0</v>
      </c>
      <c r="E720" s="3">
        <v>1</v>
      </c>
      <c r="F720" s="3">
        <v>0</v>
      </c>
      <c r="G720" s="3"/>
      <c r="H720" s="4">
        <f>SUM(D720:G720)</f>
        <v>1</v>
      </c>
      <c r="I720" s="21">
        <v>-1</v>
      </c>
      <c r="J720" s="3">
        <f>H720-I720</f>
        <v>2</v>
      </c>
    </row>
    <row r="721" spans="3:10">
      <c r="C721" s="1" t="s">
        <v>9</v>
      </c>
      <c r="D721" s="3">
        <v>0</v>
      </c>
      <c r="E721" s="3">
        <v>1</v>
      </c>
      <c r="F721" s="3">
        <v>0</v>
      </c>
      <c r="G721" s="3"/>
      <c r="H721" s="4">
        <f t="shared" ref="H721:H726" si="192">SUM(D721:G721)</f>
        <v>1</v>
      </c>
      <c r="I721" s="3">
        <v>1</v>
      </c>
      <c r="J721" s="3">
        <f t="shared" ref="J721:J726" si="193">H721-I721</f>
        <v>0</v>
      </c>
    </row>
    <row r="722" spans="3:10">
      <c r="C722" s="1" t="s">
        <v>10</v>
      </c>
      <c r="D722" s="3">
        <v>200</v>
      </c>
      <c r="E722" s="3">
        <v>136</v>
      </c>
      <c r="F722" s="3">
        <v>450</v>
      </c>
      <c r="G722" s="3"/>
      <c r="H722" s="4">
        <f t="shared" si="192"/>
        <v>786</v>
      </c>
      <c r="I722" s="3">
        <v>806</v>
      </c>
      <c r="J722" s="3">
        <f t="shared" si="193"/>
        <v>-20</v>
      </c>
    </row>
    <row r="723" spans="3:10">
      <c r="C723" s="1" t="s">
        <v>11</v>
      </c>
      <c r="D723" s="3">
        <v>50</v>
      </c>
      <c r="E723" s="3">
        <v>15</v>
      </c>
      <c r="F723" s="3">
        <v>0</v>
      </c>
      <c r="G723" s="3"/>
      <c r="H723" s="4">
        <f t="shared" si="192"/>
        <v>65</v>
      </c>
      <c r="I723" s="3">
        <v>-31</v>
      </c>
      <c r="J723" s="3">
        <f t="shared" si="193"/>
        <v>96</v>
      </c>
    </row>
    <row r="724" spans="3:10">
      <c r="C724" s="1" t="s">
        <v>12</v>
      </c>
      <c r="D724" s="3">
        <v>0</v>
      </c>
      <c r="E724" s="3">
        <v>28</v>
      </c>
      <c r="F724" s="3">
        <v>8</v>
      </c>
      <c r="G724" s="3">
        <v>0</v>
      </c>
      <c r="H724" s="4">
        <f t="shared" si="192"/>
        <v>36</v>
      </c>
      <c r="I724" s="15">
        <v>94</v>
      </c>
      <c r="J724" s="3">
        <f t="shared" si="193"/>
        <v>-58</v>
      </c>
    </row>
    <row r="725" spans="3:10">
      <c r="C725" s="1" t="s">
        <v>13</v>
      </c>
      <c r="D725" s="3"/>
      <c r="E725" s="3"/>
      <c r="F725" s="3"/>
      <c r="G725" s="3"/>
      <c r="H725" s="4">
        <f t="shared" si="192"/>
        <v>0</v>
      </c>
      <c r="I725" s="3">
        <v>0</v>
      </c>
      <c r="J725" s="3">
        <f t="shared" si="193"/>
        <v>0</v>
      </c>
    </row>
    <row r="726" spans="3:10">
      <c r="C726" s="1" t="s">
        <v>14</v>
      </c>
      <c r="D726" s="3">
        <v>344</v>
      </c>
      <c r="E726" s="3">
        <v>74</v>
      </c>
      <c r="F726" s="3">
        <v>0</v>
      </c>
      <c r="G726" s="3"/>
      <c r="H726" s="4">
        <f t="shared" si="192"/>
        <v>418</v>
      </c>
      <c r="I726" s="15">
        <v>447</v>
      </c>
      <c r="J726" s="3">
        <f t="shared" si="193"/>
        <v>-29</v>
      </c>
    </row>
    <row r="727" spans="3:10">
      <c r="C727" s="5" t="s">
        <v>15</v>
      </c>
      <c r="D727" s="6">
        <f>SUM(D720:D726)</f>
        <v>594</v>
      </c>
      <c r="E727" s="6">
        <f>SUM(E720:E726)</f>
        <v>255</v>
      </c>
      <c r="F727" s="6">
        <f t="shared" ref="F727:J727" si="194">SUM(F720:F726)</f>
        <v>458</v>
      </c>
      <c r="G727" s="6">
        <f t="shared" si="194"/>
        <v>0</v>
      </c>
      <c r="H727" s="6">
        <f t="shared" si="194"/>
        <v>1307</v>
      </c>
      <c r="I727" s="6">
        <f t="shared" si="194"/>
        <v>1316</v>
      </c>
      <c r="J727" s="6">
        <f t="shared" si="194"/>
        <v>-9</v>
      </c>
    </row>
    <row r="728" spans="3:10">
      <c r="C728" s="7" t="s">
        <v>16</v>
      </c>
      <c r="D728" s="8"/>
      <c r="E728" s="8"/>
      <c r="F728" s="8"/>
      <c r="G728" s="8"/>
      <c r="H728" s="8"/>
      <c r="I728" s="18"/>
      <c r="J728" s="9"/>
    </row>
    <row r="729" spans="3:10">
      <c r="C729" s="1" t="s">
        <v>8</v>
      </c>
      <c r="D729" s="3">
        <v>0</v>
      </c>
      <c r="E729" s="3">
        <v>0</v>
      </c>
      <c r="F729" s="3">
        <f>61-61</f>
        <v>0</v>
      </c>
      <c r="G729" s="3"/>
      <c r="H729" s="16">
        <f>SUM(D729:G729)</f>
        <v>0</v>
      </c>
      <c r="I729" s="19">
        <v>0</v>
      </c>
      <c r="J729" s="17">
        <f>H729-I729</f>
        <v>0</v>
      </c>
    </row>
    <row r="730" spans="3:10">
      <c r="C730" s="1" t="s">
        <v>9</v>
      </c>
      <c r="D730" s="3">
        <v>0</v>
      </c>
      <c r="E730" s="3">
        <v>0</v>
      </c>
      <c r="F730" s="3">
        <v>0</v>
      </c>
      <c r="G730" s="3"/>
      <c r="H730" s="16">
        <f t="shared" ref="H730:H735" si="195">SUM(D730:G730)</f>
        <v>0</v>
      </c>
      <c r="I730" s="3">
        <v>-4</v>
      </c>
      <c r="J730" s="17">
        <f t="shared" ref="J730:J735" si="196">H730-I730</f>
        <v>4</v>
      </c>
    </row>
    <row r="731" spans="3:10">
      <c r="C731" s="1" t="s">
        <v>10</v>
      </c>
      <c r="D731" s="3">
        <v>200</v>
      </c>
      <c r="E731" s="3">
        <v>148</v>
      </c>
      <c r="F731" s="3">
        <v>427</v>
      </c>
      <c r="G731" s="3"/>
      <c r="H731" s="16">
        <f t="shared" si="195"/>
        <v>775</v>
      </c>
      <c r="I731" s="3">
        <v>753</v>
      </c>
      <c r="J731" s="17">
        <f t="shared" si="196"/>
        <v>22</v>
      </c>
    </row>
    <row r="732" spans="3:10">
      <c r="C732" s="1" t="s">
        <v>11</v>
      </c>
      <c r="D732" s="3">
        <v>62</v>
      </c>
      <c r="E732" s="3">
        <v>0</v>
      </c>
      <c r="F732" s="3">
        <v>250</v>
      </c>
      <c r="G732" s="3"/>
      <c r="H732" s="16">
        <f t="shared" si="195"/>
        <v>312</v>
      </c>
      <c r="I732" s="19">
        <v>354</v>
      </c>
      <c r="J732" s="17">
        <f t="shared" si="196"/>
        <v>-42</v>
      </c>
    </row>
    <row r="733" spans="3:10">
      <c r="C733" s="1" t="s">
        <v>12</v>
      </c>
      <c r="D733" s="3">
        <v>140</v>
      </c>
      <c r="E733" s="3">
        <v>66</v>
      </c>
      <c r="F733" s="3">
        <v>334</v>
      </c>
      <c r="G733" s="3"/>
      <c r="H733" s="16">
        <f t="shared" si="195"/>
        <v>540</v>
      </c>
      <c r="I733" s="19">
        <v>524</v>
      </c>
      <c r="J733" s="17">
        <f t="shared" si="196"/>
        <v>16</v>
      </c>
    </row>
    <row r="734" spans="3:10">
      <c r="C734" s="1" t="s">
        <v>13</v>
      </c>
      <c r="D734" s="3">
        <v>11</v>
      </c>
      <c r="E734" s="3">
        <v>0</v>
      </c>
      <c r="F734" s="3"/>
      <c r="G734" s="3"/>
      <c r="H734" s="16">
        <f t="shared" si="195"/>
        <v>11</v>
      </c>
      <c r="I734" s="3">
        <v>11</v>
      </c>
      <c r="J734" s="17">
        <f t="shared" si="196"/>
        <v>0</v>
      </c>
    </row>
    <row r="735" spans="3:10">
      <c r="C735" s="1" t="s">
        <v>14</v>
      </c>
      <c r="D735" s="3">
        <v>333</v>
      </c>
      <c r="E735" s="3">
        <v>150</v>
      </c>
      <c r="F735" s="3">
        <v>60</v>
      </c>
      <c r="G735" s="3"/>
      <c r="H735" s="16">
        <f t="shared" si="195"/>
        <v>543</v>
      </c>
      <c r="I735" s="3">
        <v>533</v>
      </c>
      <c r="J735" s="17">
        <f t="shared" si="196"/>
        <v>10</v>
      </c>
    </row>
    <row r="736" spans="3:10">
      <c r="C736" s="5" t="s">
        <v>15</v>
      </c>
      <c r="D736" s="6">
        <f>SUM(D729:D735)</f>
        <v>746</v>
      </c>
      <c r="E736" s="6">
        <f t="shared" ref="E736:I736" si="197">SUM(E729:E735)</f>
        <v>364</v>
      </c>
      <c r="F736" s="6">
        <f t="shared" si="197"/>
        <v>1071</v>
      </c>
      <c r="G736" s="6">
        <f t="shared" si="197"/>
        <v>0</v>
      </c>
      <c r="H736" s="6">
        <f t="shared" si="197"/>
        <v>2181</v>
      </c>
      <c r="I736" s="6">
        <f t="shared" si="197"/>
        <v>2171</v>
      </c>
      <c r="J736" s="6">
        <f>SUM(J729:J735)</f>
        <v>10</v>
      </c>
    </row>
    <row r="739" spans="2:10">
      <c r="C739" t="s">
        <v>483</v>
      </c>
    </row>
    <row r="740" spans="2:10">
      <c r="B740" s="23"/>
      <c r="C740" s="1"/>
      <c r="D740" s="2" t="s">
        <v>0</v>
      </c>
      <c r="E740" s="2" t="s">
        <v>1</v>
      </c>
      <c r="F740" s="2" t="s">
        <v>2</v>
      </c>
      <c r="G740" s="2" t="s">
        <v>3</v>
      </c>
      <c r="H740" s="2" t="s">
        <v>4</v>
      </c>
      <c r="I740" s="2" t="s">
        <v>5</v>
      </c>
      <c r="J740" s="2" t="s">
        <v>6</v>
      </c>
    </row>
    <row r="741" spans="2:10">
      <c r="C741" s="7" t="s">
        <v>7</v>
      </c>
      <c r="D741" s="10"/>
      <c r="E741" s="10"/>
      <c r="F741" s="10"/>
      <c r="G741" s="10"/>
      <c r="H741" s="10"/>
      <c r="I741" s="10"/>
      <c r="J741" s="11"/>
    </row>
    <row r="742" spans="2:10">
      <c r="C742" s="1" t="s">
        <v>8</v>
      </c>
      <c r="D742" s="3">
        <v>0</v>
      </c>
      <c r="E742" s="3">
        <v>1</v>
      </c>
      <c r="F742" s="3">
        <v>0</v>
      </c>
      <c r="G742" s="3"/>
      <c r="H742" s="4">
        <f>SUM(D742:G742)</f>
        <v>1</v>
      </c>
      <c r="I742" s="21">
        <v>-1</v>
      </c>
      <c r="J742" s="3">
        <f>H742-I742</f>
        <v>2</v>
      </c>
    </row>
    <row r="743" spans="2:10">
      <c r="C743" s="1" t="s">
        <v>9</v>
      </c>
      <c r="D743" s="3">
        <v>0</v>
      </c>
      <c r="E743" s="3">
        <v>1</v>
      </c>
      <c r="F743" s="3">
        <v>0</v>
      </c>
      <c r="G743" s="3"/>
      <c r="H743" s="4">
        <f t="shared" ref="H743:H748" si="198">SUM(D743:G743)</f>
        <v>1</v>
      </c>
      <c r="I743" s="3">
        <v>1</v>
      </c>
      <c r="J743" s="3">
        <f t="shared" ref="J743:J748" si="199">H743-I743</f>
        <v>0</v>
      </c>
    </row>
    <row r="744" spans="2:10">
      <c r="C744" s="1" t="s">
        <v>10</v>
      </c>
      <c r="D744" s="3">
        <v>200</v>
      </c>
      <c r="E744" s="3">
        <v>136</v>
      </c>
      <c r="F744" s="3">
        <v>450</v>
      </c>
      <c r="G744" s="3"/>
      <c r="H744" s="4">
        <f t="shared" si="198"/>
        <v>786</v>
      </c>
      <c r="I744" s="3">
        <v>806</v>
      </c>
      <c r="J744" s="3">
        <f t="shared" si="199"/>
        <v>-20</v>
      </c>
    </row>
    <row r="745" spans="2:10">
      <c r="C745" s="1" t="s">
        <v>11</v>
      </c>
      <c r="D745" s="3">
        <v>50</v>
      </c>
      <c r="E745" s="3">
        <v>15</v>
      </c>
      <c r="F745" s="3">
        <v>0</v>
      </c>
      <c r="G745" s="3"/>
      <c r="H745" s="4">
        <f t="shared" si="198"/>
        <v>65</v>
      </c>
      <c r="I745" s="3">
        <v>-31</v>
      </c>
      <c r="J745" s="3">
        <f t="shared" si="199"/>
        <v>96</v>
      </c>
    </row>
    <row r="746" spans="2:10">
      <c r="C746" s="1" t="s">
        <v>12</v>
      </c>
      <c r="D746" s="3">
        <v>0</v>
      </c>
      <c r="E746" s="3">
        <v>28</v>
      </c>
      <c r="F746" s="3">
        <v>8</v>
      </c>
      <c r="G746" s="3">
        <v>0</v>
      </c>
      <c r="H746" s="4">
        <f t="shared" si="198"/>
        <v>36</v>
      </c>
      <c r="I746" s="15">
        <v>69</v>
      </c>
      <c r="J746" s="3">
        <f t="shared" si="199"/>
        <v>-33</v>
      </c>
    </row>
    <row r="747" spans="2:10">
      <c r="C747" s="1" t="s">
        <v>13</v>
      </c>
      <c r="D747" s="3"/>
      <c r="E747" s="3"/>
      <c r="F747" s="3"/>
      <c r="G747" s="3"/>
      <c r="H747" s="4">
        <f t="shared" si="198"/>
        <v>0</v>
      </c>
      <c r="I747" s="3">
        <v>0</v>
      </c>
      <c r="J747" s="3">
        <f t="shared" si="199"/>
        <v>0</v>
      </c>
    </row>
    <row r="748" spans="2:10">
      <c r="C748" s="1" t="s">
        <v>14</v>
      </c>
      <c r="D748" s="3">
        <v>229</v>
      </c>
      <c r="E748" s="3">
        <v>74</v>
      </c>
      <c r="F748" s="3">
        <v>0</v>
      </c>
      <c r="G748" s="3"/>
      <c r="H748" s="4">
        <f t="shared" si="198"/>
        <v>303</v>
      </c>
      <c r="I748" s="15">
        <v>331</v>
      </c>
      <c r="J748" s="3">
        <f t="shared" si="199"/>
        <v>-28</v>
      </c>
    </row>
    <row r="749" spans="2:10">
      <c r="C749" s="5" t="s">
        <v>15</v>
      </c>
      <c r="D749" s="6">
        <f>SUM(D742:D748)</f>
        <v>479</v>
      </c>
      <c r="E749" s="6">
        <f>SUM(E742:E748)</f>
        <v>255</v>
      </c>
      <c r="F749" s="6">
        <f t="shared" ref="F749:J749" si="200">SUM(F742:F748)</f>
        <v>458</v>
      </c>
      <c r="G749" s="6">
        <f t="shared" si="200"/>
        <v>0</v>
      </c>
      <c r="H749" s="6">
        <f t="shared" si="200"/>
        <v>1192</v>
      </c>
      <c r="I749" s="6">
        <f t="shared" si="200"/>
        <v>1175</v>
      </c>
      <c r="J749" s="6">
        <f t="shared" si="200"/>
        <v>17</v>
      </c>
    </row>
    <row r="750" spans="2:10">
      <c r="C750" s="7" t="s">
        <v>16</v>
      </c>
      <c r="D750" s="8"/>
      <c r="E750" s="8"/>
      <c r="F750" s="8"/>
      <c r="G750" s="8"/>
      <c r="H750" s="8"/>
      <c r="I750" s="18"/>
      <c r="J750" s="9"/>
    </row>
    <row r="751" spans="2:10">
      <c r="C751" s="1" t="s">
        <v>8</v>
      </c>
      <c r="D751" s="3">
        <v>0</v>
      </c>
      <c r="E751" s="3">
        <v>0</v>
      </c>
      <c r="F751" s="3">
        <f>61-61</f>
        <v>0</v>
      </c>
      <c r="G751" s="3"/>
      <c r="H751" s="16">
        <f>SUM(D751:G751)</f>
        <v>0</v>
      </c>
      <c r="I751" s="19">
        <v>0</v>
      </c>
      <c r="J751" s="17">
        <f>H751-I751</f>
        <v>0</v>
      </c>
    </row>
    <row r="752" spans="2:10">
      <c r="C752" s="1" t="s">
        <v>9</v>
      </c>
      <c r="D752" s="3">
        <v>0</v>
      </c>
      <c r="E752" s="3">
        <v>0</v>
      </c>
      <c r="F752" s="3">
        <v>0</v>
      </c>
      <c r="G752" s="3"/>
      <c r="H752" s="16">
        <f t="shared" ref="H752:H757" si="201">SUM(D752:G752)</f>
        <v>0</v>
      </c>
      <c r="I752" s="3">
        <v>-4</v>
      </c>
      <c r="J752" s="17">
        <f t="shared" ref="J752:J757" si="202">H752-I752</f>
        <v>4</v>
      </c>
    </row>
    <row r="753" spans="2:10">
      <c r="C753" s="1" t="s">
        <v>10</v>
      </c>
      <c r="D753" s="3">
        <v>200</v>
      </c>
      <c r="E753" s="3">
        <v>148</v>
      </c>
      <c r="F753" s="3">
        <v>427</v>
      </c>
      <c r="G753" s="3"/>
      <c r="H753" s="16">
        <f t="shared" si="201"/>
        <v>775</v>
      </c>
      <c r="I753" s="3">
        <v>753</v>
      </c>
      <c r="J753" s="17">
        <f t="shared" si="202"/>
        <v>22</v>
      </c>
    </row>
    <row r="754" spans="2:10">
      <c r="C754" s="1" t="s">
        <v>11</v>
      </c>
      <c r="D754" s="3">
        <v>62</v>
      </c>
      <c r="E754" s="3">
        <v>0</v>
      </c>
      <c r="F754" s="3">
        <v>250</v>
      </c>
      <c r="G754" s="3"/>
      <c r="H754" s="16">
        <f t="shared" si="201"/>
        <v>312</v>
      </c>
      <c r="I754" s="19">
        <v>354</v>
      </c>
      <c r="J754" s="17">
        <f t="shared" si="202"/>
        <v>-42</v>
      </c>
    </row>
    <row r="755" spans="2:10">
      <c r="C755" s="1" t="s">
        <v>12</v>
      </c>
      <c r="D755" s="3">
        <v>115</v>
      </c>
      <c r="E755" s="3">
        <v>66</v>
      </c>
      <c r="F755" s="3">
        <v>334</v>
      </c>
      <c r="G755" s="3"/>
      <c r="H755" s="16">
        <f t="shared" si="201"/>
        <v>515</v>
      </c>
      <c r="I755" s="19">
        <v>499</v>
      </c>
      <c r="J755" s="17">
        <f t="shared" si="202"/>
        <v>16</v>
      </c>
    </row>
    <row r="756" spans="2:10">
      <c r="C756" s="1" t="s">
        <v>13</v>
      </c>
      <c r="D756" s="3">
        <v>11</v>
      </c>
      <c r="E756" s="3">
        <v>0</v>
      </c>
      <c r="F756" s="3"/>
      <c r="G756" s="3"/>
      <c r="H756" s="16">
        <f t="shared" si="201"/>
        <v>11</v>
      </c>
      <c r="I756" s="3">
        <v>11</v>
      </c>
      <c r="J756" s="17">
        <f t="shared" si="202"/>
        <v>0</v>
      </c>
    </row>
    <row r="757" spans="2:10">
      <c r="C757" s="1" t="s">
        <v>14</v>
      </c>
      <c r="D757" s="3">
        <v>219</v>
      </c>
      <c r="E757" s="3">
        <v>150</v>
      </c>
      <c r="F757" s="3">
        <v>60</v>
      </c>
      <c r="G757" s="3"/>
      <c r="H757" s="16">
        <f t="shared" si="201"/>
        <v>429</v>
      </c>
      <c r="I757" s="3">
        <v>419</v>
      </c>
      <c r="J757" s="17">
        <f t="shared" si="202"/>
        <v>10</v>
      </c>
    </row>
    <row r="758" spans="2:10">
      <c r="C758" s="5" t="s">
        <v>15</v>
      </c>
      <c r="D758" s="6">
        <f>SUM(D751:D757)</f>
        <v>607</v>
      </c>
      <c r="E758" s="6">
        <f t="shared" ref="E758:I758" si="203">SUM(E751:E757)</f>
        <v>364</v>
      </c>
      <c r="F758" s="6">
        <f t="shared" si="203"/>
        <v>1071</v>
      </c>
      <c r="G758" s="6">
        <f t="shared" si="203"/>
        <v>0</v>
      </c>
      <c r="H758" s="6">
        <f t="shared" si="203"/>
        <v>2042</v>
      </c>
      <c r="I758" s="6">
        <f t="shared" si="203"/>
        <v>2032</v>
      </c>
      <c r="J758" s="6">
        <f>SUM(J751:J757)</f>
        <v>10</v>
      </c>
    </row>
    <row r="761" spans="2:10">
      <c r="C761" t="s">
        <v>482</v>
      </c>
    </row>
    <row r="762" spans="2:10">
      <c r="B762" s="23"/>
      <c r="C762" s="1"/>
      <c r="D762" s="2" t="s">
        <v>0</v>
      </c>
      <c r="E762" s="2" t="s">
        <v>1</v>
      </c>
      <c r="F762" s="2" t="s">
        <v>2</v>
      </c>
      <c r="G762" s="2" t="s">
        <v>3</v>
      </c>
      <c r="H762" s="2" t="s">
        <v>4</v>
      </c>
      <c r="I762" s="2" t="s">
        <v>5</v>
      </c>
      <c r="J762" s="2" t="s">
        <v>6</v>
      </c>
    </row>
    <row r="763" spans="2:10">
      <c r="C763" s="7" t="s">
        <v>7</v>
      </c>
      <c r="D763" s="10"/>
      <c r="E763" s="10"/>
      <c r="F763" s="10"/>
      <c r="G763" s="10"/>
      <c r="H763" s="10"/>
      <c r="I763" s="10"/>
      <c r="J763" s="11"/>
    </row>
    <row r="764" spans="2:10">
      <c r="C764" s="1" t="s">
        <v>8</v>
      </c>
      <c r="D764" s="3">
        <v>0</v>
      </c>
      <c r="E764" s="3">
        <v>1</v>
      </c>
      <c r="F764" s="3">
        <v>0</v>
      </c>
      <c r="G764" s="3"/>
      <c r="H764" s="4">
        <f>SUM(D764:G764)</f>
        <v>1</v>
      </c>
      <c r="I764" s="21">
        <v>-1</v>
      </c>
      <c r="J764" s="3">
        <f>H764-I764</f>
        <v>2</v>
      </c>
    </row>
    <row r="765" spans="2:10">
      <c r="C765" s="1" t="s">
        <v>9</v>
      </c>
      <c r="D765" s="3">
        <v>0</v>
      </c>
      <c r="E765" s="3">
        <v>1</v>
      </c>
      <c r="F765" s="3">
        <v>0</v>
      </c>
      <c r="G765" s="3"/>
      <c r="H765" s="4">
        <f t="shared" ref="H765:H770" si="204">SUM(D765:G765)</f>
        <v>1</v>
      </c>
      <c r="I765" s="3">
        <v>1</v>
      </c>
      <c r="J765" s="3">
        <f t="shared" ref="J765:J770" si="205">H765-I765</f>
        <v>0</v>
      </c>
    </row>
    <row r="766" spans="2:10">
      <c r="C766" s="1" t="s">
        <v>10</v>
      </c>
      <c r="D766" s="3">
        <v>200</v>
      </c>
      <c r="E766" s="3">
        <v>136</v>
      </c>
      <c r="F766" s="3">
        <v>450</v>
      </c>
      <c r="G766" s="3"/>
      <c r="H766" s="4">
        <f t="shared" si="204"/>
        <v>786</v>
      </c>
      <c r="I766" s="3">
        <v>806</v>
      </c>
      <c r="J766" s="3">
        <f t="shared" si="205"/>
        <v>-20</v>
      </c>
    </row>
    <row r="767" spans="2:10">
      <c r="C767" s="1" t="s">
        <v>11</v>
      </c>
      <c r="D767" s="3">
        <v>50</v>
      </c>
      <c r="E767" s="3">
        <v>15</v>
      </c>
      <c r="F767" s="3">
        <v>0</v>
      </c>
      <c r="G767" s="3"/>
      <c r="H767" s="4">
        <f t="shared" si="204"/>
        <v>65</v>
      </c>
      <c r="I767" s="3">
        <v>-31</v>
      </c>
      <c r="J767" s="3">
        <f t="shared" si="205"/>
        <v>96</v>
      </c>
    </row>
    <row r="768" spans="2:10">
      <c r="C768" s="1" t="s">
        <v>12</v>
      </c>
      <c r="D768" s="3">
        <v>0</v>
      </c>
      <c r="E768" s="3">
        <v>28</v>
      </c>
      <c r="F768" s="3">
        <v>8</v>
      </c>
      <c r="G768" s="3">
        <v>0</v>
      </c>
      <c r="H768" s="4">
        <f t="shared" si="204"/>
        <v>36</v>
      </c>
      <c r="I768" s="15">
        <v>69</v>
      </c>
      <c r="J768" s="3">
        <f t="shared" si="205"/>
        <v>-33</v>
      </c>
    </row>
    <row r="769" spans="2:10">
      <c r="C769" s="1" t="s">
        <v>13</v>
      </c>
      <c r="D769" s="3"/>
      <c r="E769" s="3"/>
      <c r="F769" s="3"/>
      <c r="G769" s="3"/>
      <c r="H769" s="4">
        <f t="shared" si="204"/>
        <v>0</v>
      </c>
      <c r="I769" s="3">
        <v>0</v>
      </c>
      <c r="J769" s="3">
        <f t="shared" si="205"/>
        <v>0</v>
      </c>
    </row>
    <row r="770" spans="2:10">
      <c r="C770" s="1" t="s">
        <v>14</v>
      </c>
      <c r="D770" s="3">
        <v>187</v>
      </c>
      <c r="E770" s="3">
        <v>66</v>
      </c>
      <c r="F770" s="3">
        <v>0</v>
      </c>
      <c r="G770" s="3"/>
      <c r="H770" s="4">
        <f t="shared" si="204"/>
        <v>253</v>
      </c>
      <c r="I770" s="15">
        <v>281</v>
      </c>
      <c r="J770" s="3">
        <f t="shared" si="205"/>
        <v>-28</v>
      </c>
    </row>
    <row r="771" spans="2:10">
      <c r="C771" s="5" t="s">
        <v>15</v>
      </c>
      <c r="D771" s="6">
        <f>SUM(D764:D770)</f>
        <v>437</v>
      </c>
      <c r="E771" s="6">
        <f>SUM(E764:E770)</f>
        <v>247</v>
      </c>
      <c r="F771" s="6">
        <f t="shared" ref="F771:J771" si="206">SUM(F764:F770)</f>
        <v>458</v>
      </c>
      <c r="G771" s="6">
        <f t="shared" si="206"/>
        <v>0</v>
      </c>
      <c r="H771" s="6">
        <f t="shared" si="206"/>
        <v>1142</v>
      </c>
      <c r="I771" s="6">
        <f t="shared" si="206"/>
        <v>1125</v>
      </c>
      <c r="J771" s="6">
        <f t="shared" si="206"/>
        <v>17</v>
      </c>
    </row>
    <row r="772" spans="2:10">
      <c r="C772" s="7" t="s">
        <v>16</v>
      </c>
      <c r="D772" s="8"/>
      <c r="E772" s="8"/>
      <c r="F772" s="8"/>
      <c r="G772" s="8"/>
      <c r="H772" s="8"/>
      <c r="I772" s="18"/>
      <c r="J772" s="9"/>
    </row>
    <row r="773" spans="2:10">
      <c r="C773" s="1" t="s">
        <v>8</v>
      </c>
      <c r="D773" s="3">
        <v>0</v>
      </c>
      <c r="E773" s="3">
        <v>0</v>
      </c>
      <c r="F773" s="3">
        <f>61-61</f>
        <v>0</v>
      </c>
      <c r="G773" s="3"/>
      <c r="H773" s="16">
        <f>SUM(D773:G773)</f>
        <v>0</v>
      </c>
      <c r="I773" s="19">
        <v>0</v>
      </c>
      <c r="J773" s="17">
        <f>H773-I773</f>
        <v>0</v>
      </c>
    </row>
    <row r="774" spans="2:10">
      <c r="C774" s="1" t="s">
        <v>9</v>
      </c>
      <c r="D774" s="3">
        <v>0</v>
      </c>
      <c r="E774" s="3">
        <v>0</v>
      </c>
      <c r="F774" s="3">
        <v>0</v>
      </c>
      <c r="G774" s="3"/>
      <c r="H774" s="16">
        <f t="shared" ref="H774:H779" si="207">SUM(D774:G774)</f>
        <v>0</v>
      </c>
      <c r="I774" s="3">
        <v>-4</v>
      </c>
      <c r="J774" s="17">
        <f t="shared" ref="J774:J779" si="208">H774-I774</f>
        <v>4</v>
      </c>
    </row>
    <row r="775" spans="2:10">
      <c r="C775" s="1" t="s">
        <v>10</v>
      </c>
      <c r="D775" s="3">
        <v>200</v>
      </c>
      <c r="E775" s="3">
        <v>148</v>
      </c>
      <c r="F775" s="3">
        <v>427</v>
      </c>
      <c r="G775" s="3"/>
      <c r="H775" s="16">
        <f t="shared" si="207"/>
        <v>775</v>
      </c>
      <c r="I775" s="3">
        <v>753</v>
      </c>
      <c r="J775" s="17">
        <f t="shared" si="208"/>
        <v>22</v>
      </c>
    </row>
    <row r="776" spans="2:10">
      <c r="C776" s="1" t="s">
        <v>11</v>
      </c>
      <c r="D776" s="3">
        <v>62</v>
      </c>
      <c r="E776" s="3">
        <v>0</v>
      </c>
      <c r="F776" s="3">
        <v>250</v>
      </c>
      <c r="G776" s="3"/>
      <c r="H776" s="16">
        <f t="shared" si="207"/>
        <v>312</v>
      </c>
      <c r="I776" s="19">
        <v>354</v>
      </c>
      <c r="J776" s="17">
        <f t="shared" si="208"/>
        <v>-42</v>
      </c>
    </row>
    <row r="777" spans="2:10">
      <c r="C777" s="1" t="s">
        <v>12</v>
      </c>
      <c r="D777" s="3">
        <v>115</v>
      </c>
      <c r="E777" s="3">
        <v>66</v>
      </c>
      <c r="F777" s="3">
        <v>334</v>
      </c>
      <c r="G777" s="3"/>
      <c r="H777" s="16">
        <f t="shared" si="207"/>
        <v>515</v>
      </c>
      <c r="I777" s="19">
        <v>499</v>
      </c>
      <c r="J777" s="17">
        <f t="shared" si="208"/>
        <v>16</v>
      </c>
    </row>
    <row r="778" spans="2:10">
      <c r="C778" s="1" t="s">
        <v>13</v>
      </c>
      <c r="D778" s="3">
        <v>11</v>
      </c>
      <c r="E778" s="3">
        <v>0</v>
      </c>
      <c r="F778" s="3"/>
      <c r="G778" s="3"/>
      <c r="H778" s="16">
        <f t="shared" si="207"/>
        <v>11</v>
      </c>
      <c r="I778" s="3">
        <v>11</v>
      </c>
      <c r="J778" s="17">
        <f t="shared" si="208"/>
        <v>0</v>
      </c>
    </row>
    <row r="779" spans="2:10">
      <c r="C779" s="1" t="s">
        <v>14</v>
      </c>
      <c r="D779" s="3">
        <v>199</v>
      </c>
      <c r="E779" s="3">
        <v>130</v>
      </c>
      <c r="F779" s="3">
        <v>60</v>
      </c>
      <c r="G779" s="3"/>
      <c r="H779" s="16">
        <f t="shared" si="207"/>
        <v>389</v>
      </c>
      <c r="I779" s="3">
        <v>379</v>
      </c>
      <c r="J779" s="17">
        <f t="shared" si="208"/>
        <v>10</v>
      </c>
    </row>
    <row r="780" spans="2:10">
      <c r="C780" s="5" t="s">
        <v>15</v>
      </c>
      <c r="D780" s="6">
        <f>SUM(D773:D779)</f>
        <v>587</v>
      </c>
      <c r="E780" s="6">
        <f t="shared" ref="E780:I780" si="209">SUM(E773:E779)</f>
        <v>344</v>
      </c>
      <c r="F780" s="6">
        <f t="shared" si="209"/>
        <v>1071</v>
      </c>
      <c r="G780" s="6">
        <f t="shared" si="209"/>
        <v>0</v>
      </c>
      <c r="H780" s="6">
        <f t="shared" si="209"/>
        <v>2002</v>
      </c>
      <c r="I780" s="6">
        <f t="shared" si="209"/>
        <v>1992</v>
      </c>
      <c r="J780" s="6">
        <f>SUM(J773:J779)</f>
        <v>10</v>
      </c>
    </row>
    <row r="783" spans="2:10">
      <c r="C783" t="s">
        <v>484</v>
      </c>
    </row>
    <row r="784" spans="2:10">
      <c r="B784" s="23"/>
      <c r="C784" s="1"/>
      <c r="D784" s="2" t="s">
        <v>0</v>
      </c>
      <c r="E784" s="2" t="s">
        <v>1</v>
      </c>
      <c r="F784" s="2" t="s">
        <v>2</v>
      </c>
      <c r="G784" s="2" t="s">
        <v>3</v>
      </c>
      <c r="H784" s="2" t="s">
        <v>4</v>
      </c>
      <c r="I784" s="2" t="s">
        <v>5</v>
      </c>
      <c r="J784" s="2" t="s">
        <v>6</v>
      </c>
    </row>
    <row r="785" spans="3:10">
      <c r="C785" s="7" t="s">
        <v>7</v>
      </c>
      <c r="D785" s="10"/>
      <c r="E785" s="10"/>
      <c r="F785" s="10"/>
      <c r="G785" s="10"/>
      <c r="H785" s="10"/>
      <c r="I785" s="10"/>
      <c r="J785" s="11"/>
    </row>
    <row r="786" spans="3:10">
      <c r="C786" s="1" t="s">
        <v>8</v>
      </c>
      <c r="D786" s="3">
        <v>0</v>
      </c>
      <c r="E786" s="3">
        <v>1</v>
      </c>
      <c r="F786" s="3">
        <v>0</v>
      </c>
      <c r="G786" s="3"/>
      <c r="H786" s="4">
        <f>SUM(D786:G786)</f>
        <v>1</v>
      </c>
      <c r="I786" s="21">
        <v>-1</v>
      </c>
      <c r="J786" s="3">
        <f>H786-I786</f>
        <v>2</v>
      </c>
    </row>
    <row r="787" spans="3:10">
      <c r="C787" s="1" t="s">
        <v>9</v>
      </c>
      <c r="D787" s="3">
        <v>0</v>
      </c>
      <c r="E787" s="3">
        <v>1</v>
      </c>
      <c r="F787" s="3">
        <v>0</v>
      </c>
      <c r="G787" s="3"/>
      <c r="H787" s="4">
        <f t="shared" ref="H787:H792" si="210">SUM(D787:G787)</f>
        <v>1</v>
      </c>
      <c r="I787" s="3">
        <v>1</v>
      </c>
      <c r="J787" s="3">
        <f t="shared" ref="J787:J792" si="211">H787-I787</f>
        <v>0</v>
      </c>
    </row>
    <row r="788" spans="3:10">
      <c r="C788" s="1" t="s">
        <v>10</v>
      </c>
      <c r="D788" s="3">
        <v>200</v>
      </c>
      <c r="E788" s="3">
        <v>136</v>
      </c>
      <c r="F788" s="3">
        <v>450</v>
      </c>
      <c r="G788" s="3"/>
      <c r="H788" s="4">
        <f t="shared" si="210"/>
        <v>786</v>
      </c>
      <c r="I788" s="3">
        <v>806</v>
      </c>
      <c r="J788" s="3">
        <f t="shared" si="211"/>
        <v>-20</v>
      </c>
    </row>
    <row r="789" spans="3:10">
      <c r="C789" s="1" t="s">
        <v>11</v>
      </c>
      <c r="D789" s="3">
        <v>50</v>
      </c>
      <c r="E789" s="3">
        <v>15</v>
      </c>
      <c r="F789" s="3">
        <v>0</v>
      </c>
      <c r="G789" s="3"/>
      <c r="H789" s="4">
        <f t="shared" si="210"/>
        <v>65</v>
      </c>
      <c r="I789" s="3">
        <v>-31</v>
      </c>
      <c r="J789" s="3">
        <f t="shared" si="211"/>
        <v>96</v>
      </c>
    </row>
    <row r="790" spans="3:10">
      <c r="C790" s="1" t="s">
        <v>12</v>
      </c>
      <c r="D790" s="3">
        <v>0</v>
      </c>
      <c r="E790" s="3">
        <v>28</v>
      </c>
      <c r="F790" s="3">
        <v>8</v>
      </c>
      <c r="G790" s="3">
        <v>0</v>
      </c>
      <c r="H790" s="4">
        <f t="shared" si="210"/>
        <v>36</v>
      </c>
      <c r="I790" s="15">
        <v>69</v>
      </c>
      <c r="J790" s="3">
        <f t="shared" si="211"/>
        <v>-33</v>
      </c>
    </row>
    <row r="791" spans="3:10">
      <c r="C791" s="1" t="s">
        <v>13</v>
      </c>
      <c r="D791" s="3"/>
      <c r="E791" s="3"/>
      <c r="F791" s="3"/>
      <c r="G791" s="3"/>
      <c r="H791" s="4">
        <f t="shared" si="210"/>
        <v>0</v>
      </c>
      <c r="I791" s="3">
        <v>0</v>
      </c>
      <c r="J791" s="3">
        <f t="shared" si="211"/>
        <v>0</v>
      </c>
    </row>
    <row r="792" spans="3:10">
      <c r="C792" s="1" t="s">
        <v>14</v>
      </c>
      <c r="D792" s="3">
        <v>157</v>
      </c>
      <c r="E792" s="3">
        <v>63</v>
      </c>
      <c r="F792" s="3">
        <v>0</v>
      </c>
      <c r="G792" s="3"/>
      <c r="H792" s="4">
        <f t="shared" si="210"/>
        <v>220</v>
      </c>
      <c r="I792" s="15">
        <v>248</v>
      </c>
      <c r="J792" s="3">
        <f t="shared" si="211"/>
        <v>-28</v>
      </c>
    </row>
    <row r="793" spans="3:10">
      <c r="C793" s="5" t="s">
        <v>15</v>
      </c>
      <c r="D793" s="6">
        <f>SUM(D786:D792)</f>
        <v>407</v>
      </c>
      <c r="E793" s="6">
        <f>SUM(E786:E792)</f>
        <v>244</v>
      </c>
      <c r="F793" s="6">
        <f t="shared" ref="F793:J793" si="212">SUM(F786:F792)</f>
        <v>458</v>
      </c>
      <c r="G793" s="6">
        <f t="shared" si="212"/>
        <v>0</v>
      </c>
      <c r="H793" s="6">
        <f t="shared" si="212"/>
        <v>1109</v>
      </c>
      <c r="I793" s="6">
        <f t="shared" si="212"/>
        <v>1092</v>
      </c>
      <c r="J793" s="6">
        <f t="shared" si="212"/>
        <v>17</v>
      </c>
    </row>
    <row r="794" spans="3:10">
      <c r="C794" s="7" t="s">
        <v>16</v>
      </c>
      <c r="D794" s="8"/>
      <c r="E794" s="8"/>
      <c r="F794" s="8"/>
      <c r="G794" s="8"/>
      <c r="H794" s="8"/>
      <c r="I794" s="18"/>
      <c r="J794" s="9"/>
    </row>
    <row r="795" spans="3:10">
      <c r="C795" s="1" t="s">
        <v>8</v>
      </c>
      <c r="D795" s="3">
        <v>0</v>
      </c>
      <c r="E795" s="3">
        <v>0</v>
      </c>
      <c r="F795" s="3">
        <f>61-61</f>
        <v>0</v>
      </c>
      <c r="G795" s="3"/>
      <c r="H795" s="16">
        <f>SUM(D795:G795)</f>
        <v>0</v>
      </c>
      <c r="I795" s="19">
        <v>0</v>
      </c>
      <c r="J795" s="17">
        <f>H795-I795</f>
        <v>0</v>
      </c>
    </row>
    <row r="796" spans="3:10">
      <c r="C796" s="1" t="s">
        <v>9</v>
      </c>
      <c r="D796" s="3">
        <v>0</v>
      </c>
      <c r="E796" s="3">
        <v>0</v>
      </c>
      <c r="F796" s="3">
        <v>0</v>
      </c>
      <c r="G796" s="3"/>
      <c r="H796" s="16">
        <f t="shared" ref="H796:H801" si="213">SUM(D796:G796)</f>
        <v>0</v>
      </c>
      <c r="I796" s="3">
        <v>-4</v>
      </c>
      <c r="J796" s="17">
        <f t="shared" ref="J796:J801" si="214">H796-I796</f>
        <v>4</v>
      </c>
    </row>
    <row r="797" spans="3:10">
      <c r="C797" s="1" t="s">
        <v>10</v>
      </c>
      <c r="D797" s="3">
        <v>200</v>
      </c>
      <c r="E797" s="3">
        <v>148</v>
      </c>
      <c r="F797" s="3">
        <v>427</v>
      </c>
      <c r="G797" s="3"/>
      <c r="H797" s="16">
        <f t="shared" si="213"/>
        <v>775</v>
      </c>
      <c r="I797" s="3">
        <v>753</v>
      </c>
      <c r="J797" s="17">
        <f t="shared" si="214"/>
        <v>22</v>
      </c>
    </row>
    <row r="798" spans="3:10">
      <c r="C798" s="1" t="s">
        <v>11</v>
      </c>
      <c r="D798" s="3">
        <v>62</v>
      </c>
      <c r="E798" s="3">
        <v>0</v>
      </c>
      <c r="F798" s="3">
        <v>250</v>
      </c>
      <c r="G798" s="3"/>
      <c r="H798" s="16">
        <f t="shared" si="213"/>
        <v>312</v>
      </c>
      <c r="I798" s="19">
        <v>354</v>
      </c>
      <c r="J798" s="17">
        <f t="shared" si="214"/>
        <v>-42</v>
      </c>
    </row>
    <row r="799" spans="3:10">
      <c r="C799" s="1" t="s">
        <v>12</v>
      </c>
      <c r="D799" s="3">
        <v>115</v>
      </c>
      <c r="E799" s="3">
        <v>66</v>
      </c>
      <c r="F799" s="3">
        <v>334</v>
      </c>
      <c r="G799" s="3"/>
      <c r="H799" s="16">
        <f t="shared" si="213"/>
        <v>515</v>
      </c>
      <c r="I799" s="19">
        <v>499</v>
      </c>
      <c r="J799" s="17">
        <f t="shared" si="214"/>
        <v>16</v>
      </c>
    </row>
    <row r="800" spans="3:10">
      <c r="C800" s="1" t="s">
        <v>13</v>
      </c>
      <c r="D800" s="3">
        <v>11</v>
      </c>
      <c r="E800" s="3">
        <v>0</v>
      </c>
      <c r="F800" s="3"/>
      <c r="G800" s="3"/>
      <c r="H800" s="16">
        <f t="shared" si="213"/>
        <v>11</v>
      </c>
      <c r="I800" s="3">
        <v>11</v>
      </c>
      <c r="J800" s="17">
        <f t="shared" si="214"/>
        <v>0</v>
      </c>
    </row>
    <row r="801" spans="2:10">
      <c r="C801" s="1" t="s">
        <v>14</v>
      </c>
      <c r="D801" s="3">
        <v>178</v>
      </c>
      <c r="E801" s="3">
        <v>116</v>
      </c>
      <c r="F801" s="3">
        <v>60</v>
      </c>
      <c r="G801" s="3"/>
      <c r="H801" s="16">
        <f t="shared" si="213"/>
        <v>354</v>
      </c>
      <c r="I801" s="3">
        <v>344</v>
      </c>
      <c r="J801" s="17">
        <f t="shared" si="214"/>
        <v>10</v>
      </c>
    </row>
    <row r="802" spans="2:10">
      <c r="C802" s="5" t="s">
        <v>15</v>
      </c>
      <c r="D802" s="6">
        <f>SUM(D795:D801)</f>
        <v>566</v>
      </c>
      <c r="E802" s="6">
        <f t="shared" ref="E802:I802" si="215">SUM(E795:E801)</f>
        <v>330</v>
      </c>
      <c r="F802" s="6">
        <f t="shared" si="215"/>
        <v>1071</v>
      </c>
      <c r="G802" s="6">
        <f t="shared" si="215"/>
        <v>0</v>
      </c>
      <c r="H802" s="6">
        <f t="shared" si="215"/>
        <v>1967</v>
      </c>
      <c r="I802" s="6">
        <f t="shared" si="215"/>
        <v>1957</v>
      </c>
      <c r="J802" s="6">
        <f>SUM(J795:J801)</f>
        <v>10</v>
      </c>
    </row>
    <row r="805" spans="2:10">
      <c r="C805" t="s">
        <v>485</v>
      </c>
    </row>
    <row r="806" spans="2:10">
      <c r="B806" s="23"/>
      <c r="C806" s="1"/>
      <c r="D806" s="2" t="s">
        <v>0</v>
      </c>
      <c r="E806" s="2" t="s">
        <v>1</v>
      </c>
      <c r="F806" s="2" t="s">
        <v>2</v>
      </c>
      <c r="G806" s="2" t="s">
        <v>3</v>
      </c>
      <c r="H806" s="2" t="s">
        <v>4</v>
      </c>
      <c r="I806" s="2" t="s">
        <v>5</v>
      </c>
      <c r="J806" s="2" t="s">
        <v>6</v>
      </c>
    </row>
    <row r="807" spans="2:10">
      <c r="C807" s="7" t="s">
        <v>7</v>
      </c>
      <c r="D807" s="10"/>
      <c r="E807" s="10"/>
      <c r="F807" s="10"/>
      <c r="G807" s="10"/>
      <c r="H807" s="10"/>
      <c r="I807" s="10"/>
      <c r="J807" s="11"/>
    </row>
    <row r="808" spans="2:10">
      <c r="C808" s="1" t="s">
        <v>8</v>
      </c>
      <c r="D808" s="3">
        <v>0</v>
      </c>
      <c r="E808" s="3">
        <v>1</v>
      </c>
      <c r="F808" s="3">
        <v>0</v>
      </c>
      <c r="G808" s="3"/>
      <c r="H808" s="4">
        <f>SUM(D808:G808)</f>
        <v>1</v>
      </c>
      <c r="I808" s="21">
        <v>-1</v>
      </c>
      <c r="J808" s="3">
        <f>H808-I808</f>
        <v>2</v>
      </c>
    </row>
    <row r="809" spans="2:10">
      <c r="C809" s="1" t="s">
        <v>9</v>
      </c>
      <c r="D809" s="3">
        <v>0</v>
      </c>
      <c r="E809" s="3">
        <v>1</v>
      </c>
      <c r="F809" s="3">
        <v>0</v>
      </c>
      <c r="G809" s="3"/>
      <c r="H809" s="4">
        <f t="shared" ref="H809:H814" si="216">SUM(D809:G809)</f>
        <v>1</v>
      </c>
      <c r="I809" s="3">
        <v>1</v>
      </c>
      <c r="J809" s="3">
        <f t="shared" ref="J809:J814" si="217">H809-I809</f>
        <v>0</v>
      </c>
    </row>
    <row r="810" spans="2:10">
      <c r="C810" s="1" t="s">
        <v>10</v>
      </c>
      <c r="D810" s="3">
        <v>200</v>
      </c>
      <c r="E810" s="3">
        <v>136</v>
      </c>
      <c r="F810" s="3">
        <v>450</v>
      </c>
      <c r="G810" s="3"/>
      <c r="H810" s="4">
        <f t="shared" si="216"/>
        <v>786</v>
      </c>
      <c r="I810" s="3">
        <v>806</v>
      </c>
      <c r="J810" s="3">
        <f t="shared" si="217"/>
        <v>-20</v>
      </c>
    </row>
    <row r="811" spans="2:10">
      <c r="C811" s="1" t="s">
        <v>11</v>
      </c>
      <c r="D811" s="3">
        <v>50</v>
      </c>
      <c r="E811" s="3">
        <v>15</v>
      </c>
      <c r="F811" s="3">
        <v>0</v>
      </c>
      <c r="G811" s="3"/>
      <c r="H811" s="4">
        <f t="shared" si="216"/>
        <v>65</v>
      </c>
      <c r="I811" s="3">
        <v>-31</v>
      </c>
      <c r="J811" s="3">
        <f t="shared" si="217"/>
        <v>96</v>
      </c>
    </row>
    <row r="812" spans="2:10">
      <c r="C812" s="1" t="s">
        <v>12</v>
      </c>
      <c r="D812" s="3">
        <v>0</v>
      </c>
      <c r="E812" s="3">
        <v>28</v>
      </c>
      <c r="F812" s="3">
        <v>8</v>
      </c>
      <c r="G812" s="3">
        <v>0</v>
      </c>
      <c r="H812" s="4">
        <f t="shared" si="216"/>
        <v>36</v>
      </c>
      <c r="I812" s="15">
        <v>69</v>
      </c>
      <c r="J812" s="3">
        <f t="shared" si="217"/>
        <v>-33</v>
      </c>
    </row>
    <row r="813" spans="2:10">
      <c r="C813" s="1" t="s">
        <v>13</v>
      </c>
      <c r="D813" s="3"/>
      <c r="E813" s="3"/>
      <c r="F813" s="3"/>
      <c r="G813" s="3"/>
      <c r="H813" s="4">
        <f t="shared" si="216"/>
        <v>0</v>
      </c>
      <c r="I813" s="3">
        <v>0</v>
      </c>
      <c r="J813" s="3">
        <f t="shared" si="217"/>
        <v>0</v>
      </c>
    </row>
    <row r="814" spans="2:10">
      <c r="C814" s="1" t="s">
        <v>14</v>
      </c>
      <c r="D814" s="3">
        <v>146</v>
      </c>
      <c r="E814" s="3">
        <v>63</v>
      </c>
      <c r="F814" s="3">
        <v>0</v>
      </c>
      <c r="G814" s="3"/>
      <c r="H814" s="4">
        <f t="shared" si="216"/>
        <v>209</v>
      </c>
      <c r="I814" s="15">
        <v>237</v>
      </c>
      <c r="J814" s="3">
        <f t="shared" si="217"/>
        <v>-28</v>
      </c>
    </row>
    <row r="815" spans="2:10">
      <c r="C815" s="5" t="s">
        <v>15</v>
      </c>
      <c r="D815" s="6">
        <f>SUM(D808:D814)</f>
        <v>396</v>
      </c>
      <c r="E815" s="6">
        <f>SUM(E808:E814)</f>
        <v>244</v>
      </c>
      <c r="F815" s="6">
        <f t="shared" ref="F815:J815" si="218">SUM(F808:F814)</f>
        <v>458</v>
      </c>
      <c r="G815" s="6">
        <f t="shared" si="218"/>
        <v>0</v>
      </c>
      <c r="H815" s="6">
        <f t="shared" si="218"/>
        <v>1098</v>
      </c>
      <c r="I815" s="6">
        <f t="shared" si="218"/>
        <v>1081</v>
      </c>
      <c r="J815" s="6">
        <f t="shared" si="218"/>
        <v>17</v>
      </c>
    </row>
    <row r="816" spans="2:10">
      <c r="C816" s="7" t="s">
        <v>16</v>
      </c>
      <c r="D816" s="8"/>
      <c r="E816" s="8"/>
      <c r="F816" s="8"/>
      <c r="G816" s="8"/>
      <c r="H816" s="8"/>
      <c r="I816" s="18"/>
      <c r="J816" s="9"/>
    </row>
    <row r="817" spans="2:10">
      <c r="C817" s="1" t="s">
        <v>8</v>
      </c>
      <c r="D817" s="3">
        <v>0</v>
      </c>
      <c r="E817" s="3">
        <v>0</v>
      </c>
      <c r="F817" s="3">
        <f>61-61</f>
        <v>0</v>
      </c>
      <c r="G817" s="3"/>
      <c r="H817" s="16">
        <f>SUM(D817:G817)</f>
        <v>0</v>
      </c>
      <c r="I817" s="19">
        <v>0</v>
      </c>
      <c r="J817" s="17">
        <f>H817-I817</f>
        <v>0</v>
      </c>
    </row>
    <row r="818" spans="2:10">
      <c r="C818" s="1" t="s">
        <v>9</v>
      </c>
      <c r="D818" s="3">
        <v>0</v>
      </c>
      <c r="E818" s="3">
        <v>0</v>
      </c>
      <c r="F818" s="3">
        <v>0</v>
      </c>
      <c r="G818" s="3"/>
      <c r="H818" s="16">
        <f t="shared" ref="H818:H823" si="219">SUM(D818:G818)</f>
        <v>0</v>
      </c>
      <c r="I818" s="3">
        <v>-4</v>
      </c>
      <c r="J818" s="17">
        <f t="shared" ref="J818:J823" si="220">H818-I818</f>
        <v>4</v>
      </c>
    </row>
    <row r="819" spans="2:10">
      <c r="C819" s="1" t="s">
        <v>10</v>
      </c>
      <c r="D819" s="3">
        <v>200</v>
      </c>
      <c r="E819" s="3">
        <v>148</v>
      </c>
      <c r="F819" s="3">
        <v>427</v>
      </c>
      <c r="G819" s="3"/>
      <c r="H819" s="16">
        <f t="shared" si="219"/>
        <v>775</v>
      </c>
      <c r="I819" s="3">
        <v>753</v>
      </c>
      <c r="J819" s="17">
        <f t="shared" si="220"/>
        <v>22</v>
      </c>
    </row>
    <row r="820" spans="2:10">
      <c r="C820" s="1" t="s">
        <v>11</v>
      </c>
      <c r="D820" s="3">
        <v>62</v>
      </c>
      <c r="E820" s="3">
        <v>0</v>
      </c>
      <c r="F820" s="3">
        <v>250</v>
      </c>
      <c r="G820" s="3"/>
      <c r="H820" s="16">
        <f t="shared" si="219"/>
        <v>312</v>
      </c>
      <c r="I820" s="19">
        <v>354</v>
      </c>
      <c r="J820" s="17">
        <f t="shared" si="220"/>
        <v>-42</v>
      </c>
    </row>
    <row r="821" spans="2:10">
      <c r="C821" s="1" t="s">
        <v>12</v>
      </c>
      <c r="D821" s="3">
        <v>115</v>
      </c>
      <c r="E821" s="3">
        <v>66</v>
      </c>
      <c r="F821" s="3">
        <v>334</v>
      </c>
      <c r="G821" s="3"/>
      <c r="H821" s="16">
        <f t="shared" si="219"/>
        <v>515</v>
      </c>
      <c r="I821" s="19">
        <v>499</v>
      </c>
      <c r="J821" s="17">
        <f t="shared" si="220"/>
        <v>16</v>
      </c>
    </row>
    <row r="822" spans="2:10">
      <c r="C822" s="1" t="s">
        <v>13</v>
      </c>
      <c r="D822" s="3">
        <v>11</v>
      </c>
      <c r="E822" s="3">
        <v>0</v>
      </c>
      <c r="F822" s="3"/>
      <c r="G822" s="3"/>
      <c r="H822" s="16">
        <f t="shared" si="219"/>
        <v>11</v>
      </c>
      <c r="I822" s="3">
        <v>11</v>
      </c>
      <c r="J822" s="17">
        <f t="shared" si="220"/>
        <v>0</v>
      </c>
    </row>
    <row r="823" spans="2:10">
      <c r="C823" s="1" t="s">
        <v>14</v>
      </c>
      <c r="D823" s="3">
        <v>155</v>
      </c>
      <c r="E823" s="3">
        <v>108</v>
      </c>
      <c r="F823" s="3">
        <v>60</v>
      </c>
      <c r="G823" s="3"/>
      <c r="H823" s="16">
        <f t="shared" si="219"/>
        <v>323</v>
      </c>
      <c r="I823" s="3">
        <v>313</v>
      </c>
      <c r="J823" s="17">
        <f t="shared" si="220"/>
        <v>10</v>
      </c>
    </row>
    <row r="824" spans="2:10">
      <c r="C824" s="5" t="s">
        <v>15</v>
      </c>
      <c r="D824" s="6">
        <f>SUM(D817:D823)</f>
        <v>543</v>
      </c>
      <c r="E824" s="6">
        <f t="shared" ref="E824:I824" si="221">SUM(E817:E823)</f>
        <v>322</v>
      </c>
      <c r="F824" s="6">
        <f t="shared" si="221"/>
        <v>1071</v>
      </c>
      <c r="G824" s="6">
        <f t="shared" si="221"/>
        <v>0</v>
      </c>
      <c r="H824" s="6">
        <f t="shared" si="221"/>
        <v>1936</v>
      </c>
      <c r="I824" s="6">
        <f t="shared" si="221"/>
        <v>1926</v>
      </c>
      <c r="J824" s="6">
        <f>SUM(J817:J823)</f>
        <v>10</v>
      </c>
    </row>
    <row r="827" spans="2:10">
      <c r="C827" t="s">
        <v>486</v>
      </c>
    </row>
    <row r="828" spans="2:10">
      <c r="B828" s="23"/>
      <c r="C828" s="1"/>
      <c r="D828" s="2" t="s">
        <v>0</v>
      </c>
      <c r="E828" s="2" t="s">
        <v>1</v>
      </c>
      <c r="F828" s="2" t="s">
        <v>2</v>
      </c>
      <c r="G828" s="2" t="s">
        <v>3</v>
      </c>
      <c r="H828" s="2" t="s">
        <v>4</v>
      </c>
      <c r="I828" s="2" t="s">
        <v>5</v>
      </c>
      <c r="J828" s="2" t="s">
        <v>6</v>
      </c>
    </row>
    <row r="829" spans="2:10">
      <c r="C829" s="7" t="s">
        <v>7</v>
      </c>
      <c r="D829" s="10"/>
      <c r="E829" s="10"/>
      <c r="F829" s="10"/>
      <c r="G829" s="10"/>
      <c r="H829" s="10"/>
      <c r="I829" s="10"/>
      <c r="J829" s="11"/>
    </row>
    <row r="830" spans="2:10">
      <c r="C830" s="1" t="s">
        <v>8</v>
      </c>
      <c r="D830" s="3">
        <v>0</v>
      </c>
      <c r="E830" s="3">
        <v>1</v>
      </c>
      <c r="F830" s="3">
        <v>0</v>
      </c>
      <c r="G830" s="3"/>
      <c r="H830" s="4">
        <f>SUM(D830:G830)</f>
        <v>1</v>
      </c>
      <c r="I830" s="21">
        <v>-1</v>
      </c>
      <c r="J830" s="3">
        <f>H830-I830</f>
        <v>2</v>
      </c>
    </row>
    <row r="831" spans="2:10">
      <c r="C831" s="1" t="s">
        <v>9</v>
      </c>
      <c r="D831" s="3">
        <v>0</v>
      </c>
      <c r="E831" s="3">
        <v>1</v>
      </c>
      <c r="F831" s="3">
        <v>0</v>
      </c>
      <c r="G831" s="3"/>
      <c r="H831" s="4">
        <f t="shared" ref="H831:H836" si="222">SUM(D831:G831)</f>
        <v>1</v>
      </c>
      <c r="I831" s="3">
        <v>1</v>
      </c>
      <c r="J831" s="3">
        <f t="shared" ref="J831:J836" si="223">H831-I831</f>
        <v>0</v>
      </c>
    </row>
    <row r="832" spans="2:10">
      <c r="C832" s="1" t="s">
        <v>10</v>
      </c>
      <c r="D832" s="3">
        <v>200</v>
      </c>
      <c r="E832" s="3">
        <v>131</v>
      </c>
      <c r="F832" s="3">
        <v>465</v>
      </c>
      <c r="G832" s="3"/>
      <c r="H832" s="4">
        <f t="shared" si="222"/>
        <v>796</v>
      </c>
      <c r="I832" s="3">
        <v>806</v>
      </c>
      <c r="J832" s="3">
        <f t="shared" si="223"/>
        <v>-10</v>
      </c>
    </row>
    <row r="833" spans="3:10">
      <c r="C833" s="1" t="s">
        <v>11</v>
      </c>
      <c r="D833" s="3">
        <v>0</v>
      </c>
      <c r="E833" s="3">
        <v>14</v>
      </c>
      <c r="F833" s="3">
        <v>0</v>
      </c>
      <c r="G833" s="3"/>
      <c r="H833" s="4">
        <f t="shared" si="222"/>
        <v>14</v>
      </c>
      <c r="I833" s="3">
        <v>-31</v>
      </c>
      <c r="J833" s="3">
        <f t="shared" si="223"/>
        <v>45</v>
      </c>
    </row>
    <row r="834" spans="3:10">
      <c r="C834" s="1" t="s">
        <v>12</v>
      </c>
      <c r="D834" s="3">
        <v>40</v>
      </c>
      <c r="E834" s="3">
        <v>28</v>
      </c>
      <c r="F834" s="3">
        <v>8</v>
      </c>
      <c r="G834" s="3">
        <v>0</v>
      </c>
      <c r="H834" s="4">
        <f t="shared" si="222"/>
        <v>76</v>
      </c>
      <c r="I834" s="15">
        <v>69</v>
      </c>
      <c r="J834" s="3">
        <f t="shared" si="223"/>
        <v>7</v>
      </c>
    </row>
    <row r="835" spans="3:10">
      <c r="C835" s="1" t="s">
        <v>13</v>
      </c>
      <c r="D835" s="3"/>
      <c r="E835" s="3"/>
      <c r="F835" s="3"/>
      <c r="G835" s="3"/>
      <c r="H835" s="4">
        <f t="shared" si="222"/>
        <v>0</v>
      </c>
      <c r="I835" s="3">
        <v>0</v>
      </c>
      <c r="J835" s="3">
        <f t="shared" si="223"/>
        <v>0</v>
      </c>
    </row>
    <row r="836" spans="3:10">
      <c r="C836" s="1" t="s">
        <v>14</v>
      </c>
      <c r="D836" s="3">
        <v>156</v>
      </c>
      <c r="E836" s="3">
        <v>61</v>
      </c>
      <c r="F836" s="3">
        <v>0</v>
      </c>
      <c r="G836" s="3"/>
      <c r="H836" s="4">
        <f t="shared" si="222"/>
        <v>217</v>
      </c>
      <c r="I836" s="15">
        <v>217</v>
      </c>
      <c r="J836" s="3">
        <f t="shared" si="223"/>
        <v>0</v>
      </c>
    </row>
    <row r="837" spans="3:10">
      <c r="C837" s="5" t="s">
        <v>15</v>
      </c>
      <c r="D837" s="6">
        <f>SUM(D830:D836)</f>
        <v>396</v>
      </c>
      <c r="E837" s="6">
        <f>SUM(E830:E836)</f>
        <v>236</v>
      </c>
      <c r="F837" s="6">
        <f t="shared" ref="F837:J837" si="224">SUM(F830:F836)</f>
        <v>473</v>
      </c>
      <c r="G837" s="6">
        <f t="shared" si="224"/>
        <v>0</v>
      </c>
      <c r="H837" s="6">
        <f t="shared" si="224"/>
        <v>1105</v>
      </c>
      <c r="I837" s="6">
        <f t="shared" si="224"/>
        <v>1061</v>
      </c>
      <c r="J837" s="6">
        <f t="shared" si="224"/>
        <v>44</v>
      </c>
    </row>
    <row r="838" spans="3:10">
      <c r="C838" s="7" t="s">
        <v>16</v>
      </c>
      <c r="D838" s="8"/>
      <c r="E838" s="8"/>
      <c r="F838" s="8"/>
      <c r="G838" s="8"/>
      <c r="H838" s="8"/>
      <c r="I838" s="18"/>
      <c r="J838" s="9"/>
    </row>
    <row r="839" spans="3:10">
      <c r="C839" s="1" t="s">
        <v>8</v>
      </c>
      <c r="D839" s="3">
        <v>0</v>
      </c>
      <c r="E839" s="3">
        <v>2</v>
      </c>
      <c r="F839" s="3">
        <f>61-61</f>
        <v>0</v>
      </c>
      <c r="G839" s="3"/>
      <c r="H839" s="16">
        <f>SUM(D839:G839)</f>
        <v>2</v>
      </c>
      <c r="I839" s="19">
        <v>0</v>
      </c>
      <c r="J839" s="17">
        <f>H839-I839</f>
        <v>2</v>
      </c>
    </row>
    <row r="840" spans="3:10">
      <c r="C840" s="1" t="s">
        <v>9</v>
      </c>
      <c r="D840" s="3">
        <v>0</v>
      </c>
      <c r="E840" s="3">
        <v>1</v>
      </c>
      <c r="F840" s="3">
        <v>0</v>
      </c>
      <c r="G840" s="3"/>
      <c r="H840" s="16">
        <f t="shared" ref="H840:H845" si="225">SUM(D840:G840)</f>
        <v>1</v>
      </c>
      <c r="I840" s="3">
        <v>-4</v>
      </c>
      <c r="J840" s="17">
        <f t="shared" ref="J840:J845" si="226">H840-I840</f>
        <v>5</v>
      </c>
    </row>
    <row r="841" spans="3:10">
      <c r="C841" s="1" t="s">
        <v>10</v>
      </c>
      <c r="D841" s="3">
        <v>200</v>
      </c>
      <c r="E841" s="3">
        <v>148</v>
      </c>
      <c r="F841" s="3">
        <v>427</v>
      </c>
      <c r="G841" s="3"/>
      <c r="H841" s="16">
        <f t="shared" si="225"/>
        <v>775</v>
      </c>
      <c r="I841" s="3">
        <v>753</v>
      </c>
      <c r="J841" s="17">
        <f t="shared" si="226"/>
        <v>22</v>
      </c>
    </row>
    <row r="842" spans="3:10">
      <c r="C842" s="1" t="s">
        <v>11</v>
      </c>
      <c r="D842" s="3">
        <v>71</v>
      </c>
      <c r="E842" s="3">
        <v>0</v>
      </c>
      <c r="F842" s="3">
        <v>250</v>
      </c>
      <c r="G842" s="3"/>
      <c r="H842" s="16">
        <f t="shared" si="225"/>
        <v>321</v>
      </c>
      <c r="I842" s="19">
        <v>354</v>
      </c>
      <c r="J842" s="17">
        <f t="shared" si="226"/>
        <v>-33</v>
      </c>
    </row>
    <row r="843" spans="3:10">
      <c r="C843" s="1" t="s">
        <v>12</v>
      </c>
      <c r="D843" s="3">
        <v>40</v>
      </c>
      <c r="E843" s="3">
        <v>67</v>
      </c>
      <c r="F843" s="3">
        <v>334</v>
      </c>
      <c r="G843" s="3"/>
      <c r="H843" s="16">
        <f t="shared" si="225"/>
        <v>441</v>
      </c>
      <c r="I843" s="19">
        <v>499</v>
      </c>
      <c r="J843" s="17">
        <f t="shared" si="226"/>
        <v>-58</v>
      </c>
    </row>
    <row r="844" spans="3:10">
      <c r="C844" s="1" t="s">
        <v>13</v>
      </c>
      <c r="D844" s="3">
        <v>4</v>
      </c>
      <c r="E844" s="3">
        <v>0</v>
      </c>
      <c r="F844" s="3"/>
      <c r="G844" s="3"/>
      <c r="H844" s="16">
        <f t="shared" si="225"/>
        <v>4</v>
      </c>
      <c r="I844" s="3">
        <v>4</v>
      </c>
      <c r="J844" s="17">
        <f t="shared" si="226"/>
        <v>0</v>
      </c>
    </row>
    <row r="845" spans="3:10">
      <c r="C845" s="1" t="s">
        <v>14</v>
      </c>
      <c r="D845" s="3">
        <v>200</v>
      </c>
      <c r="E845" s="3">
        <v>71</v>
      </c>
      <c r="F845" s="3">
        <v>0</v>
      </c>
      <c r="G845" s="3"/>
      <c r="H845" s="16">
        <f t="shared" si="225"/>
        <v>271</v>
      </c>
      <c r="I845" s="3">
        <v>267</v>
      </c>
      <c r="J845" s="17">
        <f t="shared" si="226"/>
        <v>4</v>
      </c>
    </row>
    <row r="846" spans="3:10">
      <c r="C846" s="5" t="s">
        <v>15</v>
      </c>
      <c r="D846" s="6">
        <f>SUM(D839:D845)</f>
        <v>515</v>
      </c>
      <c r="E846" s="6">
        <f t="shared" ref="E846:I846" si="227">SUM(E839:E845)</f>
        <v>289</v>
      </c>
      <c r="F846" s="6">
        <f t="shared" si="227"/>
        <v>1011</v>
      </c>
      <c r="G846" s="6">
        <f t="shared" si="227"/>
        <v>0</v>
      </c>
      <c r="H846" s="6">
        <f t="shared" si="227"/>
        <v>1815</v>
      </c>
      <c r="I846" s="6">
        <f t="shared" si="227"/>
        <v>1873</v>
      </c>
      <c r="J846" s="6">
        <f>SUM(J839:J845)</f>
        <v>-58</v>
      </c>
    </row>
    <row r="849" spans="2:10">
      <c r="C849" t="s">
        <v>487</v>
      </c>
    </row>
    <row r="850" spans="2:10">
      <c r="B850" s="23"/>
      <c r="C850" s="1"/>
      <c r="D850" s="2" t="s">
        <v>0</v>
      </c>
      <c r="E850" s="2" t="s">
        <v>1</v>
      </c>
      <c r="F850" s="2" t="s">
        <v>2</v>
      </c>
      <c r="G850" s="2" t="s">
        <v>3</v>
      </c>
      <c r="H850" s="2" t="s">
        <v>4</v>
      </c>
      <c r="I850" s="2" t="s">
        <v>5</v>
      </c>
      <c r="J850" s="2" t="s">
        <v>6</v>
      </c>
    </row>
    <row r="851" spans="2:10">
      <c r="C851" s="7" t="s">
        <v>7</v>
      </c>
      <c r="D851" s="10"/>
      <c r="E851" s="10"/>
      <c r="F851" s="10"/>
      <c r="G851" s="10"/>
      <c r="H851" s="10"/>
      <c r="I851" s="10"/>
      <c r="J851" s="11"/>
    </row>
    <row r="852" spans="2:10">
      <c r="C852" s="1" t="s">
        <v>8</v>
      </c>
      <c r="D852" s="3">
        <v>0</v>
      </c>
      <c r="E852" s="3">
        <v>1</v>
      </c>
      <c r="F852" s="3">
        <v>0</v>
      </c>
      <c r="G852" s="3"/>
      <c r="H852" s="4">
        <f>SUM(D852:G852)</f>
        <v>1</v>
      </c>
      <c r="I852" s="21">
        <v>-1</v>
      </c>
      <c r="J852" s="3">
        <f>H852-I852</f>
        <v>2</v>
      </c>
    </row>
    <row r="853" spans="2:10">
      <c r="C853" s="1" t="s">
        <v>9</v>
      </c>
      <c r="D853" s="3">
        <v>0</v>
      </c>
      <c r="E853" s="3">
        <v>1</v>
      </c>
      <c r="F853" s="3">
        <v>0</v>
      </c>
      <c r="G853" s="3"/>
      <c r="H853" s="4">
        <f t="shared" ref="H853:H858" si="228">SUM(D853:G853)</f>
        <v>1</v>
      </c>
      <c r="I853" s="3">
        <v>1</v>
      </c>
      <c r="J853" s="3">
        <f t="shared" ref="J853:J858" si="229">H853-I853</f>
        <v>0</v>
      </c>
    </row>
    <row r="854" spans="2:10">
      <c r="C854" s="1" t="s">
        <v>10</v>
      </c>
      <c r="D854" s="3">
        <v>200</v>
      </c>
      <c r="E854" s="3">
        <v>131</v>
      </c>
      <c r="F854" s="3">
        <v>465</v>
      </c>
      <c r="G854" s="3"/>
      <c r="H854" s="4">
        <f t="shared" si="228"/>
        <v>796</v>
      </c>
      <c r="I854" s="3">
        <v>806</v>
      </c>
      <c r="J854" s="3">
        <f t="shared" si="229"/>
        <v>-10</v>
      </c>
    </row>
    <row r="855" spans="2:10">
      <c r="C855" s="1" t="s">
        <v>11</v>
      </c>
      <c r="D855" s="3">
        <v>0</v>
      </c>
      <c r="E855" s="3">
        <v>14</v>
      </c>
      <c r="F855" s="3">
        <v>0</v>
      </c>
      <c r="G855" s="3"/>
      <c r="H855" s="4">
        <f t="shared" si="228"/>
        <v>14</v>
      </c>
      <c r="I855" s="3">
        <v>-31</v>
      </c>
      <c r="J855" s="3">
        <f t="shared" si="229"/>
        <v>45</v>
      </c>
    </row>
    <row r="856" spans="2:10">
      <c r="C856" s="1" t="s">
        <v>12</v>
      </c>
      <c r="D856" s="3">
        <v>40</v>
      </c>
      <c r="E856" s="3">
        <v>28</v>
      </c>
      <c r="F856" s="3">
        <v>8</v>
      </c>
      <c r="G856" s="3">
        <v>0</v>
      </c>
      <c r="H856" s="4">
        <f t="shared" si="228"/>
        <v>76</v>
      </c>
      <c r="I856" s="15">
        <v>69</v>
      </c>
      <c r="J856" s="3">
        <f t="shared" si="229"/>
        <v>7</v>
      </c>
    </row>
    <row r="857" spans="2:10">
      <c r="C857" s="1" t="s">
        <v>13</v>
      </c>
      <c r="D857" s="3"/>
      <c r="E857" s="3"/>
      <c r="F857" s="3"/>
      <c r="G857" s="3"/>
      <c r="H857" s="4">
        <f t="shared" si="228"/>
        <v>0</v>
      </c>
      <c r="I857" s="3">
        <v>0</v>
      </c>
      <c r="J857" s="3">
        <f t="shared" si="229"/>
        <v>0</v>
      </c>
    </row>
    <row r="858" spans="2:10">
      <c r="C858" s="1" t="s">
        <v>14</v>
      </c>
      <c r="D858" s="3">
        <v>141</v>
      </c>
      <c r="E858" s="3">
        <v>56</v>
      </c>
      <c r="F858" s="3">
        <v>0</v>
      </c>
      <c r="G858" s="3"/>
      <c r="H858" s="4">
        <f t="shared" si="228"/>
        <v>197</v>
      </c>
      <c r="I858" s="15">
        <v>197</v>
      </c>
      <c r="J858" s="3">
        <f t="shared" si="229"/>
        <v>0</v>
      </c>
    </row>
    <row r="859" spans="2:10">
      <c r="C859" s="5" t="s">
        <v>15</v>
      </c>
      <c r="D859" s="6">
        <f>SUM(D852:D858)</f>
        <v>381</v>
      </c>
      <c r="E859" s="6">
        <f>SUM(E852:E858)</f>
        <v>231</v>
      </c>
      <c r="F859" s="6">
        <f t="shared" ref="F859:J859" si="230">SUM(F852:F858)</f>
        <v>473</v>
      </c>
      <c r="G859" s="6">
        <f t="shared" si="230"/>
        <v>0</v>
      </c>
      <c r="H859" s="6">
        <f t="shared" si="230"/>
        <v>1085</v>
      </c>
      <c r="I859" s="6">
        <f t="shared" si="230"/>
        <v>1041</v>
      </c>
      <c r="J859" s="6">
        <f t="shared" si="230"/>
        <v>44</v>
      </c>
    </row>
    <row r="860" spans="2:10">
      <c r="C860" s="7" t="s">
        <v>16</v>
      </c>
      <c r="D860" s="8"/>
      <c r="E860" s="8"/>
      <c r="F860" s="8"/>
      <c r="G860" s="8"/>
      <c r="H860" s="8"/>
      <c r="I860" s="18"/>
      <c r="J860" s="9"/>
    </row>
    <row r="861" spans="2:10">
      <c r="C861" s="1" t="s">
        <v>8</v>
      </c>
      <c r="D861" s="3">
        <v>0</v>
      </c>
      <c r="E861" s="3">
        <v>2</v>
      </c>
      <c r="F861" s="3">
        <f>61-61</f>
        <v>0</v>
      </c>
      <c r="G861" s="3"/>
      <c r="H861" s="16">
        <f>SUM(D861:G861)</f>
        <v>2</v>
      </c>
      <c r="I861" s="19">
        <v>0</v>
      </c>
      <c r="J861" s="17">
        <f>H861-I861</f>
        <v>2</v>
      </c>
    </row>
    <row r="862" spans="2:10">
      <c r="C862" s="1" t="s">
        <v>9</v>
      </c>
      <c r="D862" s="3">
        <v>0</v>
      </c>
      <c r="E862" s="3">
        <v>1</v>
      </c>
      <c r="F862" s="3">
        <v>0</v>
      </c>
      <c r="G862" s="3"/>
      <c r="H862" s="16">
        <f t="shared" ref="H862:H867" si="231">SUM(D862:G862)</f>
        <v>1</v>
      </c>
      <c r="I862" s="3">
        <v>-4</v>
      </c>
      <c r="J862" s="17">
        <f t="shared" ref="J862:J867" si="232">H862-I862</f>
        <v>5</v>
      </c>
    </row>
    <row r="863" spans="2:10">
      <c r="C863" s="1" t="s">
        <v>10</v>
      </c>
      <c r="D863" s="3">
        <v>200</v>
      </c>
      <c r="E863" s="3">
        <v>148</v>
      </c>
      <c r="F863" s="3">
        <v>427</v>
      </c>
      <c r="G863" s="3"/>
      <c r="H863" s="16">
        <f t="shared" si="231"/>
        <v>775</v>
      </c>
      <c r="I863" s="3">
        <v>753</v>
      </c>
      <c r="J863" s="17">
        <f t="shared" si="232"/>
        <v>22</v>
      </c>
    </row>
    <row r="864" spans="2:10">
      <c r="C864" s="1" t="s">
        <v>11</v>
      </c>
      <c r="D864" s="3">
        <v>71</v>
      </c>
      <c r="E864" s="3">
        <v>0</v>
      </c>
      <c r="F864" s="3">
        <v>250</v>
      </c>
      <c r="G864" s="3"/>
      <c r="H864" s="16">
        <f t="shared" si="231"/>
        <v>321</v>
      </c>
      <c r="I864" s="19">
        <v>354</v>
      </c>
      <c r="J864" s="17">
        <f t="shared" si="232"/>
        <v>-33</v>
      </c>
    </row>
    <row r="865" spans="2:10">
      <c r="C865" s="1" t="s">
        <v>12</v>
      </c>
      <c r="D865" s="3">
        <v>40</v>
      </c>
      <c r="E865" s="3">
        <v>67</v>
      </c>
      <c r="F865" s="3">
        <v>334</v>
      </c>
      <c r="G865" s="3"/>
      <c r="H865" s="16">
        <f t="shared" si="231"/>
        <v>441</v>
      </c>
      <c r="I865" s="19">
        <v>499</v>
      </c>
      <c r="J865" s="17">
        <f t="shared" si="232"/>
        <v>-58</v>
      </c>
    </row>
    <row r="866" spans="2:10">
      <c r="C866" s="1" t="s">
        <v>13</v>
      </c>
      <c r="D866" s="3">
        <v>4</v>
      </c>
      <c r="E866" s="3">
        <v>0</v>
      </c>
      <c r="F866" s="3"/>
      <c r="G866" s="3"/>
      <c r="H866" s="16">
        <f t="shared" si="231"/>
        <v>4</v>
      </c>
      <c r="I866" s="3">
        <v>4</v>
      </c>
      <c r="J866" s="17">
        <f t="shared" si="232"/>
        <v>0</v>
      </c>
    </row>
    <row r="867" spans="2:10">
      <c r="C867" s="1" t="s">
        <v>14</v>
      </c>
      <c r="D867" s="3">
        <v>174</v>
      </c>
      <c r="E867" s="3">
        <v>52</v>
      </c>
      <c r="F867" s="3">
        <v>0</v>
      </c>
      <c r="G867" s="3"/>
      <c r="H867" s="16">
        <f t="shared" si="231"/>
        <v>226</v>
      </c>
      <c r="I867" s="3">
        <v>222</v>
      </c>
      <c r="J867" s="17">
        <f t="shared" si="232"/>
        <v>4</v>
      </c>
    </row>
    <row r="868" spans="2:10">
      <c r="C868" s="5" t="s">
        <v>15</v>
      </c>
      <c r="D868" s="6">
        <f>SUM(D861:D867)</f>
        <v>489</v>
      </c>
      <c r="E868" s="6">
        <f t="shared" ref="E868:I868" si="233">SUM(E861:E867)</f>
        <v>270</v>
      </c>
      <c r="F868" s="6">
        <f t="shared" si="233"/>
        <v>1011</v>
      </c>
      <c r="G868" s="6">
        <f t="shared" si="233"/>
        <v>0</v>
      </c>
      <c r="H868" s="6">
        <f t="shared" si="233"/>
        <v>1770</v>
      </c>
      <c r="I868" s="6">
        <f t="shared" si="233"/>
        <v>1828</v>
      </c>
      <c r="J868" s="6">
        <f>SUM(J861:J867)</f>
        <v>-58</v>
      </c>
    </row>
    <row r="871" spans="2:10">
      <c r="C871" t="s">
        <v>488</v>
      </c>
    </row>
    <row r="872" spans="2:10">
      <c r="B872" s="23"/>
      <c r="C872" s="1"/>
      <c r="D872" s="2" t="s">
        <v>0</v>
      </c>
      <c r="E872" s="2" t="s">
        <v>1</v>
      </c>
      <c r="F872" s="2" t="s">
        <v>2</v>
      </c>
      <c r="G872" s="2" t="s">
        <v>3</v>
      </c>
      <c r="H872" s="2" t="s">
        <v>4</v>
      </c>
      <c r="I872" s="2" t="s">
        <v>5</v>
      </c>
      <c r="J872" s="2" t="s">
        <v>6</v>
      </c>
    </row>
    <row r="873" spans="2:10">
      <c r="C873" s="7" t="s">
        <v>7</v>
      </c>
      <c r="D873" s="10"/>
      <c r="E873" s="10"/>
      <c r="F873" s="10"/>
      <c r="G873" s="10"/>
      <c r="H873" s="10"/>
      <c r="I873" s="10"/>
      <c r="J873" s="11"/>
    </row>
    <row r="874" spans="2:10">
      <c r="C874" s="1" t="s">
        <v>8</v>
      </c>
      <c r="D874" s="3">
        <v>0</v>
      </c>
      <c r="E874" s="3">
        <v>1</v>
      </c>
      <c r="F874" s="3">
        <v>0</v>
      </c>
      <c r="G874" s="3"/>
      <c r="H874" s="4">
        <f>SUM(D874:G874)</f>
        <v>1</v>
      </c>
      <c r="I874" s="21">
        <v>-1</v>
      </c>
      <c r="J874" s="3">
        <f>H874-I874</f>
        <v>2</v>
      </c>
    </row>
    <row r="875" spans="2:10">
      <c r="C875" s="1" t="s">
        <v>9</v>
      </c>
      <c r="D875" s="3">
        <v>0</v>
      </c>
      <c r="E875" s="3">
        <v>1</v>
      </c>
      <c r="F875" s="3">
        <v>0</v>
      </c>
      <c r="G875" s="3"/>
      <c r="H875" s="4">
        <f t="shared" ref="H875:H880" si="234">SUM(D875:G875)</f>
        <v>1</v>
      </c>
      <c r="I875" s="3">
        <v>1</v>
      </c>
      <c r="J875" s="3">
        <f t="shared" ref="J875:J880" si="235">H875-I875</f>
        <v>0</v>
      </c>
    </row>
    <row r="876" spans="2:10">
      <c r="C876" s="1" t="s">
        <v>10</v>
      </c>
      <c r="D876" s="3">
        <v>200</v>
      </c>
      <c r="E876" s="3">
        <v>131</v>
      </c>
      <c r="F876" s="3">
        <v>465</v>
      </c>
      <c r="G876" s="3"/>
      <c r="H876" s="4">
        <f t="shared" si="234"/>
        <v>796</v>
      </c>
      <c r="I876" s="3">
        <v>806</v>
      </c>
      <c r="J876" s="3">
        <f t="shared" si="235"/>
        <v>-10</v>
      </c>
    </row>
    <row r="877" spans="2:10">
      <c r="C877" s="1" t="s">
        <v>11</v>
      </c>
      <c r="D877" s="3">
        <v>0</v>
      </c>
      <c r="E877" s="3">
        <v>14</v>
      </c>
      <c r="F877" s="3">
        <v>0</v>
      </c>
      <c r="G877" s="3"/>
      <c r="H877" s="4">
        <f t="shared" si="234"/>
        <v>14</v>
      </c>
      <c r="I877" s="3">
        <v>-31</v>
      </c>
      <c r="J877" s="3">
        <f t="shared" si="235"/>
        <v>45</v>
      </c>
    </row>
    <row r="878" spans="2:10">
      <c r="C878" s="1" t="s">
        <v>12</v>
      </c>
      <c r="D878" s="3">
        <v>40</v>
      </c>
      <c r="E878" s="3">
        <v>28</v>
      </c>
      <c r="F878" s="3">
        <v>8</v>
      </c>
      <c r="G878" s="3">
        <v>0</v>
      </c>
      <c r="H878" s="4">
        <f t="shared" si="234"/>
        <v>76</v>
      </c>
      <c r="I878" s="15">
        <v>69</v>
      </c>
      <c r="J878" s="3">
        <f t="shared" si="235"/>
        <v>7</v>
      </c>
    </row>
    <row r="879" spans="2:10">
      <c r="C879" s="1" t="s">
        <v>13</v>
      </c>
      <c r="D879" s="3"/>
      <c r="E879" s="3"/>
      <c r="F879" s="3"/>
      <c r="G879" s="3"/>
      <c r="H879" s="4">
        <f t="shared" si="234"/>
        <v>0</v>
      </c>
      <c r="I879" s="3">
        <v>0</v>
      </c>
      <c r="J879" s="3">
        <f t="shared" si="235"/>
        <v>0</v>
      </c>
    </row>
    <row r="880" spans="2:10">
      <c r="C880" s="1" t="s">
        <v>14</v>
      </c>
      <c r="D880" s="3">
        <v>132</v>
      </c>
      <c r="E880" s="3">
        <v>56</v>
      </c>
      <c r="F880" s="3">
        <v>0</v>
      </c>
      <c r="G880" s="3"/>
      <c r="H880" s="4">
        <f t="shared" si="234"/>
        <v>188</v>
      </c>
      <c r="I880" s="15">
        <v>188</v>
      </c>
      <c r="J880" s="3">
        <f t="shared" si="235"/>
        <v>0</v>
      </c>
    </row>
    <row r="881" spans="2:10">
      <c r="C881" s="5" t="s">
        <v>15</v>
      </c>
      <c r="D881" s="6">
        <f>SUM(D874:D880)</f>
        <v>372</v>
      </c>
      <c r="E881" s="6">
        <f>SUM(E874:E880)</f>
        <v>231</v>
      </c>
      <c r="F881" s="6">
        <f t="shared" ref="F881:J881" si="236">SUM(F874:F880)</f>
        <v>473</v>
      </c>
      <c r="G881" s="6">
        <f t="shared" si="236"/>
        <v>0</v>
      </c>
      <c r="H881" s="6">
        <f t="shared" si="236"/>
        <v>1076</v>
      </c>
      <c r="I881" s="6">
        <f t="shared" si="236"/>
        <v>1032</v>
      </c>
      <c r="J881" s="6">
        <f t="shared" si="236"/>
        <v>44</v>
      </c>
    </row>
    <row r="882" spans="2:10">
      <c r="C882" s="7" t="s">
        <v>16</v>
      </c>
      <c r="D882" s="8"/>
      <c r="E882" s="8"/>
      <c r="F882" s="8"/>
      <c r="G882" s="8"/>
      <c r="H882" s="8"/>
      <c r="I882" s="18"/>
      <c r="J882" s="9"/>
    </row>
    <row r="883" spans="2:10">
      <c r="C883" s="1" t="s">
        <v>8</v>
      </c>
      <c r="D883" s="3">
        <v>0</v>
      </c>
      <c r="E883" s="3">
        <v>2</v>
      </c>
      <c r="F883" s="3">
        <f>61-61</f>
        <v>0</v>
      </c>
      <c r="G883" s="3"/>
      <c r="H883" s="16">
        <f>SUM(D883:G883)</f>
        <v>2</v>
      </c>
      <c r="I883" s="19">
        <v>0</v>
      </c>
      <c r="J883" s="17">
        <f>H883-I883</f>
        <v>2</v>
      </c>
    </row>
    <row r="884" spans="2:10">
      <c r="C884" s="1" t="s">
        <v>9</v>
      </c>
      <c r="D884" s="3">
        <v>0</v>
      </c>
      <c r="E884" s="3">
        <v>1</v>
      </c>
      <c r="F884" s="3">
        <v>0</v>
      </c>
      <c r="G884" s="3"/>
      <c r="H884" s="16">
        <f t="shared" ref="H884:H889" si="237">SUM(D884:G884)</f>
        <v>1</v>
      </c>
      <c r="I884" s="3">
        <v>-4</v>
      </c>
      <c r="J884" s="17">
        <f t="shared" ref="J884:J889" si="238">H884-I884</f>
        <v>5</v>
      </c>
    </row>
    <row r="885" spans="2:10">
      <c r="C885" s="1" t="s">
        <v>10</v>
      </c>
      <c r="D885" s="3">
        <v>200</v>
      </c>
      <c r="E885" s="3">
        <v>148</v>
      </c>
      <c r="F885" s="3">
        <v>427</v>
      </c>
      <c r="G885" s="3"/>
      <c r="H885" s="16">
        <f t="shared" si="237"/>
        <v>775</v>
      </c>
      <c r="I885" s="3">
        <v>753</v>
      </c>
      <c r="J885" s="17">
        <f t="shared" si="238"/>
        <v>22</v>
      </c>
    </row>
    <row r="886" spans="2:10">
      <c r="C886" s="1" t="s">
        <v>11</v>
      </c>
      <c r="D886" s="3">
        <v>71</v>
      </c>
      <c r="E886" s="3">
        <v>0</v>
      </c>
      <c r="F886" s="3">
        <v>250</v>
      </c>
      <c r="G886" s="3"/>
      <c r="H886" s="16">
        <f t="shared" si="237"/>
        <v>321</v>
      </c>
      <c r="I886" s="19">
        <v>354</v>
      </c>
      <c r="J886" s="17">
        <f t="shared" si="238"/>
        <v>-33</v>
      </c>
    </row>
    <row r="887" spans="2:10">
      <c r="C887" s="1" t="s">
        <v>12</v>
      </c>
      <c r="D887" s="3">
        <v>40</v>
      </c>
      <c r="E887" s="3">
        <v>67</v>
      </c>
      <c r="F887" s="3">
        <v>334</v>
      </c>
      <c r="G887" s="3"/>
      <c r="H887" s="16">
        <f t="shared" si="237"/>
        <v>441</v>
      </c>
      <c r="I887" s="19">
        <v>499</v>
      </c>
      <c r="J887" s="17">
        <f t="shared" si="238"/>
        <v>-58</v>
      </c>
    </row>
    <row r="888" spans="2:10">
      <c r="C888" s="1" t="s">
        <v>13</v>
      </c>
      <c r="D888" s="3">
        <v>4</v>
      </c>
      <c r="E888" s="3">
        <v>0</v>
      </c>
      <c r="F888" s="3"/>
      <c r="G888" s="3"/>
      <c r="H888" s="16">
        <f t="shared" si="237"/>
        <v>4</v>
      </c>
      <c r="I888" s="3">
        <v>4</v>
      </c>
      <c r="J888" s="17">
        <f t="shared" si="238"/>
        <v>0</v>
      </c>
    </row>
    <row r="889" spans="2:10">
      <c r="C889" s="1" t="s">
        <v>14</v>
      </c>
      <c r="D889" s="3">
        <v>174</v>
      </c>
      <c r="E889" s="3">
        <v>51</v>
      </c>
      <c r="F889" s="3">
        <v>0</v>
      </c>
      <c r="G889" s="3"/>
      <c r="H889" s="16">
        <f t="shared" si="237"/>
        <v>225</v>
      </c>
      <c r="I889" s="3">
        <v>221</v>
      </c>
      <c r="J889" s="17">
        <f t="shared" si="238"/>
        <v>4</v>
      </c>
    </row>
    <row r="890" spans="2:10">
      <c r="C890" s="5" t="s">
        <v>15</v>
      </c>
      <c r="D890" s="6">
        <f>SUM(D883:D889)</f>
        <v>489</v>
      </c>
      <c r="E890" s="6">
        <f t="shared" ref="E890:I890" si="239">SUM(E883:E889)</f>
        <v>269</v>
      </c>
      <c r="F890" s="6">
        <f t="shared" si="239"/>
        <v>1011</v>
      </c>
      <c r="G890" s="6">
        <f t="shared" si="239"/>
        <v>0</v>
      </c>
      <c r="H890" s="6">
        <f t="shared" si="239"/>
        <v>1769</v>
      </c>
      <c r="I890" s="6">
        <f t="shared" si="239"/>
        <v>1827</v>
      </c>
      <c r="J890" s="6">
        <f>SUM(J883:J889)</f>
        <v>-58</v>
      </c>
    </row>
    <row r="892" spans="2:10">
      <c r="C892" t="s">
        <v>489</v>
      </c>
    </row>
    <row r="893" spans="2:10">
      <c r="B893" s="23"/>
      <c r="C893" s="1"/>
      <c r="D893" s="2" t="s">
        <v>0</v>
      </c>
      <c r="E893" s="2" t="s">
        <v>1</v>
      </c>
      <c r="F893" s="2" t="s">
        <v>2</v>
      </c>
      <c r="G893" s="2" t="s">
        <v>3</v>
      </c>
      <c r="H893" s="2" t="s">
        <v>4</v>
      </c>
      <c r="I893" s="2" t="s">
        <v>5</v>
      </c>
      <c r="J893" s="2" t="s">
        <v>6</v>
      </c>
    </row>
    <row r="894" spans="2:10">
      <c r="C894" s="7" t="s">
        <v>7</v>
      </c>
      <c r="D894" s="10"/>
      <c r="E894" s="10"/>
      <c r="F894" s="10"/>
      <c r="G894" s="10"/>
      <c r="H894" s="10"/>
      <c r="I894" s="10"/>
      <c r="J894" s="11"/>
    </row>
    <row r="895" spans="2:10">
      <c r="C895" s="1" t="s">
        <v>8</v>
      </c>
      <c r="D895" s="3">
        <v>0</v>
      </c>
      <c r="E895" s="3">
        <v>1</v>
      </c>
      <c r="F895" s="3">
        <v>0</v>
      </c>
      <c r="G895" s="3"/>
      <c r="H895" s="4">
        <f>SUM(D895:G895)</f>
        <v>1</v>
      </c>
      <c r="I895" s="21">
        <v>-1</v>
      </c>
      <c r="J895" s="3">
        <f>H895-I895</f>
        <v>2</v>
      </c>
    </row>
    <row r="896" spans="2:10">
      <c r="C896" s="1" t="s">
        <v>9</v>
      </c>
      <c r="D896" s="3">
        <v>0</v>
      </c>
      <c r="E896" s="3">
        <v>1</v>
      </c>
      <c r="F896" s="3">
        <v>0</v>
      </c>
      <c r="G896" s="3"/>
      <c r="H896" s="4">
        <f t="shared" ref="H896:H901" si="240">SUM(D896:G896)</f>
        <v>1</v>
      </c>
      <c r="I896" s="3">
        <v>1</v>
      </c>
      <c r="J896" s="3">
        <f t="shared" ref="J896:J901" si="241">H896-I896</f>
        <v>0</v>
      </c>
    </row>
    <row r="897" spans="3:10">
      <c r="C897" s="1" t="s">
        <v>10</v>
      </c>
      <c r="D897" s="3">
        <v>200</v>
      </c>
      <c r="E897" s="3">
        <v>131</v>
      </c>
      <c r="F897" s="3">
        <v>465</v>
      </c>
      <c r="G897" s="3"/>
      <c r="H897" s="4">
        <f t="shared" si="240"/>
        <v>796</v>
      </c>
      <c r="I897" s="3">
        <v>806</v>
      </c>
      <c r="J897" s="3">
        <f t="shared" si="241"/>
        <v>-10</v>
      </c>
    </row>
    <row r="898" spans="3:10">
      <c r="C898" s="1" t="s">
        <v>11</v>
      </c>
      <c r="D898" s="3">
        <v>0</v>
      </c>
      <c r="E898" s="3">
        <v>14</v>
      </c>
      <c r="F898" s="3">
        <v>0</v>
      </c>
      <c r="G898" s="3"/>
      <c r="H898" s="4">
        <f t="shared" si="240"/>
        <v>14</v>
      </c>
      <c r="I898" s="3">
        <v>-31</v>
      </c>
      <c r="J898" s="3">
        <f t="shared" si="241"/>
        <v>45</v>
      </c>
    </row>
    <row r="899" spans="3:10">
      <c r="C899" s="1" t="s">
        <v>12</v>
      </c>
      <c r="D899" s="3">
        <v>40</v>
      </c>
      <c r="E899" s="3">
        <v>28</v>
      </c>
      <c r="F899" s="3">
        <v>8</v>
      </c>
      <c r="G899" s="3">
        <v>0</v>
      </c>
      <c r="H899" s="4">
        <f t="shared" si="240"/>
        <v>76</v>
      </c>
      <c r="I899" s="15">
        <v>69</v>
      </c>
      <c r="J899" s="3">
        <f t="shared" si="241"/>
        <v>7</v>
      </c>
    </row>
    <row r="900" spans="3:10">
      <c r="C900" s="1" t="s">
        <v>13</v>
      </c>
      <c r="D900" s="3"/>
      <c r="E900" s="3"/>
      <c r="F900" s="3"/>
      <c r="G900" s="3"/>
      <c r="H900" s="4">
        <f t="shared" si="240"/>
        <v>0</v>
      </c>
      <c r="I900" s="3">
        <v>0</v>
      </c>
      <c r="J900" s="3">
        <f t="shared" si="241"/>
        <v>0</v>
      </c>
    </row>
    <row r="901" spans="3:10">
      <c r="C901" s="1" t="s">
        <v>14</v>
      </c>
      <c r="D901" s="3">
        <v>123</v>
      </c>
      <c r="E901" s="3">
        <v>56</v>
      </c>
      <c r="F901" s="3">
        <v>0</v>
      </c>
      <c r="G901" s="3"/>
      <c r="H901" s="4">
        <f t="shared" si="240"/>
        <v>179</v>
      </c>
      <c r="I901" s="15">
        <v>179</v>
      </c>
      <c r="J901" s="3">
        <f t="shared" si="241"/>
        <v>0</v>
      </c>
    </row>
    <row r="902" spans="3:10">
      <c r="C902" s="5" t="s">
        <v>15</v>
      </c>
      <c r="D902" s="6">
        <f>SUM(D895:D901)</f>
        <v>363</v>
      </c>
      <c r="E902" s="6">
        <f>SUM(E895:E901)</f>
        <v>231</v>
      </c>
      <c r="F902" s="6">
        <f t="shared" ref="F902:J902" si="242">SUM(F895:F901)</f>
        <v>473</v>
      </c>
      <c r="G902" s="6">
        <f t="shared" si="242"/>
        <v>0</v>
      </c>
      <c r="H902" s="6">
        <f t="shared" si="242"/>
        <v>1067</v>
      </c>
      <c r="I902" s="6">
        <f t="shared" si="242"/>
        <v>1023</v>
      </c>
      <c r="J902" s="6">
        <f t="shared" si="242"/>
        <v>44</v>
      </c>
    </row>
    <row r="903" spans="3:10">
      <c r="C903" s="7" t="s">
        <v>16</v>
      </c>
      <c r="D903" s="8"/>
      <c r="E903" s="8"/>
      <c r="F903" s="8"/>
      <c r="G903" s="8"/>
      <c r="H903" s="8"/>
      <c r="I903" s="18"/>
      <c r="J903" s="9"/>
    </row>
    <row r="904" spans="3:10">
      <c r="C904" s="1" t="s">
        <v>8</v>
      </c>
      <c r="D904" s="3">
        <v>0</v>
      </c>
      <c r="E904" s="3">
        <v>2</v>
      </c>
      <c r="F904" s="3">
        <f>61-61</f>
        <v>0</v>
      </c>
      <c r="G904" s="3"/>
      <c r="H904" s="16">
        <f>SUM(D904:G904)</f>
        <v>2</v>
      </c>
      <c r="I904" s="19">
        <v>0</v>
      </c>
      <c r="J904" s="17">
        <f>H904-I904</f>
        <v>2</v>
      </c>
    </row>
    <row r="905" spans="3:10">
      <c r="C905" s="1" t="s">
        <v>9</v>
      </c>
      <c r="D905" s="3">
        <v>0</v>
      </c>
      <c r="E905" s="3">
        <v>1</v>
      </c>
      <c r="F905" s="3">
        <v>0</v>
      </c>
      <c r="G905" s="3"/>
      <c r="H905" s="16">
        <f t="shared" ref="H905:H910" si="243">SUM(D905:G905)</f>
        <v>1</v>
      </c>
      <c r="I905" s="3">
        <v>-4</v>
      </c>
      <c r="J905" s="17">
        <f t="shared" ref="J905:J910" si="244">H905-I905</f>
        <v>5</v>
      </c>
    </row>
    <row r="906" spans="3:10">
      <c r="C906" s="1" t="s">
        <v>10</v>
      </c>
      <c r="D906" s="3">
        <v>200</v>
      </c>
      <c r="E906" s="3">
        <v>148</v>
      </c>
      <c r="F906" s="3">
        <v>427</v>
      </c>
      <c r="G906" s="3"/>
      <c r="H906" s="16">
        <f t="shared" si="243"/>
        <v>775</v>
      </c>
      <c r="I906" s="3">
        <v>753</v>
      </c>
      <c r="J906" s="17">
        <f t="shared" si="244"/>
        <v>22</v>
      </c>
    </row>
    <row r="907" spans="3:10">
      <c r="C907" s="1" t="s">
        <v>11</v>
      </c>
      <c r="D907" s="3">
        <v>71</v>
      </c>
      <c r="E907" s="3">
        <v>0</v>
      </c>
      <c r="F907" s="3">
        <v>250</v>
      </c>
      <c r="G907" s="3"/>
      <c r="H907" s="16">
        <f t="shared" si="243"/>
        <v>321</v>
      </c>
      <c r="I907" s="19">
        <v>354</v>
      </c>
      <c r="J907" s="17">
        <f t="shared" si="244"/>
        <v>-33</v>
      </c>
    </row>
    <row r="908" spans="3:10">
      <c r="C908" s="1" t="s">
        <v>12</v>
      </c>
      <c r="D908" s="3">
        <v>40</v>
      </c>
      <c r="E908" s="3">
        <v>67</v>
      </c>
      <c r="F908" s="3">
        <v>334</v>
      </c>
      <c r="G908" s="3"/>
      <c r="H908" s="16">
        <f t="shared" si="243"/>
        <v>441</v>
      </c>
      <c r="I908" s="19">
        <v>499</v>
      </c>
      <c r="J908" s="17">
        <f t="shared" si="244"/>
        <v>-58</v>
      </c>
    </row>
    <row r="909" spans="3:10">
      <c r="C909" s="1" t="s">
        <v>13</v>
      </c>
      <c r="D909" s="3">
        <v>4</v>
      </c>
      <c r="E909" s="3">
        <v>0</v>
      </c>
      <c r="F909" s="3"/>
      <c r="G909" s="3"/>
      <c r="H909" s="16">
        <f t="shared" si="243"/>
        <v>4</v>
      </c>
      <c r="I909" s="3">
        <v>4</v>
      </c>
      <c r="J909" s="17">
        <f t="shared" si="244"/>
        <v>0</v>
      </c>
    </row>
    <row r="910" spans="3:10">
      <c r="C910" s="1" t="s">
        <v>14</v>
      </c>
      <c r="D910" s="3">
        <v>142</v>
      </c>
      <c r="E910" s="3">
        <v>41</v>
      </c>
      <c r="F910" s="3">
        <v>0</v>
      </c>
      <c r="G910" s="3"/>
      <c r="H910" s="16">
        <f t="shared" si="243"/>
        <v>183</v>
      </c>
      <c r="I910" s="3">
        <v>179</v>
      </c>
      <c r="J910" s="17">
        <f t="shared" si="244"/>
        <v>4</v>
      </c>
    </row>
    <row r="911" spans="3:10">
      <c r="C911" s="5" t="s">
        <v>15</v>
      </c>
      <c r="D911" s="6">
        <f>SUM(D904:D910)</f>
        <v>457</v>
      </c>
      <c r="E911" s="6">
        <f t="shared" ref="E911:I911" si="245">SUM(E904:E910)</f>
        <v>259</v>
      </c>
      <c r="F911" s="6">
        <f t="shared" si="245"/>
        <v>1011</v>
      </c>
      <c r="G911" s="6">
        <f t="shared" si="245"/>
        <v>0</v>
      </c>
      <c r="H911" s="6">
        <f t="shared" si="245"/>
        <v>1727</v>
      </c>
      <c r="I911" s="6">
        <f t="shared" si="245"/>
        <v>1785</v>
      </c>
      <c r="J911" s="6">
        <f>SUM(J904:J910)</f>
        <v>-58</v>
      </c>
    </row>
    <row r="914" spans="2:10">
      <c r="C914" t="s">
        <v>504</v>
      </c>
    </row>
    <row r="915" spans="2:10">
      <c r="B915" s="23"/>
      <c r="C915" s="1"/>
      <c r="D915" s="2" t="s">
        <v>0</v>
      </c>
      <c r="E915" s="2" t="s">
        <v>1</v>
      </c>
      <c r="F915" s="2" t="s">
        <v>2</v>
      </c>
      <c r="G915" s="2" t="s">
        <v>3</v>
      </c>
      <c r="H915" s="2" t="s">
        <v>4</v>
      </c>
      <c r="I915" s="2" t="s">
        <v>5</v>
      </c>
      <c r="J915" s="2" t="s">
        <v>6</v>
      </c>
    </row>
    <row r="916" spans="2:10">
      <c r="C916" s="7" t="s">
        <v>7</v>
      </c>
      <c r="D916" s="10"/>
      <c r="E916" s="10"/>
      <c r="F916" s="10"/>
      <c r="G916" s="10"/>
      <c r="H916" s="10"/>
      <c r="I916" s="10"/>
      <c r="J916" s="11"/>
    </row>
    <row r="917" spans="2:10">
      <c r="C917" s="1" t="s">
        <v>8</v>
      </c>
      <c r="D917" s="3">
        <v>0</v>
      </c>
      <c r="E917" s="3">
        <v>1</v>
      </c>
      <c r="F917" s="3">
        <v>0</v>
      </c>
      <c r="G917" s="3"/>
      <c r="H917" s="4">
        <f>SUM(D917:G917)</f>
        <v>1</v>
      </c>
      <c r="I917" s="21">
        <v>-1</v>
      </c>
      <c r="J917" s="3">
        <f>H917-I917</f>
        <v>2</v>
      </c>
    </row>
    <row r="918" spans="2:10">
      <c r="C918" s="1" t="s">
        <v>9</v>
      </c>
      <c r="D918" s="3">
        <v>0</v>
      </c>
      <c r="E918" s="3">
        <v>1</v>
      </c>
      <c r="F918" s="3">
        <v>0</v>
      </c>
      <c r="G918" s="3"/>
      <c r="H918" s="4">
        <f t="shared" ref="H918:H923" si="246">SUM(D918:G918)</f>
        <v>1</v>
      </c>
      <c r="I918" s="3">
        <v>1</v>
      </c>
      <c r="J918" s="3">
        <f t="shared" ref="J918:J923" si="247">H918-I918</f>
        <v>0</v>
      </c>
    </row>
    <row r="919" spans="2:10">
      <c r="C919" s="1" t="s">
        <v>10</v>
      </c>
      <c r="D919" s="3">
        <v>200</v>
      </c>
      <c r="E919" s="3">
        <v>131</v>
      </c>
      <c r="F919" s="3">
        <v>465</v>
      </c>
      <c r="G919" s="3"/>
      <c r="H919" s="4">
        <f t="shared" si="246"/>
        <v>796</v>
      </c>
      <c r="I919" s="3">
        <v>806</v>
      </c>
      <c r="J919" s="3">
        <f t="shared" si="247"/>
        <v>-10</v>
      </c>
    </row>
    <row r="920" spans="2:10">
      <c r="C920" s="1" t="s">
        <v>11</v>
      </c>
      <c r="D920" s="3">
        <v>0</v>
      </c>
      <c r="E920" s="3">
        <v>14</v>
      </c>
      <c r="F920" s="3">
        <v>0</v>
      </c>
      <c r="G920" s="3"/>
      <c r="H920" s="4">
        <f t="shared" si="246"/>
        <v>14</v>
      </c>
      <c r="I920" s="3">
        <v>-31</v>
      </c>
      <c r="J920" s="3">
        <f t="shared" si="247"/>
        <v>45</v>
      </c>
    </row>
    <row r="921" spans="2:10">
      <c r="C921" s="1" t="s">
        <v>12</v>
      </c>
      <c r="D921" s="3">
        <v>40</v>
      </c>
      <c r="E921" s="3">
        <v>28</v>
      </c>
      <c r="F921" s="3">
        <v>8</v>
      </c>
      <c r="G921" s="3">
        <v>0</v>
      </c>
      <c r="H921" s="4">
        <f t="shared" si="246"/>
        <v>76</v>
      </c>
      <c r="I921" s="15">
        <v>69</v>
      </c>
      <c r="J921" s="3">
        <f t="shared" si="247"/>
        <v>7</v>
      </c>
    </row>
    <row r="922" spans="2:10">
      <c r="C922" s="1" t="s">
        <v>13</v>
      </c>
      <c r="D922" s="3"/>
      <c r="E922" s="3"/>
      <c r="F922" s="3"/>
      <c r="G922" s="3"/>
      <c r="H922" s="4">
        <f t="shared" si="246"/>
        <v>0</v>
      </c>
      <c r="I922" s="3">
        <v>0</v>
      </c>
      <c r="J922" s="3">
        <f t="shared" si="247"/>
        <v>0</v>
      </c>
    </row>
    <row r="923" spans="2:10">
      <c r="C923" s="1" t="s">
        <v>14</v>
      </c>
      <c r="D923" s="3">
        <v>84</v>
      </c>
      <c r="E923" s="3">
        <v>56</v>
      </c>
      <c r="F923" s="3">
        <v>0</v>
      </c>
      <c r="G923" s="3"/>
      <c r="H923" s="4">
        <f t="shared" si="246"/>
        <v>140</v>
      </c>
      <c r="I923" s="15">
        <v>140</v>
      </c>
      <c r="J923" s="3">
        <f t="shared" si="247"/>
        <v>0</v>
      </c>
    </row>
    <row r="924" spans="2:10">
      <c r="C924" s="5" t="s">
        <v>15</v>
      </c>
      <c r="D924" s="6">
        <f>SUM(D917:D923)</f>
        <v>324</v>
      </c>
      <c r="E924" s="6">
        <f>SUM(E917:E923)</f>
        <v>231</v>
      </c>
      <c r="F924" s="6">
        <f t="shared" ref="F924:J924" si="248">SUM(F917:F923)</f>
        <v>473</v>
      </c>
      <c r="G924" s="6">
        <f t="shared" si="248"/>
        <v>0</v>
      </c>
      <c r="H924" s="6">
        <f t="shared" si="248"/>
        <v>1028</v>
      </c>
      <c r="I924" s="6">
        <f t="shared" si="248"/>
        <v>984</v>
      </c>
      <c r="J924" s="6">
        <f t="shared" si="248"/>
        <v>44</v>
      </c>
    </row>
    <row r="925" spans="2:10">
      <c r="C925" s="7" t="s">
        <v>16</v>
      </c>
      <c r="D925" s="8"/>
      <c r="E925" s="8"/>
      <c r="F925" s="8"/>
      <c r="G925" s="8"/>
      <c r="H925" s="8"/>
      <c r="I925" s="18"/>
      <c r="J925" s="9"/>
    </row>
    <row r="926" spans="2:10">
      <c r="C926" s="1" t="s">
        <v>8</v>
      </c>
      <c r="D926" s="3">
        <v>0</v>
      </c>
      <c r="E926" s="3">
        <v>2</v>
      </c>
      <c r="F926" s="3">
        <f>61-61</f>
        <v>0</v>
      </c>
      <c r="G926" s="3"/>
      <c r="H926" s="16">
        <f>SUM(D926:G926)</f>
        <v>2</v>
      </c>
      <c r="I926" s="19">
        <v>0</v>
      </c>
      <c r="J926" s="17">
        <f>H926-I926</f>
        <v>2</v>
      </c>
    </row>
    <row r="927" spans="2:10">
      <c r="C927" s="1" t="s">
        <v>9</v>
      </c>
      <c r="D927" s="3">
        <v>0</v>
      </c>
      <c r="E927" s="3">
        <v>1</v>
      </c>
      <c r="F927" s="3">
        <v>0</v>
      </c>
      <c r="G927" s="3"/>
      <c r="H927" s="16">
        <f t="shared" ref="H927:H932" si="249">SUM(D927:G927)</f>
        <v>1</v>
      </c>
      <c r="I927" s="3">
        <v>-4</v>
      </c>
      <c r="J927" s="17">
        <f t="shared" ref="J927:J932" si="250">H927-I927</f>
        <v>5</v>
      </c>
    </row>
    <row r="928" spans="2:10">
      <c r="C928" s="1" t="s">
        <v>10</v>
      </c>
      <c r="D928" s="3">
        <v>200</v>
      </c>
      <c r="E928" s="3">
        <v>148</v>
      </c>
      <c r="F928" s="3">
        <v>427</v>
      </c>
      <c r="G928" s="3"/>
      <c r="H928" s="16">
        <f t="shared" si="249"/>
        <v>775</v>
      </c>
      <c r="I928" s="3">
        <v>753</v>
      </c>
      <c r="J928" s="17">
        <f t="shared" si="250"/>
        <v>22</v>
      </c>
    </row>
    <row r="929" spans="2:10">
      <c r="C929" s="1" t="s">
        <v>11</v>
      </c>
      <c r="D929" s="3">
        <v>71</v>
      </c>
      <c r="E929" s="3">
        <v>0</v>
      </c>
      <c r="F929" s="3">
        <v>250</v>
      </c>
      <c r="G929" s="3"/>
      <c r="H929" s="16">
        <f t="shared" si="249"/>
        <v>321</v>
      </c>
      <c r="I929" s="19">
        <v>354</v>
      </c>
      <c r="J929" s="17">
        <f t="shared" si="250"/>
        <v>-33</v>
      </c>
    </row>
    <row r="930" spans="2:10">
      <c r="C930" s="1" t="s">
        <v>12</v>
      </c>
      <c r="D930" s="3">
        <v>40</v>
      </c>
      <c r="E930" s="3">
        <v>67</v>
      </c>
      <c r="F930" s="3">
        <v>334</v>
      </c>
      <c r="G930" s="3"/>
      <c r="H930" s="16">
        <f t="shared" si="249"/>
        <v>441</v>
      </c>
      <c r="I930" s="19">
        <v>499</v>
      </c>
      <c r="J930" s="17">
        <f t="shared" si="250"/>
        <v>-58</v>
      </c>
    </row>
    <row r="931" spans="2:10">
      <c r="C931" s="1" t="s">
        <v>13</v>
      </c>
      <c r="D931" s="3">
        <v>4</v>
      </c>
      <c r="E931" s="3">
        <v>0</v>
      </c>
      <c r="F931" s="3"/>
      <c r="G931" s="3"/>
      <c r="H931" s="16">
        <f t="shared" si="249"/>
        <v>4</v>
      </c>
      <c r="I931" s="3">
        <v>4</v>
      </c>
      <c r="J931" s="17">
        <f t="shared" si="250"/>
        <v>0</v>
      </c>
    </row>
    <row r="932" spans="2:10">
      <c r="C932" s="1" t="s">
        <v>14</v>
      </c>
      <c r="D932" s="3">
        <v>100</v>
      </c>
      <c r="E932" s="3">
        <v>34</v>
      </c>
      <c r="F932" s="3">
        <v>0</v>
      </c>
      <c r="G932" s="3"/>
      <c r="H932" s="16">
        <f t="shared" si="249"/>
        <v>134</v>
      </c>
      <c r="I932" s="3">
        <v>130</v>
      </c>
      <c r="J932" s="17">
        <f t="shared" si="250"/>
        <v>4</v>
      </c>
    </row>
    <row r="933" spans="2:10">
      <c r="C933" s="5" t="s">
        <v>15</v>
      </c>
      <c r="D933" s="6">
        <f>SUM(D926:D932)</f>
        <v>415</v>
      </c>
      <c r="E933" s="6">
        <f t="shared" ref="E933:I933" si="251">SUM(E926:E932)</f>
        <v>252</v>
      </c>
      <c r="F933" s="6">
        <f t="shared" si="251"/>
        <v>1011</v>
      </c>
      <c r="G933" s="6">
        <f t="shared" si="251"/>
        <v>0</v>
      </c>
      <c r="H933" s="6">
        <f t="shared" si="251"/>
        <v>1678</v>
      </c>
      <c r="I933" s="6">
        <f t="shared" si="251"/>
        <v>1736</v>
      </c>
      <c r="J933" s="6">
        <f>SUM(J926:J932)</f>
        <v>-58</v>
      </c>
    </row>
    <row r="936" spans="2:10">
      <c r="C936" t="s">
        <v>505</v>
      </c>
    </row>
    <row r="937" spans="2:10">
      <c r="B937" s="23"/>
      <c r="C937" s="1"/>
      <c r="D937" s="2" t="s">
        <v>0</v>
      </c>
      <c r="E937" s="2" t="s">
        <v>1</v>
      </c>
      <c r="F937" s="2" t="s">
        <v>2</v>
      </c>
      <c r="G937" s="2" t="s">
        <v>3</v>
      </c>
      <c r="H937" s="2" t="s">
        <v>4</v>
      </c>
      <c r="I937" s="2" t="s">
        <v>5</v>
      </c>
      <c r="J937" s="2" t="s">
        <v>6</v>
      </c>
    </row>
    <row r="938" spans="2:10">
      <c r="C938" s="7" t="s">
        <v>7</v>
      </c>
      <c r="D938" s="10"/>
      <c r="E938" s="10"/>
      <c r="F938" s="10"/>
      <c r="G938" s="10"/>
      <c r="H938" s="10"/>
      <c r="I938" s="10"/>
      <c r="J938" s="11"/>
    </row>
    <row r="939" spans="2:10">
      <c r="C939" s="1" t="s">
        <v>8</v>
      </c>
      <c r="D939" s="3">
        <v>0</v>
      </c>
      <c r="E939" s="3">
        <v>1</v>
      </c>
      <c r="F939" s="3">
        <v>0</v>
      </c>
      <c r="G939" s="3"/>
      <c r="H939" s="4">
        <f>SUM(D939:G939)</f>
        <v>1</v>
      </c>
      <c r="I939" s="21">
        <v>-1</v>
      </c>
      <c r="J939" s="3">
        <f>H939-I939</f>
        <v>2</v>
      </c>
    </row>
    <row r="940" spans="2:10">
      <c r="C940" s="1" t="s">
        <v>9</v>
      </c>
      <c r="D940" s="3">
        <v>0</v>
      </c>
      <c r="E940" s="3">
        <v>1</v>
      </c>
      <c r="F940" s="3">
        <v>0</v>
      </c>
      <c r="G940" s="3"/>
      <c r="H940" s="4">
        <f t="shared" ref="H940:H945" si="252">SUM(D940:G940)</f>
        <v>1</v>
      </c>
      <c r="I940" s="3">
        <v>1</v>
      </c>
      <c r="J940" s="3">
        <f t="shared" ref="J940:J945" si="253">H940-I940</f>
        <v>0</v>
      </c>
    </row>
    <row r="941" spans="2:10">
      <c r="C941" s="1" t="s">
        <v>10</v>
      </c>
      <c r="D941" s="3">
        <v>200</v>
      </c>
      <c r="E941" s="3">
        <v>131</v>
      </c>
      <c r="F941" s="3">
        <v>465</v>
      </c>
      <c r="G941" s="3"/>
      <c r="H941" s="4">
        <f t="shared" si="252"/>
        <v>796</v>
      </c>
      <c r="I941" s="3">
        <v>806</v>
      </c>
      <c r="J941" s="3">
        <f t="shared" si="253"/>
        <v>-10</v>
      </c>
    </row>
    <row r="942" spans="2:10">
      <c r="C942" s="1" t="s">
        <v>11</v>
      </c>
      <c r="D942" s="3">
        <v>0</v>
      </c>
      <c r="E942" s="3">
        <v>14</v>
      </c>
      <c r="F942" s="3">
        <v>0</v>
      </c>
      <c r="G942" s="3"/>
      <c r="H942" s="4">
        <f t="shared" si="252"/>
        <v>14</v>
      </c>
      <c r="I942" s="3">
        <v>-31</v>
      </c>
      <c r="J942" s="3">
        <f t="shared" si="253"/>
        <v>45</v>
      </c>
    </row>
    <row r="943" spans="2:10">
      <c r="C943" s="1" t="s">
        <v>12</v>
      </c>
      <c r="D943" s="3">
        <v>40</v>
      </c>
      <c r="E943" s="3">
        <v>28</v>
      </c>
      <c r="F943" s="3">
        <v>8</v>
      </c>
      <c r="G943" s="3">
        <v>0</v>
      </c>
      <c r="H943" s="4">
        <f t="shared" si="252"/>
        <v>76</v>
      </c>
      <c r="I943" s="15">
        <v>69</v>
      </c>
      <c r="J943" s="3">
        <f t="shared" si="253"/>
        <v>7</v>
      </c>
    </row>
    <row r="944" spans="2:10">
      <c r="C944" s="1" t="s">
        <v>13</v>
      </c>
      <c r="D944" s="3"/>
      <c r="E944" s="3"/>
      <c r="F944" s="3"/>
      <c r="G944" s="3"/>
      <c r="H944" s="4">
        <f t="shared" si="252"/>
        <v>0</v>
      </c>
      <c r="I944" s="3">
        <v>0</v>
      </c>
      <c r="J944" s="3">
        <f t="shared" si="253"/>
        <v>0</v>
      </c>
    </row>
    <row r="945" spans="2:10">
      <c r="C945" s="1" t="s">
        <v>14</v>
      </c>
      <c r="D945" s="3">
        <v>70</v>
      </c>
      <c r="E945" s="3">
        <v>56</v>
      </c>
      <c r="F945" s="3">
        <v>0</v>
      </c>
      <c r="G945" s="3"/>
      <c r="H945" s="4">
        <f t="shared" si="252"/>
        <v>126</v>
      </c>
      <c r="I945" s="15">
        <v>126</v>
      </c>
      <c r="J945" s="3">
        <f t="shared" si="253"/>
        <v>0</v>
      </c>
    </row>
    <row r="946" spans="2:10">
      <c r="C946" s="5" t="s">
        <v>15</v>
      </c>
      <c r="D946" s="6">
        <f>SUM(D939:D945)</f>
        <v>310</v>
      </c>
      <c r="E946" s="6">
        <f>SUM(E939:E945)</f>
        <v>231</v>
      </c>
      <c r="F946" s="6">
        <f t="shared" ref="F946:J946" si="254">SUM(F939:F945)</f>
        <v>473</v>
      </c>
      <c r="G946" s="6">
        <f t="shared" si="254"/>
        <v>0</v>
      </c>
      <c r="H946" s="6">
        <f t="shared" si="254"/>
        <v>1014</v>
      </c>
      <c r="I946" s="6">
        <f t="shared" si="254"/>
        <v>970</v>
      </c>
      <c r="J946" s="6">
        <f t="shared" si="254"/>
        <v>44</v>
      </c>
    </row>
    <row r="947" spans="2:10">
      <c r="C947" s="7" t="s">
        <v>16</v>
      </c>
      <c r="D947" s="8"/>
      <c r="E947" s="8"/>
      <c r="F947" s="8"/>
      <c r="G947" s="8"/>
      <c r="H947" s="8"/>
      <c r="I947" s="18"/>
      <c r="J947" s="9"/>
    </row>
    <row r="948" spans="2:10">
      <c r="C948" s="1" t="s">
        <v>8</v>
      </c>
      <c r="D948" s="3">
        <v>0</v>
      </c>
      <c r="E948" s="3">
        <v>2</v>
      </c>
      <c r="F948" s="3">
        <f>61-61</f>
        <v>0</v>
      </c>
      <c r="G948" s="3"/>
      <c r="H948" s="16">
        <f>SUM(D948:G948)</f>
        <v>2</v>
      </c>
      <c r="I948" s="19">
        <v>0</v>
      </c>
      <c r="J948" s="17">
        <f>H948-I948</f>
        <v>2</v>
      </c>
    </row>
    <row r="949" spans="2:10">
      <c r="C949" s="1" t="s">
        <v>9</v>
      </c>
      <c r="D949" s="3">
        <v>0</v>
      </c>
      <c r="E949" s="3">
        <v>1</v>
      </c>
      <c r="F949" s="3">
        <v>0</v>
      </c>
      <c r="G949" s="3"/>
      <c r="H949" s="16">
        <f t="shared" ref="H949:H954" si="255">SUM(D949:G949)</f>
        <v>1</v>
      </c>
      <c r="I949" s="3">
        <v>-4</v>
      </c>
      <c r="J949" s="17">
        <f t="shared" ref="J949:J954" si="256">H949-I949</f>
        <v>5</v>
      </c>
    </row>
    <row r="950" spans="2:10">
      <c r="C950" s="1" t="s">
        <v>10</v>
      </c>
      <c r="D950" s="3">
        <v>200</v>
      </c>
      <c r="E950" s="3">
        <v>148</v>
      </c>
      <c r="F950" s="3">
        <v>427</v>
      </c>
      <c r="G950" s="3"/>
      <c r="H950" s="16">
        <f t="shared" si="255"/>
        <v>775</v>
      </c>
      <c r="I950" s="3">
        <v>753</v>
      </c>
      <c r="J950" s="17">
        <f t="shared" si="256"/>
        <v>22</v>
      </c>
    </row>
    <row r="951" spans="2:10">
      <c r="C951" s="1" t="s">
        <v>11</v>
      </c>
      <c r="D951" s="3">
        <v>71</v>
      </c>
      <c r="E951" s="3">
        <v>0</v>
      </c>
      <c r="F951" s="3">
        <v>250</v>
      </c>
      <c r="G951" s="3"/>
      <c r="H951" s="16">
        <f t="shared" si="255"/>
        <v>321</v>
      </c>
      <c r="I951" s="19">
        <v>354</v>
      </c>
      <c r="J951" s="17">
        <f t="shared" si="256"/>
        <v>-33</v>
      </c>
    </row>
    <row r="952" spans="2:10">
      <c r="C952" s="1" t="s">
        <v>12</v>
      </c>
      <c r="D952" s="3">
        <v>40</v>
      </c>
      <c r="E952" s="3">
        <v>67</v>
      </c>
      <c r="F952" s="3">
        <v>334</v>
      </c>
      <c r="G952" s="3"/>
      <c r="H952" s="16">
        <f t="shared" si="255"/>
        <v>441</v>
      </c>
      <c r="I952" s="19">
        <v>499</v>
      </c>
      <c r="J952" s="17">
        <f t="shared" si="256"/>
        <v>-58</v>
      </c>
    </row>
    <row r="953" spans="2:10">
      <c r="C953" s="1" t="s">
        <v>13</v>
      </c>
      <c r="D953" s="3">
        <v>4</v>
      </c>
      <c r="E953" s="3">
        <v>0</v>
      </c>
      <c r="F953" s="3"/>
      <c r="G953" s="3"/>
      <c r="H953" s="16">
        <f t="shared" si="255"/>
        <v>4</v>
      </c>
      <c r="I953" s="3">
        <v>4</v>
      </c>
      <c r="J953" s="17">
        <f t="shared" si="256"/>
        <v>0</v>
      </c>
    </row>
    <row r="954" spans="2:10">
      <c r="C954" s="1" t="s">
        <v>14</v>
      </c>
      <c r="D954" s="3">
        <v>66</v>
      </c>
      <c r="E954" s="3">
        <v>21</v>
      </c>
      <c r="F954" s="3">
        <v>0</v>
      </c>
      <c r="G954" s="3"/>
      <c r="H954" s="16">
        <f t="shared" si="255"/>
        <v>87</v>
      </c>
      <c r="I954" s="3">
        <v>83</v>
      </c>
      <c r="J954" s="17">
        <f t="shared" si="256"/>
        <v>4</v>
      </c>
    </row>
    <row r="955" spans="2:10">
      <c r="C955" s="5" t="s">
        <v>15</v>
      </c>
      <c r="D955" s="6">
        <f>SUM(D948:D954)</f>
        <v>381</v>
      </c>
      <c r="E955" s="6">
        <f t="shared" ref="E955:I955" si="257">SUM(E948:E954)</f>
        <v>239</v>
      </c>
      <c r="F955" s="6">
        <f t="shared" si="257"/>
        <v>1011</v>
      </c>
      <c r="G955" s="6">
        <f t="shared" si="257"/>
        <v>0</v>
      </c>
      <c r="H955" s="6">
        <f t="shared" si="257"/>
        <v>1631</v>
      </c>
      <c r="I955" s="6">
        <f t="shared" si="257"/>
        <v>1689</v>
      </c>
      <c r="J955" s="6">
        <f>SUM(J948:J954)</f>
        <v>-58</v>
      </c>
    </row>
    <row r="958" spans="2:10">
      <c r="C958" t="s">
        <v>506</v>
      </c>
    </row>
    <row r="959" spans="2:10">
      <c r="B959" s="23"/>
      <c r="C959" s="1"/>
      <c r="D959" s="2" t="s">
        <v>0</v>
      </c>
      <c r="E959" s="2" t="s">
        <v>1</v>
      </c>
      <c r="F959" s="2" t="s">
        <v>2</v>
      </c>
      <c r="G959" s="2" t="s">
        <v>3</v>
      </c>
      <c r="H959" s="2" t="s">
        <v>4</v>
      </c>
      <c r="I959" s="2" t="s">
        <v>5</v>
      </c>
      <c r="J959" s="2" t="s">
        <v>6</v>
      </c>
    </row>
    <row r="960" spans="2:10">
      <c r="C960" s="7" t="s">
        <v>7</v>
      </c>
      <c r="D960" s="10"/>
      <c r="E960" s="10"/>
      <c r="F960" s="10"/>
      <c r="G960" s="10"/>
      <c r="H960" s="10"/>
      <c r="I960" s="10"/>
      <c r="J960" s="11"/>
    </row>
    <row r="961" spans="3:10">
      <c r="C961" s="1" t="s">
        <v>8</v>
      </c>
      <c r="D961" s="3">
        <v>0</v>
      </c>
      <c r="E961" s="3">
        <v>1</v>
      </c>
      <c r="F961" s="3">
        <v>0</v>
      </c>
      <c r="G961" s="3"/>
      <c r="H961" s="4">
        <f>SUM(D961:G961)</f>
        <v>1</v>
      </c>
      <c r="I961" s="21">
        <v>-1</v>
      </c>
      <c r="J961" s="3">
        <f>H961-I961</f>
        <v>2</v>
      </c>
    </row>
    <row r="962" spans="3:10">
      <c r="C962" s="1" t="s">
        <v>9</v>
      </c>
      <c r="D962" s="3">
        <v>0</v>
      </c>
      <c r="E962" s="3">
        <v>1</v>
      </c>
      <c r="F962" s="3">
        <v>0</v>
      </c>
      <c r="G962" s="3"/>
      <c r="H962" s="4">
        <f t="shared" ref="H962:H967" si="258">SUM(D962:G962)</f>
        <v>1</v>
      </c>
      <c r="I962" s="3">
        <v>1</v>
      </c>
      <c r="J962" s="3">
        <f t="shared" ref="J962:J967" si="259">H962-I962</f>
        <v>0</v>
      </c>
    </row>
    <row r="963" spans="3:10">
      <c r="C963" s="1" t="s">
        <v>10</v>
      </c>
      <c r="D963" s="3">
        <v>200</v>
      </c>
      <c r="E963" s="3">
        <v>131</v>
      </c>
      <c r="F963" s="3">
        <v>465</v>
      </c>
      <c r="G963" s="3"/>
      <c r="H963" s="4">
        <f t="shared" si="258"/>
        <v>796</v>
      </c>
      <c r="I963" s="3">
        <v>806</v>
      </c>
      <c r="J963" s="3">
        <f t="shared" si="259"/>
        <v>-10</v>
      </c>
    </row>
    <row r="964" spans="3:10">
      <c r="C964" s="1" t="s">
        <v>11</v>
      </c>
      <c r="D964" s="3">
        <v>0</v>
      </c>
      <c r="E964" s="3">
        <v>14</v>
      </c>
      <c r="F964" s="3">
        <v>0</v>
      </c>
      <c r="G964" s="3"/>
      <c r="H964" s="4">
        <f t="shared" si="258"/>
        <v>14</v>
      </c>
      <c r="I964" s="3">
        <v>-31</v>
      </c>
      <c r="J964" s="3">
        <f t="shared" si="259"/>
        <v>45</v>
      </c>
    </row>
    <row r="965" spans="3:10">
      <c r="C965" s="1" t="s">
        <v>12</v>
      </c>
      <c r="D965" s="3">
        <v>33</v>
      </c>
      <c r="E965" s="3">
        <v>28</v>
      </c>
      <c r="F965" s="3">
        <v>8</v>
      </c>
      <c r="G965" s="3">
        <v>0</v>
      </c>
      <c r="H965" s="4">
        <f t="shared" si="258"/>
        <v>69</v>
      </c>
      <c r="I965" s="15">
        <v>62</v>
      </c>
      <c r="J965" s="3">
        <f t="shared" si="259"/>
        <v>7</v>
      </c>
    </row>
    <row r="966" spans="3:10">
      <c r="C966" s="1" t="s">
        <v>13</v>
      </c>
      <c r="D966" s="3"/>
      <c r="E966" s="3"/>
      <c r="F966" s="3"/>
      <c r="G966" s="3"/>
      <c r="H966" s="4">
        <f t="shared" si="258"/>
        <v>0</v>
      </c>
      <c r="I966" s="3">
        <v>0</v>
      </c>
      <c r="J966" s="3">
        <f t="shared" si="259"/>
        <v>0</v>
      </c>
    </row>
    <row r="967" spans="3:10">
      <c r="C967" s="1" t="s">
        <v>14</v>
      </c>
      <c r="D967" s="3">
        <v>55</v>
      </c>
      <c r="E967" s="3">
        <v>51</v>
      </c>
      <c r="F967" s="3">
        <v>0</v>
      </c>
      <c r="G967" s="3"/>
      <c r="H967" s="4">
        <f t="shared" si="258"/>
        <v>106</v>
      </c>
      <c r="I967" s="15">
        <v>106</v>
      </c>
      <c r="J967" s="3">
        <f t="shared" si="259"/>
        <v>0</v>
      </c>
    </row>
    <row r="968" spans="3:10">
      <c r="C968" s="5" t="s">
        <v>15</v>
      </c>
      <c r="D968" s="6">
        <f>SUM(D961:D967)</f>
        <v>288</v>
      </c>
      <c r="E968" s="6">
        <f>SUM(E961:E967)</f>
        <v>226</v>
      </c>
      <c r="F968" s="6">
        <f t="shared" ref="F968:J968" si="260">SUM(F961:F967)</f>
        <v>473</v>
      </c>
      <c r="G968" s="6">
        <f t="shared" si="260"/>
        <v>0</v>
      </c>
      <c r="H968" s="6">
        <f t="shared" si="260"/>
        <v>987</v>
      </c>
      <c r="I968" s="6">
        <f t="shared" si="260"/>
        <v>943</v>
      </c>
      <c r="J968" s="6">
        <f t="shared" si="260"/>
        <v>44</v>
      </c>
    </row>
    <row r="969" spans="3:10">
      <c r="C969" s="7" t="s">
        <v>16</v>
      </c>
      <c r="D969" s="8"/>
      <c r="E969" s="8"/>
      <c r="F969" s="8"/>
      <c r="G969" s="8"/>
      <c r="H969" s="8"/>
      <c r="I969" s="18"/>
      <c r="J969" s="9"/>
    </row>
    <row r="970" spans="3:10">
      <c r="C970" s="1" t="s">
        <v>8</v>
      </c>
      <c r="D970" s="3">
        <v>0</v>
      </c>
      <c r="E970" s="3">
        <v>2</v>
      </c>
      <c r="F970" s="3">
        <f>61-61</f>
        <v>0</v>
      </c>
      <c r="G970" s="3"/>
      <c r="H970" s="16">
        <f>SUM(D970:G970)</f>
        <v>2</v>
      </c>
      <c r="I970" s="19">
        <v>0</v>
      </c>
      <c r="J970" s="17">
        <f>H970-I970</f>
        <v>2</v>
      </c>
    </row>
    <row r="971" spans="3:10">
      <c r="C971" s="1" t="s">
        <v>9</v>
      </c>
      <c r="D971" s="3">
        <v>0</v>
      </c>
      <c r="E971" s="3">
        <v>1</v>
      </c>
      <c r="F971" s="3">
        <v>0</v>
      </c>
      <c r="G971" s="3"/>
      <c r="H971" s="16">
        <f t="shared" ref="H971:H976" si="261">SUM(D971:G971)</f>
        <v>1</v>
      </c>
      <c r="I971" s="3">
        <v>-4</v>
      </c>
      <c r="J971" s="17">
        <f t="shared" ref="J971:J976" si="262">H971-I971</f>
        <v>5</v>
      </c>
    </row>
    <row r="972" spans="3:10">
      <c r="C972" s="1" t="s">
        <v>10</v>
      </c>
      <c r="D972" s="3">
        <v>200</v>
      </c>
      <c r="E972" s="3">
        <v>148</v>
      </c>
      <c r="F972" s="3">
        <v>427</v>
      </c>
      <c r="G972" s="3"/>
      <c r="H972" s="16">
        <f t="shared" si="261"/>
        <v>775</v>
      </c>
      <c r="I972" s="3">
        <v>753</v>
      </c>
      <c r="J972" s="17">
        <f t="shared" si="262"/>
        <v>22</v>
      </c>
    </row>
    <row r="973" spans="3:10">
      <c r="C973" s="1" t="s">
        <v>11</v>
      </c>
      <c r="D973" s="3">
        <v>71</v>
      </c>
      <c r="E973" s="3">
        <v>0</v>
      </c>
      <c r="F973" s="3">
        <v>250</v>
      </c>
      <c r="G973" s="3"/>
      <c r="H973" s="16">
        <f t="shared" si="261"/>
        <v>321</v>
      </c>
      <c r="I973" s="19">
        <v>354</v>
      </c>
      <c r="J973" s="17">
        <f t="shared" si="262"/>
        <v>-33</v>
      </c>
    </row>
    <row r="974" spans="3:10">
      <c r="C974" s="1" t="s">
        <v>12</v>
      </c>
      <c r="D974" s="3">
        <v>40</v>
      </c>
      <c r="E974" s="3">
        <v>67</v>
      </c>
      <c r="F974" s="3">
        <v>334</v>
      </c>
      <c r="G974" s="3"/>
      <c r="H974" s="16">
        <f t="shared" si="261"/>
        <v>441</v>
      </c>
      <c r="I974" s="19">
        <v>499</v>
      </c>
      <c r="J974" s="17">
        <f t="shared" si="262"/>
        <v>-58</v>
      </c>
    </row>
    <row r="975" spans="3:10">
      <c r="C975" s="1" t="s">
        <v>13</v>
      </c>
      <c r="D975" s="3">
        <v>4</v>
      </c>
      <c r="E975" s="3">
        <v>0</v>
      </c>
      <c r="F975" s="3"/>
      <c r="G975" s="3"/>
      <c r="H975" s="16">
        <f t="shared" si="261"/>
        <v>4</v>
      </c>
      <c r="I975" s="3">
        <v>4</v>
      </c>
      <c r="J975" s="17">
        <f t="shared" si="262"/>
        <v>0</v>
      </c>
    </row>
    <row r="976" spans="3:10">
      <c r="C976" s="1" t="s">
        <v>14</v>
      </c>
      <c r="D976" s="3">
        <v>38</v>
      </c>
      <c r="E976" s="3">
        <v>9</v>
      </c>
      <c r="F976" s="3">
        <v>0</v>
      </c>
      <c r="G976" s="3"/>
      <c r="H976" s="16">
        <f t="shared" si="261"/>
        <v>47</v>
      </c>
      <c r="I976" s="3">
        <v>43</v>
      </c>
      <c r="J976" s="17">
        <f t="shared" si="262"/>
        <v>4</v>
      </c>
    </row>
    <row r="977" spans="2:10">
      <c r="C977" s="5" t="s">
        <v>15</v>
      </c>
      <c r="D977" s="6">
        <f>SUM(D970:D976)</f>
        <v>353</v>
      </c>
      <c r="E977" s="6">
        <f t="shared" ref="E977:I977" si="263">SUM(E970:E976)</f>
        <v>227</v>
      </c>
      <c r="F977" s="6">
        <f t="shared" si="263"/>
        <v>1011</v>
      </c>
      <c r="G977" s="6">
        <f t="shared" si="263"/>
        <v>0</v>
      </c>
      <c r="H977" s="6">
        <f t="shared" si="263"/>
        <v>1591</v>
      </c>
      <c r="I977" s="6">
        <f t="shared" si="263"/>
        <v>1649</v>
      </c>
      <c r="J977" s="6">
        <f>SUM(J970:J976)</f>
        <v>-58</v>
      </c>
    </row>
    <row r="980" spans="2:10">
      <c r="C980" t="s">
        <v>507</v>
      </c>
    </row>
    <row r="981" spans="2:10">
      <c r="B981" s="23"/>
      <c r="C981" s="1"/>
      <c r="D981" s="2" t="s">
        <v>0</v>
      </c>
      <c r="E981" s="2" t="s">
        <v>1</v>
      </c>
      <c r="F981" s="2" t="s">
        <v>2</v>
      </c>
      <c r="G981" s="2" t="s">
        <v>3</v>
      </c>
      <c r="H981" s="2" t="s">
        <v>4</v>
      </c>
      <c r="I981" s="2" t="s">
        <v>5</v>
      </c>
      <c r="J981" s="2" t="s">
        <v>6</v>
      </c>
    </row>
    <row r="982" spans="2:10">
      <c r="C982" s="7" t="s">
        <v>7</v>
      </c>
      <c r="D982" s="10"/>
      <c r="E982" s="10"/>
      <c r="F982" s="10"/>
      <c r="G982" s="10"/>
      <c r="H982" s="10"/>
      <c r="I982" s="10"/>
      <c r="J982" s="11"/>
    </row>
    <row r="983" spans="2:10">
      <c r="C983" s="1" t="s">
        <v>8</v>
      </c>
      <c r="D983" s="3">
        <v>0</v>
      </c>
      <c r="E983" s="3">
        <v>1</v>
      </c>
      <c r="F983" s="3">
        <v>0</v>
      </c>
      <c r="G983" s="3"/>
      <c r="H983" s="4">
        <f>SUM(D983:G983)</f>
        <v>1</v>
      </c>
      <c r="I983" s="21">
        <v>-1</v>
      </c>
      <c r="J983" s="3">
        <f>H983-I983</f>
        <v>2</v>
      </c>
    </row>
    <row r="984" spans="2:10">
      <c r="C984" s="1" t="s">
        <v>9</v>
      </c>
      <c r="D984" s="3">
        <v>0</v>
      </c>
      <c r="E984" s="3">
        <v>1</v>
      </c>
      <c r="F984" s="3">
        <v>0</v>
      </c>
      <c r="G984" s="3"/>
      <c r="H984" s="4">
        <f t="shared" ref="H984:H989" si="264">SUM(D984:G984)</f>
        <v>1</v>
      </c>
      <c r="I984" s="3">
        <v>1</v>
      </c>
      <c r="J984" s="3">
        <f t="shared" ref="J984:J989" si="265">H984-I984</f>
        <v>0</v>
      </c>
    </row>
    <row r="985" spans="2:10">
      <c r="C985" s="1" t="s">
        <v>10</v>
      </c>
      <c r="D985" s="3">
        <v>200</v>
      </c>
      <c r="E985" s="3">
        <v>131</v>
      </c>
      <c r="F985" s="3">
        <v>465</v>
      </c>
      <c r="G985" s="3"/>
      <c r="H985" s="4">
        <f t="shared" si="264"/>
        <v>796</v>
      </c>
      <c r="I985" s="3">
        <v>806</v>
      </c>
      <c r="J985" s="3">
        <f t="shared" si="265"/>
        <v>-10</v>
      </c>
    </row>
    <row r="986" spans="2:10">
      <c r="C986" s="1" t="s">
        <v>11</v>
      </c>
      <c r="D986" s="3">
        <v>0</v>
      </c>
      <c r="E986" s="3">
        <v>14</v>
      </c>
      <c r="F986" s="3">
        <v>0</v>
      </c>
      <c r="G986" s="3"/>
      <c r="H986" s="4">
        <f t="shared" si="264"/>
        <v>14</v>
      </c>
      <c r="I986" s="3">
        <v>-31</v>
      </c>
      <c r="J986" s="3">
        <f t="shared" si="265"/>
        <v>45</v>
      </c>
    </row>
    <row r="987" spans="2:10">
      <c r="C987" s="1" t="s">
        <v>12</v>
      </c>
      <c r="D987" s="3">
        <v>33</v>
      </c>
      <c r="E987" s="3">
        <v>23</v>
      </c>
      <c r="F987" s="3">
        <v>8</v>
      </c>
      <c r="G987" s="3">
        <v>0</v>
      </c>
      <c r="H987" s="4">
        <f t="shared" si="264"/>
        <v>64</v>
      </c>
      <c r="I987" s="15">
        <v>57</v>
      </c>
      <c r="J987" s="3">
        <f t="shared" si="265"/>
        <v>7</v>
      </c>
    </row>
    <row r="988" spans="2:10">
      <c r="C988" s="1" t="s">
        <v>13</v>
      </c>
      <c r="D988" s="3"/>
      <c r="E988" s="3"/>
      <c r="F988" s="3"/>
      <c r="G988" s="3"/>
      <c r="H988" s="4">
        <f t="shared" si="264"/>
        <v>0</v>
      </c>
      <c r="I988" s="3">
        <v>0</v>
      </c>
      <c r="J988" s="3">
        <f t="shared" si="265"/>
        <v>0</v>
      </c>
    </row>
    <row r="989" spans="2:10">
      <c r="C989" s="1" t="s">
        <v>14</v>
      </c>
      <c r="D989" s="3">
        <v>10</v>
      </c>
      <c r="E989" s="3">
        <v>38</v>
      </c>
      <c r="F989" s="3">
        <v>0</v>
      </c>
      <c r="G989" s="3"/>
      <c r="H989" s="4">
        <f t="shared" si="264"/>
        <v>48</v>
      </c>
      <c r="I989" s="15">
        <v>45</v>
      </c>
      <c r="J989" s="3">
        <f t="shared" si="265"/>
        <v>3</v>
      </c>
    </row>
    <row r="990" spans="2:10">
      <c r="C990" s="5" t="s">
        <v>15</v>
      </c>
      <c r="D990" s="6">
        <f>SUM(D983:D989)</f>
        <v>243</v>
      </c>
      <c r="E990" s="6">
        <f>SUM(E983:E989)</f>
        <v>208</v>
      </c>
      <c r="F990" s="6">
        <f t="shared" ref="F990:J990" si="266">SUM(F983:F989)</f>
        <v>473</v>
      </c>
      <c r="G990" s="6">
        <f t="shared" si="266"/>
        <v>0</v>
      </c>
      <c r="H990" s="6">
        <f t="shared" si="266"/>
        <v>924</v>
      </c>
      <c r="I990" s="6">
        <f t="shared" si="266"/>
        <v>877</v>
      </c>
      <c r="J990" s="6">
        <f t="shared" si="266"/>
        <v>47</v>
      </c>
    </row>
    <row r="991" spans="2:10">
      <c r="C991" s="7" t="s">
        <v>16</v>
      </c>
      <c r="D991" s="8"/>
      <c r="E991" s="8"/>
      <c r="F991" s="8"/>
      <c r="G991" s="8"/>
      <c r="H991" s="8"/>
      <c r="I991" s="18"/>
      <c r="J991" s="9"/>
    </row>
    <row r="992" spans="2:10">
      <c r="C992" s="1" t="s">
        <v>8</v>
      </c>
      <c r="D992" s="3">
        <v>0</v>
      </c>
      <c r="E992" s="3">
        <v>2</v>
      </c>
      <c r="F992" s="3">
        <f>61-61</f>
        <v>0</v>
      </c>
      <c r="G992" s="3"/>
      <c r="H992" s="16">
        <f>SUM(D992:G992)</f>
        <v>2</v>
      </c>
      <c r="I992" s="19">
        <v>0</v>
      </c>
      <c r="J992" s="17">
        <f>H992-I992</f>
        <v>2</v>
      </c>
    </row>
    <row r="993" spans="2:10">
      <c r="C993" s="1" t="s">
        <v>9</v>
      </c>
      <c r="D993" s="3">
        <v>0</v>
      </c>
      <c r="E993" s="3">
        <v>1</v>
      </c>
      <c r="F993" s="3">
        <v>0</v>
      </c>
      <c r="G993" s="3"/>
      <c r="H993" s="16">
        <f t="shared" ref="H993:H998" si="267">SUM(D993:G993)</f>
        <v>1</v>
      </c>
      <c r="I993" s="3">
        <v>-4</v>
      </c>
      <c r="J993" s="17">
        <f t="shared" ref="J993:J998" si="268">H993-I993</f>
        <v>5</v>
      </c>
    </row>
    <row r="994" spans="2:10">
      <c r="C994" s="1" t="s">
        <v>10</v>
      </c>
      <c r="D994" s="3">
        <v>200</v>
      </c>
      <c r="E994" s="3">
        <v>148</v>
      </c>
      <c r="F994" s="3">
        <v>427</v>
      </c>
      <c r="G994" s="3"/>
      <c r="H994" s="16">
        <f t="shared" si="267"/>
        <v>775</v>
      </c>
      <c r="I994" s="3">
        <v>753</v>
      </c>
      <c r="J994" s="17">
        <f t="shared" si="268"/>
        <v>22</v>
      </c>
    </row>
    <row r="995" spans="2:10">
      <c r="C995" s="1" t="s">
        <v>11</v>
      </c>
      <c r="D995" s="3">
        <v>71</v>
      </c>
      <c r="E995" s="3">
        <v>0</v>
      </c>
      <c r="F995" s="3">
        <v>250</v>
      </c>
      <c r="G995" s="3"/>
      <c r="H995" s="16">
        <f t="shared" si="267"/>
        <v>321</v>
      </c>
      <c r="I995" s="19">
        <v>354</v>
      </c>
      <c r="J995" s="17">
        <f t="shared" si="268"/>
        <v>-33</v>
      </c>
    </row>
    <row r="996" spans="2:10">
      <c r="C996" s="1" t="s">
        <v>12</v>
      </c>
      <c r="D996" s="3">
        <v>40</v>
      </c>
      <c r="E996" s="3">
        <v>62</v>
      </c>
      <c r="F996" s="3">
        <v>334</v>
      </c>
      <c r="G996" s="3"/>
      <c r="H996" s="16">
        <f t="shared" si="267"/>
        <v>436</v>
      </c>
      <c r="I996" s="19">
        <v>494</v>
      </c>
      <c r="J996" s="17">
        <f t="shared" si="268"/>
        <v>-58</v>
      </c>
    </row>
    <row r="997" spans="2:10">
      <c r="C997" s="1" t="s">
        <v>13</v>
      </c>
      <c r="D997" s="3">
        <v>4</v>
      </c>
      <c r="E997" s="3">
        <v>0</v>
      </c>
      <c r="F997" s="3"/>
      <c r="G997" s="3"/>
      <c r="H997" s="16">
        <f t="shared" si="267"/>
        <v>4</v>
      </c>
      <c r="I997" s="3">
        <v>4</v>
      </c>
      <c r="J997" s="17">
        <f t="shared" si="268"/>
        <v>0</v>
      </c>
    </row>
    <row r="998" spans="2:10">
      <c r="C998" s="1" t="s">
        <v>14</v>
      </c>
      <c r="D998" s="3">
        <v>0</v>
      </c>
      <c r="E998" s="3">
        <v>0</v>
      </c>
      <c r="F998" s="3">
        <v>0</v>
      </c>
      <c r="G998" s="3"/>
      <c r="H998" s="16">
        <f t="shared" si="267"/>
        <v>0</v>
      </c>
      <c r="I998" s="3">
        <v>-31</v>
      </c>
      <c r="J998" s="17">
        <f t="shared" si="268"/>
        <v>31</v>
      </c>
    </row>
    <row r="999" spans="2:10">
      <c r="C999" s="5" t="s">
        <v>15</v>
      </c>
      <c r="D999" s="6">
        <f>SUM(D992:D998)</f>
        <v>315</v>
      </c>
      <c r="E999" s="6">
        <f t="shared" ref="E999:I999" si="269">SUM(E992:E998)</f>
        <v>213</v>
      </c>
      <c r="F999" s="6">
        <f t="shared" si="269"/>
        <v>1011</v>
      </c>
      <c r="G999" s="6">
        <f t="shared" si="269"/>
        <v>0</v>
      </c>
      <c r="H999" s="6">
        <f t="shared" si="269"/>
        <v>1539</v>
      </c>
      <c r="I999" s="6">
        <f t="shared" si="269"/>
        <v>1570</v>
      </c>
      <c r="J999" s="6">
        <f>SUM(J992:J998)</f>
        <v>-31</v>
      </c>
    </row>
    <row r="1003" spans="2:10">
      <c r="C1003" t="s">
        <v>508</v>
      </c>
    </row>
    <row r="1004" spans="2:10">
      <c r="B1004" s="23"/>
      <c r="C1004" s="1"/>
      <c r="D1004" s="2" t="s">
        <v>0</v>
      </c>
      <c r="E1004" s="2" t="s">
        <v>1</v>
      </c>
      <c r="F1004" s="2" t="s">
        <v>2</v>
      </c>
      <c r="G1004" s="2" t="s">
        <v>3</v>
      </c>
      <c r="H1004" s="2" t="s">
        <v>4</v>
      </c>
      <c r="I1004" s="2" t="s">
        <v>5</v>
      </c>
      <c r="J1004" s="2" t="s">
        <v>6</v>
      </c>
    </row>
    <row r="1005" spans="2:10">
      <c r="C1005" s="7" t="s">
        <v>7</v>
      </c>
      <c r="D1005" s="10"/>
      <c r="E1005" s="10"/>
      <c r="F1005" s="10"/>
      <c r="G1005" s="10"/>
      <c r="H1005" s="10"/>
      <c r="I1005" s="10"/>
      <c r="J1005" s="11"/>
    </row>
    <row r="1006" spans="2:10">
      <c r="C1006" s="1" t="s">
        <v>8</v>
      </c>
      <c r="D1006" s="3">
        <v>0</v>
      </c>
      <c r="E1006" s="3">
        <v>1</v>
      </c>
      <c r="F1006" s="3">
        <v>0</v>
      </c>
      <c r="G1006" s="3"/>
      <c r="H1006" s="4">
        <f>SUM(D1006:G1006)</f>
        <v>1</v>
      </c>
      <c r="I1006" s="21">
        <v>-1</v>
      </c>
      <c r="J1006" s="3">
        <f>H1006-I1006</f>
        <v>2</v>
      </c>
    </row>
    <row r="1007" spans="2:10">
      <c r="C1007" s="1" t="s">
        <v>9</v>
      </c>
      <c r="D1007" s="3">
        <v>0</v>
      </c>
      <c r="E1007" s="3">
        <v>1</v>
      </c>
      <c r="F1007" s="3">
        <v>0</v>
      </c>
      <c r="G1007" s="3"/>
      <c r="H1007" s="4">
        <f t="shared" ref="H1007:H1012" si="270">SUM(D1007:G1007)</f>
        <v>1</v>
      </c>
      <c r="I1007" s="3">
        <v>1</v>
      </c>
      <c r="J1007" s="3">
        <f t="shared" ref="J1007:J1012" si="271">H1007-I1007</f>
        <v>0</v>
      </c>
    </row>
    <row r="1008" spans="2:10">
      <c r="C1008" s="1" t="s">
        <v>10</v>
      </c>
      <c r="D1008" s="3">
        <v>200</v>
      </c>
      <c r="E1008" s="3">
        <v>131</v>
      </c>
      <c r="F1008" s="3">
        <v>465</v>
      </c>
      <c r="G1008" s="3"/>
      <c r="H1008" s="4">
        <f t="shared" si="270"/>
        <v>796</v>
      </c>
      <c r="I1008" s="3">
        <v>806</v>
      </c>
      <c r="J1008" s="3">
        <f t="shared" si="271"/>
        <v>-10</v>
      </c>
    </row>
    <row r="1009" spans="3:10">
      <c r="C1009" s="1" t="s">
        <v>11</v>
      </c>
      <c r="D1009" s="3">
        <v>0</v>
      </c>
      <c r="E1009" s="3">
        <v>14</v>
      </c>
      <c r="F1009" s="3">
        <v>0</v>
      </c>
      <c r="G1009" s="3"/>
      <c r="H1009" s="4">
        <f t="shared" si="270"/>
        <v>14</v>
      </c>
      <c r="I1009" s="3">
        <v>-31</v>
      </c>
      <c r="J1009" s="3">
        <f t="shared" si="271"/>
        <v>45</v>
      </c>
    </row>
    <row r="1010" spans="3:10">
      <c r="C1010" s="1" t="s">
        <v>12</v>
      </c>
      <c r="D1010" s="3">
        <v>33</v>
      </c>
      <c r="E1010" s="3">
        <v>23</v>
      </c>
      <c r="F1010" s="3">
        <v>8</v>
      </c>
      <c r="G1010" s="3">
        <v>0</v>
      </c>
      <c r="H1010" s="4">
        <f t="shared" si="270"/>
        <v>64</v>
      </c>
      <c r="I1010" s="15">
        <v>57</v>
      </c>
      <c r="J1010" s="3">
        <f t="shared" si="271"/>
        <v>7</v>
      </c>
    </row>
    <row r="1011" spans="3:10">
      <c r="C1011" s="1" t="s">
        <v>13</v>
      </c>
      <c r="D1011" s="3"/>
      <c r="E1011" s="3"/>
      <c r="F1011" s="3"/>
      <c r="G1011" s="3"/>
      <c r="H1011" s="4">
        <f t="shared" si="270"/>
        <v>0</v>
      </c>
      <c r="I1011" s="3">
        <v>0</v>
      </c>
      <c r="J1011" s="3">
        <f t="shared" si="271"/>
        <v>0</v>
      </c>
    </row>
    <row r="1012" spans="3:10">
      <c r="C1012" s="1" t="s">
        <v>14</v>
      </c>
      <c r="D1012" s="3">
        <v>8</v>
      </c>
      <c r="E1012" s="3">
        <v>38</v>
      </c>
      <c r="F1012" s="3">
        <v>0</v>
      </c>
      <c r="G1012" s="3"/>
      <c r="H1012" s="4">
        <f t="shared" si="270"/>
        <v>46</v>
      </c>
      <c r="I1012" s="15">
        <v>43</v>
      </c>
      <c r="J1012" s="3">
        <f t="shared" si="271"/>
        <v>3</v>
      </c>
    </row>
    <row r="1013" spans="3:10">
      <c r="C1013" s="5" t="s">
        <v>15</v>
      </c>
      <c r="D1013" s="6">
        <f>SUM(D1006:D1012)</f>
        <v>241</v>
      </c>
      <c r="E1013" s="6">
        <f>SUM(E1006:E1012)</f>
        <v>208</v>
      </c>
      <c r="F1013" s="6">
        <f t="shared" ref="F1013:J1013" si="272">SUM(F1006:F1012)</f>
        <v>473</v>
      </c>
      <c r="G1013" s="6">
        <f t="shared" si="272"/>
        <v>0</v>
      </c>
      <c r="H1013" s="6">
        <f t="shared" si="272"/>
        <v>922</v>
      </c>
      <c r="I1013" s="6">
        <f t="shared" si="272"/>
        <v>875</v>
      </c>
      <c r="J1013" s="6">
        <f t="shared" si="272"/>
        <v>47</v>
      </c>
    </row>
    <row r="1014" spans="3:10">
      <c r="C1014" s="7" t="s">
        <v>16</v>
      </c>
      <c r="D1014" s="8"/>
      <c r="E1014" s="8"/>
      <c r="F1014" s="8"/>
      <c r="G1014" s="8"/>
      <c r="H1014" s="8"/>
      <c r="I1014" s="18"/>
      <c r="J1014" s="9"/>
    </row>
    <row r="1015" spans="3:10">
      <c r="C1015" s="1" t="s">
        <v>8</v>
      </c>
      <c r="D1015" s="3">
        <v>0</v>
      </c>
      <c r="E1015" s="3">
        <v>2</v>
      </c>
      <c r="F1015" s="3">
        <f>61-61</f>
        <v>0</v>
      </c>
      <c r="G1015" s="3"/>
      <c r="H1015" s="16">
        <f>SUM(D1015:G1015)</f>
        <v>2</v>
      </c>
      <c r="I1015" s="19">
        <v>0</v>
      </c>
      <c r="J1015" s="17">
        <f>H1015-I1015</f>
        <v>2</v>
      </c>
    </row>
    <row r="1016" spans="3:10">
      <c r="C1016" s="1" t="s">
        <v>9</v>
      </c>
      <c r="D1016" s="3">
        <v>0</v>
      </c>
      <c r="E1016" s="3">
        <v>1</v>
      </c>
      <c r="F1016" s="3">
        <v>0</v>
      </c>
      <c r="G1016" s="3"/>
      <c r="H1016" s="16">
        <f t="shared" ref="H1016:H1021" si="273">SUM(D1016:G1016)</f>
        <v>1</v>
      </c>
      <c r="I1016" s="3">
        <v>-4</v>
      </c>
      <c r="J1016" s="17">
        <f t="shared" ref="J1016:J1021" si="274">H1016-I1016</f>
        <v>5</v>
      </c>
    </row>
    <row r="1017" spans="3:10">
      <c r="C1017" s="1" t="s">
        <v>10</v>
      </c>
      <c r="D1017" s="3">
        <v>200</v>
      </c>
      <c r="E1017" s="3">
        <v>148</v>
      </c>
      <c r="F1017" s="3">
        <v>427</v>
      </c>
      <c r="G1017" s="3"/>
      <c r="H1017" s="16">
        <f t="shared" si="273"/>
        <v>775</v>
      </c>
      <c r="I1017" s="3">
        <v>753</v>
      </c>
      <c r="J1017" s="17">
        <f t="shared" si="274"/>
        <v>22</v>
      </c>
    </row>
    <row r="1018" spans="3:10">
      <c r="C1018" s="1" t="s">
        <v>11</v>
      </c>
      <c r="D1018" s="3">
        <v>71</v>
      </c>
      <c r="E1018" s="3">
        <v>0</v>
      </c>
      <c r="F1018" s="3">
        <v>250</v>
      </c>
      <c r="G1018" s="3"/>
      <c r="H1018" s="16">
        <f t="shared" si="273"/>
        <v>321</v>
      </c>
      <c r="I1018" s="19">
        <v>354</v>
      </c>
      <c r="J1018" s="17">
        <f t="shared" si="274"/>
        <v>-33</v>
      </c>
    </row>
    <row r="1019" spans="3:10">
      <c r="C1019" s="1" t="s">
        <v>12</v>
      </c>
      <c r="D1019" s="3">
        <v>40</v>
      </c>
      <c r="E1019" s="3">
        <v>62</v>
      </c>
      <c r="F1019" s="3">
        <v>334</v>
      </c>
      <c r="G1019" s="3"/>
      <c r="H1019" s="16">
        <f t="shared" si="273"/>
        <v>436</v>
      </c>
      <c r="I1019" s="19">
        <v>494</v>
      </c>
      <c r="J1019" s="17">
        <f t="shared" si="274"/>
        <v>-58</v>
      </c>
    </row>
    <row r="1020" spans="3:10">
      <c r="C1020" s="1" t="s">
        <v>13</v>
      </c>
      <c r="D1020" s="3">
        <v>4</v>
      </c>
      <c r="E1020" s="3">
        <v>0</v>
      </c>
      <c r="F1020" s="3"/>
      <c r="G1020" s="3"/>
      <c r="H1020" s="16">
        <f t="shared" si="273"/>
        <v>4</v>
      </c>
      <c r="I1020" s="3">
        <v>4</v>
      </c>
      <c r="J1020" s="17">
        <f t="shared" si="274"/>
        <v>0</v>
      </c>
    </row>
    <row r="1021" spans="3:10">
      <c r="C1021" s="1" t="s">
        <v>14</v>
      </c>
      <c r="D1021" s="3">
        <v>0</v>
      </c>
      <c r="E1021" s="3">
        <v>1</v>
      </c>
      <c r="F1021" s="3">
        <v>0</v>
      </c>
      <c r="G1021" s="3"/>
      <c r="H1021" s="16">
        <f t="shared" si="273"/>
        <v>1</v>
      </c>
      <c r="I1021" s="3">
        <v>-32</v>
      </c>
      <c r="J1021" s="17">
        <f t="shared" si="274"/>
        <v>33</v>
      </c>
    </row>
    <row r="1022" spans="3:10">
      <c r="C1022" s="5" t="s">
        <v>15</v>
      </c>
      <c r="D1022" s="6">
        <f>SUM(D1015:D1021)</f>
        <v>315</v>
      </c>
      <c r="E1022" s="6">
        <f t="shared" ref="E1022:I1022" si="275">SUM(E1015:E1021)</f>
        <v>214</v>
      </c>
      <c r="F1022" s="6">
        <f t="shared" si="275"/>
        <v>1011</v>
      </c>
      <c r="G1022" s="6">
        <f t="shared" si="275"/>
        <v>0</v>
      </c>
      <c r="H1022" s="6">
        <f t="shared" si="275"/>
        <v>1540</v>
      </c>
      <c r="I1022" s="6">
        <f t="shared" si="275"/>
        <v>1569</v>
      </c>
      <c r="J1022" s="6">
        <f>SUM(J1015:J1021)</f>
        <v>-29</v>
      </c>
    </row>
    <row r="1025" spans="2:10">
      <c r="C1025" t="s">
        <v>509</v>
      </c>
    </row>
    <row r="1026" spans="2:10">
      <c r="B1026" s="23"/>
      <c r="C1026" s="1"/>
      <c r="D1026" s="2" t="s">
        <v>0</v>
      </c>
      <c r="E1026" s="2" t="s">
        <v>1</v>
      </c>
      <c r="F1026" s="2" t="s">
        <v>2</v>
      </c>
      <c r="G1026" s="2" t="s">
        <v>3</v>
      </c>
      <c r="H1026" s="2" t="s">
        <v>4</v>
      </c>
      <c r="I1026" s="2" t="s">
        <v>5</v>
      </c>
      <c r="J1026" s="2" t="s">
        <v>6</v>
      </c>
    </row>
    <row r="1027" spans="2:10">
      <c r="C1027" s="7" t="s">
        <v>7</v>
      </c>
      <c r="D1027" s="10"/>
      <c r="E1027" s="10"/>
      <c r="F1027" s="10"/>
      <c r="G1027" s="10"/>
      <c r="H1027" s="10"/>
      <c r="I1027" s="10"/>
      <c r="J1027" s="11"/>
    </row>
    <row r="1028" spans="2:10">
      <c r="C1028" s="1" t="s">
        <v>8</v>
      </c>
      <c r="D1028" s="3">
        <v>0</v>
      </c>
      <c r="E1028" s="3">
        <v>1</v>
      </c>
      <c r="F1028" s="3">
        <v>0</v>
      </c>
      <c r="G1028" s="3"/>
      <c r="H1028" s="4">
        <f>SUM(D1028:G1028)</f>
        <v>1</v>
      </c>
      <c r="I1028" s="21">
        <v>-1</v>
      </c>
      <c r="J1028" s="3">
        <f>H1028-I1028</f>
        <v>2</v>
      </c>
    </row>
    <row r="1029" spans="2:10">
      <c r="C1029" s="1" t="s">
        <v>9</v>
      </c>
      <c r="D1029" s="3">
        <v>0</v>
      </c>
      <c r="E1029" s="3">
        <v>1</v>
      </c>
      <c r="F1029" s="3">
        <v>0</v>
      </c>
      <c r="G1029" s="3"/>
      <c r="H1029" s="4">
        <f t="shared" ref="H1029:H1034" si="276">SUM(D1029:G1029)</f>
        <v>1</v>
      </c>
      <c r="I1029" s="3">
        <v>1</v>
      </c>
      <c r="J1029" s="3">
        <f t="shared" ref="J1029:J1034" si="277">H1029-I1029</f>
        <v>0</v>
      </c>
    </row>
    <row r="1030" spans="2:10">
      <c r="C1030" s="1" t="s">
        <v>10</v>
      </c>
      <c r="D1030" s="3">
        <v>200</v>
      </c>
      <c r="E1030" s="3">
        <v>130</v>
      </c>
      <c r="F1030" s="3">
        <v>465</v>
      </c>
      <c r="G1030" s="3"/>
      <c r="H1030" s="4">
        <f t="shared" si="276"/>
        <v>795</v>
      </c>
      <c r="I1030" s="3">
        <v>805</v>
      </c>
      <c r="J1030" s="3">
        <f t="shared" si="277"/>
        <v>-10</v>
      </c>
    </row>
    <row r="1031" spans="2:10">
      <c r="C1031" s="1" t="s">
        <v>11</v>
      </c>
      <c r="D1031" s="3">
        <v>0</v>
      </c>
      <c r="E1031" s="3">
        <v>14</v>
      </c>
      <c r="F1031" s="3">
        <v>0</v>
      </c>
      <c r="G1031" s="3"/>
      <c r="H1031" s="4">
        <f t="shared" si="276"/>
        <v>14</v>
      </c>
      <c r="I1031" s="3">
        <v>-31</v>
      </c>
      <c r="J1031" s="3">
        <f t="shared" si="277"/>
        <v>45</v>
      </c>
    </row>
    <row r="1032" spans="2:10">
      <c r="C1032" s="1" t="s">
        <v>12</v>
      </c>
      <c r="D1032" s="3">
        <v>33</v>
      </c>
      <c r="E1032" s="3">
        <v>23</v>
      </c>
      <c r="F1032" s="3">
        <v>8</v>
      </c>
      <c r="G1032" s="3">
        <v>0</v>
      </c>
      <c r="H1032" s="4">
        <f t="shared" si="276"/>
        <v>64</v>
      </c>
      <c r="I1032" s="15">
        <v>57</v>
      </c>
      <c r="J1032" s="3">
        <f t="shared" si="277"/>
        <v>7</v>
      </c>
    </row>
    <row r="1033" spans="2:10">
      <c r="C1033" s="1" t="s">
        <v>13</v>
      </c>
      <c r="D1033" s="3"/>
      <c r="E1033" s="3"/>
      <c r="F1033" s="3"/>
      <c r="G1033" s="3"/>
      <c r="H1033" s="4">
        <f t="shared" si="276"/>
        <v>0</v>
      </c>
      <c r="I1033" s="3">
        <v>0</v>
      </c>
      <c r="J1033" s="3">
        <f t="shared" si="277"/>
        <v>0</v>
      </c>
    </row>
    <row r="1034" spans="2:10">
      <c r="C1034" s="1" t="s">
        <v>14</v>
      </c>
      <c r="D1034" s="3">
        <v>0</v>
      </c>
      <c r="E1034" s="3">
        <v>24</v>
      </c>
      <c r="F1034" s="3">
        <v>0</v>
      </c>
      <c r="G1034" s="3"/>
      <c r="H1034" s="4">
        <f t="shared" si="276"/>
        <v>24</v>
      </c>
      <c r="I1034" s="15">
        <v>4</v>
      </c>
      <c r="J1034" s="3">
        <f t="shared" si="277"/>
        <v>20</v>
      </c>
    </row>
    <row r="1035" spans="2:10">
      <c r="C1035" s="5" t="s">
        <v>15</v>
      </c>
      <c r="D1035" s="6">
        <f>SUM(D1028:D1034)</f>
        <v>233</v>
      </c>
      <c r="E1035" s="6">
        <f>SUM(E1028:E1034)</f>
        <v>193</v>
      </c>
      <c r="F1035" s="6">
        <f t="shared" ref="F1035:J1035" si="278">SUM(F1028:F1034)</f>
        <v>473</v>
      </c>
      <c r="G1035" s="6">
        <f t="shared" si="278"/>
        <v>0</v>
      </c>
      <c r="H1035" s="6">
        <f t="shared" si="278"/>
        <v>899</v>
      </c>
      <c r="I1035" s="6">
        <f t="shared" si="278"/>
        <v>835</v>
      </c>
      <c r="J1035" s="6">
        <f t="shared" si="278"/>
        <v>64</v>
      </c>
    </row>
    <row r="1036" spans="2:10">
      <c r="C1036" s="7" t="s">
        <v>16</v>
      </c>
      <c r="D1036" s="8"/>
      <c r="E1036" s="8"/>
      <c r="F1036" s="8"/>
      <c r="G1036" s="8"/>
      <c r="H1036" s="8"/>
      <c r="I1036" s="18"/>
      <c r="J1036" s="9"/>
    </row>
    <row r="1037" spans="2:10">
      <c r="C1037" s="1" t="s">
        <v>8</v>
      </c>
      <c r="D1037" s="3">
        <v>0</v>
      </c>
      <c r="E1037" s="3">
        <v>2</v>
      </c>
      <c r="F1037" s="3">
        <f>61-61</f>
        <v>0</v>
      </c>
      <c r="G1037" s="3"/>
      <c r="H1037" s="16">
        <f>SUM(D1037:G1037)</f>
        <v>2</v>
      </c>
      <c r="I1037" s="19">
        <v>0</v>
      </c>
      <c r="J1037" s="17">
        <f>H1037-I1037</f>
        <v>2</v>
      </c>
    </row>
    <row r="1038" spans="2:10">
      <c r="C1038" s="1" t="s">
        <v>9</v>
      </c>
      <c r="D1038" s="3">
        <v>0</v>
      </c>
      <c r="E1038" s="3">
        <v>1</v>
      </c>
      <c r="F1038" s="3">
        <v>0</v>
      </c>
      <c r="G1038" s="3"/>
      <c r="H1038" s="16">
        <f t="shared" ref="H1038:H1043" si="279">SUM(D1038:G1038)</f>
        <v>1</v>
      </c>
      <c r="I1038" s="3">
        <v>-4</v>
      </c>
      <c r="J1038" s="17">
        <f t="shared" ref="J1038:J1043" si="280">H1038-I1038</f>
        <v>5</v>
      </c>
    </row>
    <row r="1039" spans="2:10">
      <c r="C1039" s="1" t="s">
        <v>10</v>
      </c>
      <c r="D1039" s="3">
        <v>200</v>
      </c>
      <c r="E1039" s="3">
        <v>147</v>
      </c>
      <c r="F1039" s="3">
        <v>427</v>
      </c>
      <c r="G1039" s="3"/>
      <c r="H1039" s="16">
        <f t="shared" si="279"/>
        <v>774</v>
      </c>
      <c r="I1039" s="3">
        <v>752</v>
      </c>
      <c r="J1039" s="17">
        <f t="shared" si="280"/>
        <v>22</v>
      </c>
    </row>
    <row r="1040" spans="2:10">
      <c r="C1040" s="1" t="s">
        <v>11</v>
      </c>
      <c r="D1040" s="3">
        <v>71</v>
      </c>
      <c r="E1040" s="3">
        <v>0</v>
      </c>
      <c r="F1040" s="3">
        <v>250</v>
      </c>
      <c r="G1040" s="3"/>
      <c r="H1040" s="16">
        <f t="shared" si="279"/>
        <v>321</v>
      </c>
      <c r="I1040" s="19">
        <v>354</v>
      </c>
      <c r="J1040" s="17">
        <f t="shared" si="280"/>
        <v>-33</v>
      </c>
    </row>
    <row r="1041" spans="2:10">
      <c r="C1041" s="1" t="s">
        <v>12</v>
      </c>
      <c r="D1041" s="3">
        <v>40</v>
      </c>
      <c r="E1041" s="3">
        <v>62</v>
      </c>
      <c r="F1041" s="3">
        <v>334</v>
      </c>
      <c r="G1041" s="3"/>
      <c r="H1041" s="16">
        <f t="shared" si="279"/>
        <v>436</v>
      </c>
      <c r="I1041" s="19">
        <v>494</v>
      </c>
      <c r="J1041" s="17">
        <f t="shared" si="280"/>
        <v>-58</v>
      </c>
    </row>
    <row r="1042" spans="2:10">
      <c r="C1042" s="1" t="s">
        <v>13</v>
      </c>
      <c r="D1042" s="3">
        <v>4</v>
      </c>
      <c r="E1042" s="3">
        <v>0</v>
      </c>
      <c r="F1042" s="3"/>
      <c r="G1042" s="3"/>
      <c r="H1042" s="16">
        <f t="shared" si="279"/>
        <v>4</v>
      </c>
      <c r="I1042" s="3">
        <v>4</v>
      </c>
      <c r="J1042" s="17">
        <f t="shared" si="280"/>
        <v>0</v>
      </c>
    </row>
    <row r="1043" spans="2:10">
      <c r="C1043" s="1" t="s">
        <v>14</v>
      </c>
      <c r="D1043" s="3">
        <v>0</v>
      </c>
      <c r="E1043" s="3">
        <v>0</v>
      </c>
      <c r="F1043" s="3">
        <v>0</v>
      </c>
      <c r="G1043" s="3"/>
      <c r="H1043" s="16">
        <f t="shared" si="279"/>
        <v>0</v>
      </c>
      <c r="I1043" s="3">
        <v>-79</v>
      </c>
      <c r="J1043" s="17">
        <f t="shared" si="280"/>
        <v>79</v>
      </c>
    </row>
    <row r="1044" spans="2:10">
      <c r="C1044" s="5" t="s">
        <v>15</v>
      </c>
      <c r="D1044" s="6">
        <f>SUM(D1037:D1043)</f>
        <v>315</v>
      </c>
      <c r="E1044" s="6">
        <f t="shared" ref="E1044:I1044" si="281">SUM(E1037:E1043)</f>
        <v>212</v>
      </c>
      <c r="F1044" s="6">
        <f t="shared" si="281"/>
        <v>1011</v>
      </c>
      <c r="G1044" s="6">
        <f t="shared" si="281"/>
        <v>0</v>
      </c>
      <c r="H1044" s="6">
        <f t="shared" si="281"/>
        <v>1538</v>
      </c>
      <c r="I1044" s="6">
        <f t="shared" si="281"/>
        <v>1521</v>
      </c>
      <c r="J1044" s="6">
        <f>SUM(J1037:J1043)</f>
        <v>17</v>
      </c>
    </row>
    <row r="1047" spans="2:10">
      <c r="C1047" t="s">
        <v>510</v>
      </c>
    </row>
    <row r="1048" spans="2:10">
      <c r="B1048" s="23"/>
      <c r="C1048" s="1"/>
      <c r="D1048" s="2" t="s">
        <v>0</v>
      </c>
      <c r="E1048" s="2" t="s">
        <v>1</v>
      </c>
      <c r="F1048" s="2" t="s">
        <v>2</v>
      </c>
      <c r="G1048" s="2" t="s">
        <v>3</v>
      </c>
      <c r="H1048" s="2" t="s">
        <v>4</v>
      </c>
      <c r="I1048" s="2" t="s">
        <v>5</v>
      </c>
      <c r="J1048" s="2" t="s">
        <v>6</v>
      </c>
    </row>
    <row r="1049" spans="2:10">
      <c r="C1049" s="7" t="s">
        <v>7</v>
      </c>
      <c r="D1049" s="10"/>
      <c r="E1049" s="10"/>
      <c r="F1049" s="10"/>
      <c r="G1049" s="10"/>
      <c r="H1049" s="10"/>
      <c r="I1049" s="10"/>
      <c r="J1049" s="11"/>
    </row>
    <row r="1050" spans="2:10">
      <c r="C1050" s="1" t="s">
        <v>8</v>
      </c>
      <c r="D1050" s="3">
        <v>0</v>
      </c>
      <c r="E1050" s="3">
        <v>1</v>
      </c>
      <c r="F1050" s="3">
        <v>0</v>
      </c>
      <c r="G1050" s="3"/>
      <c r="H1050" s="4">
        <f>SUM(D1050:G1050)</f>
        <v>1</v>
      </c>
      <c r="I1050" s="21">
        <v>-1</v>
      </c>
      <c r="J1050" s="3">
        <f>H1050-I1050</f>
        <v>2</v>
      </c>
    </row>
    <row r="1051" spans="2:10">
      <c r="C1051" s="1" t="s">
        <v>9</v>
      </c>
      <c r="D1051" s="3">
        <v>0</v>
      </c>
      <c r="E1051" s="3">
        <v>1</v>
      </c>
      <c r="F1051" s="3">
        <v>0</v>
      </c>
      <c r="G1051" s="3"/>
      <c r="H1051" s="4">
        <f t="shared" ref="H1051:H1056" si="282">SUM(D1051:G1051)</f>
        <v>1</v>
      </c>
      <c r="I1051" s="3">
        <v>1</v>
      </c>
      <c r="J1051" s="3">
        <f t="shared" ref="J1051:J1056" si="283">H1051-I1051</f>
        <v>0</v>
      </c>
    </row>
    <row r="1052" spans="2:10">
      <c r="C1052" s="1" t="s">
        <v>10</v>
      </c>
      <c r="D1052" s="3">
        <v>200</v>
      </c>
      <c r="E1052" s="3">
        <v>130</v>
      </c>
      <c r="F1052" s="3">
        <v>465</v>
      </c>
      <c r="G1052" s="3"/>
      <c r="H1052" s="4">
        <f t="shared" si="282"/>
        <v>795</v>
      </c>
      <c r="I1052" s="3">
        <v>802</v>
      </c>
      <c r="J1052" s="3">
        <f t="shared" si="283"/>
        <v>-7</v>
      </c>
    </row>
    <row r="1053" spans="2:10">
      <c r="C1053" s="1" t="s">
        <v>11</v>
      </c>
      <c r="D1053" s="3">
        <v>0</v>
      </c>
      <c r="E1053" s="3">
        <v>4</v>
      </c>
      <c r="F1053" s="3">
        <v>0</v>
      </c>
      <c r="G1053" s="3"/>
      <c r="H1053" s="4">
        <f t="shared" si="282"/>
        <v>4</v>
      </c>
      <c r="I1053" s="3">
        <v>-31</v>
      </c>
      <c r="J1053" s="3">
        <f t="shared" si="283"/>
        <v>35</v>
      </c>
    </row>
    <row r="1054" spans="2:10">
      <c r="C1054" s="1" t="s">
        <v>12</v>
      </c>
      <c r="D1054" s="3">
        <v>1</v>
      </c>
      <c r="E1054" s="3">
        <v>23</v>
      </c>
      <c r="F1054" s="3">
        <v>8</v>
      </c>
      <c r="G1054" s="3">
        <v>0</v>
      </c>
      <c r="H1054" s="4">
        <f t="shared" si="282"/>
        <v>32</v>
      </c>
      <c r="I1054" s="15">
        <v>25</v>
      </c>
      <c r="J1054" s="3">
        <f t="shared" si="283"/>
        <v>7</v>
      </c>
    </row>
    <row r="1055" spans="2:10">
      <c r="C1055" s="1" t="s">
        <v>13</v>
      </c>
      <c r="D1055" s="3"/>
      <c r="E1055" s="3"/>
      <c r="F1055" s="3"/>
      <c r="G1055" s="3"/>
      <c r="H1055" s="4">
        <f t="shared" si="282"/>
        <v>0</v>
      </c>
      <c r="I1055" s="3">
        <v>0</v>
      </c>
      <c r="J1055" s="3">
        <f t="shared" si="283"/>
        <v>0</v>
      </c>
    </row>
    <row r="1056" spans="2:10">
      <c r="C1056" s="1" t="s">
        <v>14</v>
      </c>
      <c r="D1056" s="3">
        <v>0</v>
      </c>
      <c r="E1056" s="3">
        <v>4</v>
      </c>
      <c r="F1056" s="3">
        <v>0</v>
      </c>
      <c r="G1056" s="3"/>
      <c r="H1056" s="4">
        <f t="shared" si="282"/>
        <v>4</v>
      </c>
      <c r="I1056" s="15">
        <v>-16</v>
      </c>
      <c r="J1056" s="3">
        <f t="shared" si="283"/>
        <v>20</v>
      </c>
    </row>
    <row r="1057" spans="2:10">
      <c r="C1057" s="5" t="s">
        <v>15</v>
      </c>
      <c r="D1057" s="6">
        <f>SUM(D1050:D1056)</f>
        <v>201</v>
      </c>
      <c r="E1057" s="6">
        <f>SUM(E1050:E1056)</f>
        <v>163</v>
      </c>
      <c r="F1057" s="6">
        <f t="shared" ref="F1057:J1057" si="284">SUM(F1050:F1056)</f>
        <v>473</v>
      </c>
      <c r="G1057" s="6">
        <f t="shared" si="284"/>
        <v>0</v>
      </c>
      <c r="H1057" s="6">
        <f t="shared" si="284"/>
        <v>837</v>
      </c>
      <c r="I1057" s="6">
        <f t="shared" si="284"/>
        <v>780</v>
      </c>
      <c r="J1057" s="6">
        <f t="shared" si="284"/>
        <v>57</v>
      </c>
    </row>
    <row r="1058" spans="2:10">
      <c r="C1058" s="7" t="s">
        <v>16</v>
      </c>
      <c r="D1058" s="8"/>
      <c r="E1058" s="8"/>
      <c r="F1058" s="8"/>
      <c r="G1058" s="8"/>
      <c r="H1058" s="8"/>
      <c r="I1058" s="18"/>
      <c r="J1058" s="9"/>
    </row>
    <row r="1059" spans="2:10">
      <c r="C1059" s="1" t="s">
        <v>8</v>
      </c>
      <c r="D1059" s="3">
        <v>0</v>
      </c>
      <c r="E1059" s="3">
        <v>2</v>
      </c>
      <c r="F1059" s="3">
        <f>61-61</f>
        <v>0</v>
      </c>
      <c r="G1059" s="3"/>
      <c r="H1059" s="16">
        <f>SUM(D1059:G1059)</f>
        <v>2</v>
      </c>
      <c r="I1059" s="19">
        <v>0</v>
      </c>
      <c r="J1059" s="17">
        <f>H1059-I1059</f>
        <v>2</v>
      </c>
    </row>
    <row r="1060" spans="2:10">
      <c r="C1060" s="1" t="s">
        <v>9</v>
      </c>
      <c r="D1060" s="3">
        <v>0</v>
      </c>
      <c r="E1060" s="3">
        <v>1</v>
      </c>
      <c r="F1060" s="3">
        <v>0</v>
      </c>
      <c r="G1060" s="3"/>
      <c r="H1060" s="16">
        <f t="shared" ref="H1060:H1065" si="285">SUM(D1060:G1060)</f>
        <v>1</v>
      </c>
      <c r="I1060" s="3">
        <v>-4</v>
      </c>
      <c r="J1060" s="17">
        <f t="shared" ref="J1060:J1065" si="286">H1060-I1060</f>
        <v>5</v>
      </c>
    </row>
    <row r="1061" spans="2:10">
      <c r="C1061" s="1" t="s">
        <v>10</v>
      </c>
      <c r="D1061" s="3">
        <v>193</v>
      </c>
      <c r="E1061" s="3">
        <v>147</v>
      </c>
      <c r="F1061" s="3">
        <v>427</v>
      </c>
      <c r="G1061" s="3"/>
      <c r="H1061" s="16">
        <f t="shared" si="285"/>
        <v>767</v>
      </c>
      <c r="I1061" s="3">
        <v>745</v>
      </c>
      <c r="J1061" s="17">
        <f t="shared" si="286"/>
        <v>22</v>
      </c>
    </row>
    <row r="1062" spans="2:10">
      <c r="C1062" s="1" t="s">
        <v>11</v>
      </c>
      <c r="D1062" s="3">
        <v>71</v>
      </c>
      <c r="E1062" s="3">
        <v>0</v>
      </c>
      <c r="F1062" s="3">
        <v>250</v>
      </c>
      <c r="G1062" s="3"/>
      <c r="H1062" s="16">
        <f t="shared" si="285"/>
        <v>321</v>
      </c>
      <c r="I1062" s="19">
        <v>354</v>
      </c>
      <c r="J1062" s="17">
        <f t="shared" si="286"/>
        <v>-33</v>
      </c>
    </row>
    <row r="1063" spans="2:10">
      <c r="C1063" s="1" t="s">
        <v>12</v>
      </c>
      <c r="D1063" s="3">
        <v>23</v>
      </c>
      <c r="E1063" s="3">
        <v>62</v>
      </c>
      <c r="F1063" s="3">
        <v>334</v>
      </c>
      <c r="G1063" s="3"/>
      <c r="H1063" s="16">
        <f t="shared" si="285"/>
        <v>419</v>
      </c>
      <c r="I1063" s="19">
        <v>477</v>
      </c>
      <c r="J1063" s="17">
        <f t="shared" si="286"/>
        <v>-58</v>
      </c>
    </row>
    <row r="1064" spans="2:10">
      <c r="C1064" s="1" t="s">
        <v>13</v>
      </c>
      <c r="D1064" s="3">
        <v>4</v>
      </c>
      <c r="E1064" s="3">
        <v>0</v>
      </c>
      <c r="F1064" s="3"/>
      <c r="G1064" s="3"/>
      <c r="H1064" s="16">
        <f t="shared" si="285"/>
        <v>4</v>
      </c>
      <c r="I1064" s="3">
        <v>4</v>
      </c>
      <c r="J1064" s="17">
        <f t="shared" si="286"/>
        <v>0</v>
      </c>
    </row>
    <row r="1065" spans="2:10">
      <c r="C1065" s="1" t="s">
        <v>14</v>
      </c>
      <c r="D1065" s="3">
        <v>0</v>
      </c>
      <c r="E1065" s="3">
        <v>0</v>
      </c>
      <c r="F1065" s="3">
        <v>0</v>
      </c>
      <c r="G1065" s="3"/>
      <c r="H1065" s="16">
        <f t="shared" si="285"/>
        <v>0</v>
      </c>
      <c r="I1065" s="3">
        <v>-79</v>
      </c>
      <c r="J1065" s="17">
        <f t="shared" si="286"/>
        <v>79</v>
      </c>
    </row>
    <row r="1066" spans="2:10">
      <c r="C1066" s="5" t="s">
        <v>15</v>
      </c>
      <c r="D1066" s="6">
        <f>SUM(D1059:D1065)</f>
        <v>291</v>
      </c>
      <c r="E1066" s="6">
        <f t="shared" ref="E1066:I1066" si="287">SUM(E1059:E1065)</f>
        <v>212</v>
      </c>
      <c r="F1066" s="6">
        <f t="shared" si="287"/>
        <v>1011</v>
      </c>
      <c r="G1066" s="6">
        <f t="shared" si="287"/>
        <v>0</v>
      </c>
      <c r="H1066" s="6">
        <f t="shared" si="287"/>
        <v>1514</v>
      </c>
      <c r="I1066" s="6">
        <f t="shared" si="287"/>
        <v>1497</v>
      </c>
      <c r="J1066" s="6">
        <f>SUM(J1059:J1065)</f>
        <v>17</v>
      </c>
    </row>
    <row r="1069" spans="2:10">
      <c r="C1069" t="s">
        <v>511</v>
      </c>
    </row>
    <row r="1070" spans="2:10">
      <c r="B1070" s="23"/>
      <c r="C1070" s="1"/>
      <c r="D1070" s="2" t="s">
        <v>0</v>
      </c>
      <c r="E1070" s="2" t="s">
        <v>1</v>
      </c>
      <c r="F1070" s="2" t="s">
        <v>2</v>
      </c>
      <c r="G1070" s="2" t="s">
        <v>3</v>
      </c>
      <c r="H1070" s="2" t="s">
        <v>4</v>
      </c>
      <c r="I1070" s="2" t="s">
        <v>5</v>
      </c>
      <c r="J1070" s="2" t="s">
        <v>6</v>
      </c>
    </row>
    <row r="1071" spans="2:10">
      <c r="C1071" s="7" t="s">
        <v>7</v>
      </c>
      <c r="D1071" s="10"/>
      <c r="E1071" s="10"/>
      <c r="F1071" s="10"/>
      <c r="G1071" s="10"/>
      <c r="H1071" s="10"/>
      <c r="I1071" s="10"/>
      <c r="J1071" s="11"/>
    </row>
    <row r="1072" spans="2:10">
      <c r="C1072" s="1" t="s">
        <v>8</v>
      </c>
      <c r="D1072" s="3">
        <v>0</v>
      </c>
      <c r="E1072" s="3">
        <v>1</v>
      </c>
      <c r="F1072" s="3">
        <v>0</v>
      </c>
      <c r="G1072" s="3"/>
      <c r="H1072" s="4">
        <f>SUM(D1072:G1072)</f>
        <v>1</v>
      </c>
      <c r="I1072" s="21">
        <v>-1</v>
      </c>
      <c r="J1072" s="3">
        <f>H1072-I1072</f>
        <v>2</v>
      </c>
    </row>
    <row r="1073" spans="3:10">
      <c r="C1073" s="1" t="s">
        <v>9</v>
      </c>
      <c r="D1073" s="3">
        <v>0</v>
      </c>
      <c r="E1073" s="3">
        <v>1</v>
      </c>
      <c r="F1073" s="3">
        <v>0</v>
      </c>
      <c r="G1073" s="3"/>
      <c r="H1073" s="4">
        <f t="shared" ref="H1073:H1078" si="288">SUM(D1073:G1073)</f>
        <v>1</v>
      </c>
      <c r="I1073" s="3">
        <v>1</v>
      </c>
      <c r="J1073" s="3">
        <f t="shared" ref="J1073:J1078" si="289">H1073-I1073</f>
        <v>0</v>
      </c>
    </row>
    <row r="1074" spans="3:10">
      <c r="C1074" s="1" t="s">
        <v>10</v>
      </c>
      <c r="D1074" s="3">
        <v>163</v>
      </c>
      <c r="E1074" s="3">
        <v>124</v>
      </c>
      <c r="F1074" s="3">
        <v>465</v>
      </c>
      <c r="G1074" s="3"/>
      <c r="H1074" s="4">
        <f t="shared" si="288"/>
        <v>752</v>
      </c>
      <c r="I1074" s="3">
        <v>759</v>
      </c>
      <c r="J1074" s="3">
        <f t="shared" si="289"/>
        <v>-7</v>
      </c>
    </row>
    <row r="1075" spans="3:10">
      <c r="C1075" s="1" t="s">
        <v>11</v>
      </c>
      <c r="D1075" s="3">
        <v>0</v>
      </c>
      <c r="E1075" s="3">
        <v>4</v>
      </c>
      <c r="F1075" s="3">
        <v>0</v>
      </c>
      <c r="G1075" s="3"/>
      <c r="H1075" s="4">
        <f t="shared" si="288"/>
        <v>4</v>
      </c>
      <c r="I1075" s="3">
        <v>-31</v>
      </c>
      <c r="J1075" s="3">
        <f t="shared" si="289"/>
        <v>35</v>
      </c>
    </row>
    <row r="1076" spans="3:10">
      <c r="C1076" s="1" t="s">
        <v>12</v>
      </c>
      <c r="D1076" s="3">
        <v>1</v>
      </c>
      <c r="E1076" s="3">
        <v>23</v>
      </c>
      <c r="F1076" s="3">
        <v>8</v>
      </c>
      <c r="G1076" s="3">
        <v>0</v>
      </c>
      <c r="H1076" s="4">
        <f t="shared" si="288"/>
        <v>32</v>
      </c>
      <c r="I1076" s="15">
        <v>25</v>
      </c>
      <c r="J1076" s="3">
        <f t="shared" si="289"/>
        <v>7</v>
      </c>
    </row>
    <row r="1077" spans="3:10">
      <c r="C1077" s="1" t="s">
        <v>13</v>
      </c>
      <c r="D1077" s="3"/>
      <c r="E1077" s="3"/>
      <c r="F1077" s="3"/>
      <c r="G1077" s="3"/>
      <c r="H1077" s="4">
        <f t="shared" si="288"/>
        <v>0</v>
      </c>
      <c r="I1077" s="3">
        <v>0</v>
      </c>
      <c r="J1077" s="3">
        <f t="shared" si="289"/>
        <v>0</v>
      </c>
    </row>
    <row r="1078" spans="3:10">
      <c r="C1078" s="1" t="s">
        <v>14</v>
      </c>
      <c r="D1078" s="3">
        <v>0</v>
      </c>
      <c r="E1078" s="3">
        <v>0</v>
      </c>
      <c r="F1078" s="3">
        <v>0</v>
      </c>
      <c r="G1078" s="3"/>
      <c r="H1078" s="4">
        <f t="shared" si="288"/>
        <v>0</v>
      </c>
      <c r="I1078" s="15">
        <v>-18</v>
      </c>
      <c r="J1078" s="3">
        <f t="shared" si="289"/>
        <v>18</v>
      </c>
    </row>
    <row r="1079" spans="3:10">
      <c r="C1079" s="5" t="s">
        <v>15</v>
      </c>
      <c r="D1079" s="6">
        <f>SUM(D1072:D1078)</f>
        <v>164</v>
      </c>
      <c r="E1079" s="6">
        <f>SUM(E1072:E1078)</f>
        <v>153</v>
      </c>
      <c r="F1079" s="6">
        <f t="shared" ref="F1079:J1079" si="290">SUM(F1072:F1078)</f>
        <v>473</v>
      </c>
      <c r="G1079" s="6">
        <f t="shared" si="290"/>
        <v>0</v>
      </c>
      <c r="H1079" s="6">
        <f t="shared" si="290"/>
        <v>790</v>
      </c>
      <c r="I1079" s="6">
        <f t="shared" si="290"/>
        <v>735</v>
      </c>
      <c r="J1079" s="6">
        <f t="shared" si="290"/>
        <v>55</v>
      </c>
    </row>
    <row r="1080" spans="3:10">
      <c r="C1080" s="7" t="s">
        <v>16</v>
      </c>
      <c r="D1080" s="8"/>
      <c r="E1080" s="8"/>
      <c r="F1080" s="8"/>
      <c r="G1080" s="8"/>
      <c r="H1080" s="8"/>
      <c r="I1080" s="18"/>
      <c r="J1080" s="9"/>
    </row>
    <row r="1081" spans="3:10">
      <c r="C1081" s="1" t="s">
        <v>8</v>
      </c>
      <c r="D1081" s="3">
        <v>0</v>
      </c>
      <c r="E1081" s="3">
        <v>2</v>
      </c>
      <c r="F1081" s="3">
        <f>61-61</f>
        <v>0</v>
      </c>
      <c r="G1081" s="3"/>
      <c r="H1081" s="16">
        <f>SUM(D1081:G1081)</f>
        <v>2</v>
      </c>
      <c r="I1081" s="19">
        <v>0</v>
      </c>
      <c r="J1081" s="17">
        <f>H1081-I1081</f>
        <v>2</v>
      </c>
    </row>
    <row r="1082" spans="3:10">
      <c r="C1082" s="1" t="s">
        <v>9</v>
      </c>
      <c r="D1082" s="3">
        <v>0</v>
      </c>
      <c r="E1082" s="3">
        <v>1</v>
      </c>
      <c r="F1082" s="3">
        <v>0</v>
      </c>
      <c r="G1082" s="3"/>
      <c r="H1082" s="16">
        <f t="shared" ref="H1082:H1087" si="291">SUM(D1082:G1082)</f>
        <v>1</v>
      </c>
      <c r="I1082" s="3">
        <v>-4</v>
      </c>
      <c r="J1082" s="17">
        <f t="shared" ref="J1082:J1087" si="292">H1082-I1082</f>
        <v>5</v>
      </c>
    </row>
    <row r="1083" spans="3:10">
      <c r="C1083" s="1" t="s">
        <v>10</v>
      </c>
      <c r="D1083" s="3">
        <v>170</v>
      </c>
      <c r="E1083" s="3">
        <v>138</v>
      </c>
      <c r="F1083" s="3">
        <v>427</v>
      </c>
      <c r="G1083" s="3"/>
      <c r="H1083" s="16">
        <f t="shared" si="291"/>
        <v>735</v>
      </c>
      <c r="I1083" s="3">
        <v>713</v>
      </c>
      <c r="J1083" s="17">
        <f t="shared" si="292"/>
        <v>22</v>
      </c>
    </row>
    <row r="1084" spans="3:10">
      <c r="C1084" s="1" t="s">
        <v>11</v>
      </c>
      <c r="D1084" s="3">
        <v>71</v>
      </c>
      <c r="E1084" s="3">
        <v>0</v>
      </c>
      <c r="F1084" s="3">
        <v>250</v>
      </c>
      <c r="G1084" s="3"/>
      <c r="H1084" s="16">
        <f t="shared" si="291"/>
        <v>321</v>
      </c>
      <c r="I1084" s="19">
        <v>354</v>
      </c>
      <c r="J1084" s="17">
        <f t="shared" si="292"/>
        <v>-33</v>
      </c>
    </row>
    <row r="1085" spans="3:10">
      <c r="C1085" s="1" t="s">
        <v>12</v>
      </c>
      <c r="D1085" s="3">
        <v>23</v>
      </c>
      <c r="E1085" s="3">
        <v>62</v>
      </c>
      <c r="F1085" s="3">
        <v>334</v>
      </c>
      <c r="G1085" s="3"/>
      <c r="H1085" s="16">
        <f t="shared" si="291"/>
        <v>419</v>
      </c>
      <c r="I1085" s="19">
        <v>477</v>
      </c>
      <c r="J1085" s="17">
        <f t="shared" si="292"/>
        <v>-58</v>
      </c>
    </row>
    <row r="1086" spans="3:10">
      <c r="C1086" s="1" t="s">
        <v>13</v>
      </c>
      <c r="D1086" s="3">
        <v>4</v>
      </c>
      <c r="E1086" s="3">
        <v>0</v>
      </c>
      <c r="F1086" s="3"/>
      <c r="G1086" s="3"/>
      <c r="H1086" s="16">
        <f t="shared" si="291"/>
        <v>4</v>
      </c>
      <c r="I1086" s="3">
        <v>4</v>
      </c>
      <c r="J1086" s="17">
        <f t="shared" si="292"/>
        <v>0</v>
      </c>
    </row>
    <row r="1087" spans="3:10">
      <c r="C1087" s="1" t="s">
        <v>14</v>
      </c>
      <c r="D1087" s="3">
        <v>0</v>
      </c>
      <c r="E1087" s="3">
        <v>0</v>
      </c>
      <c r="F1087" s="3">
        <v>0</v>
      </c>
      <c r="G1087" s="3"/>
      <c r="H1087" s="16">
        <f t="shared" si="291"/>
        <v>0</v>
      </c>
      <c r="I1087" s="3">
        <v>-79</v>
      </c>
      <c r="J1087" s="17">
        <f t="shared" si="292"/>
        <v>79</v>
      </c>
    </row>
    <row r="1088" spans="3:10">
      <c r="C1088" s="5" t="s">
        <v>15</v>
      </c>
      <c r="D1088" s="6">
        <f>SUM(D1081:D1087)</f>
        <v>268</v>
      </c>
      <c r="E1088" s="6">
        <f t="shared" ref="E1088:I1088" si="293">SUM(E1081:E1087)</f>
        <v>203</v>
      </c>
      <c r="F1088" s="6">
        <f t="shared" si="293"/>
        <v>1011</v>
      </c>
      <c r="G1088" s="6">
        <f t="shared" si="293"/>
        <v>0</v>
      </c>
      <c r="H1088" s="6">
        <f t="shared" si="293"/>
        <v>1482</v>
      </c>
      <c r="I1088" s="6">
        <f t="shared" si="293"/>
        <v>1465</v>
      </c>
      <c r="J1088" s="6">
        <f>SUM(J1081:J1087)</f>
        <v>17</v>
      </c>
    </row>
    <row r="1091" spans="2:10">
      <c r="C1091" t="s">
        <v>512</v>
      </c>
    </row>
    <row r="1092" spans="2:10">
      <c r="B1092" s="23"/>
      <c r="C1092" s="1"/>
      <c r="D1092" s="2" t="s">
        <v>0</v>
      </c>
      <c r="E1092" s="2" t="s">
        <v>1</v>
      </c>
      <c r="F1092" s="2" t="s">
        <v>2</v>
      </c>
      <c r="G1092" s="2" t="s">
        <v>3</v>
      </c>
      <c r="H1092" s="2" t="s">
        <v>4</v>
      </c>
      <c r="I1092" s="2" t="s">
        <v>5</v>
      </c>
      <c r="J1092" s="2" t="s">
        <v>6</v>
      </c>
    </row>
    <row r="1093" spans="2:10">
      <c r="C1093" s="7" t="s">
        <v>7</v>
      </c>
      <c r="D1093" s="10"/>
      <c r="E1093" s="10"/>
      <c r="F1093" s="10"/>
      <c r="G1093" s="10"/>
      <c r="H1093" s="10"/>
      <c r="I1093" s="10"/>
      <c r="J1093" s="11"/>
    </row>
    <row r="1094" spans="2:10">
      <c r="C1094" s="1" t="s">
        <v>8</v>
      </c>
      <c r="D1094" s="3">
        <v>0</v>
      </c>
      <c r="E1094" s="3">
        <v>1</v>
      </c>
      <c r="F1094" s="3">
        <v>0</v>
      </c>
      <c r="G1094" s="3"/>
      <c r="H1094" s="4">
        <f>SUM(D1094:G1094)</f>
        <v>1</v>
      </c>
      <c r="I1094" s="21">
        <v>-1</v>
      </c>
      <c r="J1094" s="3">
        <f>H1094-I1094</f>
        <v>2</v>
      </c>
    </row>
    <row r="1095" spans="2:10">
      <c r="C1095" s="1" t="s">
        <v>9</v>
      </c>
      <c r="D1095" s="3">
        <v>0</v>
      </c>
      <c r="E1095" s="3">
        <v>1</v>
      </c>
      <c r="F1095" s="3">
        <v>0</v>
      </c>
      <c r="G1095" s="3"/>
      <c r="H1095" s="4">
        <f t="shared" ref="H1095:H1100" si="294">SUM(D1095:G1095)</f>
        <v>1</v>
      </c>
      <c r="I1095" s="3">
        <v>1</v>
      </c>
      <c r="J1095" s="3">
        <f t="shared" ref="J1095:J1100" si="295">H1095-I1095</f>
        <v>0</v>
      </c>
    </row>
    <row r="1096" spans="2:10">
      <c r="C1096" s="1" t="s">
        <v>10</v>
      </c>
      <c r="D1096" s="3">
        <v>156</v>
      </c>
      <c r="E1096" s="3">
        <v>100</v>
      </c>
      <c r="F1096" s="3">
        <v>465</v>
      </c>
      <c r="G1096" s="3"/>
      <c r="H1096" s="4">
        <f t="shared" si="294"/>
        <v>721</v>
      </c>
      <c r="I1096" s="3">
        <v>729</v>
      </c>
      <c r="J1096" s="3">
        <f t="shared" si="295"/>
        <v>-8</v>
      </c>
    </row>
    <row r="1097" spans="2:10">
      <c r="C1097" s="1" t="s">
        <v>11</v>
      </c>
      <c r="D1097" s="3">
        <v>0</v>
      </c>
      <c r="E1097" s="3">
        <v>4</v>
      </c>
      <c r="F1097" s="3">
        <v>0</v>
      </c>
      <c r="G1097" s="3"/>
      <c r="H1097" s="4">
        <f t="shared" si="294"/>
        <v>4</v>
      </c>
      <c r="I1097" s="3">
        <v>-31</v>
      </c>
      <c r="J1097" s="3">
        <f t="shared" si="295"/>
        <v>35</v>
      </c>
    </row>
    <row r="1098" spans="2:10">
      <c r="C1098" s="1" t="s">
        <v>12</v>
      </c>
      <c r="D1098" s="3">
        <v>1</v>
      </c>
      <c r="E1098" s="3">
        <v>23</v>
      </c>
      <c r="F1098" s="3">
        <v>8</v>
      </c>
      <c r="G1098" s="3">
        <v>0</v>
      </c>
      <c r="H1098" s="4">
        <f t="shared" si="294"/>
        <v>32</v>
      </c>
      <c r="I1098" s="15">
        <v>25</v>
      </c>
      <c r="J1098" s="3">
        <f t="shared" si="295"/>
        <v>7</v>
      </c>
    </row>
    <row r="1099" spans="2:10">
      <c r="C1099" s="1" t="s">
        <v>13</v>
      </c>
      <c r="D1099" s="3"/>
      <c r="E1099" s="3"/>
      <c r="F1099" s="3"/>
      <c r="G1099" s="3"/>
      <c r="H1099" s="4">
        <f t="shared" si="294"/>
        <v>0</v>
      </c>
      <c r="I1099" s="3">
        <v>0</v>
      </c>
      <c r="J1099" s="3">
        <f t="shared" si="295"/>
        <v>0</v>
      </c>
    </row>
    <row r="1100" spans="2:10">
      <c r="C1100" s="1" t="s">
        <v>14</v>
      </c>
      <c r="D1100" s="3">
        <v>0</v>
      </c>
      <c r="E1100" s="3">
        <v>0</v>
      </c>
      <c r="F1100" s="3">
        <v>0</v>
      </c>
      <c r="G1100" s="3"/>
      <c r="H1100" s="4">
        <f t="shared" si="294"/>
        <v>0</v>
      </c>
      <c r="I1100" s="15">
        <v>-18</v>
      </c>
      <c r="J1100" s="3">
        <f t="shared" si="295"/>
        <v>18</v>
      </c>
    </row>
    <row r="1101" spans="2:10">
      <c r="C1101" s="5" t="s">
        <v>15</v>
      </c>
      <c r="D1101" s="6">
        <f>SUM(D1094:D1100)</f>
        <v>157</v>
      </c>
      <c r="E1101" s="6">
        <f>SUM(E1094:E1100)</f>
        <v>129</v>
      </c>
      <c r="F1101" s="6">
        <f t="shared" ref="F1101:J1101" si="296">SUM(F1094:F1100)</f>
        <v>473</v>
      </c>
      <c r="G1101" s="6">
        <f t="shared" si="296"/>
        <v>0</v>
      </c>
      <c r="H1101" s="6">
        <f t="shared" si="296"/>
        <v>759</v>
      </c>
      <c r="I1101" s="6">
        <f t="shared" si="296"/>
        <v>705</v>
      </c>
      <c r="J1101" s="6">
        <f t="shared" si="296"/>
        <v>54</v>
      </c>
    </row>
    <row r="1102" spans="2:10">
      <c r="C1102" s="7" t="s">
        <v>16</v>
      </c>
      <c r="D1102" s="8"/>
      <c r="E1102" s="8"/>
      <c r="F1102" s="8"/>
      <c r="G1102" s="8"/>
      <c r="H1102" s="8"/>
      <c r="I1102" s="18"/>
      <c r="J1102" s="9"/>
    </row>
    <row r="1103" spans="2:10">
      <c r="C1103" s="1" t="s">
        <v>8</v>
      </c>
      <c r="D1103" s="3">
        <v>0</v>
      </c>
      <c r="E1103" s="3">
        <v>2</v>
      </c>
      <c r="F1103" s="3">
        <f>61-61</f>
        <v>0</v>
      </c>
      <c r="G1103" s="3"/>
      <c r="H1103" s="16">
        <f>SUM(D1103:G1103)</f>
        <v>2</v>
      </c>
      <c r="I1103" s="19">
        <v>0</v>
      </c>
      <c r="J1103" s="17">
        <f>H1103-I1103</f>
        <v>2</v>
      </c>
    </row>
    <row r="1104" spans="2:10">
      <c r="C1104" s="1" t="s">
        <v>9</v>
      </c>
      <c r="D1104" s="3">
        <v>0</v>
      </c>
      <c r="E1104" s="3">
        <v>1</v>
      </c>
      <c r="F1104" s="3">
        <v>0</v>
      </c>
      <c r="G1104" s="3"/>
      <c r="H1104" s="16">
        <f t="shared" ref="H1104:H1109" si="297">SUM(D1104:G1104)</f>
        <v>1</v>
      </c>
      <c r="I1104" s="3">
        <v>-4</v>
      </c>
      <c r="J1104" s="17">
        <f t="shared" ref="J1104:J1109" si="298">H1104-I1104</f>
        <v>5</v>
      </c>
    </row>
    <row r="1105" spans="2:10">
      <c r="C1105" s="1" t="s">
        <v>10</v>
      </c>
      <c r="D1105" s="3">
        <v>148</v>
      </c>
      <c r="E1105" s="3">
        <v>137</v>
      </c>
      <c r="F1105" s="3">
        <v>427</v>
      </c>
      <c r="G1105" s="3"/>
      <c r="H1105" s="16">
        <f t="shared" si="297"/>
        <v>712</v>
      </c>
      <c r="I1105" s="3">
        <v>690</v>
      </c>
      <c r="J1105" s="17">
        <f t="shared" si="298"/>
        <v>22</v>
      </c>
    </row>
    <row r="1106" spans="2:10">
      <c r="C1106" s="1" t="s">
        <v>11</v>
      </c>
      <c r="D1106" s="3">
        <v>71</v>
      </c>
      <c r="E1106" s="3">
        <v>0</v>
      </c>
      <c r="F1106" s="3">
        <v>250</v>
      </c>
      <c r="G1106" s="3"/>
      <c r="H1106" s="16">
        <f t="shared" si="297"/>
        <v>321</v>
      </c>
      <c r="I1106" s="19">
        <v>354</v>
      </c>
      <c r="J1106" s="17">
        <f t="shared" si="298"/>
        <v>-33</v>
      </c>
    </row>
    <row r="1107" spans="2:10">
      <c r="C1107" s="1" t="s">
        <v>12</v>
      </c>
      <c r="D1107" s="3">
        <v>23</v>
      </c>
      <c r="E1107" s="3">
        <v>62</v>
      </c>
      <c r="F1107" s="3">
        <v>334</v>
      </c>
      <c r="G1107" s="3"/>
      <c r="H1107" s="16">
        <f t="shared" si="297"/>
        <v>419</v>
      </c>
      <c r="I1107" s="19">
        <v>477</v>
      </c>
      <c r="J1107" s="17">
        <f t="shared" si="298"/>
        <v>-58</v>
      </c>
    </row>
    <row r="1108" spans="2:10">
      <c r="C1108" s="1" t="s">
        <v>13</v>
      </c>
      <c r="D1108" s="3">
        <v>4</v>
      </c>
      <c r="E1108" s="3">
        <v>0</v>
      </c>
      <c r="F1108" s="3"/>
      <c r="G1108" s="3"/>
      <c r="H1108" s="16">
        <f t="shared" si="297"/>
        <v>4</v>
      </c>
      <c r="I1108" s="3">
        <v>4</v>
      </c>
      <c r="J1108" s="17">
        <f t="shared" si="298"/>
        <v>0</v>
      </c>
    </row>
    <row r="1109" spans="2:10">
      <c r="C1109" s="1" t="s">
        <v>14</v>
      </c>
      <c r="D1109" s="3">
        <v>0</v>
      </c>
      <c r="E1109" s="3">
        <v>0</v>
      </c>
      <c r="F1109" s="3">
        <v>0</v>
      </c>
      <c r="G1109" s="3"/>
      <c r="H1109" s="16">
        <f t="shared" si="297"/>
        <v>0</v>
      </c>
      <c r="I1109" s="3">
        <v>-79</v>
      </c>
      <c r="J1109" s="17">
        <f t="shared" si="298"/>
        <v>79</v>
      </c>
    </row>
    <row r="1110" spans="2:10">
      <c r="C1110" s="5" t="s">
        <v>15</v>
      </c>
      <c r="D1110" s="6">
        <f>SUM(D1103:D1109)</f>
        <v>246</v>
      </c>
      <c r="E1110" s="6">
        <f t="shared" ref="E1110:I1110" si="299">SUM(E1103:E1109)</f>
        <v>202</v>
      </c>
      <c r="F1110" s="6">
        <f t="shared" si="299"/>
        <v>1011</v>
      </c>
      <c r="G1110" s="6">
        <f t="shared" si="299"/>
        <v>0</v>
      </c>
      <c r="H1110" s="6">
        <f t="shared" si="299"/>
        <v>1459</v>
      </c>
      <c r="I1110" s="6">
        <f t="shared" si="299"/>
        <v>1442</v>
      </c>
      <c r="J1110" s="6">
        <f>SUM(J1103:J1109)</f>
        <v>17</v>
      </c>
    </row>
    <row r="1113" spans="2:10">
      <c r="C1113" t="s">
        <v>513</v>
      </c>
    </row>
    <row r="1114" spans="2:10">
      <c r="B1114" s="23"/>
      <c r="C1114" s="1"/>
      <c r="D1114" s="2" t="s">
        <v>0</v>
      </c>
      <c r="E1114" s="2" t="s">
        <v>1</v>
      </c>
      <c r="F1114" s="2" t="s">
        <v>2</v>
      </c>
      <c r="G1114" s="2" t="s">
        <v>3</v>
      </c>
      <c r="H1114" s="2" t="s">
        <v>4</v>
      </c>
      <c r="I1114" s="2" t="s">
        <v>5</v>
      </c>
      <c r="J1114" s="2" t="s">
        <v>6</v>
      </c>
    </row>
    <row r="1115" spans="2:10">
      <c r="C1115" s="7" t="s">
        <v>7</v>
      </c>
      <c r="D1115" s="10"/>
      <c r="E1115" s="10"/>
      <c r="F1115" s="10"/>
      <c r="G1115" s="10"/>
      <c r="H1115" s="10"/>
      <c r="I1115" s="10"/>
      <c r="J1115" s="11"/>
    </row>
    <row r="1116" spans="2:10">
      <c r="C1116" s="1" t="s">
        <v>8</v>
      </c>
      <c r="D1116" s="3">
        <v>0</v>
      </c>
      <c r="E1116" s="3">
        <v>1</v>
      </c>
      <c r="F1116" s="3">
        <v>0</v>
      </c>
      <c r="G1116" s="3"/>
      <c r="H1116" s="4">
        <f>SUM(D1116:G1116)</f>
        <v>1</v>
      </c>
      <c r="I1116" s="21">
        <v>-1</v>
      </c>
      <c r="J1116" s="3">
        <f>H1116-I1116</f>
        <v>2</v>
      </c>
    </row>
    <row r="1117" spans="2:10">
      <c r="C1117" s="1" t="s">
        <v>9</v>
      </c>
      <c r="D1117" s="3">
        <v>0</v>
      </c>
      <c r="E1117" s="3">
        <v>1</v>
      </c>
      <c r="F1117" s="3">
        <v>0</v>
      </c>
      <c r="G1117" s="3"/>
      <c r="H1117" s="4">
        <f t="shared" ref="H1117:H1122" si="300">SUM(D1117:G1117)</f>
        <v>1</v>
      </c>
      <c r="I1117" s="3">
        <v>1</v>
      </c>
      <c r="J1117" s="3">
        <f t="shared" ref="J1117:J1122" si="301">H1117-I1117</f>
        <v>0</v>
      </c>
    </row>
    <row r="1118" spans="2:10">
      <c r="C1118" s="1" t="s">
        <v>10</v>
      </c>
      <c r="D1118" s="3">
        <v>134</v>
      </c>
      <c r="E1118" s="3">
        <v>77</v>
      </c>
      <c r="F1118" s="3">
        <v>465</v>
      </c>
      <c r="G1118" s="3"/>
      <c r="H1118" s="4">
        <f t="shared" si="300"/>
        <v>676</v>
      </c>
      <c r="I1118" s="3">
        <v>684</v>
      </c>
      <c r="J1118" s="3">
        <f t="shared" si="301"/>
        <v>-8</v>
      </c>
    </row>
    <row r="1119" spans="2:10">
      <c r="C1119" s="1" t="s">
        <v>11</v>
      </c>
      <c r="D1119" s="3">
        <v>0</v>
      </c>
      <c r="E1119" s="3">
        <v>4</v>
      </c>
      <c r="F1119" s="3">
        <v>0</v>
      </c>
      <c r="G1119" s="3"/>
      <c r="H1119" s="4">
        <f t="shared" si="300"/>
        <v>4</v>
      </c>
      <c r="I1119" s="3">
        <v>-31</v>
      </c>
      <c r="J1119" s="3">
        <f t="shared" si="301"/>
        <v>35</v>
      </c>
    </row>
    <row r="1120" spans="2:10">
      <c r="C1120" s="1" t="s">
        <v>12</v>
      </c>
      <c r="D1120" s="3">
        <v>1</v>
      </c>
      <c r="E1120" s="3">
        <v>23</v>
      </c>
      <c r="F1120" s="3">
        <v>8</v>
      </c>
      <c r="G1120" s="3">
        <v>0</v>
      </c>
      <c r="H1120" s="4">
        <f t="shared" si="300"/>
        <v>32</v>
      </c>
      <c r="I1120" s="15">
        <v>25</v>
      </c>
      <c r="J1120" s="3">
        <f t="shared" si="301"/>
        <v>7</v>
      </c>
    </row>
    <row r="1121" spans="2:10">
      <c r="C1121" s="1" t="s">
        <v>13</v>
      </c>
      <c r="D1121" s="3"/>
      <c r="E1121" s="3"/>
      <c r="F1121" s="3"/>
      <c r="G1121" s="3"/>
      <c r="H1121" s="4">
        <f t="shared" si="300"/>
        <v>0</v>
      </c>
      <c r="I1121" s="3">
        <v>0</v>
      </c>
      <c r="J1121" s="3">
        <f t="shared" si="301"/>
        <v>0</v>
      </c>
    </row>
    <row r="1122" spans="2:10">
      <c r="C1122" s="1" t="s">
        <v>14</v>
      </c>
      <c r="D1122" s="3">
        <v>0</v>
      </c>
      <c r="E1122" s="3">
        <v>0</v>
      </c>
      <c r="F1122" s="3">
        <v>0</v>
      </c>
      <c r="G1122" s="3"/>
      <c r="H1122" s="4">
        <f t="shared" si="300"/>
        <v>0</v>
      </c>
      <c r="I1122" s="15">
        <v>-18</v>
      </c>
      <c r="J1122" s="3">
        <f t="shared" si="301"/>
        <v>18</v>
      </c>
    </row>
    <row r="1123" spans="2:10">
      <c r="C1123" s="5" t="s">
        <v>15</v>
      </c>
      <c r="D1123" s="6">
        <f>SUM(D1116:D1122)</f>
        <v>135</v>
      </c>
      <c r="E1123" s="6">
        <f>SUM(E1116:E1122)</f>
        <v>106</v>
      </c>
      <c r="F1123" s="6">
        <f t="shared" ref="F1123:J1123" si="302">SUM(F1116:F1122)</f>
        <v>473</v>
      </c>
      <c r="G1123" s="6">
        <f t="shared" si="302"/>
        <v>0</v>
      </c>
      <c r="H1123" s="6">
        <f t="shared" si="302"/>
        <v>714</v>
      </c>
      <c r="I1123" s="6">
        <f t="shared" si="302"/>
        <v>660</v>
      </c>
      <c r="J1123" s="6">
        <f t="shared" si="302"/>
        <v>54</v>
      </c>
    </row>
    <row r="1124" spans="2:10">
      <c r="C1124" s="7" t="s">
        <v>16</v>
      </c>
      <c r="D1124" s="8"/>
      <c r="E1124" s="8"/>
      <c r="F1124" s="8"/>
      <c r="G1124" s="8"/>
      <c r="H1124" s="8"/>
      <c r="I1124" s="18"/>
      <c r="J1124" s="9"/>
    </row>
    <row r="1125" spans="2:10">
      <c r="C1125" s="1" t="s">
        <v>8</v>
      </c>
      <c r="D1125" s="3">
        <v>0</v>
      </c>
      <c r="E1125" s="3">
        <v>2</v>
      </c>
      <c r="F1125" s="3">
        <f>61-61</f>
        <v>0</v>
      </c>
      <c r="G1125" s="3"/>
      <c r="H1125" s="16">
        <f>SUM(D1125:G1125)</f>
        <v>2</v>
      </c>
      <c r="I1125" s="19">
        <v>0</v>
      </c>
      <c r="J1125" s="17">
        <f>H1125-I1125</f>
        <v>2</v>
      </c>
    </row>
    <row r="1126" spans="2:10">
      <c r="C1126" s="1" t="s">
        <v>9</v>
      </c>
      <c r="D1126" s="3">
        <v>0</v>
      </c>
      <c r="E1126" s="3">
        <v>1</v>
      </c>
      <c r="F1126" s="3">
        <v>0</v>
      </c>
      <c r="G1126" s="3"/>
      <c r="H1126" s="16">
        <f t="shared" ref="H1126:H1131" si="303">SUM(D1126:G1126)</f>
        <v>1</v>
      </c>
      <c r="I1126" s="3">
        <v>-4</v>
      </c>
      <c r="J1126" s="17">
        <f t="shared" ref="J1126:J1131" si="304">H1126-I1126</f>
        <v>5</v>
      </c>
    </row>
    <row r="1127" spans="2:10">
      <c r="C1127" s="1" t="s">
        <v>10</v>
      </c>
      <c r="D1127" s="3">
        <v>110</v>
      </c>
      <c r="E1127" s="3">
        <v>137</v>
      </c>
      <c r="F1127" s="3">
        <v>427</v>
      </c>
      <c r="G1127" s="3"/>
      <c r="H1127" s="16">
        <f t="shared" si="303"/>
        <v>674</v>
      </c>
      <c r="I1127" s="3">
        <v>652</v>
      </c>
      <c r="J1127" s="17">
        <f t="shared" si="304"/>
        <v>22</v>
      </c>
    </row>
    <row r="1128" spans="2:10">
      <c r="C1128" s="1" t="s">
        <v>11</v>
      </c>
      <c r="D1128" s="3">
        <v>71</v>
      </c>
      <c r="E1128" s="3">
        <v>0</v>
      </c>
      <c r="F1128" s="3">
        <v>250</v>
      </c>
      <c r="G1128" s="3"/>
      <c r="H1128" s="16">
        <f t="shared" si="303"/>
        <v>321</v>
      </c>
      <c r="I1128" s="19">
        <v>354</v>
      </c>
      <c r="J1128" s="17">
        <f t="shared" si="304"/>
        <v>-33</v>
      </c>
    </row>
    <row r="1129" spans="2:10">
      <c r="C1129" s="1" t="s">
        <v>12</v>
      </c>
      <c r="D1129" s="3">
        <v>23</v>
      </c>
      <c r="E1129" s="3">
        <v>62</v>
      </c>
      <c r="F1129" s="3">
        <v>334</v>
      </c>
      <c r="G1129" s="3"/>
      <c r="H1129" s="16">
        <f t="shared" si="303"/>
        <v>419</v>
      </c>
      <c r="I1129" s="19">
        <v>477</v>
      </c>
      <c r="J1129" s="17">
        <f t="shared" si="304"/>
        <v>-58</v>
      </c>
    </row>
    <row r="1130" spans="2:10">
      <c r="C1130" s="1" t="s">
        <v>13</v>
      </c>
      <c r="D1130" s="3">
        <v>4</v>
      </c>
      <c r="E1130" s="3">
        <v>0</v>
      </c>
      <c r="F1130" s="3"/>
      <c r="G1130" s="3"/>
      <c r="H1130" s="16">
        <f t="shared" si="303"/>
        <v>4</v>
      </c>
      <c r="I1130" s="3">
        <v>4</v>
      </c>
      <c r="J1130" s="17">
        <f t="shared" si="304"/>
        <v>0</v>
      </c>
    </row>
    <row r="1131" spans="2:10">
      <c r="C1131" s="1" t="s">
        <v>14</v>
      </c>
      <c r="D1131" s="3">
        <v>0</v>
      </c>
      <c r="E1131" s="3">
        <v>0</v>
      </c>
      <c r="F1131" s="3">
        <v>0</v>
      </c>
      <c r="G1131" s="3"/>
      <c r="H1131" s="16">
        <f t="shared" si="303"/>
        <v>0</v>
      </c>
      <c r="I1131" s="3">
        <v>-79</v>
      </c>
      <c r="J1131" s="17">
        <f t="shared" si="304"/>
        <v>79</v>
      </c>
    </row>
    <row r="1132" spans="2:10">
      <c r="C1132" s="5" t="s">
        <v>15</v>
      </c>
      <c r="D1132" s="6">
        <f>SUM(D1125:D1131)</f>
        <v>208</v>
      </c>
      <c r="E1132" s="6">
        <f t="shared" ref="E1132:I1132" si="305">SUM(E1125:E1131)</f>
        <v>202</v>
      </c>
      <c r="F1132" s="6">
        <f t="shared" si="305"/>
        <v>1011</v>
      </c>
      <c r="G1132" s="6">
        <f t="shared" si="305"/>
        <v>0</v>
      </c>
      <c r="H1132" s="6">
        <f t="shared" si="305"/>
        <v>1421</v>
      </c>
      <c r="I1132" s="6">
        <f t="shared" si="305"/>
        <v>1404</v>
      </c>
      <c r="J1132" s="6">
        <f>SUM(J1125:J1131)</f>
        <v>17</v>
      </c>
    </row>
    <row r="1135" spans="2:10">
      <c r="C1135" t="s">
        <v>514</v>
      </c>
    </row>
    <row r="1136" spans="2:10">
      <c r="B1136" s="23"/>
      <c r="C1136" s="1"/>
      <c r="D1136" s="2" t="s">
        <v>0</v>
      </c>
      <c r="E1136" s="2" t="s">
        <v>1</v>
      </c>
      <c r="F1136" s="2" t="s">
        <v>2</v>
      </c>
      <c r="G1136" s="2" t="s">
        <v>3</v>
      </c>
      <c r="H1136" s="2" t="s">
        <v>4</v>
      </c>
      <c r="I1136" s="2" t="s">
        <v>5</v>
      </c>
      <c r="J1136" s="2" t="s">
        <v>6</v>
      </c>
    </row>
    <row r="1137" spans="3:10">
      <c r="C1137" s="7" t="s">
        <v>7</v>
      </c>
      <c r="D1137" s="10"/>
      <c r="E1137" s="10"/>
      <c r="F1137" s="10"/>
      <c r="G1137" s="10"/>
      <c r="H1137" s="10"/>
      <c r="I1137" s="10"/>
      <c r="J1137" s="11"/>
    </row>
    <row r="1138" spans="3:10">
      <c r="C1138" s="1" t="s">
        <v>8</v>
      </c>
      <c r="D1138" s="3">
        <v>0</v>
      </c>
      <c r="E1138" s="3">
        <v>1</v>
      </c>
      <c r="F1138" s="3">
        <v>0</v>
      </c>
      <c r="G1138" s="3"/>
      <c r="H1138" s="4">
        <f>SUM(D1138:G1138)</f>
        <v>1</v>
      </c>
      <c r="I1138" s="21">
        <v>-1</v>
      </c>
      <c r="J1138" s="3">
        <f>H1138-I1138</f>
        <v>2</v>
      </c>
    </row>
    <row r="1139" spans="3:10">
      <c r="C1139" s="1" t="s">
        <v>9</v>
      </c>
      <c r="D1139" s="3">
        <v>0</v>
      </c>
      <c r="E1139" s="3">
        <v>1</v>
      </c>
      <c r="F1139" s="3">
        <v>0</v>
      </c>
      <c r="G1139" s="3"/>
      <c r="H1139" s="4">
        <f t="shared" ref="H1139:H1144" si="306">SUM(D1139:G1139)</f>
        <v>1</v>
      </c>
      <c r="I1139" s="3">
        <v>1</v>
      </c>
      <c r="J1139" s="3">
        <f t="shared" ref="J1139:J1144" si="307">H1139-I1139</f>
        <v>0</v>
      </c>
    </row>
    <row r="1140" spans="3:10">
      <c r="C1140" s="1" t="s">
        <v>10</v>
      </c>
      <c r="D1140" s="3">
        <v>122</v>
      </c>
      <c r="E1140" s="3">
        <v>56</v>
      </c>
      <c r="F1140" s="3">
        <v>465</v>
      </c>
      <c r="G1140" s="3"/>
      <c r="H1140" s="4">
        <f t="shared" si="306"/>
        <v>643</v>
      </c>
      <c r="I1140" s="3">
        <v>651</v>
      </c>
      <c r="J1140" s="3">
        <f t="shared" si="307"/>
        <v>-8</v>
      </c>
    </row>
    <row r="1141" spans="3:10">
      <c r="C1141" s="1" t="s">
        <v>11</v>
      </c>
      <c r="D1141" s="3">
        <v>0</v>
      </c>
      <c r="E1141" s="3">
        <v>4</v>
      </c>
      <c r="F1141" s="3">
        <v>0</v>
      </c>
      <c r="G1141" s="3"/>
      <c r="H1141" s="4">
        <f t="shared" si="306"/>
        <v>4</v>
      </c>
      <c r="I1141" s="3">
        <v>-31</v>
      </c>
      <c r="J1141" s="3">
        <f t="shared" si="307"/>
        <v>35</v>
      </c>
    </row>
    <row r="1142" spans="3:10">
      <c r="C1142" s="1" t="s">
        <v>12</v>
      </c>
      <c r="D1142" s="3">
        <v>1</v>
      </c>
      <c r="E1142" s="3">
        <v>23</v>
      </c>
      <c r="F1142" s="3">
        <v>8</v>
      </c>
      <c r="G1142" s="3">
        <v>0</v>
      </c>
      <c r="H1142" s="4">
        <f t="shared" si="306"/>
        <v>32</v>
      </c>
      <c r="I1142" s="15">
        <v>25</v>
      </c>
      <c r="J1142" s="3">
        <f t="shared" si="307"/>
        <v>7</v>
      </c>
    </row>
    <row r="1143" spans="3:10">
      <c r="C1143" s="1" t="s">
        <v>13</v>
      </c>
      <c r="D1143" s="3"/>
      <c r="E1143" s="3"/>
      <c r="F1143" s="3"/>
      <c r="G1143" s="3"/>
      <c r="H1143" s="4">
        <f t="shared" si="306"/>
        <v>0</v>
      </c>
      <c r="I1143" s="3">
        <v>0</v>
      </c>
      <c r="J1143" s="3">
        <f t="shared" si="307"/>
        <v>0</v>
      </c>
    </row>
    <row r="1144" spans="3:10">
      <c r="C1144" s="1" t="s">
        <v>14</v>
      </c>
      <c r="D1144" s="3">
        <v>0</v>
      </c>
      <c r="E1144" s="3">
        <v>0</v>
      </c>
      <c r="F1144" s="3">
        <v>0</v>
      </c>
      <c r="G1144" s="3"/>
      <c r="H1144" s="4">
        <f t="shared" si="306"/>
        <v>0</v>
      </c>
      <c r="I1144" s="15">
        <v>-18</v>
      </c>
      <c r="J1144" s="3">
        <f t="shared" si="307"/>
        <v>18</v>
      </c>
    </row>
    <row r="1145" spans="3:10">
      <c r="C1145" s="5" t="s">
        <v>15</v>
      </c>
      <c r="D1145" s="6">
        <f>SUM(D1138:D1144)</f>
        <v>123</v>
      </c>
      <c r="E1145" s="6">
        <f>SUM(E1138:E1144)</f>
        <v>85</v>
      </c>
      <c r="F1145" s="6">
        <f t="shared" ref="F1145:J1145" si="308">SUM(F1138:F1144)</f>
        <v>473</v>
      </c>
      <c r="G1145" s="6">
        <f t="shared" si="308"/>
        <v>0</v>
      </c>
      <c r="H1145" s="6">
        <f t="shared" si="308"/>
        <v>681</v>
      </c>
      <c r="I1145" s="6">
        <f t="shared" si="308"/>
        <v>627</v>
      </c>
      <c r="J1145" s="6">
        <f t="shared" si="308"/>
        <v>54</v>
      </c>
    </row>
    <row r="1146" spans="3:10">
      <c r="C1146" s="7" t="s">
        <v>16</v>
      </c>
      <c r="D1146" s="8"/>
      <c r="E1146" s="8"/>
      <c r="F1146" s="8"/>
      <c r="G1146" s="8"/>
      <c r="H1146" s="8"/>
      <c r="I1146" s="18"/>
      <c r="J1146" s="9"/>
    </row>
    <row r="1147" spans="3:10">
      <c r="C1147" s="1" t="s">
        <v>8</v>
      </c>
      <c r="D1147" s="3">
        <v>0</v>
      </c>
      <c r="E1147" s="3">
        <v>2</v>
      </c>
      <c r="F1147" s="3">
        <f>61-61</f>
        <v>0</v>
      </c>
      <c r="G1147" s="3"/>
      <c r="H1147" s="16">
        <f>SUM(D1147:G1147)</f>
        <v>2</v>
      </c>
      <c r="I1147" s="19">
        <v>0</v>
      </c>
      <c r="J1147" s="17">
        <f>H1147-I1147</f>
        <v>2</v>
      </c>
    </row>
    <row r="1148" spans="3:10">
      <c r="C1148" s="1" t="s">
        <v>9</v>
      </c>
      <c r="D1148" s="3">
        <v>0</v>
      </c>
      <c r="E1148" s="3">
        <v>1</v>
      </c>
      <c r="F1148" s="3">
        <v>0</v>
      </c>
      <c r="G1148" s="3"/>
      <c r="H1148" s="16">
        <f t="shared" ref="H1148:H1153" si="309">SUM(D1148:G1148)</f>
        <v>1</v>
      </c>
      <c r="I1148" s="3">
        <v>-4</v>
      </c>
      <c r="J1148" s="17">
        <f t="shared" ref="J1148:J1153" si="310">H1148-I1148</f>
        <v>5</v>
      </c>
    </row>
    <row r="1149" spans="3:10">
      <c r="C1149" s="1" t="s">
        <v>10</v>
      </c>
      <c r="D1149" s="3">
        <v>87</v>
      </c>
      <c r="E1149" s="3">
        <v>137</v>
      </c>
      <c r="F1149" s="3">
        <v>427</v>
      </c>
      <c r="G1149" s="3"/>
      <c r="H1149" s="16">
        <f t="shared" si="309"/>
        <v>651</v>
      </c>
      <c r="I1149" s="3">
        <v>629</v>
      </c>
      <c r="J1149" s="17">
        <f t="shared" si="310"/>
        <v>22</v>
      </c>
    </row>
    <row r="1150" spans="3:10">
      <c r="C1150" s="1" t="s">
        <v>11</v>
      </c>
      <c r="D1150" s="3">
        <v>71</v>
      </c>
      <c r="E1150" s="3">
        <v>0</v>
      </c>
      <c r="F1150" s="3">
        <v>250</v>
      </c>
      <c r="G1150" s="3"/>
      <c r="H1150" s="16">
        <f t="shared" si="309"/>
        <v>321</v>
      </c>
      <c r="I1150" s="19">
        <v>354</v>
      </c>
      <c r="J1150" s="17">
        <f t="shared" si="310"/>
        <v>-33</v>
      </c>
    </row>
    <row r="1151" spans="3:10">
      <c r="C1151" s="1" t="s">
        <v>12</v>
      </c>
      <c r="D1151" s="3">
        <v>27</v>
      </c>
      <c r="E1151" s="3">
        <v>58</v>
      </c>
      <c r="F1151" s="3">
        <v>334</v>
      </c>
      <c r="G1151" s="3"/>
      <c r="H1151" s="16">
        <f t="shared" si="309"/>
        <v>419</v>
      </c>
      <c r="I1151" s="19">
        <v>477</v>
      </c>
      <c r="J1151" s="17">
        <f t="shared" si="310"/>
        <v>-58</v>
      </c>
    </row>
    <row r="1152" spans="3:10">
      <c r="C1152" s="1" t="s">
        <v>13</v>
      </c>
      <c r="D1152" s="3">
        <v>4</v>
      </c>
      <c r="E1152" s="3">
        <v>0</v>
      </c>
      <c r="F1152" s="3"/>
      <c r="G1152" s="3"/>
      <c r="H1152" s="16">
        <f t="shared" si="309"/>
        <v>4</v>
      </c>
      <c r="I1152" s="3">
        <v>4</v>
      </c>
      <c r="J1152" s="17">
        <f t="shared" si="310"/>
        <v>0</v>
      </c>
    </row>
    <row r="1153" spans="2:10">
      <c r="C1153" s="1" t="s">
        <v>14</v>
      </c>
      <c r="D1153" s="3">
        <v>0</v>
      </c>
      <c r="E1153" s="3">
        <v>0</v>
      </c>
      <c r="F1153" s="3">
        <v>0</v>
      </c>
      <c r="G1153" s="3"/>
      <c r="H1153" s="16">
        <f t="shared" si="309"/>
        <v>0</v>
      </c>
      <c r="I1153" s="3">
        <v>-79</v>
      </c>
      <c r="J1153" s="17">
        <f t="shared" si="310"/>
        <v>79</v>
      </c>
    </row>
    <row r="1154" spans="2:10">
      <c r="C1154" s="5" t="s">
        <v>15</v>
      </c>
      <c r="D1154" s="6">
        <f>SUM(D1147:D1153)</f>
        <v>189</v>
      </c>
      <c r="E1154" s="6">
        <f t="shared" ref="E1154:I1154" si="311">SUM(E1147:E1153)</f>
        <v>198</v>
      </c>
      <c r="F1154" s="6">
        <f t="shared" si="311"/>
        <v>1011</v>
      </c>
      <c r="G1154" s="6">
        <f t="shared" si="311"/>
        <v>0</v>
      </c>
      <c r="H1154" s="6">
        <f t="shared" si="311"/>
        <v>1398</v>
      </c>
      <c r="I1154" s="6">
        <f t="shared" si="311"/>
        <v>1381</v>
      </c>
      <c r="J1154" s="6">
        <f>SUM(J1147:J1153)</f>
        <v>17</v>
      </c>
    </row>
    <row r="1158" spans="2:10">
      <c r="C1158" t="s">
        <v>515</v>
      </c>
    </row>
    <row r="1159" spans="2:10">
      <c r="B1159" s="23"/>
      <c r="C1159" s="1"/>
      <c r="D1159" s="2" t="s">
        <v>0</v>
      </c>
      <c r="E1159" s="2" t="s">
        <v>1</v>
      </c>
      <c r="F1159" s="2" t="s">
        <v>2</v>
      </c>
      <c r="G1159" s="2" t="s">
        <v>3</v>
      </c>
      <c r="H1159" s="2" t="s">
        <v>4</v>
      </c>
      <c r="I1159" s="2" t="s">
        <v>5</v>
      </c>
      <c r="J1159" s="2" t="s">
        <v>6</v>
      </c>
    </row>
    <row r="1160" spans="2:10">
      <c r="C1160" s="7" t="s">
        <v>7</v>
      </c>
      <c r="D1160" s="10"/>
      <c r="E1160" s="10"/>
      <c r="F1160" s="10"/>
      <c r="G1160" s="10"/>
      <c r="H1160" s="10"/>
      <c r="I1160" s="10"/>
      <c r="J1160" s="11"/>
    </row>
    <row r="1161" spans="2:10">
      <c r="C1161" s="1" t="s">
        <v>8</v>
      </c>
      <c r="D1161" s="3">
        <v>0</v>
      </c>
      <c r="E1161" s="3">
        <v>1</v>
      </c>
      <c r="F1161" s="3">
        <v>0</v>
      </c>
      <c r="G1161" s="3"/>
      <c r="H1161" s="4">
        <f>SUM(D1161:G1161)</f>
        <v>1</v>
      </c>
      <c r="I1161" s="21">
        <v>-1</v>
      </c>
      <c r="J1161" s="3">
        <f>H1161-I1161</f>
        <v>2</v>
      </c>
    </row>
    <row r="1162" spans="2:10">
      <c r="C1162" s="1" t="s">
        <v>9</v>
      </c>
      <c r="D1162" s="3">
        <v>0</v>
      </c>
      <c r="E1162" s="3">
        <v>1</v>
      </c>
      <c r="F1162" s="3">
        <v>0</v>
      </c>
      <c r="G1162" s="3"/>
      <c r="H1162" s="4">
        <f t="shared" ref="H1162:H1167" si="312">SUM(D1162:G1162)</f>
        <v>1</v>
      </c>
      <c r="I1162" s="3">
        <v>1</v>
      </c>
      <c r="J1162" s="3">
        <f t="shared" ref="J1162:J1167" si="313">H1162-I1162</f>
        <v>0</v>
      </c>
    </row>
    <row r="1163" spans="2:10">
      <c r="C1163" s="1" t="s">
        <v>10</v>
      </c>
      <c r="D1163" s="3">
        <v>119</v>
      </c>
      <c r="E1163" s="3">
        <v>48</v>
      </c>
      <c r="F1163" s="3">
        <v>465</v>
      </c>
      <c r="G1163" s="3"/>
      <c r="H1163" s="4">
        <f t="shared" si="312"/>
        <v>632</v>
      </c>
      <c r="I1163" s="3">
        <v>640</v>
      </c>
      <c r="J1163" s="3">
        <f t="shared" si="313"/>
        <v>-8</v>
      </c>
    </row>
    <row r="1164" spans="2:10">
      <c r="C1164" s="1" t="s">
        <v>11</v>
      </c>
      <c r="D1164" s="3">
        <v>0</v>
      </c>
      <c r="E1164" s="3">
        <v>4</v>
      </c>
      <c r="F1164" s="3">
        <v>0</v>
      </c>
      <c r="G1164" s="3"/>
      <c r="H1164" s="4">
        <f t="shared" si="312"/>
        <v>4</v>
      </c>
      <c r="I1164" s="3">
        <v>-31</v>
      </c>
      <c r="J1164" s="3">
        <f t="shared" si="313"/>
        <v>35</v>
      </c>
    </row>
    <row r="1165" spans="2:10">
      <c r="C1165" s="1" t="s">
        <v>12</v>
      </c>
      <c r="D1165" s="3">
        <v>1</v>
      </c>
      <c r="E1165" s="3">
        <v>23</v>
      </c>
      <c r="F1165" s="3">
        <v>8</v>
      </c>
      <c r="G1165" s="3">
        <v>0</v>
      </c>
      <c r="H1165" s="4">
        <f t="shared" si="312"/>
        <v>32</v>
      </c>
      <c r="I1165" s="15">
        <v>25</v>
      </c>
      <c r="J1165" s="3">
        <f t="shared" si="313"/>
        <v>7</v>
      </c>
    </row>
    <row r="1166" spans="2:10">
      <c r="C1166" s="1" t="s">
        <v>13</v>
      </c>
      <c r="D1166" s="3"/>
      <c r="E1166" s="3"/>
      <c r="F1166" s="3"/>
      <c r="G1166" s="3"/>
      <c r="H1166" s="4">
        <f t="shared" si="312"/>
        <v>0</v>
      </c>
      <c r="I1166" s="3">
        <v>0</v>
      </c>
      <c r="J1166" s="3">
        <f t="shared" si="313"/>
        <v>0</v>
      </c>
    </row>
    <row r="1167" spans="2:10">
      <c r="C1167" s="1" t="s">
        <v>14</v>
      </c>
      <c r="D1167" s="3">
        <v>0</v>
      </c>
      <c r="E1167" s="3">
        <v>0</v>
      </c>
      <c r="F1167" s="3">
        <v>0</v>
      </c>
      <c r="G1167" s="3"/>
      <c r="H1167" s="4">
        <f t="shared" si="312"/>
        <v>0</v>
      </c>
      <c r="I1167" s="15">
        <v>-18</v>
      </c>
      <c r="J1167" s="3">
        <f t="shared" si="313"/>
        <v>18</v>
      </c>
    </row>
    <row r="1168" spans="2:10">
      <c r="C1168" s="5" t="s">
        <v>15</v>
      </c>
      <c r="D1168" s="6">
        <f>SUM(D1161:D1167)</f>
        <v>120</v>
      </c>
      <c r="E1168" s="6">
        <f>SUM(E1161:E1167)</f>
        <v>77</v>
      </c>
      <c r="F1168" s="6">
        <f t="shared" ref="F1168:J1168" si="314">SUM(F1161:F1167)</f>
        <v>473</v>
      </c>
      <c r="G1168" s="6">
        <f t="shared" si="314"/>
        <v>0</v>
      </c>
      <c r="H1168" s="6">
        <f t="shared" si="314"/>
        <v>670</v>
      </c>
      <c r="I1168" s="6">
        <f t="shared" si="314"/>
        <v>616</v>
      </c>
      <c r="J1168" s="6">
        <f t="shared" si="314"/>
        <v>54</v>
      </c>
    </row>
    <row r="1169" spans="2:10">
      <c r="C1169" s="7" t="s">
        <v>16</v>
      </c>
      <c r="D1169" s="8"/>
      <c r="E1169" s="8"/>
      <c r="F1169" s="8"/>
      <c r="G1169" s="8"/>
      <c r="H1169" s="8"/>
      <c r="I1169" s="18"/>
      <c r="J1169" s="9"/>
    </row>
    <row r="1170" spans="2:10">
      <c r="C1170" s="1" t="s">
        <v>8</v>
      </c>
      <c r="D1170" s="3">
        <v>0</v>
      </c>
      <c r="E1170" s="3">
        <v>2</v>
      </c>
      <c r="F1170" s="3">
        <f>61-61</f>
        <v>0</v>
      </c>
      <c r="G1170" s="3"/>
      <c r="H1170" s="16">
        <f>SUM(D1170:G1170)</f>
        <v>2</v>
      </c>
      <c r="I1170" s="19">
        <v>0</v>
      </c>
      <c r="J1170" s="17">
        <f>H1170-I1170</f>
        <v>2</v>
      </c>
    </row>
    <row r="1171" spans="2:10">
      <c r="C1171" s="1" t="s">
        <v>9</v>
      </c>
      <c r="D1171" s="3">
        <v>0</v>
      </c>
      <c r="E1171" s="3">
        <v>1</v>
      </c>
      <c r="F1171" s="3">
        <v>0</v>
      </c>
      <c r="G1171" s="3"/>
      <c r="H1171" s="16">
        <f t="shared" ref="H1171:H1176" si="315">SUM(D1171:G1171)</f>
        <v>1</v>
      </c>
      <c r="I1171" s="3">
        <v>-4</v>
      </c>
      <c r="J1171" s="17">
        <f t="shared" ref="J1171:J1176" si="316">H1171-I1171</f>
        <v>5</v>
      </c>
    </row>
    <row r="1172" spans="2:10">
      <c r="C1172" s="1" t="s">
        <v>10</v>
      </c>
      <c r="D1172" s="3">
        <v>80</v>
      </c>
      <c r="E1172" s="3">
        <v>133</v>
      </c>
      <c r="F1172" s="3">
        <v>427</v>
      </c>
      <c r="G1172" s="3"/>
      <c r="H1172" s="16">
        <f t="shared" si="315"/>
        <v>640</v>
      </c>
      <c r="I1172" s="3">
        <v>618</v>
      </c>
      <c r="J1172" s="17">
        <f t="shared" si="316"/>
        <v>22</v>
      </c>
    </row>
    <row r="1173" spans="2:10">
      <c r="C1173" s="1" t="s">
        <v>11</v>
      </c>
      <c r="D1173" s="3">
        <v>71</v>
      </c>
      <c r="E1173" s="3">
        <v>0</v>
      </c>
      <c r="F1173" s="3">
        <v>250</v>
      </c>
      <c r="G1173" s="3"/>
      <c r="H1173" s="16">
        <f t="shared" si="315"/>
        <v>321</v>
      </c>
      <c r="I1173" s="19">
        <v>354</v>
      </c>
      <c r="J1173" s="17">
        <f t="shared" si="316"/>
        <v>-33</v>
      </c>
    </row>
    <row r="1174" spans="2:10">
      <c r="C1174" s="1" t="s">
        <v>12</v>
      </c>
      <c r="D1174" s="3">
        <v>27</v>
      </c>
      <c r="E1174" s="3">
        <v>58</v>
      </c>
      <c r="F1174" s="3">
        <v>334</v>
      </c>
      <c r="G1174" s="3"/>
      <c r="H1174" s="16">
        <f t="shared" si="315"/>
        <v>419</v>
      </c>
      <c r="I1174" s="19">
        <v>477</v>
      </c>
      <c r="J1174" s="17">
        <f t="shared" si="316"/>
        <v>-58</v>
      </c>
    </row>
    <row r="1175" spans="2:10">
      <c r="C1175" s="1" t="s">
        <v>13</v>
      </c>
      <c r="D1175" s="3">
        <v>4</v>
      </c>
      <c r="E1175" s="3">
        <v>0</v>
      </c>
      <c r="F1175" s="3"/>
      <c r="G1175" s="3"/>
      <c r="H1175" s="16">
        <f t="shared" si="315"/>
        <v>4</v>
      </c>
      <c r="I1175" s="3">
        <v>4</v>
      </c>
      <c r="J1175" s="17">
        <f t="shared" si="316"/>
        <v>0</v>
      </c>
    </row>
    <row r="1176" spans="2:10">
      <c r="C1176" s="1" t="s">
        <v>14</v>
      </c>
      <c r="D1176" s="3">
        <v>0</v>
      </c>
      <c r="E1176" s="3">
        <v>0</v>
      </c>
      <c r="F1176" s="3">
        <v>0</v>
      </c>
      <c r="G1176" s="3"/>
      <c r="H1176" s="16">
        <f t="shared" si="315"/>
        <v>0</v>
      </c>
      <c r="I1176" s="3">
        <v>-79</v>
      </c>
      <c r="J1176" s="17">
        <f t="shared" si="316"/>
        <v>79</v>
      </c>
    </row>
    <row r="1177" spans="2:10">
      <c r="C1177" s="5" t="s">
        <v>15</v>
      </c>
      <c r="D1177" s="6">
        <f>SUM(D1170:D1176)</f>
        <v>182</v>
      </c>
      <c r="E1177" s="6">
        <f t="shared" ref="E1177:I1177" si="317">SUM(E1170:E1176)</f>
        <v>194</v>
      </c>
      <c r="F1177" s="6">
        <f t="shared" si="317"/>
        <v>1011</v>
      </c>
      <c r="G1177" s="6">
        <f t="shared" si="317"/>
        <v>0</v>
      </c>
      <c r="H1177" s="6">
        <f t="shared" si="317"/>
        <v>1387</v>
      </c>
      <c r="I1177" s="6">
        <f t="shared" si="317"/>
        <v>1370</v>
      </c>
      <c r="J1177" s="6">
        <f>SUM(J1170:J1176)</f>
        <v>17</v>
      </c>
    </row>
    <row r="1180" spans="2:10">
      <c r="C1180" t="s">
        <v>516</v>
      </c>
    </row>
    <row r="1181" spans="2:10">
      <c r="B1181" s="23"/>
      <c r="C1181" s="1"/>
      <c r="D1181" s="2" t="s">
        <v>0</v>
      </c>
      <c r="E1181" s="2" t="s">
        <v>1</v>
      </c>
      <c r="F1181" s="2" t="s">
        <v>2</v>
      </c>
      <c r="G1181" s="2" t="s">
        <v>3</v>
      </c>
      <c r="H1181" s="2" t="s">
        <v>4</v>
      </c>
      <c r="I1181" s="2" t="s">
        <v>5</v>
      </c>
      <c r="J1181" s="2" t="s">
        <v>6</v>
      </c>
    </row>
    <row r="1182" spans="2:10">
      <c r="C1182" s="7" t="s">
        <v>7</v>
      </c>
      <c r="D1182" s="10"/>
      <c r="E1182" s="10"/>
      <c r="F1182" s="10"/>
      <c r="G1182" s="10"/>
      <c r="H1182" s="10"/>
      <c r="I1182" s="10"/>
      <c r="J1182" s="11"/>
    </row>
    <row r="1183" spans="2:10">
      <c r="C1183" s="1" t="s">
        <v>8</v>
      </c>
      <c r="D1183" s="3">
        <v>0</v>
      </c>
      <c r="E1183" s="3">
        <v>1</v>
      </c>
      <c r="F1183" s="3">
        <v>0</v>
      </c>
      <c r="G1183" s="3"/>
      <c r="H1183" s="4">
        <f>SUM(D1183:G1183)</f>
        <v>1</v>
      </c>
      <c r="I1183" s="21">
        <v>-1</v>
      </c>
      <c r="J1183" s="3">
        <f>H1183-I1183</f>
        <v>2</v>
      </c>
    </row>
    <row r="1184" spans="2:10">
      <c r="C1184" s="1" t="s">
        <v>9</v>
      </c>
      <c r="D1184" s="3">
        <v>0</v>
      </c>
      <c r="E1184" s="3">
        <v>1</v>
      </c>
      <c r="F1184" s="3">
        <v>0</v>
      </c>
      <c r="G1184" s="3"/>
      <c r="H1184" s="4">
        <f t="shared" ref="H1184:H1189" si="318">SUM(D1184:G1184)</f>
        <v>1</v>
      </c>
      <c r="I1184" s="3">
        <v>1</v>
      </c>
      <c r="J1184" s="3">
        <f t="shared" ref="J1184:J1189" si="319">H1184-I1184</f>
        <v>0</v>
      </c>
    </row>
    <row r="1185" spans="3:10">
      <c r="C1185" s="1" t="s">
        <v>10</v>
      </c>
      <c r="D1185" s="3">
        <v>88</v>
      </c>
      <c r="E1185" s="3">
        <v>20</v>
      </c>
      <c r="F1185" s="3">
        <v>465</v>
      </c>
      <c r="G1185" s="3"/>
      <c r="H1185" s="4">
        <f t="shared" si="318"/>
        <v>573</v>
      </c>
      <c r="I1185" s="3">
        <v>602</v>
      </c>
      <c r="J1185" s="3">
        <f t="shared" si="319"/>
        <v>-29</v>
      </c>
    </row>
    <row r="1186" spans="3:10">
      <c r="C1186" s="1" t="s">
        <v>11</v>
      </c>
      <c r="D1186" s="3">
        <v>0</v>
      </c>
      <c r="E1186" s="3">
        <v>4</v>
      </c>
      <c r="F1186" s="3">
        <v>0</v>
      </c>
      <c r="G1186" s="3"/>
      <c r="H1186" s="4">
        <f t="shared" si="318"/>
        <v>4</v>
      </c>
      <c r="I1186" s="3">
        <v>-31</v>
      </c>
      <c r="J1186" s="3">
        <f t="shared" si="319"/>
        <v>35</v>
      </c>
    </row>
    <row r="1187" spans="3:10">
      <c r="C1187" s="1" t="s">
        <v>12</v>
      </c>
      <c r="D1187" s="3">
        <v>1</v>
      </c>
      <c r="E1187" s="3">
        <v>23</v>
      </c>
      <c r="F1187" s="3">
        <v>8</v>
      </c>
      <c r="G1187" s="3">
        <v>0</v>
      </c>
      <c r="H1187" s="4">
        <f t="shared" si="318"/>
        <v>32</v>
      </c>
      <c r="I1187" s="15">
        <v>25</v>
      </c>
      <c r="J1187" s="3">
        <f t="shared" si="319"/>
        <v>7</v>
      </c>
    </row>
    <row r="1188" spans="3:10">
      <c r="C1188" s="1" t="s">
        <v>13</v>
      </c>
      <c r="D1188" s="3"/>
      <c r="E1188" s="3"/>
      <c r="F1188" s="3"/>
      <c r="G1188" s="3"/>
      <c r="H1188" s="4">
        <f t="shared" si="318"/>
        <v>0</v>
      </c>
      <c r="I1188" s="3">
        <v>0</v>
      </c>
      <c r="J1188" s="3">
        <f t="shared" si="319"/>
        <v>0</v>
      </c>
    </row>
    <row r="1189" spans="3:10">
      <c r="C1189" s="1" t="s">
        <v>14</v>
      </c>
      <c r="D1189" s="3">
        <v>0</v>
      </c>
      <c r="E1189" s="3">
        <v>0</v>
      </c>
      <c r="F1189" s="3">
        <v>0</v>
      </c>
      <c r="G1189" s="3"/>
      <c r="H1189" s="4">
        <f t="shared" si="318"/>
        <v>0</v>
      </c>
      <c r="I1189" s="15">
        <v>-18</v>
      </c>
      <c r="J1189" s="3">
        <f t="shared" si="319"/>
        <v>18</v>
      </c>
    </row>
    <row r="1190" spans="3:10">
      <c r="C1190" s="5" t="s">
        <v>15</v>
      </c>
      <c r="D1190" s="6">
        <f>SUM(D1183:D1189)</f>
        <v>89</v>
      </c>
      <c r="E1190" s="6">
        <f>SUM(E1183:E1189)</f>
        <v>49</v>
      </c>
      <c r="F1190" s="6">
        <f t="shared" ref="F1190:J1190" si="320">SUM(F1183:F1189)</f>
        <v>473</v>
      </c>
      <c r="G1190" s="6">
        <f t="shared" si="320"/>
        <v>0</v>
      </c>
      <c r="H1190" s="6">
        <f t="shared" si="320"/>
        <v>611</v>
      </c>
      <c r="I1190" s="6">
        <f t="shared" si="320"/>
        <v>578</v>
      </c>
      <c r="J1190" s="6">
        <f t="shared" si="320"/>
        <v>33</v>
      </c>
    </row>
    <row r="1191" spans="3:10">
      <c r="C1191" s="7" t="s">
        <v>16</v>
      </c>
      <c r="D1191" s="8"/>
      <c r="E1191" s="8"/>
      <c r="F1191" s="8"/>
      <c r="G1191" s="8"/>
      <c r="H1191" s="8"/>
      <c r="I1191" s="18"/>
      <c r="J1191" s="9"/>
    </row>
    <row r="1192" spans="3:10">
      <c r="C1192" s="1" t="s">
        <v>8</v>
      </c>
      <c r="D1192" s="3">
        <v>0</v>
      </c>
      <c r="E1192" s="3">
        <v>2</v>
      </c>
      <c r="F1192" s="3">
        <f>61-61</f>
        <v>0</v>
      </c>
      <c r="G1192" s="3"/>
      <c r="H1192" s="16">
        <f>SUM(D1192:G1192)</f>
        <v>2</v>
      </c>
      <c r="I1192" s="19">
        <v>0</v>
      </c>
      <c r="J1192" s="17">
        <f>H1192-I1192</f>
        <v>2</v>
      </c>
    </row>
    <row r="1193" spans="3:10">
      <c r="C1193" s="1" t="s">
        <v>9</v>
      </c>
      <c r="D1193" s="3">
        <v>0</v>
      </c>
      <c r="E1193" s="3">
        <v>1</v>
      </c>
      <c r="F1193" s="3">
        <v>0</v>
      </c>
      <c r="G1193" s="3"/>
      <c r="H1193" s="16">
        <f t="shared" ref="H1193:H1198" si="321">SUM(D1193:G1193)</f>
        <v>1</v>
      </c>
      <c r="I1193" s="3">
        <v>-4</v>
      </c>
      <c r="J1193" s="17">
        <f t="shared" ref="J1193:J1198" si="322">H1193-I1193</f>
        <v>5</v>
      </c>
    </row>
    <row r="1194" spans="3:10">
      <c r="C1194" s="1" t="s">
        <v>10</v>
      </c>
      <c r="D1194" s="3">
        <v>50</v>
      </c>
      <c r="E1194" s="3">
        <v>132</v>
      </c>
      <c r="F1194" s="3">
        <v>427</v>
      </c>
      <c r="G1194" s="3"/>
      <c r="H1194" s="16">
        <f t="shared" si="321"/>
        <v>609</v>
      </c>
      <c r="I1194" s="3">
        <v>586</v>
      </c>
      <c r="J1194" s="17">
        <f t="shared" si="322"/>
        <v>23</v>
      </c>
    </row>
    <row r="1195" spans="3:10">
      <c r="C1195" s="1" t="s">
        <v>11</v>
      </c>
      <c r="D1195" s="3">
        <v>71</v>
      </c>
      <c r="E1195" s="3">
        <v>0</v>
      </c>
      <c r="F1195" s="3">
        <v>250</v>
      </c>
      <c r="G1195" s="3"/>
      <c r="H1195" s="16">
        <f t="shared" si="321"/>
        <v>321</v>
      </c>
      <c r="I1195" s="19">
        <v>354</v>
      </c>
      <c r="J1195" s="17">
        <f t="shared" si="322"/>
        <v>-33</v>
      </c>
    </row>
    <row r="1196" spans="3:10">
      <c r="C1196" s="1" t="s">
        <v>12</v>
      </c>
      <c r="D1196" s="3">
        <v>27</v>
      </c>
      <c r="E1196" s="3">
        <v>58</v>
      </c>
      <c r="F1196" s="3">
        <v>334</v>
      </c>
      <c r="G1196" s="3"/>
      <c r="H1196" s="16">
        <f t="shared" si="321"/>
        <v>419</v>
      </c>
      <c r="I1196" s="19">
        <v>477</v>
      </c>
      <c r="J1196" s="17">
        <f t="shared" si="322"/>
        <v>-58</v>
      </c>
    </row>
    <row r="1197" spans="3:10">
      <c r="C1197" s="1" t="s">
        <v>13</v>
      </c>
      <c r="D1197" s="3">
        <v>4</v>
      </c>
      <c r="E1197" s="3">
        <v>0</v>
      </c>
      <c r="F1197" s="3"/>
      <c r="G1197" s="3"/>
      <c r="H1197" s="16">
        <f t="shared" si="321"/>
        <v>4</v>
      </c>
      <c r="I1197" s="3">
        <v>4</v>
      </c>
      <c r="J1197" s="17">
        <f t="shared" si="322"/>
        <v>0</v>
      </c>
    </row>
    <row r="1198" spans="3:10">
      <c r="C1198" s="1" t="s">
        <v>14</v>
      </c>
      <c r="D1198" s="3">
        <v>0</v>
      </c>
      <c r="E1198" s="3">
        <v>0</v>
      </c>
      <c r="F1198" s="3">
        <v>0</v>
      </c>
      <c r="G1198" s="3"/>
      <c r="H1198" s="16">
        <f t="shared" si="321"/>
        <v>0</v>
      </c>
      <c r="I1198" s="3">
        <v>-79</v>
      </c>
      <c r="J1198" s="17">
        <f t="shared" si="322"/>
        <v>79</v>
      </c>
    </row>
    <row r="1199" spans="3:10">
      <c r="C1199" s="5" t="s">
        <v>15</v>
      </c>
      <c r="D1199" s="6">
        <f>SUM(D1192:D1198)</f>
        <v>152</v>
      </c>
      <c r="E1199" s="6">
        <f t="shared" ref="E1199:I1199" si="323">SUM(E1192:E1198)</f>
        <v>193</v>
      </c>
      <c r="F1199" s="6">
        <f t="shared" si="323"/>
        <v>1011</v>
      </c>
      <c r="G1199" s="6">
        <f t="shared" si="323"/>
        <v>0</v>
      </c>
      <c r="H1199" s="6">
        <f t="shared" si="323"/>
        <v>1356</v>
      </c>
      <c r="I1199" s="6">
        <f t="shared" si="323"/>
        <v>1338</v>
      </c>
      <c r="J1199" s="6">
        <f>SUM(J1192:J1198)</f>
        <v>18</v>
      </c>
    </row>
    <row r="1202" spans="2:12">
      <c r="C1202" t="s">
        <v>517</v>
      </c>
    </row>
    <row r="1203" spans="2:12">
      <c r="B1203" s="23"/>
      <c r="C1203" s="1"/>
      <c r="D1203" s="2" t="s">
        <v>0</v>
      </c>
      <c r="E1203" s="2" t="s">
        <v>1</v>
      </c>
      <c r="F1203" s="2" t="s">
        <v>2</v>
      </c>
      <c r="G1203" s="2" t="s">
        <v>3</v>
      </c>
      <c r="H1203" s="2" t="s">
        <v>4</v>
      </c>
      <c r="I1203" s="2" t="s">
        <v>5</v>
      </c>
      <c r="J1203" s="2" t="s">
        <v>6</v>
      </c>
    </row>
    <row r="1204" spans="2:12">
      <c r="C1204" s="7" t="s">
        <v>7</v>
      </c>
      <c r="D1204" s="10"/>
      <c r="E1204" s="10"/>
      <c r="F1204" s="10"/>
      <c r="G1204" s="10"/>
      <c r="H1204" s="10"/>
      <c r="I1204" s="10"/>
      <c r="J1204" s="11"/>
    </row>
    <row r="1205" spans="2:12">
      <c r="C1205" s="1" t="s">
        <v>8</v>
      </c>
      <c r="D1205" s="3">
        <v>0</v>
      </c>
      <c r="E1205" s="3">
        <v>1</v>
      </c>
      <c r="F1205" s="3">
        <v>0</v>
      </c>
      <c r="G1205" s="3"/>
      <c r="H1205" s="4">
        <f>SUM(D1205:G1205)</f>
        <v>1</v>
      </c>
      <c r="I1205" s="21">
        <v>-1</v>
      </c>
      <c r="J1205" s="3">
        <f>H1205-I1205</f>
        <v>2</v>
      </c>
      <c r="L1205" t="s">
        <v>518</v>
      </c>
    </row>
    <row r="1206" spans="2:12">
      <c r="C1206" s="1" t="s">
        <v>9</v>
      </c>
      <c r="D1206" s="3">
        <v>0</v>
      </c>
      <c r="E1206" s="3">
        <v>1</v>
      </c>
      <c r="F1206" s="3">
        <v>0</v>
      </c>
      <c r="G1206" s="3"/>
      <c r="H1206" s="4">
        <f t="shared" ref="H1206:H1211" si="324">SUM(D1206:G1206)</f>
        <v>1</v>
      </c>
      <c r="I1206" s="3">
        <v>1</v>
      </c>
      <c r="J1206" s="3">
        <f t="shared" ref="J1206:J1211" si="325">H1206-I1206</f>
        <v>0</v>
      </c>
    </row>
    <row r="1207" spans="2:12">
      <c r="C1207" s="1" t="s">
        <v>10</v>
      </c>
      <c r="D1207" s="3">
        <v>188</v>
      </c>
      <c r="E1207" s="3">
        <v>10</v>
      </c>
      <c r="F1207" s="3">
        <v>424</v>
      </c>
      <c r="G1207" s="3"/>
      <c r="H1207" s="4">
        <f t="shared" si="324"/>
        <v>622</v>
      </c>
      <c r="I1207" s="3">
        <v>602</v>
      </c>
      <c r="J1207" s="3">
        <f t="shared" si="325"/>
        <v>20</v>
      </c>
    </row>
    <row r="1208" spans="2:12">
      <c r="C1208" s="1" t="s">
        <v>11</v>
      </c>
      <c r="D1208" s="3">
        <v>0</v>
      </c>
      <c r="E1208" s="3">
        <v>5</v>
      </c>
      <c r="F1208" s="3">
        <v>0</v>
      </c>
      <c r="G1208" s="3"/>
      <c r="H1208" s="4">
        <f t="shared" si="324"/>
        <v>5</v>
      </c>
      <c r="I1208" s="3">
        <v>-31</v>
      </c>
      <c r="J1208" s="3">
        <f t="shared" si="325"/>
        <v>36</v>
      </c>
    </row>
    <row r="1209" spans="2:12">
      <c r="C1209" s="1" t="s">
        <v>12</v>
      </c>
      <c r="D1209" s="3">
        <v>0</v>
      </c>
      <c r="E1209" s="3">
        <v>23</v>
      </c>
      <c r="F1209" s="3">
        <v>8</v>
      </c>
      <c r="G1209" s="3">
        <v>0</v>
      </c>
      <c r="H1209" s="4">
        <f t="shared" si="324"/>
        <v>31</v>
      </c>
      <c r="I1209" s="15">
        <v>25</v>
      </c>
      <c r="J1209" s="3">
        <f t="shared" si="325"/>
        <v>6</v>
      </c>
    </row>
    <row r="1210" spans="2:12">
      <c r="C1210" s="1" t="s">
        <v>13</v>
      </c>
      <c r="D1210" s="3"/>
      <c r="E1210" s="3"/>
      <c r="F1210" s="3"/>
      <c r="G1210" s="3"/>
      <c r="H1210" s="4">
        <f t="shared" si="324"/>
        <v>0</v>
      </c>
      <c r="I1210" s="3">
        <v>0</v>
      </c>
      <c r="J1210" s="3">
        <f t="shared" si="325"/>
        <v>0</v>
      </c>
    </row>
    <row r="1211" spans="2:12">
      <c r="C1211" s="1" t="s">
        <v>14</v>
      </c>
      <c r="D1211" s="3">
        <v>0</v>
      </c>
      <c r="E1211" s="3">
        <v>0</v>
      </c>
      <c r="F1211" s="3">
        <v>0</v>
      </c>
      <c r="G1211" s="3"/>
      <c r="H1211" s="4">
        <f t="shared" si="324"/>
        <v>0</v>
      </c>
      <c r="I1211" s="15">
        <v>-18</v>
      </c>
      <c r="J1211" s="3">
        <f t="shared" si="325"/>
        <v>18</v>
      </c>
    </row>
    <row r="1212" spans="2:12">
      <c r="C1212" s="5" t="s">
        <v>15</v>
      </c>
      <c r="D1212" s="6">
        <f>SUM(D1205:D1211)</f>
        <v>188</v>
      </c>
      <c r="E1212" s="6">
        <f>SUM(E1205:E1211)</f>
        <v>40</v>
      </c>
      <c r="F1212" s="6">
        <f t="shared" ref="F1212:J1212" si="326">SUM(F1205:F1211)</f>
        <v>432</v>
      </c>
      <c r="G1212" s="6">
        <f t="shared" si="326"/>
        <v>0</v>
      </c>
      <c r="H1212" s="6">
        <f t="shared" si="326"/>
        <v>660</v>
      </c>
      <c r="I1212" s="6">
        <f t="shared" si="326"/>
        <v>578</v>
      </c>
      <c r="J1212" s="6">
        <f t="shared" si="326"/>
        <v>82</v>
      </c>
    </row>
    <row r="1213" spans="2:12">
      <c r="C1213" s="7" t="s">
        <v>16</v>
      </c>
      <c r="D1213" s="8"/>
      <c r="E1213" s="8"/>
      <c r="F1213" s="8"/>
      <c r="G1213" s="8"/>
      <c r="H1213" s="8"/>
      <c r="I1213" s="18"/>
      <c r="J1213" s="9"/>
    </row>
    <row r="1214" spans="2:12">
      <c r="C1214" s="1" t="s">
        <v>8</v>
      </c>
      <c r="D1214" s="3">
        <v>0</v>
      </c>
      <c r="E1214" s="3">
        <v>2</v>
      </c>
      <c r="F1214" s="3">
        <f>61-61</f>
        <v>0</v>
      </c>
      <c r="G1214" s="3"/>
      <c r="H1214" s="16">
        <f>SUM(D1214:G1214)</f>
        <v>2</v>
      </c>
      <c r="I1214" s="19">
        <v>0</v>
      </c>
      <c r="J1214" s="17">
        <f>H1214-I1214</f>
        <v>2</v>
      </c>
    </row>
    <row r="1215" spans="2:12">
      <c r="C1215" s="1" t="s">
        <v>9</v>
      </c>
      <c r="D1215" s="3">
        <v>0</v>
      </c>
      <c r="E1215" s="3">
        <v>1</v>
      </c>
      <c r="F1215" s="3">
        <v>0</v>
      </c>
      <c r="G1215" s="3"/>
      <c r="H1215" s="16">
        <f t="shared" ref="H1215:H1220" si="327">SUM(D1215:G1215)</f>
        <v>1</v>
      </c>
      <c r="I1215" s="3">
        <v>-4</v>
      </c>
      <c r="J1215" s="17">
        <f t="shared" ref="J1215:J1220" si="328">H1215-I1215</f>
        <v>5</v>
      </c>
    </row>
    <row r="1216" spans="2:12">
      <c r="C1216" s="1" t="s">
        <v>10</v>
      </c>
      <c r="D1216" s="3">
        <v>76</v>
      </c>
      <c r="E1216" s="3">
        <v>124</v>
      </c>
      <c r="F1216" s="3">
        <v>417</v>
      </c>
      <c r="G1216" s="3"/>
      <c r="H1216" s="16">
        <f t="shared" si="327"/>
        <v>617</v>
      </c>
      <c r="I1216" s="3">
        <v>586</v>
      </c>
      <c r="J1216" s="17">
        <f t="shared" si="328"/>
        <v>31</v>
      </c>
    </row>
    <row r="1217" spans="2:10">
      <c r="C1217" s="1" t="s">
        <v>11</v>
      </c>
      <c r="D1217" s="3">
        <v>66</v>
      </c>
      <c r="E1217" s="3">
        <v>0</v>
      </c>
      <c r="F1217" s="3">
        <v>250</v>
      </c>
      <c r="G1217" s="3"/>
      <c r="H1217" s="16">
        <f t="shared" si="327"/>
        <v>316</v>
      </c>
      <c r="I1217" s="19">
        <v>354</v>
      </c>
      <c r="J1217" s="17">
        <f t="shared" si="328"/>
        <v>-38</v>
      </c>
    </row>
    <row r="1218" spans="2:10">
      <c r="C1218" s="1" t="s">
        <v>12</v>
      </c>
      <c r="D1218" s="3">
        <v>0</v>
      </c>
      <c r="E1218" s="3">
        <v>62</v>
      </c>
      <c r="F1218" s="3">
        <v>334</v>
      </c>
      <c r="G1218" s="3"/>
      <c r="H1218" s="16">
        <f t="shared" si="327"/>
        <v>396</v>
      </c>
      <c r="I1218" s="19">
        <v>477</v>
      </c>
      <c r="J1218" s="17">
        <f t="shared" si="328"/>
        <v>-81</v>
      </c>
    </row>
    <row r="1219" spans="2:10">
      <c r="C1219" s="1" t="s">
        <v>13</v>
      </c>
      <c r="D1219" s="3">
        <v>0</v>
      </c>
      <c r="E1219" s="3">
        <v>0</v>
      </c>
      <c r="F1219" s="3"/>
      <c r="G1219" s="3"/>
      <c r="H1219" s="16">
        <f t="shared" si="327"/>
        <v>0</v>
      </c>
      <c r="I1219" s="3">
        <v>4</v>
      </c>
      <c r="J1219" s="17">
        <f t="shared" si="328"/>
        <v>-4</v>
      </c>
    </row>
    <row r="1220" spans="2:10">
      <c r="C1220" s="1" t="s">
        <v>14</v>
      </c>
      <c r="D1220" s="3">
        <v>0</v>
      </c>
      <c r="E1220" s="3">
        <v>0</v>
      </c>
      <c r="F1220" s="3">
        <v>0</v>
      </c>
      <c r="G1220" s="3"/>
      <c r="H1220" s="16">
        <f t="shared" si="327"/>
        <v>0</v>
      </c>
      <c r="I1220" s="3">
        <v>-79</v>
      </c>
      <c r="J1220" s="17">
        <f t="shared" si="328"/>
        <v>79</v>
      </c>
    </row>
    <row r="1221" spans="2:10">
      <c r="C1221" s="5" t="s">
        <v>15</v>
      </c>
      <c r="D1221" s="6">
        <f>SUM(D1214:D1220)</f>
        <v>142</v>
      </c>
      <c r="E1221" s="6">
        <f t="shared" ref="E1221:I1221" si="329">SUM(E1214:E1220)</f>
        <v>189</v>
      </c>
      <c r="F1221" s="6">
        <f t="shared" si="329"/>
        <v>1001</v>
      </c>
      <c r="G1221" s="6">
        <f t="shared" si="329"/>
        <v>0</v>
      </c>
      <c r="H1221" s="6">
        <f t="shared" si="329"/>
        <v>1332</v>
      </c>
      <c r="I1221" s="6">
        <f t="shared" si="329"/>
        <v>1338</v>
      </c>
      <c r="J1221" s="6">
        <f>SUM(J1214:J1220)</f>
        <v>-6</v>
      </c>
    </row>
    <row r="1224" spans="2:10">
      <c r="C1224" t="s">
        <v>520</v>
      </c>
    </row>
    <row r="1225" spans="2:10">
      <c r="B1225" s="23"/>
      <c r="C1225" s="1"/>
      <c r="D1225" s="2" t="s">
        <v>0</v>
      </c>
      <c r="E1225" s="2" t="s">
        <v>1</v>
      </c>
      <c r="F1225" s="2" t="s">
        <v>2</v>
      </c>
      <c r="G1225" s="2" t="s">
        <v>3</v>
      </c>
      <c r="H1225" s="2" t="s">
        <v>4</v>
      </c>
      <c r="I1225" s="2" t="s">
        <v>5</v>
      </c>
      <c r="J1225" s="2" t="s">
        <v>6</v>
      </c>
    </row>
    <row r="1226" spans="2:10">
      <c r="C1226" s="7" t="s">
        <v>7</v>
      </c>
      <c r="D1226" s="10"/>
      <c r="E1226" s="10"/>
      <c r="F1226" s="10"/>
      <c r="G1226" s="10"/>
      <c r="H1226" s="10"/>
      <c r="I1226" s="10"/>
      <c r="J1226" s="11"/>
    </row>
    <row r="1227" spans="2:10">
      <c r="C1227" s="1" t="s">
        <v>8</v>
      </c>
      <c r="D1227" s="3">
        <v>0</v>
      </c>
      <c r="E1227" s="3">
        <v>1</v>
      </c>
      <c r="F1227" s="3">
        <v>0</v>
      </c>
      <c r="G1227" s="3"/>
      <c r="H1227" s="4">
        <f>SUM(D1227:G1227)</f>
        <v>1</v>
      </c>
      <c r="I1227" s="21">
        <v>-1</v>
      </c>
      <c r="J1227" s="3">
        <f>H1227-I1227</f>
        <v>2</v>
      </c>
    </row>
    <row r="1228" spans="2:10">
      <c r="C1228" s="1" t="s">
        <v>9</v>
      </c>
      <c r="D1228" s="3">
        <v>0</v>
      </c>
      <c r="E1228" s="3">
        <v>1</v>
      </c>
      <c r="F1228" s="3">
        <v>0</v>
      </c>
      <c r="G1228" s="3"/>
      <c r="H1228" s="4">
        <f t="shared" ref="H1228:H1233" si="330">SUM(D1228:G1228)</f>
        <v>1</v>
      </c>
      <c r="I1228" s="3">
        <v>1</v>
      </c>
      <c r="J1228" s="3">
        <f t="shared" ref="J1228:J1233" si="331">H1228-I1228</f>
        <v>0</v>
      </c>
    </row>
    <row r="1229" spans="2:10">
      <c r="C1229" s="1" t="s">
        <v>10</v>
      </c>
      <c r="D1229" s="3">
        <v>184</v>
      </c>
      <c r="E1229" s="3">
        <v>0</v>
      </c>
      <c r="F1229" s="3">
        <v>424</v>
      </c>
      <c r="G1229" s="3"/>
      <c r="H1229" s="4">
        <f>SUM(D1229:G1229)</f>
        <v>608</v>
      </c>
      <c r="I1229" s="3">
        <v>588</v>
      </c>
      <c r="J1229" s="3">
        <f t="shared" si="331"/>
        <v>20</v>
      </c>
    </row>
    <row r="1230" spans="2:10">
      <c r="C1230" s="1" t="s">
        <v>11</v>
      </c>
      <c r="D1230" s="3">
        <v>0</v>
      </c>
      <c r="E1230" s="3">
        <v>5</v>
      </c>
      <c r="F1230" s="3">
        <v>0</v>
      </c>
      <c r="G1230" s="3"/>
      <c r="H1230" s="4">
        <f t="shared" si="330"/>
        <v>5</v>
      </c>
      <c r="I1230" s="3">
        <v>-31</v>
      </c>
      <c r="J1230" s="3">
        <f t="shared" si="331"/>
        <v>36</v>
      </c>
    </row>
    <row r="1231" spans="2:10">
      <c r="C1231" s="1" t="s">
        <v>12</v>
      </c>
      <c r="D1231" s="3">
        <v>0</v>
      </c>
      <c r="E1231" s="3">
        <v>23</v>
      </c>
      <c r="F1231" s="3">
        <v>8</v>
      </c>
      <c r="G1231" s="3">
        <v>0</v>
      </c>
      <c r="H1231" s="4">
        <f t="shared" si="330"/>
        <v>31</v>
      </c>
      <c r="I1231" s="15">
        <v>25</v>
      </c>
      <c r="J1231" s="3">
        <f t="shared" si="331"/>
        <v>6</v>
      </c>
    </row>
    <row r="1232" spans="2:10">
      <c r="C1232" s="1" t="s">
        <v>13</v>
      </c>
      <c r="D1232" s="3"/>
      <c r="E1232" s="3"/>
      <c r="F1232" s="3"/>
      <c r="G1232" s="3"/>
      <c r="H1232" s="4">
        <f t="shared" si="330"/>
        <v>0</v>
      </c>
      <c r="I1232" s="3">
        <v>0</v>
      </c>
      <c r="J1232" s="3">
        <f t="shared" si="331"/>
        <v>0</v>
      </c>
    </row>
    <row r="1233" spans="2:10">
      <c r="C1233" s="1" t="s">
        <v>14</v>
      </c>
      <c r="D1233" s="3">
        <v>0</v>
      </c>
      <c r="E1233" s="3">
        <v>0</v>
      </c>
      <c r="F1233" s="3">
        <v>0</v>
      </c>
      <c r="G1233" s="3"/>
      <c r="H1233" s="4">
        <f t="shared" si="330"/>
        <v>0</v>
      </c>
      <c r="I1233" s="15">
        <v>-18</v>
      </c>
      <c r="J1233" s="3">
        <f t="shared" si="331"/>
        <v>18</v>
      </c>
    </row>
    <row r="1234" spans="2:10">
      <c r="C1234" s="5" t="s">
        <v>15</v>
      </c>
      <c r="D1234" s="6">
        <f>SUM(D1227:D1233)</f>
        <v>184</v>
      </c>
      <c r="E1234" s="6">
        <f>SUM(E1227:E1233)</f>
        <v>30</v>
      </c>
      <c r="F1234" s="6">
        <f t="shared" ref="F1234:J1234" si="332">SUM(F1227:F1233)</f>
        <v>432</v>
      </c>
      <c r="G1234" s="6">
        <f t="shared" si="332"/>
        <v>0</v>
      </c>
      <c r="H1234" s="6">
        <f t="shared" si="332"/>
        <v>646</v>
      </c>
      <c r="I1234" s="6">
        <f t="shared" si="332"/>
        <v>564</v>
      </c>
      <c r="J1234" s="6">
        <f t="shared" si="332"/>
        <v>82</v>
      </c>
    </row>
    <row r="1235" spans="2:10">
      <c r="C1235" s="7" t="s">
        <v>16</v>
      </c>
      <c r="D1235" s="8"/>
      <c r="E1235" s="8"/>
      <c r="F1235" s="8"/>
      <c r="G1235" s="8"/>
      <c r="H1235" s="8"/>
      <c r="I1235" s="18"/>
      <c r="J1235" s="9"/>
    </row>
    <row r="1236" spans="2:10">
      <c r="C1236" s="1" t="s">
        <v>8</v>
      </c>
      <c r="D1236" s="3">
        <v>0</v>
      </c>
      <c r="E1236" s="3">
        <v>2</v>
      </c>
      <c r="F1236" s="3">
        <f>61-61</f>
        <v>0</v>
      </c>
      <c r="G1236" s="3"/>
      <c r="H1236" s="16">
        <f>SUM(D1236:G1236)</f>
        <v>2</v>
      </c>
      <c r="I1236" s="19">
        <v>0</v>
      </c>
      <c r="J1236" s="17">
        <f>H1236-I1236</f>
        <v>2</v>
      </c>
    </row>
    <row r="1237" spans="2:10">
      <c r="C1237" s="1" t="s">
        <v>9</v>
      </c>
      <c r="D1237" s="3">
        <v>0</v>
      </c>
      <c r="E1237" s="3">
        <v>1</v>
      </c>
      <c r="F1237" s="3">
        <v>0</v>
      </c>
      <c r="G1237" s="3"/>
      <c r="H1237" s="16">
        <f t="shared" ref="H1237:H1242" si="333">SUM(D1237:G1237)</f>
        <v>1</v>
      </c>
      <c r="I1237" s="3">
        <v>-4</v>
      </c>
      <c r="J1237" s="17">
        <f t="shared" ref="J1237:J1242" si="334">H1237-I1237</f>
        <v>5</v>
      </c>
    </row>
    <row r="1238" spans="2:10">
      <c r="C1238" s="1" t="s">
        <v>10</v>
      </c>
      <c r="D1238" s="3">
        <v>66</v>
      </c>
      <c r="E1238" s="3">
        <v>114</v>
      </c>
      <c r="F1238" s="3">
        <v>417</v>
      </c>
      <c r="G1238" s="3"/>
      <c r="H1238" s="16">
        <f t="shared" si="333"/>
        <v>597</v>
      </c>
      <c r="I1238" s="3">
        <v>566</v>
      </c>
      <c r="J1238" s="17">
        <f t="shared" si="334"/>
        <v>31</v>
      </c>
    </row>
    <row r="1239" spans="2:10">
      <c r="C1239" s="1" t="s">
        <v>11</v>
      </c>
      <c r="D1239" s="3">
        <v>66</v>
      </c>
      <c r="E1239" s="3">
        <v>0</v>
      </c>
      <c r="F1239" s="3">
        <v>250</v>
      </c>
      <c r="G1239" s="3"/>
      <c r="H1239" s="16">
        <f t="shared" si="333"/>
        <v>316</v>
      </c>
      <c r="I1239" s="19">
        <v>354</v>
      </c>
      <c r="J1239" s="17">
        <f t="shared" si="334"/>
        <v>-38</v>
      </c>
    </row>
    <row r="1240" spans="2:10">
      <c r="C1240" s="1" t="s">
        <v>12</v>
      </c>
      <c r="D1240" s="3">
        <v>0</v>
      </c>
      <c r="E1240" s="3">
        <v>62</v>
      </c>
      <c r="F1240" s="3">
        <v>334</v>
      </c>
      <c r="G1240" s="3"/>
      <c r="H1240" s="16">
        <f t="shared" si="333"/>
        <v>396</v>
      </c>
      <c r="I1240" s="19">
        <v>477</v>
      </c>
      <c r="J1240" s="17">
        <f t="shared" si="334"/>
        <v>-81</v>
      </c>
    </row>
    <row r="1241" spans="2:10">
      <c r="C1241" s="1" t="s">
        <v>13</v>
      </c>
      <c r="D1241" s="3">
        <v>0</v>
      </c>
      <c r="E1241" s="3">
        <v>0</v>
      </c>
      <c r="F1241" s="3"/>
      <c r="G1241" s="3"/>
      <c r="H1241" s="16">
        <f t="shared" si="333"/>
        <v>0</v>
      </c>
      <c r="I1241" s="3">
        <v>4</v>
      </c>
      <c r="J1241" s="17">
        <f t="shared" si="334"/>
        <v>-4</v>
      </c>
    </row>
    <row r="1242" spans="2:10">
      <c r="C1242" s="1" t="s">
        <v>14</v>
      </c>
      <c r="D1242" s="3">
        <v>0</v>
      </c>
      <c r="E1242" s="3">
        <v>0</v>
      </c>
      <c r="F1242" s="3">
        <v>0</v>
      </c>
      <c r="G1242" s="3"/>
      <c r="H1242" s="16">
        <f t="shared" si="333"/>
        <v>0</v>
      </c>
      <c r="I1242" s="3">
        <v>-79</v>
      </c>
      <c r="J1242" s="17">
        <f t="shared" si="334"/>
        <v>79</v>
      </c>
    </row>
    <row r="1243" spans="2:10">
      <c r="C1243" s="5" t="s">
        <v>15</v>
      </c>
      <c r="D1243" s="6">
        <f>SUM(D1236:D1242)</f>
        <v>132</v>
      </c>
      <c r="E1243" s="6">
        <f t="shared" ref="E1243:I1243" si="335">SUM(E1236:E1242)</f>
        <v>179</v>
      </c>
      <c r="F1243" s="6">
        <f t="shared" si="335"/>
        <v>1001</v>
      </c>
      <c r="G1243" s="6">
        <f t="shared" si="335"/>
        <v>0</v>
      </c>
      <c r="H1243" s="6">
        <f t="shared" si="335"/>
        <v>1312</v>
      </c>
      <c r="I1243" s="6">
        <f t="shared" si="335"/>
        <v>1318</v>
      </c>
      <c r="J1243" s="6">
        <f>SUM(J1236:J1242)</f>
        <v>-6</v>
      </c>
    </row>
    <row r="1246" spans="2:10">
      <c r="C1246" t="s">
        <v>519</v>
      </c>
    </row>
    <row r="1247" spans="2:10">
      <c r="B1247" s="23"/>
      <c r="C1247" s="1"/>
      <c r="D1247" s="2" t="s">
        <v>0</v>
      </c>
      <c r="E1247" s="2" t="s">
        <v>1</v>
      </c>
      <c r="F1247" s="2" t="s">
        <v>2</v>
      </c>
      <c r="G1247" s="2" t="s">
        <v>3</v>
      </c>
      <c r="H1247" s="2" t="s">
        <v>4</v>
      </c>
      <c r="I1247" s="2" t="s">
        <v>5</v>
      </c>
      <c r="J1247" s="2" t="s">
        <v>6</v>
      </c>
    </row>
    <row r="1248" spans="2:10">
      <c r="C1248" s="7" t="s">
        <v>7</v>
      </c>
      <c r="D1248" s="10"/>
      <c r="E1248" s="10"/>
      <c r="F1248" s="10"/>
      <c r="G1248" s="10"/>
      <c r="H1248" s="10"/>
      <c r="I1248" s="10"/>
      <c r="J1248" s="11"/>
    </row>
    <row r="1249" spans="3:10">
      <c r="C1249" s="1" t="s">
        <v>8</v>
      </c>
      <c r="D1249" s="3">
        <v>0</v>
      </c>
      <c r="E1249" s="3">
        <v>1</v>
      </c>
      <c r="F1249" s="3">
        <v>0</v>
      </c>
      <c r="G1249" s="3"/>
      <c r="H1249" s="4">
        <f>SUM(D1249:G1249)</f>
        <v>1</v>
      </c>
      <c r="I1249" s="21">
        <v>-1</v>
      </c>
      <c r="J1249" s="3">
        <f>H1249-I1249</f>
        <v>2</v>
      </c>
    </row>
    <row r="1250" spans="3:10">
      <c r="C1250" s="1" t="s">
        <v>9</v>
      </c>
      <c r="D1250" s="3">
        <v>0</v>
      </c>
      <c r="E1250" s="3">
        <v>1</v>
      </c>
      <c r="F1250" s="3">
        <v>0</v>
      </c>
      <c r="G1250" s="3"/>
      <c r="H1250" s="4">
        <f t="shared" ref="H1250" si="336">SUM(D1250:G1250)</f>
        <v>1</v>
      </c>
      <c r="I1250" s="3">
        <v>1</v>
      </c>
      <c r="J1250" s="3">
        <f t="shared" ref="J1250:J1255" si="337">H1250-I1250</f>
        <v>0</v>
      </c>
    </row>
    <row r="1251" spans="3:10">
      <c r="C1251" s="1" t="s">
        <v>10</v>
      </c>
      <c r="D1251" s="3">
        <v>175</v>
      </c>
      <c r="E1251" s="3">
        <v>0</v>
      </c>
      <c r="F1251" s="3">
        <v>424</v>
      </c>
      <c r="G1251" s="3"/>
      <c r="H1251" s="4">
        <f>SUM(D1251:G1251)</f>
        <v>599</v>
      </c>
      <c r="I1251" s="3">
        <v>579</v>
      </c>
      <c r="J1251" s="3">
        <f t="shared" si="337"/>
        <v>20</v>
      </c>
    </row>
    <row r="1252" spans="3:10">
      <c r="C1252" s="1" t="s">
        <v>11</v>
      </c>
      <c r="D1252" s="3">
        <v>0</v>
      </c>
      <c r="E1252" s="3">
        <v>5</v>
      </c>
      <c r="F1252" s="3">
        <v>0</v>
      </c>
      <c r="G1252" s="3"/>
      <c r="H1252" s="4">
        <f t="shared" ref="H1252:H1255" si="338">SUM(D1252:G1252)</f>
        <v>5</v>
      </c>
      <c r="I1252" s="3">
        <v>-31</v>
      </c>
      <c r="J1252" s="3">
        <f t="shared" si="337"/>
        <v>36</v>
      </c>
    </row>
    <row r="1253" spans="3:10">
      <c r="C1253" s="1" t="s">
        <v>12</v>
      </c>
      <c r="D1253" s="3">
        <v>0</v>
      </c>
      <c r="E1253" s="3">
        <v>21</v>
      </c>
      <c r="F1253" s="3">
        <v>8</v>
      </c>
      <c r="G1253" s="3">
        <v>0</v>
      </c>
      <c r="H1253" s="4">
        <f t="shared" si="338"/>
        <v>29</v>
      </c>
      <c r="I1253" s="15">
        <v>23</v>
      </c>
      <c r="J1253" s="3">
        <f t="shared" si="337"/>
        <v>6</v>
      </c>
    </row>
    <row r="1254" spans="3:10">
      <c r="C1254" s="1" t="s">
        <v>13</v>
      </c>
      <c r="D1254" s="3"/>
      <c r="E1254" s="3"/>
      <c r="F1254" s="3"/>
      <c r="G1254" s="3"/>
      <c r="H1254" s="4">
        <f t="shared" si="338"/>
        <v>0</v>
      </c>
      <c r="I1254" s="3">
        <v>0</v>
      </c>
      <c r="J1254" s="3">
        <f t="shared" si="337"/>
        <v>0</v>
      </c>
    </row>
    <row r="1255" spans="3:10">
      <c r="C1255" s="1" t="s">
        <v>14</v>
      </c>
      <c r="D1255" s="3">
        <v>0</v>
      </c>
      <c r="E1255" s="3">
        <v>0</v>
      </c>
      <c r="F1255" s="3">
        <v>0</v>
      </c>
      <c r="G1255" s="3"/>
      <c r="H1255" s="4">
        <f t="shared" si="338"/>
        <v>0</v>
      </c>
      <c r="I1255" s="15">
        <v>-18</v>
      </c>
      <c r="J1255" s="3">
        <f t="shared" si="337"/>
        <v>18</v>
      </c>
    </row>
    <row r="1256" spans="3:10">
      <c r="C1256" s="5" t="s">
        <v>15</v>
      </c>
      <c r="D1256" s="6">
        <f>SUM(D1249:D1255)</f>
        <v>175</v>
      </c>
      <c r="E1256" s="6">
        <f>SUM(E1249:E1255)</f>
        <v>28</v>
      </c>
      <c r="F1256" s="6">
        <f t="shared" ref="F1256:J1256" si="339">SUM(F1249:F1255)</f>
        <v>432</v>
      </c>
      <c r="G1256" s="6">
        <f t="shared" si="339"/>
        <v>0</v>
      </c>
      <c r="H1256" s="6">
        <f t="shared" si="339"/>
        <v>635</v>
      </c>
      <c r="I1256" s="6">
        <f t="shared" si="339"/>
        <v>553</v>
      </c>
      <c r="J1256" s="6">
        <f t="shared" si="339"/>
        <v>82</v>
      </c>
    </row>
    <row r="1257" spans="3:10">
      <c r="C1257" s="7" t="s">
        <v>16</v>
      </c>
      <c r="D1257" s="8"/>
      <c r="E1257" s="8"/>
      <c r="F1257" s="8"/>
      <c r="G1257" s="8"/>
      <c r="H1257" s="8"/>
      <c r="I1257" s="18"/>
      <c r="J1257" s="9"/>
    </row>
    <row r="1258" spans="3:10">
      <c r="C1258" s="1" t="s">
        <v>8</v>
      </c>
      <c r="D1258" s="3">
        <v>0</v>
      </c>
      <c r="E1258" s="3">
        <v>2</v>
      </c>
      <c r="F1258" s="3">
        <f>61-61</f>
        <v>0</v>
      </c>
      <c r="G1258" s="3"/>
      <c r="H1258" s="16">
        <f>SUM(D1258:G1258)</f>
        <v>2</v>
      </c>
      <c r="I1258" s="19">
        <v>0</v>
      </c>
      <c r="J1258" s="17">
        <f>H1258-I1258</f>
        <v>2</v>
      </c>
    </row>
    <row r="1259" spans="3:10">
      <c r="C1259" s="1" t="s">
        <v>9</v>
      </c>
      <c r="D1259" s="3">
        <v>0</v>
      </c>
      <c r="E1259" s="3">
        <v>1</v>
      </c>
      <c r="F1259" s="3">
        <v>0</v>
      </c>
      <c r="G1259" s="3"/>
      <c r="H1259" s="16">
        <f t="shared" ref="H1259:H1264" si="340">SUM(D1259:G1259)</f>
        <v>1</v>
      </c>
      <c r="I1259" s="3">
        <v>-4</v>
      </c>
      <c r="J1259" s="17">
        <f t="shared" ref="J1259:J1264" si="341">H1259-I1259</f>
        <v>5</v>
      </c>
    </row>
    <row r="1260" spans="3:10">
      <c r="C1260" s="1" t="s">
        <v>10</v>
      </c>
      <c r="D1260" s="3">
        <v>35</v>
      </c>
      <c r="E1260" s="3">
        <v>95</v>
      </c>
      <c r="F1260" s="3">
        <v>417</v>
      </c>
      <c r="G1260" s="3"/>
      <c r="H1260" s="16">
        <f t="shared" si="340"/>
        <v>547</v>
      </c>
      <c r="I1260" s="3">
        <v>516</v>
      </c>
      <c r="J1260" s="17">
        <f t="shared" si="341"/>
        <v>31</v>
      </c>
    </row>
    <row r="1261" spans="3:10">
      <c r="C1261" s="1" t="s">
        <v>11</v>
      </c>
      <c r="D1261" s="3">
        <v>66</v>
      </c>
      <c r="E1261" s="3">
        <v>0</v>
      </c>
      <c r="F1261" s="3">
        <v>250</v>
      </c>
      <c r="G1261" s="3"/>
      <c r="H1261" s="16">
        <f t="shared" si="340"/>
        <v>316</v>
      </c>
      <c r="I1261" s="19">
        <v>354</v>
      </c>
      <c r="J1261" s="17">
        <f t="shared" si="341"/>
        <v>-38</v>
      </c>
    </row>
    <row r="1262" spans="3:10">
      <c r="C1262" s="1" t="s">
        <v>12</v>
      </c>
      <c r="D1262" s="3">
        <v>0</v>
      </c>
      <c r="E1262" s="3">
        <v>60</v>
      </c>
      <c r="F1262" s="3">
        <v>334</v>
      </c>
      <c r="G1262" s="3"/>
      <c r="H1262" s="16">
        <f t="shared" si="340"/>
        <v>394</v>
      </c>
      <c r="I1262" s="19">
        <v>475</v>
      </c>
      <c r="J1262" s="17">
        <f t="shared" si="341"/>
        <v>-81</v>
      </c>
    </row>
    <row r="1263" spans="3:10">
      <c r="C1263" s="1" t="s">
        <v>13</v>
      </c>
      <c r="D1263" s="3">
        <v>0</v>
      </c>
      <c r="E1263" s="3">
        <v>0</v>
      </c>
      <c r="F1263" s="3"/>
      <c r="G1263" s="3"/>
      <c r="H1263" s="16">
        <f t="shared" si="340"/>
        <v>0</v>
      </c>
      <c r="I1263" s="3">
        <v>4</v>
      </c>
      <c r="J1263" s="17">
        <f t="shared" si="341"/>
        <v>-4</v>
      </c>
    </row>
    <row r="1264" spans="3:10">
      <c r="C1264" s="1" t="s">
        <v>14</v>
      </c>
      <c r="D1264" s="3">
        <v>0</v>
      </c>
      <c r="E1264" s="3">
        <v>0</v>
      </c>
      <c r="F1264" s="3">
        <v>0</v>
      </c>
      <c r="G1264" s="3"/>
      <c r="H1264" s="16">
        <f t="shared" si="340"/>
        <v>0</v>
      </c>
      <c r="I1264" s="3">
        <v>-79</v>
      </c>
      <c r="J1264" s="17">
        <f t="shared" si="341"/>
        <v>79</v>
      </c>
    </row>
    <row r="1265" spans="2:10">
      <c r="C1265" s="5" t="s">
        <v>15</v>
      </c>
      <c r="D1265" s="6">
        <f>SUM(D1258:D1264)</f>
        <v>101</v>
      </c>
      <c r="E1265" s="6">
        <f t="shared" ref="E1265:I1265" si="342">SUM(E1258:E1264)</f>
        <v>158</v>
      </c>
      <c r="F1265" s="6">
        <f t="shared" si="342"/>
        <v>1001</v>
      </c>
      <c r="G1265" s="6">
        <f t="shared" si="342"/>
        <v>0</v>
      </c>
      <c r="H1265" s="6">
        <f t="shared" si="342"/>
        <v>1260</v>
      </c>
      <c r="I1265" s="6">
        <f t="shared" si="342"/>
        <v>1266</v>
      </c>
      <c r="J1265" s="6">
        <f>SUM(J1258:J1264)</f>
        <v>-6</v>
      </c>
    </row>
    <row r="1269" spans="2:10">
      <c r="C1269" t="s">
        <v>521</v>
      </c>
    </row>
    <row r="1270" spans="2:10">
      <c r="B1270" s="23"/>
      <c r="C1270" s="1"/>
      <c r="D1270" s="2" t="s">
        <v>0</v>
      </c>
      <c r="E1270" s="2" t="s">
        <v>1</v>
      </c>
      <c r="F1270" s="2" t="s">
        <v>2</v>
      </c>
      <c r="G1270" s="2" t="s">
        <v>3</v>
      </c>
      <c r="H1270" s="2" t="s">
        <v>4</v>
      </c>
      <c r="I1270" s="2" t="s">
        <v>5</v>
      </c>
      <c r="J1270" s="2" t="s">
        <v>6</v>
      </c>
    </row>
    <row r="1271" spans="2:10">
      <c r="C1271" s="7" t="s">
        <v>7</v>
      </c>
      <c r="D1271" s="10"/>
      <c r="E1271" s="10"/>
      <c r="F1271" s="10"/>
      <c r="G1271" s="10"/>
      <c r="H1271" s="10"/>
      <c r="I1271" s="10"/>
      <c r="J1271" s="11"/>
    </row>
    <row r="1272" spans="2:10">
      <c r="C1272" s="1" t="s">
        <v>8</v>
      </c>
      <c r="D1272" s="3">
        <v>0</v>
      </c>
      <c r="E1272" s="3">
        <v>1</v>
      </c>
      <c r="F1272" s="3">
        <v>0</v>
      </c>
      <c r="G1272" s="3"/>
      <c r="H1272" s="4">
        <f>SUM(D1272:G1272)</f>
        <v>1</v>
      </c>
      <c r="I1272" s="21">
        <v>-1</v>
      </c>
      <c r="J1272" s="3">
        <f>H1272-I1272</f>
        <v>2</v>
      </c>
    </row>
    <row r="1273" spans="2:10">
      <c r="C1273" s="1" t="s">
        <v>9</v>
      </c>
      <c r="D1273" s="3">
        <v>0</v>
      </c>
      <c r="E1273" s="3">
        <v>1</v>
      </c>
      <c r="F1273" s="3">
        <v>0</v>
      </c>
      <c r="G1273" s="3"/>
      <c r="H1273" s="4">
        <f t="shared" ref="H1273" si="343">SUM(D1273:G1273)</f>
        <v>1</v>
      </c>
      <c r="I1273" s="3">
        <v>1</v>
      </c>
      <c r="J1273" s="3">
        <f t="shared" ref="J1273:J1278" si="344">H1273-I1273</f>
        <v>0</v>
      </c>
    </row>
    <row r="1274" spans="2:10">
      <c r="C1274" s="1" t="s">
        <v>10</v>
      </c>
      <c r="D1274" s="3">
        <v>157</v>
      </c>
      <c r="E1274" s="3">
        <v>0</v>
      </c>
      <c r="F1274" s="3">
        <v>424</v>
      </c>
      <c r="G1274" s="3"/>
      <c r="H1274" s="4">
        <f>SUM(D1274:G1274)</f>
        <v>581</v>
      </c>
      <c r="I1274" s="3">
        <v>561</v>
      </c>
      <c r="J1274" s="3">
        <f t="shared" si="344"/>
        <v>20</v>
      </c>
    </row>
    <row r="1275" spans="2:10">
      <c r="C1275" s="1" t="s">
        <v>11</v>
      </c>
      <c r="D1275" s="3">
        <v>0</v>
      </c>
      <c r="E1275" s="3">
        <v>5</v>
      </c>
      <c r="F1275" s="3">
        <v>0</v>
      </c>
      <c r="G1275" s="3"/>
      <c r="H1275" s="4">
        <f t="shared" ref="H1275:H1278" si="345">SUM(D1275:G1275)</f>
        <v>5</v>
      </c>
      <c r="I1275" s="3">
        <v>-31</v>
      </c>
      <c r="J1275" s="3">
        <f t="shared" si="344"/>
        <v>36</v>
      </c>
    </row>
    <row r="1276" spans="2:10">
      <c r="C1276" s="1" t="s">
        <v>12</v>
      </c>
      <c r="D1276" s="3">
        <v>0</v>
      </c>
      <c r="E1276" s="3">
        <v>21</v>
      </c>
      <c r="F1276" s="3">
        <v>8</v>
      </c>
      <c r="G1276" s="3">
        <v>0</v>
      </c>
      <c r="H1276" s="4">
        <f t="shared" si="345"/>
        <v>29</v>
      </c>
      <c r="I1276" s="15">
        <v>23</v>
      </c>
      <c r="J1276" s="3">
        <f t="shared" si="344"/>
        <v>6</v>
      </c>
    </row>
    <row r="1277" spans="2:10">
      <c r="C1277" s="1" t="s">
        <v>13</v>
      </c>
      <c r="D1277" s="3"/>
      <c r="E1277" s="3"/>
      <c r="F1277" s="3"/>
      <c r="G1277" s="3"/>
      <c r="H1277" s="4">
        <f t="shared" si="345"/>
        <v>0</v>
      </c>
      <c r="I1277" s="3">
        <v>0</v>
      </c>
      <c r="J1277" s="3">
        <f t="shared" si="344"/>
        <v>0</v>
      </c>
    </row>
    <row r="1278" spans="2:10">
      <c r="C1278" s="1" t="s">
        <v>14</v>
      </c>
      <c r="D1278" s="3">
        <v>0</v>
      </c>
      <c r="E1278" s="3">
        <v>0</v>
      </c>
      <c r="F1278" s="3">
        <v>0</v>
      </c>
      <c r="G1278" s="3"/>
      <c r="H1278" s="4">
        <f t="shared" si="345"/>
        <v>0</v>
      </c>
      <c r="I1278" s="15">
        <v>-18</v>
      </c>
      <c r="J1278" s="3">
        <f t="shared" si="344"/>
        <v>18</v>
      </c>
    </row>
    <row r="1279" spans="2:10">
      <c r="C1279" s="5" t="s">
        <v>15</v>
      </c>
      <c r="D1279" s="6">
        <f>SUM(D1272:D1278)</f>
        <v>157</v>
      </c>
      <c r="E1279" s="6">
        <f>SUM(E1272:E1278)</f>
        <v>28</v>
      </c>
      <c r="F1279" s="6">
        <f t="shared" ref="F1279:J1279" si="346">SUM(F1272:F1278)</f>
        <v>432</v>
      </c>
      <c r="G1279" s="6">
        <f t="shared" si="346"/>
        <v>0</v>
      </c>
      <c r="H1279" s="6">
        <f t="shared" si="346"/>
        <v>617</v>
      </c>
      <c r="I1279" s="6">
        <f t="shared" si="346"/>
        <v>535</v>
      </c>
      <c r="J1279" s="6">
        <f t="shared" si="346"/>
        <v>82</v>
      </c>
    </row>
    <row r="1280" spans="2:10">
      <c r="C1280" s="7" t="s">
        <v>16</v>
      </c>
      <c r="D1280" s="8"/>
      <c r="E1280" s="8"/>
      <c r="F1280" s="8"/>
      <c r="G1280" s="8"/>
      <c r="H1280" s="8"/>
      <c r="I1280" s="18"/>
      <c r="J1280" s="9"/>
    </row>
    <row r="1281" spans="2:10">
      <c r="C1281" s="1" t="s">
        <v>8</v>
      </c>
      <c r="D1281" s="3">
        <v>0</v>
      </c>
      <c r="E1281" s="3">
        <v>2</v>
      </c>
      <c r="F1281" s="3">
        <f>61-61</f>
        <v>0</v>
      </c>
      <c r="G1281" s="3"/>
      <c r="H1281" s="16">
        <f>SUM(D1281:G1281)</f>
        <v>2</v>
      </c>
      <c r="I1281" s="19">
        <v>0</v>
      </c>
      <c r="J1281" s="17">
        <f>H1281-I1281</f>
        <v>2</v>
      </c>
    </row>
    <row r="1282" spans="2:10">
      <c r="C1282" s="1" t="s">
        <v>9</v>
      </c>
      <c r="D1282" s="3">
        <v>0</v>
      </c>
      <c r="E1282" s="3">
        <v>1</v>
      </c>
      <c r="F1282" s="3">
        <v>0</v>
      </c>
      <c r="G1282" s="3"/>
      <c r="H1282" s="16">
        <f t="shared" ref="H1282:H1287" si="347">SUM(D1282:G1282)</f>
        <v>1</v>
      </c>
      <c r="I1282" s="3">
        <v>-4</v>
      </c>
      <c r="J1282" s="17">
        <f t="shared" ref="J1282:J1287" si="348">H1282-I1282</f>
        <v>5</v>
      </c>
    </row>
    <row r="1283" spans="2:10">
      <c r="C1283" s="1" t="s">
        <v>10</v>
      </c>
      <c r="D1283" s="3">
        <v>21</v>
      </c>
      <c r="E1283" s="3">
        <v>75</v>
      </c>
      <c r="F1283" s="3">
        <v>417</v>
      </c>
      <c r="G1283" s="3"/>
      <c r="H1283" s="16">
        <f t="shared" si="347"/>
        <v>513</v>
      </c>
      <c r="I1283" s="3">
        <v>482</v>
      </c>
      <c r="J1283" s="17">
        <f t="shared" si="348"/>
        <v>31</v>
      </c>
    </row>
    <row r="1284" spans="2:10">
      <c r="C1284" s="1" t="s">
        <v>11</v>
      </c>
      <c r="D1284" s="3">
        <v>66</v>
      </c>
      <c r="E1284" s="3">
        <v>0</v>
      </c>
      <c r="F1284" s="3">
        <v>250</v>
      </c>
      <c r="G1284" s="3"/>
      <c r="H1284" s="16">
        <f t="shared" si="347"/>
        <v>316</v>
      </c>
      <c r="I1284" s="19">
        <v>354</v>
      </c>
      <c r="J1284" s="17">
        <f t="shared" si="348"/>
        <v>-38</v>
      </c>
    </row>
    <row r="1285" spans="2:10">
      <c r="C1285" s="1" t="s">
        <v>12</v>
      </c>
      <c r="D1285" s="3">
        <v>0</v>
      </c>
      <c r="E1285" s="3">
        <v>60</v>
      </c>
      <c r="F1285" s="3">
        <v>334</v>
      </c>
      <c r="G1285" s="3"/>
      <c r="H1285" s="16">
        <f t="shared" si="347"/>
        <v>394</v>
      </c>
      <c r="I1285" s="19">
        <v>475</v>
      </c>
      <c r="J1285" s="17">
        <f t="shared" si="348"/>
        <v>-81</v>
      </c>
    </row>
    <row r="1286" spans="2:10">
      <c r="C1286" s="1" t="s">
        <v>13</v>
      </c>
      <c r="D1286" s="3">
        <v>0</v>
      </c>
      <c r="E1286" s="3">
        <v>0</v>
      </c>
      <c r="F1286" s="3"/>
      <c r="G1286" s="3"/>
      <c r="H1286" s="16">
        <f t="shared" si="347"/>
        <v>0</v>
      </c>
      <c r="I1286" s="3">
        <v>4</v>
      </c>
      <c r="J1286" s="17">
        <f t="shared" si="348"/>
        <v>-4</v>
      </c>
    </row>
    <row r="1287" spans="2:10">
      <c r="C1287" s="1" t="s">
        <v>14</v>
      </c>
      <c r="D1287" s="3">
        <v>0</v>
      </c>
      <c r="E1287" s="3">
        <v>0</v>
      </c>
      <c r="F1287" s="3">
        <v>0</v>
      </c>
      <c r="G1287" s="3"/>
      <c r="H1287" s="16">
        <f t="shared" si="347"/>
        <v>0</v>
      </c>
      <c r="I1287" s="3">
        <v>-79</v>
      </c>
      <c r="J1287" s="17">
        <f t="shared" si="348"/>
        <v>79</v>
      </c>
    </row>
    <row r="1288" spans="2:10">
      <c r="C1288" s="5" t="s">
        <v>15</v>
      </c>
      <c r="D1288" s="6">
        <f>SUM(D1281:D1287)</f>
        <v>87</v>
      </c>
      <c r="E1288" s="6">
        <f t="shared" ref="E1288:I1288" si="349">SUM(E1281:E1287)</f>
        <v>138</v>
      </c>
      <c r="F1288" s="6">
        <f t="shared" si="349"/>
        <v>1001</v>
      </c>
      <c r="G1288" s="6">
        <f t="shared" si="349"/>
        <v>0</v>
      </c>
      <c r="H1288" s="6">
        <f t="shared" si="349"/>
        <v>1226</v>
      </c>
      <c r="I1288" s="6">
        <f t="shared" si="349"/>
        <v>1232</v>
      </c>
      <c r="J1288" s="6">
        <f>SUM(J1281:J1287)</f>
        <v>-6</v>
      </c>
    </row>
    <row r="1291" spans="2:10">
      <c r="C1291" t="s">
        <v>522</v>
      </c>
    </row>
    <row r="1292" spans="2:10">
      <c r="B1292" s="23"/>
      <c r="C1292" s="1"/>
      <c r="D1292" s="2" t="s">
        <v>0</v>
      </c>
      <c r="E1292" s="2" t="s">
        <v>1</v>
      </c>
      <c r="F1292" s="2" t="s">
        <v>2</v>
      </c>
      <c r="G1292" s="2" t="s">
        <v>3</v>
      </c>
      <c r="H1292" s="2" t="s">
        <v>4</v>
      </c>
      <c r="I1292" s="2" t="s">
        <v>5</v>
      </c>
      <c r="J1292" s="2" t="s">
        <v>6</v>
      </c>
    </row>
    <row r="1293" spans="2:10">
      <c r="C1293" s="7" t="s">
        <v>7</v>
      </c>
      <c r="D1293" s="10"/>
      <c r="E1293" s="10"/>
      <c r="F1293" s="10"/>
      <c r="G1293" s="10"/>
      <c r="H1293" s="10"/>
      <c r="I1293" s="10"/>
      <c r="J1293" s="11"/>
    </row>
    <row r="1294" spans="2:10">
      <c r="C1294" s="1" t="s">
        <v>8</v>
      </c>
      <c r="D1294" s="3">
        <v>0</v>
      </c>
      <c r="E1294" s="3">
        <v>1</v>
      </c>
      <c r="F1294" s="3">
        <v>0</v>
      </c>
      <c r="G1294" s="3"/>
      <c r="H1294" s="4">
        <f>SUM(D1294:G1294)</f>
        <v>1</v>
      </c>
      <c r="I1294" s="21">
        <v>-1</v>
      </c>
      <c r="J1294" s="3">
        <f>H1294-I1294</f>
        <v>2</v>
      </c>
    </row>
    <row r="1295" spans="2:10">
      <c r="C1295" s="1" t="s">
        <v>9</v>
      </c>
      <c r="D1295" s="3">
        <v>0</v>
      </c>
      <c r="E1295" s="3">
        <v>1</v>
      </c>
      <c r="F1295" s="3">
        <v>0</v>
      </c>
      <c r="G1295" s="3"/>
      <c r="H1295" s="4">
        <f t="shared" ref="H1295" si="350">SUM(D1295:G1295)</f>
        <v>1</v>
      </c>
      <c r="I1295" s="3">
        <v>1</v>
      </c>
      <c r="J1295" s="3">
        <f t="shared" ref="J1295:J1300" si="351">H1295-I1295</f>
        <v>0</v>
      </c>
    </row>
    <row r="1296" spans="2:10">
      <c r="C1296" s="1" t="s">
        <v>10</v>
      </c>
      <c r="D1296" s="3">
        <v>152</v>
      </c>
      <c r="E1296" s="3">
        <v>0</v>
      </c>
      <c r="F1296" s="3">
        <v>424</v>
      </c>
      <c r="G1296" s="3"/>
      <c r="H1296" s="4">
        <f>SUM(D1296:G1296)</f>
        <v>576</v>
      </c>
      <c r="I1296" s="3">
        <v>556</v>
      </c>
      <c r="J1296" s="3">
        <f t="shared" si="351"/>
        <v>20</v>
      </c>
    </row>
    <row r="1297" spans="3:10">
      <c r="C1297" s="1" t="s">
        <v>11</v>
      </c>
      <c r="D1297" s="3">
        <v>0</v>
      </c>
      <c r="E1297" s="3">
        <v>5</v>
      </c>
      <c r="F1297" s="3">
        <v>0</v>
      </c>
      <c r="G1297" s="3"/>
      <c r="H1297" s="4">
        <f t="shared" ref="H1297:H1300" si="352">SUM(D1297:G1297)</f>
        <v>5</v>
      </c>
      <c r="I1297" s="3">
        <v>-31</v>
      </c>
      <c r="J1297" s="3">
        <f t="shared" si="351"/>
        <v>36</v>
      </c>
    </row>
    <row r="1298" spans="3:10">
      <c r="C1298" s="1" t="s">
        <v>12</v>
      </c>
      <c r="D1298" s="3">
        <v>0</v>
      </c>
      <c r="E1298" s="3">
        <v>21</v>
      </c>
      <c r="F1298" s="3">
        <v>8</v>
      </c>
      <c r="G1298" s="3">
        <v>0</v>
      </c>
      <c r="H1298" s="4">
        <f t="shared" si="352"/>
        <v>29</v>
      </c>
      <c r="I1298" s="15">
        <v>23</v>
      </c>
      <c r="J1298" s="3">
        <f t="shared" si="351"/>
        <v>6</v>
      </c>
    </row>
    <row r="1299" spans="3:10">
      <c r="C1299" s="1" t="s">
        <v>13</v>
      </c>
      <c r="D1299" s="3"/>
      <c r="E1299" s="3"/>
      <c r="F1299" s="3"/>
      <c r="G1299" s="3"/>
      <c r="H1299" s="4">
        <f t="shared" si="352"/>
        <v>0</v>
      </c>
      <c r="I1299" s="3">
        <v>0</v>
      </c>
      <c r="J1299" s="3">
        <f t="shared" si="351"/>
        <v>0</v>
      </c>
    </row>
    <row r="1300" spans="3:10">
      <c r="C1300" s="1" t="s">
        <v>14</v>
      </c>
      <c r="D1300" s="3">
        <v>0</v>
      </c>
      <c r="E1300" s="3">
        <v>0</v>
      </c>
      <c r="F1300" s="3">
        <v>0</v>
      </c>
      <c r="G1300" s="3"/>
      <c r="H1300" s="4">
        <f t="shared" si="352"/>
        <v>0</v>
      </c>
      <c r="I1300" s="15">
        <v>-18</v>
      </c>
      <c r="J1300" s="3">
        <f t="shared" si="351"/>
        <v>18</v>
      </c>
    </row>
    <row r="1301" spans="3:10">
      <c r="C1301" s="5" t="s">
        <v>15</v>
      </c>
      <c r="D1301" s="6">
        <f>SUM(D1294:D1300)</f>
        <v>152</v>
      </c>
      <c r="E1301" s="6">
        <f>SUM(E1294:E1300)</f>
        <v>28</v>
      </c>
      <c r="F1301" s="6">
        <f t="shared" ref="F1301:J1301" si="353">SUM(F1294:F1300)</f>
        <v>432</v>
      </c>
      <c r="G1301" s="6">
        <f t="shared" si="353"/>
        <v>0</v>
      </c>
      <c r="H1301" s="6">
        <f t="shared" si="353"/>
        <v>612</v>
      </c>
      <c r="I1301" s="6">
        <f t="shared" si="353"/>
        <v>530</v>
      </c>
      <c r="J1301" s="6">
        <f t="shared" si="353"/>
        <v>82</v>
      </c>
    </row>
    <row r="1302" spans="3:10">
      <c r="C1302" s="7" t="s">
        <v>16</v>
      </c>
      <c r="D1302" s="8"/>
      <c r="E1302" s="8"/>
      <c r="F1302" s="8"/>
      <c r="G1302" s="8"/>
      <c r="H1302" s="8"/>
      <c r="I1302" s="18"/>
      <c r="J1302" s="9"/>
    </row>
    <row r="1303" spans="3:10">
      <c r="C1303" s="1" t="s">
        <v>8</v>
      </c>
      <c r="D1303" s="3">
        <v>0</v>
      </c>
      <c r="E1303" s="3">
        <v>2</v>
      </c>
      <c r="F1303" s="3">
        <f>61-61</f>
        <v>0</v>
      </c>
      <c r="G1303" s="3"/>
      <c r="H1303" s="16">
        <f>SUM(D1303:G1303)</f>
        <v>2</v>
      </c>
      <c r="I1303" s="19">
        <v>0</v>
      </c>
      <c r="J1303" s="17">
        <f>H1303-I1303</f>
        <v>2</v>
      </c>
    </row>
    <row r="1304" spans="3:10">
      <c r="C1304" s="1" t="s">
        <v>9</v>
      </c>
      <c r="D1304" s="3">
        <v>0</v>
      </c>
      <c r="E1304" s="3">
        <v>1</v>
      </c>
      <c r="F1304" s="3">
        <v>0</v>
      </c>
      <c r="G1304" s="3"/>
      <c r="H1304" s="16">
        <f t="shared" ref="H1304:H1309" si="354">SUM(D1304:G1304)</f>
        <v>1</v>
      </c>
      <c r="I1304" s="3">
        <v>-4</v>
      </c>
      <c r="J1304" s="17">
        <f t="shared" ref="J1304:J1309" si="355">H1304-I1304</f>
        <v>5</v>
      </c>
    </row>
    <row r="1305" spans="3:10">
      <c r="C1305" s="1" t="s">
        <v>10</v>
      </c>
      <c r="D1305" s="3">
        <v>4</v>
      </c>
      <c r="E1305" s="3">
        <v>63</v>
      </c>
      <c r="F1305" s="3">
        <v>417</v>
      </c>
      <c r="G1305" s="3"/>
      <c r="H1305" s="16">
        <f t="shared" si="354"/>
        <v>484</v>
      </c>
      <c r="I1305" s="3">
        <v>452</v>
      </c>
      <c r="J1305" s="17">
        <f t="shared" si="355"/>
        <v>32</v>
      </c>
    </row>
    <row r="1306" spans="3:10">
      <c r="C1306" s="1" t="s">
        <v>11</v>
      </c>
      <c r="D1306" s="3">
        <v>66</v>
      </c>
      <c r="E1306" s="3">
        <v>0</v>
      </c>
      <c r="F1306" s="3">
        <v>250</v>
      </c>
      <c r="G1306" s="3"/>
      <c r="H1306" s="16">
        <f t="shared" si="354"/>
        <v>316</v>
      </c>
      <c r="I1306" s="19">
        <v>354</v>
      </c>
      <c r="J1306" s="17">
        <f t="shared" si="355"/>
        <v>-38</v>
      </c>
    </row>
    <row r="1307" spans="3:10">
      <c r="C1307" s="1" t="s">
        <v>12</v>
      </c>
      <c r="D1307" s="3">
        <v>0</v>
      </c>
      <c r="E1307" s="3">
        <v>60</v>
      </c>
      <c r="F1307" s="3">
        <v>334</v>
      </c>
      <c r="G1307" s="3"/>
      <c r="H1307" s="16">
        <f t="shared" si="354"/>
        <v>394</v>
      </c>
      <c r="I1307" s="19">
        <v>475</v>
      </c>
      <c r="J1307" s="17">
        <f t="shared" si="355"/>
        <v>-81</v>
      </c>
    </row>
    <row r="1308" spans="3:10">
      <c r="C1308" s="1" t="s">
        <v>13</v>
      </c>
      <c r="D1308" s="3">
        <v>0</v>
      </c>
      <c r="E1308" s="3">
        <v>0</v>
      </c>
      <c r="F1308" s="3"/>
      <c r="G1308" s="3"/>
      <c r="H1308" s="16">
        <f t="shared" si="354"/>
        <v>0</v>
      </c>
      <c r="I1308" s="3">
        <v>4</v>
      </c>
      <c r="J1308" s="17">
        <f t="shared" si="355"/>
        <v>-4</v>
      </c>
    </row>
    <row r="1309" spans="3:10">
      <c r="C1309" s="1" t="s">
        <v>14</v>
      </c>
      <c r="D1309" s="3">
        <v>0</v>
      </c>
      <c r="E1309" s="3">
        <v>0</v>
      </c>
      <c r="F1309" s="3">
        <v>0</v>
      </c>
      <c r="G1309" s="3"/>
      <c r="H1309" s="16">
        <f t="shared" si="354"/>
        <v>0</v>
      </c>
      <c r="I1309" s="3">
        <v>-79</v>
      </c>
      <c r="J1309" s="17">
        <f t="shared" si="355"/>
        <v>79</v>
      </c>
    </row>
    <row r="1310" spans="3:10">
      <c r="C1310" s="5" t="s">
        <v>15</v>
      </c>
      <c r="D1310" s="6">
        <f>SUM(D1303:D1309)</f>
        <v>70</v>
      </c>
      <c r="E1310" s="6">
        <f t="shared" ref="E1310:I1310" si="356">SUM(E1303:E1309)</f>
        <v>126</v>
      </c>
      <c r="F1310" s="6">
        <f t="shared" si="356"/>
        <v>1001</v>
      </c>
      <c r="G1310" s="6">
        <f t="shared" si="356"/>
        <v>0</v>
      </c>
      <c r="H1310" s="6">
        <f t="shared" si="356"/>
        <v>1197</v>
      </c>
      <c r="I1310" s="6">
        <f t="shared" si="356"/>
        <v>1202</v>
      </c>
      <c r="J1310" s="6">
        <f>SUM(J1303:J1309)</f>
        <v>-5</v>
      </c>
    </row>
    <row r="1314" spans="2:10">
      <c r="C1314" t="s">
        <v>522</v>
      </c>
    </row>
    <row r="1315" spans="2:10">
      <c r="B1315" s="23"/>
      <c r="C1315" s="1"/>
      <c r="D1315" s="2" t="s">
        <v>0</v>
      </c>
      <c r="E1315" s="2" t="s">
        <v>1</v>
      </c>
      <c r="F1315" s="2" t="s">
        <v>2</v>
      </c>
      <c r="G1315" s="2" t="s">
        <v>3</v>
      </c>
      <c r="H1315" s="2" t="s">
        <v>4</v>
      </c>
      <c r="I1315" s="2" t="s">
        <v>5</v>
      </c>
      <c r="J1315" s="2" t="s">
        <v>6</v>
      </c>
    </row>
    <row r="1316" spans="2:10">
      <c r="C1316" s="7" t="s">
        <v>7</v>
      </c>
      <c r="D1316" s="10"/>
      <c r="E1316" s="10"/>
      <c r="F1316" s="10"/>
      <c r="G1316" s="10"/>
      <c r="H1316" s="10"/>
      <c r="I1316" s="10"/>
      <c r="J1316" s="11"/>
    </row>
    <row r="1317" spans="2:10">
      <c r="C1317" s="1" t="s">
        <v>8</v>
      </c>
      <c r="D1317" s="3">
        <v>0</v>
      </c>
      <c r="E1317" s="3">
        <v>1</v>
      </c>
      <c r="F1317" s="3">
        <v>0</v>
      </c>
      <c r="G1317" s="3"/>
      <c r="H1317" s="4">
        <f>SUM(D1317:G1317)</f>
        <v>1</v>
      </c>
      <c r="I1317" s="21">
        <v>-1</v>
      </c>
      <c r="J1317" s="3">
        <f>H1317-I1317</f>
        <v>2</v>
      </c>
    </row>
    <row r="1318" spans="2:10">
      <c r="C1318" s="1" t="s">
        <v>9</v>
      </c>
      <c r="D1318" s="3">
        <v>0</v>
      </c>
      <c r="E1318" s="3">
        <v>1</v>
      </c>
      <c r="F1318" s="3">
        <v>0</v>
      </c>
      <c r="G1318" s="3"/>
      <c r="H1318" s="4">
        <f t="shared" ref="H1318" si="357">SUM(D1318:G1318)</f>
        <v>1</v>
      </c>
      <c r="I1318" s="3">
        <v>1</v>
      </c>
      <c r="J1318" s="3">
        <f t="shared" ref="J1318:J1323" si="358">H1318-I1318</f>
        <v>0</v>
      </c>
    </row>
    <row r="1319" spans="2:10">
      <c r="C1319" s="1" t="s">
        <v>10</v>
      </c>
      <c r="D1319" s="3">
        <v>152</v>
      </c>
      <c r="E1319" s="3">
        <v>0</v>
      </c>
      <c r="F1319" s="3">
        <v>424</v>
      </c>
      <c r="G1319" s="3"/>
      <c r="H1319" s="4">
        <f>SUM(D1319:G1319)</f>
        <v>576</v>
      </c>
      <c r="I1319" s="3">
        <v>556</v>
      </c>
      <c r="J1319" s="3">
        <f t="shared" si="358"/>
        <v>20</v>
      </c>
    </row>
    <row r="1320" spans="2:10">
      <c r="C1320" s="1" t="s">
        <v>11</v>
      </c>
      <c r="D1320" s="3">
        <v>0</v>
      </c>
      <c r="E1320" s="3">
        <v>5</v>
      </c>
      <c r="F1320" s="3">
        <v>0</v>
      </c>
      <c r="G1320" s="3"/>
      <c r="H1320" s="4">
        <f t="shared" ref="H1320:H1323" si="359">SUM(D1320:G1320)</f>
        <v>5</v>
      </c>
      <c r="I1320" s="3">
        <v>-31</v>
      </c>
      <c r="J1320" s="3">
        <f t="shared" si="358"/>
        <v>36</v>
      </c>
    </row>
    <row r="1321" spans="2:10">
      <c r="C1321" s="1" t="s">
        <v>12</v>
      </c>
      <c r="D1321" s="3">
        <v>0</v>
      </c>
      <c r="E1321" s="3">
        <v>21</v>
      </c>
      <c r="F1321" s="3">
        <v>8</v>
      </c>
      <c r="G1321" s="3">
        <v>0</v>
      </c>
      <c r="H1321" s="4">
        <f t="shared" si="359"/>
        <v>29</v>
      </c>
      <c r="I1321" s="15">
        <v>23</v>
      </c>
      <c r="J1321" s="3">
        <f t="shared" si="358"/>
        <v>6</v>
      </c>
    </row>
    <row r="1322" spans="2:10">
      <c r="C1322" s="1" t="s">
        <v>13</v>
      </c>
      <c r="D1322" s="3"/>
      <c r="E1322" s="3"/>
      <c r="F1322" s="3"/>
      <c r="G1322" s="3"/>
      <c r="H1322" s="4">
        <f t="shared" si="359"/>
        <v>0</v>
      </c>
      <c r="I1322" s="3">
        <v>0</v>
      </c>
      <c r="J1322" s="3">
        <f t="shared" si="358"/>
        <v>0</v>
      </c>
    </row>
    <row r="1323" spans="2:10">
      <c r="C1323" s="1" t="s">
        <v>14</v>
      </c>
      <c r="D1323" s="3">
        <v>0</v>
      </c>
      <c r="E1323" s="3">
        <v>0</v>
      </c>
      <c r="F1323" s="3">
        <v>0</v>
      </c>
      <c r="G1323" s="3"/>
      <c r="H1323" s="4">
        <f t="shared" si="359"/>
        <v>0</v>
      </c>
      <c r="I1323" s="15">
        <v>-18</v>
      </c>
      <c r="J1323" s="3">
        <f t="shared" si="358"/>
        <v>18</v>
      </c>
    </row>
    <row r="1324" spans="2:10">
      <c r="C1324" s="5" t="s">
        <v>15</v>
      </c>
      <c r="D1324" s="6">
        <f>SUM(D1317:D1323)</f>
        <v>152</v>
      </c>
      <c r="E1324" s="6">
        <f>SUM(E1317:E1323)</f>
        <v>28</v>
      </c>
      <c r="F1324" s="6">
        <f t="shared" ref="F1324:J1324" si="360">SUM(F1317:F1323)</f>
        <v>432</v>
      </c>
      <c r="G1324" s="6">
        <f t="shared" si="360"/>
        <v>0</v>
      </c>
      <c r="H1324" s="6">
        <f t="shared" si="360"/>
        <v>612</v>
      </c>
      <c r="I1324" s="6">
        <f t="shared" si="360"/>
        <v>530</v>
      </c>
      <c r="J1324" s="6">
        <f t="shared" si="360"/>
        <v>82</v>
      </c>
    </row>
    <row r="1325" spans="2:10">
      <c r="C1325" s="7" t="s">
        <v>16</v>
      </c>
      <c r="D1325" s="8"/>
      <c r="E1325" s="8"/>
      <c r="F1325" s="8"/>
      <c r="G1325" s="8"/>
      <c r="H1325" s="8"/>
      <c r="I1325" s="18"/>
      <c r="J1325" s="9"/>
    </row>
    <row r="1326" spans="2:10">
      <c r="C1326" s="1" t="s">
        <v>8</v>
      </c>
      <c r="D1326" s="3">
        <v>0</v>
      </c>
      <c r="E1326" s="3">
        <v>2</v>
      </c>
      <c r="F1326" s="3">
        <f>61-61</f>
        <v>0</v>
      </c>
      <c r="G1326" s="3"/>
      <c r="H1326" s="16">
        <f>SUM(D1326:G1326)</f>
        <v>2</v>
      </c>
      <c r="I1326" s="19">
        <v>0</v>
      </c>
      <c r="J1326" s="17">
        <f>H1326-I1326</f>
        <v>2</v>
      </c>
    </row>
    <row r="1327" spans="2:10">
      <c r="C1327" s="1" t="s">
        <v>9</v>
      </c>
      <c r="D1327" s="3">
        <v>0</v>
      </c>
      <c r="E1327" s="3">
        <v>1</v>
      </c>
      <c r="F1327" s="3">
        <v>0</v>
      </c>
      <c r="G1327" s="3"/>
      <c r="H1327" s="16">
        <f t="shared" ref="H1327:H1332" si="361">SUM(D1327:G1327)</f>
        <v>1</v>
      </c>
      <c r="I1327" s="3">
        <v>-4</v>
      </c>
      <c r="J1327" s="17">
        <f t="shared" ref="J1327:J1332" si="362">H1327-I1327</f>
        <v>5</v>
      </c>
    </row>
    <row r="1328" spans="2:10">
      <c r="C1328" s="1" t="s">
        <v>10</v>
      </c>
      <c r="D1328" s="3">
        <v>4</v>
      </c>
      <c r="E1328" s="3">
        <v>63</v>
      </c>
      <c r="F1328" s="3">
        <v>417</v>
      </c>
      <c r="G1328" s="3"/>
      <c r="H1328" s="16">
        <f t="shared" si="361"/>
        <v>484</v>
      </c>
      <c r="I1328" s="3">
        <v>452</v>
      </c>
      <c r="J1328" s="17">
        <f t="shared" si="362"/>
        <v>32</v>
      </c>
    </row>
    <row r="1329" spans="2:10">
      <c r="C1329" s="1" t="s">
        <v>11</v>
      </c>
      <c r="D1329" s="3">
        <v>66</v>
      </c>
      <c r="E1329" s="3">
        <v>0</v>
      </c>
      <c r="F1329" s="3">
        <v>250</v>
      </c>
      <c r="G1329" s="3"/>
      <c r="H1329" s="16">
        <f t="shared" si="361"/>
        <v>316</v>
      </c>
      <c r="I1329" s="19">
        <v>354</v>
      </c>
      <c r="J1329" s="17">
        <f t="shared" si="362"/>
        <v>-38</v>
      </c>
    </row>
    <row r="1330" spans="2:10">
      <c r="C1330" s="1" t="s">
        <v>12</v>
      </c>
      <c r="D1330" s="3">
        <v>0</v>
      </c>
      <c r="E1330" s="3">
        <v>60</v>
      </c>
      <c r="F1330" s="3">
        <v>334</v>
      </c>
      <c r="G1330" s="3"/>
      <c r="H1330" s="16">
        <f t="shared" si="361"/>
        <v>394</v>
      </c>
      <c r="I1330" s="19">
        <v>475</v>
      </c>
      <c r="J1330" s="17">
        <f t="shared" si="362"/>
        <v>-81</v>
      </c>
    </row>
    <row r="1331" spans="2:10">
      <c r="C1331" s="1" t="s">
        <v>13</v>
      </c>
      <c r="D1331" s="3">
        <v>0</v>
      </c>
      <c r="E1331" s="3">
        <v>0</v>
      </c>
      <c r="F1331" s="3"/>
      <c r="G1331" s="3"/>
      <c r="H1331" s="16">
        <f t="shared" si="361"/>
        <v>0</v>
      </c>
      <c r="I1331" s="3">
        <v>4</v>
      </c>
      <c r="J1331" s="17">
        <f t="shared" si="362"/>
        <v>-4</v>
      </c>
    </row>
    <row r="1332" spans="2:10">
      <c r="C1332" s="1" t="s">
        <v>14</v>
      </c>
      <c r="D1332" s="3">
        <v>0</v>
      </c>
      <c r="E1332" s="3">
        <v>0</v>
      </c>
      <c r="F1332" s="3">
        <v>0</v>
      </c>
      <c r="G1332" s="3"/>
      <c r="H1332" s="16">
        <f t="shared" si="361"/>
        <v>0</v>
      </c>
      <c r="I1332" s="3">
        <v>-79</v>
      </c>
      <c r="J1332" s="17">
        <f t="shared" si="362"/>
        <v>79</v>
      </c>
    </row>
    <row r="1333" spans="2:10">
      <c r="C1333" s="5" t="s">
        <v>15</v>
      </c>
      <c r="D1333" s="6">
        <f>SUM(D1326:D1332)</f>
        <v>70</v>
      </c>
      <c r="E1333" s="6">
        <f t="shared" ref="E1333:I1333" si="363">SUM(E1326:E1332)</f>
        <v>126</v>
      </c>
      <c r="F1333" s="6">
        <f t="shared" si="363"/>
        <v>1001</v>
      </c>
      <c r="G1333" s="6">
        <f t="shared" si="363"/>
        <v>0</v>
      </c>
      <c r="H1333" s="6">
        <f t="shared" si="363"/>
        <v>1197</v>
      </c>
      <c r="I1333" s="6">
        <f t="shared" si="363"/>
        <v>1202</v>
      </c>
      <c r="J1333" s="6">
        <f>SUM(J1326:J1332)</f>
        <v>-5</v>
      </c>
    </row>
    <row r="1336" spans="2:10">
      <c r="C1336" t="s">
        <v>523</v>
      </c>
    </row>
    <row r="1337" spans="2:10">
      <c r="B1337" s="23"/>
      <c r="C1337" s="1"/>
      <c r="D1337" s="2" t="s">
        <v>0</v>
      </c>
      <c r="E1337" s="2" t="s">
        <v>1</v>
      </c>
      <c r="F1337" s="2" t="s">
        <v>2</v>
      </c>
      <c r="G1337" s="2" t="s">
        <v>3</v>
      </c>
      <c r="H1337" s="2" t="s">
        <v>4</v>
      </c>
      <c r="I1337" s="2" t="s">
        <v>5</v>
      </c>
      <c r="J1337" s="2" t="s">
        <v>6</v>
      </c>
    </row>
    <row r="1338" spans="2:10">
      <c r="C1338" s="7" t="s">
        <v>7</v>
      </c>
      <c r="D1338" s="10"/>
      <c r="E1338" s="10"/>
      <c r="F1338" s="10"/>
      <c r="G1338" s="10"/>
      <c r="H1338" s="10"/>
      <c r="I1338" s="10"/>
      <c r="J1338" s="11"/>
    </row>
    <row r="1339" spans="2:10">
      <c r="C1339" s="1" t="s">
        <v>8</v>
      </c>
      <c r="D1339" s="3">
        <v>0</v>
      </c>
      <c r="E1339" s="3">
        <v>1</v>
      </c>
      <c r="F1339" s="3">
        <v>0</v>
      </c>
      <c r="G1339" s="3"/>
      <c r="H1339" s="4">
        <f>SUM(D1339:G1339)</f>
        <v>1</v>
      </c>
      <c r="I1339" s="21">
        <v>-1</v>
      </c>
      <c r="J1339" s="3">
        <f>H1339-I1339</f>
        <v>2</v>
      </c>
    </row>
    <row r="1340" spans="2:10">
      <c r="C1340" s="1" t="s">
        <v>9</v>
      </c>
      <c r="D1340" s="3">
        <v>0</v>
      </c>
      <c r="E1340" s="3">
        <v>1</v>
      </c>
      <c r="F1340" s="3">
        <v>0</v>
      </c>
      <c r="G1340" s="3"/>
      <c r="H1340" s="4">
        <f t="shared" ref="H1340" si="364">SUM(D1340:G1340)</f>
        <v>1</v>
      </c>
      <c r="I1340" s="3">
        <v>1</v>
      </c>
      <c r="J1340" s="3">
        <f t="shared" ref="J1340:J1345" si="365">H1340-I1340</f>
        <v>0</v>
      </c>
    </row>
    <row r="1341" spans="2:10">
      <c r="C1341" s="1" t="s">
        <v>10</v>
      </c>
      <c r="D1341" s="3">
        <v>135</v>
      </c>
      <c r="E1341" s="3">
        <v>0</v>
      </c>
      <c r="F1341" s="3">
        <v>424</v>
      </c>
      <c r="G1341" s="3"/>
      <c r="H1341" s="4">
        <f>SUM(D1341:G1341)</f>
        <v>559</v>
      </c>
      <c r="I1341" s="3">
        <v>539</v>
      </c>
      <c r="J1341" s="3">
        <f t="shared" si="365"/>
        <v>20</v>
      </c>
    </row>
    <row r="1342" spans="2:10">
      <c r="C1342" s="1" t="s">
        <v>11</v>
      </c>
      <c r="D1342" s="3">
        <v>0</v>
      </c>
      <c r="E1342" s="3">
        <v>5</v>
      </c>
      <c r="F1342" s="3">
        <v>0</v>
      </c>
      <c r="G1342" s="3"/>
      <c r="H1342" s="4">
        <f t="shared" ref="H1342:H1345" si="366">SUM(D1342:G1342)</f>
        <v>5</v>
      </c>
      <c r="I1342" s="3">
        <v>-31</v>
      </c>
      <c r="J1342" s="3">
        <f t="shared" si="365"/>
        <v>36</v>
      </c>
    </row>
    <row r="1343" spans="2:10">
      <c r="C1343" s="1" t="s">
        <v>12</v>
      </c>
      <c r="D1343" s="3">
        <v>0</v>
      </c>
      <c r="E1343" s="3">
        <v>21</v>
      </c>
      <c r="F1343" s="3">
        <v>8</v>
      </c>
      <c r="G1343" s="3">
        <v>0</v>
      </c>
      <c r="H1343" s="4">
        <f t="shared" si="366"/>
        <v>29</v>
      </c>
      <c r="I1343" s="15">
        <v>23</v>
      </c>
      <c r="J1343" s="3">
        <f t="shared" si="365"/>
        <v>6</v>
      </c>
    </row>
    <row r="1344" spans="2:10">
      <c r="C1344" s="1" t="s">
        <v>13</v>
      </c>
      <c r="D1344" s="3"/>
      <c r="E1344" s="3"/>
      <c r="F1344" s="3"/>
      <c r="G1344" s="3"/>
      <c r="H1344" s="4">
        <f t="shared" si="366"/>
        <v>0</v>
      </c>
      <c r="I1344" s="3">
        <v>0</v>
      </c>
      <c r="J1344" s="3">
        <f t="shared" si="365"/>
        <v>0</v>
      </c>
    </row>
    <row r="1345" spans="2:10">
      <c r="C1345" s="1" t="s">
        <v>14</v>
      </c>
      <c r="D1345" s="3">
        <v>0</v>
      </c>
      <c r="E1345" s="3">
        <v>0</v>
      </c>
      <c r="F1345" s="3">
        <v>0</v>
      </c>
      <c r="G1345" s="3"/>
      <c r="H1345" s="4">
        <f t="shared" si="366"/>
        <v>0</v>
      </c>
      <c r="I1345" s="15">
        <v>-18</v>
      </c>
      <c r="J1345" s="3">
        <f t="shared" si="365"/>
        <v>18</v>
      </c>
    </row>
    <row r="1346" spans="2:10">
      <c r="C1346" s="5" t="s">
        <v>15</v>
      </c>
      <c r="D1346" s="6">
        <f>SUM(D1339:D1345)</f>
        <v>135</v>
      </c>
      <c r="E1346" s="6">
        <f>SUM(E1339:E1345)</f>
        <v>28</v>
      </c>
      <c r="F1346" s="6">
        <f t="shared" ref="F1346:J1346" si="367">SUM(F1339:F1345)</f>
        <v>432</v>
      </c>
      <c r="G1346" s="6">
        <f t="shared" si="367"/>
        <v>0</v>
      </c>
      <c r="H1346" s="6">
        <f t="shared" si="367"/>
        <v>595</v>
      </c>
      <c r="I1346" s="6">
        <f t="shared" si="367"/>
        <v>513</v>
      </c>
      <c r="J1346" s="6">
        <f t="shared" si="367"/>
        <v>82</v>
      </c>
    </row>
    <row r="1347" spans="2:10">
      <c r="C1347" s="7" t="s">
        <v>16</v>
      </c>
      <c r="D1347" s="8"/>
      <c r="E1347" s="8"/>
      <c r="F1347" s="8"/>
      <c r="G1347" s="8"/>
      <c r="H1347" s="8"/>
      <c r="I1347" s="18"/>
      <c r="J1347" s="9"/>
    </row>
    <row r="1348" spans="2:10">
      <c r="C1348" s="1" t="s">
        <v>8</v>
      </c>
      <c r="D1348" s="3">
        <v>0</v>
      </c>
      <c r="E1348" s="3">
        <v>2</v>
      </c>
      <c r="F1348" s="3">
        <f>61-61</f>
        <v>0</v>
      </c>
      <c r="G1348" s="3"/>
      <c r="H1348" s="16">
        <f>SUM(D1348:G1348)</f>
        <v>2</v>
      </c>
      <c r="I1348" s="19">
        <v>0</v>
      </c>
      <c r="J1348" s="17">
        <f>H1348-I1348</f>
        <v>2</v>
      </c>
    </row>
    <row r="1349" spans="2:10">
      <c r="C1349" s="1" t="s">
        <v>9</v>
      </c>
      <c r="D1349" s="3">
        <v>0</v>
      </c>
      <c r="E1349" s="3">
        <v>1</v>
      </c>
      <c r="F1349" s="3">
        <v>0</v>
      </c>
      <c r="G1349" s="3"/>
      <c r="H1349" s="16">
        <f t="shared" ref="H1349:H1354" si="368">SUM(D1349:G1349)</f>
        <v>1</v>
      </c>
      <c r="I1349" s="3">
        <v>-4</v>
      </c>
      <c r="J1349" s="17">
        <f t="shared" ref="J1349:J1354" si="369">H1349-I1349</f>
        <v>5</v>
      </c>
    </row>
    <row r="1350" spans="2:10">
      <c r="C1350" s="1" t="s">
        <v>10</v>
      </c>
      <c r="D1350" s="3">
        <v>0</v>
      </c>
      <c r="E1350" s="3">
        <v>35</v>
      </c>
      <c r="F1350" s="3">
        <v>417</v>
      </c>
      <c r="G1350" s="3"/>
      <c r="H1350" s="16">
        <f t="shared" si="368"/>
        <v>452</v>
      </c>
      <c r="I1350" s="3">
        <v>420</v>
      </c>
      <c r="J1350" s="17">
        <f t="shared" si="369"/>
        <v>32</v>
      </c>
    </row>
    <row r="1351" spans="2:10">
      <c r="C1351" s="1" t="s">
        <v>11</v>
      </c>
      <c r="D1351" s="3">
        <v>61</v>
      </c>
      <c r="E1351" s="3">
        <v>0</v>
      </c>
      <c r="F1351" s="3">
        <v>250</v>
      </c>
      <c r="G1351" s="3"/>
      <c r="H1351" s="16">
        <f t="shared" si="368"/>
        <v>311</v>
      </c>
      <c r="I1351" s="19">
        <v>354</v>
      </c>
      <c r="J1351" s="17">
        <f t="shared" si="369"/>
        <v>-43</v>
      </c>
    </row>
    <row r="1352" spans="2:10">
      <c r="C1352" s="1" t="s">
        <v>12</v>
      </c>
      <c r="D1352" s="3">
        <v>0</v>
      </c>
      <c r="E1352" s="3">
        <v>60</v>
      </c>
      <c r="F1352" s="3">
        <v>334</v>
      </c>
      <c r="G1352" s="3"/>
      <c r="H1352" s="16">
        <f t="shared" si="368"/>
        <v>394</v>
      </c>
      <c r="I1352" s="19">
        <v>475</v>
      </c>
      <c r="J1352" s="17">
        <f t="shared" si="369"/>
        <v>-81</v>
      </c>
    </row>
    <row r="1353" spans="2:10">
      <c r="C1353" s="1" t="s">
        <v>13</v>
      </c>
      <c r="D1353" s="3">
        <v>0</v>
      </c>
      <c r="E1353" s="3">
        <v>0</v>
      </c>
      <c r="F1353" s="3"/>
      <c r="G1353" s="3"/>
      <c r="H1353" s="16">
        <f t="shared" si="368"/>
        <v>0</v>
      </c>
      <c r="I1353" s="3">
        <v>4</v>
      </c>
      <c r="J1353" s="17">
        <f t="shared" si="369"/>
        <v>-4</v>
      </c>
    </row>
    <row r="1354" spans="2:10">
      <c r="C1354" s="1" t="s">
        <v>14</v>
      </c>
      <c r="D1354" s="3">
        <v>0</v>
      </c>
      <c r="E1354" s="3">
        <v>0</v>
      </c>
      <c r="F1354" s="3">
        <v>0</v>
      </c>
      <c r="G1354" s="3"/>
      <c r="H1354" s="16">
        <f t="shared" si="368"/>
        <v>0</v>
      </c>
      <c r="I1354" s="3">
        <v>-79</v>
      </c>
      <c r="J1354" s="17">
        <f t="shared" si="369"/>
        <v>79</v>
      </c>
    </row>
    <row r="1355" spans="2:10">
      <c r="C1355" s="5" t="s">
        <v>15</v>
      </c>
      <c r="D1355" s="6">
        <f>SUM(D1348:D1354)</f>
        <v>61</v>
      </c>
      <c r="E1355" s="6">
        <f t="shared" ref="E1355:I1355" si="370">SUM(E1348:E1354)</f>
        <v>98</v>
      </c>
      <c r="F1355" s="6">
        <f t="shared" si="370"/>
        <v>1001</v>
      </c>
      <c r="G1355" s="6">
        <f t="shared" si="370"/>
        <v>0</v>
      </c>
      <c r="H1355" s="6">
        <f t="shared" si="370"/>
        <v>1160</v>
      </c>
      <c r="I1355" s="6">
        <f t="shared" si="370"/>
        <v>1170</v>
      </c>
      <c r="J1355" s="6">
        <f>SUM(J1348:J1354)</f>
        <v>-10</v>
      </c>
    </row>
    <row r="1358" spans="2:10">
      <c r="C1358" t="s">
        <v>524</v>
      </c>
    </row>
    <row r="1359" spans="2:10">
      <c r="B1359" s="23"/>
      <c r="C1359" s="1"/>
      <c r="D1359" s="2" t="s">
        <v>0</v>
      </c>
      <c r="E1359" s="2" t="s">
        <v>1</v>
      </c>
      <c r="F1359" s="2" t="s">
        <v>2</v>
      </c>
      <c r="G1359" s="2" t="s">
        <v>3</v>
      </c>
      <c r="H1359" s="2" t="s">
        <v>4</v>
      </c>
      <c r="I1359" s="2" t="s">
        <v>5</v>
      </c>
      <c r="J1359" s="2" t="s">
        <v>6</v>
      </c>
    </row>
    <row r="1360" spans="2:10">
      <c r="C1360" s="7" t="s">
        <v>7</v>
      </c>
      <c r="D1360" s="10"/>
      <c r="E1360" s="10"/>
      <c r="F1360" s="10"/>
      <c r="G1360" s="10"/>
      <c r="H1360" s="10"/>
      <c r="I1360" s="10"/>
      <c r="J1360" s="11"/>
    </row>
    <row r="1361" spans="3:10">
      <c r="C1361" s="1" t="s">
        <v>8</v>
      </c>
      <c r="D1361" s="3">
        <v>0</v>
      </c>
      <c r="E1361" s="3">
        <v>1</v>
      </c>
      <c r="F1361" s="3">
        <v>0</v>
      </c>
      <c r="G1361" s="3"/>
      <c r="H1361" s="4">
        <f>SUM(D1361:G1361)</f>
        <v>1</v>
      </c>
      <c r="I1361" s="21">
        <v>-1</v>
      </c>
      <c r="J1361" s="3">
        <f>H1361-I1361</f>
        <v>2</v>
      </c>
    </row>
    <row r="1362" spans="3:10">
      <c r="C1362" s="1" t="s">
        <v>9</v>
      </c>
      <c r="D1362" s="3">
        <v>0</v>
      </c>
      <c r="E1362" s="3">
        <v>1</v>
      </c>
      <c r="F1362" s="3">
        <v>0</v>
      </c>
      <c r="G1362" s="3"/>
      <c r="H1362" s="4">
        <f t="shared" ref="H1362" si="371">SUM(D1362:G1362)</f>
        <v>1</v>
      </c>
      <c r="I1362" s="3">
        <v>1</v>
      </c>
      <c r="J1362" s="3">
        <f t="shared" ref="J1362:J1367" si="372">H1362-I1362</f>
        <v>0</v>
      </c>
    </row>
    <row r="1363" spans="3:10">
      <c r="C1363" s="1" t="s">
        <v>10</v>
      </c>
      <c r="D1363" s="3">
        <v>135</v>
      </c>
      <c r="E1363" s="3">
        <v>0</v>
      </c>
      <c r="F1363" s="3">
        <v>424</v>
      </c>
      <c r="G1363" s="3"/>
      <c r="H1363" s="4">
        <f>SUM(D1363:G1363)</f>
        <v>559</v>
      </c>
      <c r="I1363" s="3">
        <v>539</v>
      </c>
      <c r="J1363" s="3">
        <f t="shared" si="372"/>
        <v>20</v>
      </c>
    </row>
    <row r="1364" spans="3:10">
      <c r="C1364" s="1" t="s">
        <v>11</v>
      </c>
      <c r="D1364" s="3">
        <v>0</v>
      </c>
      <c r="E1364" s="3">
        <v>5</v>
      </c>
      <c r="F1364" s="3">
        <v>0</v>
      </c>
      <c r="G1364" s="3"/>
      <c r="H1364" s="4">
        <f t="shared" ref="H1364:H1367" si="373">SUM(D1364:G1364)</f>
        <v>5</v>
      </c>
      <c r="I1364" s="3">
        <v>-31</v>
      </c>
      <c r="J1364" s="3">
        <f t="shared" si="372"/>
        <v>36</v>
      </c>
    </row>
    <row r="1365" spans="3:10">
      <c r="C1365" s="1" t="s">
        <v>12</v>
      </c>
      <c r="D1365" s="3">
        <v>0</v>
      </c>
      <c r="E1365" s="3">
        <v>21</v>
      </c>
      <c r="F1365" s="3">
        <v>8</v>
      </c>
      <c r="G1365" s="3">
        <v>0</v>
      </c>
      <c r="H1365" s="4">
        <f t="shared" si="373"/>
        <v>29</v>
      </c>
      <c r="I1365" s="15">
        <v>23</v>
      </c>
      <c r="J1365" s="3">
        <f t="shared" si="372"/>
        <v>6</v>
      </c>
    </row>
    <row r="1366" spans="3:10">
      <c r="C1366" s="1" t="s">
        <v>13</v>
      </c>
      <c r="D1366" s="3"/>
      <c r="E1366" s="3"/>
      <c r="F1366" s="3"/>
      <c r="G1366" s="3"/>
      <c r="H1366" s="4">
        <f t="shared" si="373"/>
        <v>0</v>
      </c>
      <c r="I1366" s="3">
        <v>0</v>
      </c>
      <c r="J1366" s="3">
        <f t="shared" si="372"/>
        <v>0</v>
      </c>
    </row>
    <row r="1367" spans="3:10">
      <c r="C1367" s="1" t="s">
        <v>14</v>
      </c>
      <c r="D1367" s="3">
        <v>0</v>
      </c>
      <c r="E1367" s="3">
        <v>0</v>
      </c>
      <c r="F1367" s="3">
        <v>0</v>
      </c>
      <c r="G1367" s="3"/>
      <c r="H1367" s="4">
        <f t="shared" si="373"/>
        <v>0</v>
      </c>
      <c r="I1367" s="15">
        <v>-18</v>
      </c>
      <c r="J1367" s="3">
        <f t="shared" si="372"/>
        <v>18</v>
      </c>
    </row>
    <row r="1368" spans="3:10">
      <c r="C1368" s="5" t="s">
        <v>15</v>
      </c>
      <c r="D1368" s="6">
        <f>SUM(D1361:D1367)</f>
        <v>135</v>
      </c>
      <c r="E1368" s="6">
        <f>SUM(E1361:E1367)</f>
        <v>28</v>
      </c>
      <c r="F1368" s="6">
        <f t="shared" ref="F1368:J1368" si="374">SUM(F1361:F1367)</f>
        <v>432</v>
      </c>
      <c r="G1368" s="6">
        <f t="shared" si="374"/>
        <v>0</v>
      </c>
      <c r="H1368" s="6">
        <f t="shared" si="374"/>
        <v>595</v>
      </c>
      <c r="I1368" s="6">
        <f t="shared" si="374"/>
        <v>513</v>
      </c>
      <c r="J1368" s="6">
        <f t="shared" si="374"/>
        <v>82</v>
      </c>
    </row>
    <row r="1369" spans="3:10">
      <c r="C1369" s="7" t="s">
        <v>16</v>
      </c>
      <c r="D1369" s="8"/>
      <c r="E1369" s="8"/>
      <c r="F1369" s="8"/>
      <c r="G1369" s="8"/>
      <c r="H1369" s="8"/>
      <c r="I1369" s="18"/>
      <c r="J1369" s="9"/>
    </row>
    <row r="1370" spans="3:10">
      <c r="C1370" s="1" t="s">
        <v>8</v>
      </c>
      <c r="D1370" s="3">
        <v>0</v>
      </c>
      <c r="E1370" s="3">
        <v>2</v>
      </c>
      <c r="F1370" s="3">
        <f>61-61</f>
        <v>0</v>
      </c>
      <c r="G1370" s="3"/>
      <c r="H1370" s="16">
        <f>SUM(D1370:G1370)</f>
        <v>2</v>
      </c>
      <c r="I1370" s="19">
        <v>0</v>
      </c>
      <c r="J1370" s="17">
        <f>H1370-I1370</f>
        <v>2</v>
      </c>
    </row>
    <row r="1371" spans="3:10">
      <c r="C1371" s="1" t="s">
        <v>9</v>
      </c>
      <c r="D1371" s="3">
        <v>0</v>
      </c>
      <c r="E1371" s="3">
        <v>1</v>
      </c>
      <c r="F1371" s="3">
        <v>0</v>
      </c>
      <c r="G1371" s="3"/>
      <c r="H1371" s="16">
        <f t="shared" ref="H1371:H1376" si="375">SUM(D1371:G1371)</f>
        <v>1</v>
      </c>
      <c r="I1371" s="3">
        <v>-4</v>
      </c>
      <c r="J1371" s="17">
        <f t="shared" ref="J1371:J1376" si="376">H1371-I1371</f>
        <v>5</v>
      </c>
    </row>
    <row r="1372" spans="3:10">
      <c r="C1372" s="1" t="s">
        <v>10</v>
      </c>
      <c r="D1372" s="3">
        <v>0</v>
      </c>
      <c r="E1372" s="3">
        <v>3</v>
      </c>
      <c r="F1372" s="3">
        <v>417</v>
      </c>
      <c r="G1372" s="3"/>
      <c r="H1372" s="16">
        <f t="shared" si="375"/>
        <v>420</v>
      </c>
      <c r="I1372" s="3">
        <v>364</v>
      </c>
      <c r="J1372" s="17">
        <f t="shared" si="376"/>
        <v>56</v>
      </c>
    </row>
    <row r="1373" spans="3:10">
      <c r="C1373" s="1" t="s">
        <v>11</v>
      </c>
      <c r="D1373" s="3">
        <v>61</v>
      </c>
      <c r="E1373" s="3">
        <v>0</v>
      </c>
      <c r="F1373" s="3">
        <v>250</v>
      </c>
      <c r="G1373" s="3"/>
      <c r="H1373" s="16">
        <f t="shared" si="375"/>
        <v>311</v>
      </c>
      <c r="I1373" s="19">
        <v>354</v>
      </c>
      <c r="J1373" s="17">
        <f t="shared" si="376"/>
        <v>-43</v>
      </c>
    </row>
    <row r="1374" spans="3:10">
      <c r="C1374" s="1" t="s">
        <v>12</v>
      </c>
      <c r="D1374" s="3">
        <v>0</v>
      </c>
      <c r="E1374" s="3">
        <v>60</v>
      </c>
      <c r="F1374" s="3">
        <v>334</v>
      </c>
      <c r="G1374" s="3"/>
      <c r="H1374" s="16">
        <f t="shared" si="375"/>
        <v>394</v>
      </c>
      <c r="I1374" s="19">
        <v>475</v>
      </c>
      <c r="J1374" s="17">
        <f t="shared" si="376"/>
        <v>-81</v>
      </c>
    </row>
    <row r="1375" spans="3:10">
      <c r="C1375" s="1" t="s">
        <v>13</v>
      </c>
      <c r="D1375" s="3">
        <v>0</v>
      </c>
      <c r="E1375" s="3">
        <v>0</v>
      </c>
      <c r="F1375" s="3"/>
      <c r="G1375" s="3"/>
      <c r="H1375" s="16">
        <f t="shared" si="375"/>
        <v>0</v>
      </c>
      <c r="I1375" s="3">
        <v>4</v>
      </c>
      <c r="J1375" s="17">
        <f t="shared" si="376"/>
        <v>-4</v>
      </c>
    </row>
    <row r="1376" spans="3:10">
      <c r="C1376" s="1" t="s">
        <v>14</v>
      </c>
      <c r="D1376" s="3">
        <v>0</v>
      </c>
      <c r="E1376" s="3">
        <v>0</v>
      </c>
      <c r="F1376" s="3">
        <v>0</v>
      </c>
      <c r="G1376" s="3"/>
      <c r="H1376" s="16">
        <f t="shared" si="375"/>
        <v>0</v>
      </c>
      <c r="I1376" s="3">
        <v>-79</v>
      </c>
      <c r="J1376" s="17">
        <f t="shared" si="376"/>
        <v>79</v>
      </c>
    </row>
    <row r="1377" spans="2:10">
      <c r="C1377" s="5" t="s">
        <v>15</v>
      </c>
      <c r="D1377" s="6">
        <f>SUM(D1370:D1376)</f>
        <v>61</v>
      </c>
      <c r="E1377" s="6">
        <f t="shared" ref="E1377:I1377" si="377">SUM(E1370:E1376)</f>
        <v>66</v>
      </c>
      <c r="F1377" s="6">
        <f t="shared" si="377"/>
        <v>1001</v>
      </c>
      <c r="G1377" s="6">
        <f t="shared" si="377"/>
        <v>0</v>
      </c>
      <c r="H1377" s="6">
        <f t="shared" si="377"/>
        <v>1128</v>
      </c>
      <c r="I1377" s="6">
        <f t="shared" si="377"/>
        <v>1114</v>
      </c>
      <c r="J1377" s="6">
        <f>SUM(J1370:J1376)</f>
        <v>14</v>
      </c>
    </row>
    <row r="1381" spans="2:10">
      <c r="C1381" t="s">
        <v>525</v>
      </c>
    </row>
    <row r="1382" spans="2:10">
      <c r="B1382" s="23"/>
      <c r="C1382" s="1"/>
      <c r="D1382" s="2" t="s">
        <v>0</v>
      </c>
      <c r="E1382" s="2" t="s">
        <v>1</v>
      </c>
      <c r="F1382" s="2" t="s">
        <v>2</v>
      </c>
      <c r="G1382" s="2" t="s">
        <v>3</v>
      </c>
      <c r="H1382" s="2" t="s">
        <v>4</v>
      </c>
      <c r="I1382" s="2" t="s">
        <v>5</v>
      </c>
      <c r="J1382" s="2" t="s">
        <v>6</v>
      </c>
    </row>
    <row r="1383" spans="2:10">
      <c r="C1383" s="7" t="s">
        <v>7</v>
      </c>
      <c r="D1383" s="10"/>
      <c r="E1383" s="10"/>
      <c r="F1383" s="10"/>
      <c r="G1383" s="10"/>
      <c r="H1383" s="10"/>
      <c r="I1383" s="10"/>
      <c r="J1383" s="11"/>
    </row>
    <row r="1384" spans="2:10">
      <c r="C1384" s="1" t="s">
        <v>8</v>
      </c>
      <c r="D1384" s="3">
        <v>0</v>
      </c>
      <c r="E1384" s="3">
        <v>1</v>
      </c>
      <c r="F1384" s="3">
        <v>0</v>
      </c>
      <c r="G1384" s="3"/>
      <c r="H1384" s="4">
        <f>SUM(D1384:G1384)</f>
        <v>1</v>
      </c>
      <c r="I1384" s="21">
        <v>-1</v>
      </c>
      <c r="J1384" s="3">
        <f>H1384-I1384</f>
        <v>2</v>
      </c>
    </row>
    <row r="1385" spans="2:10">
      <c r="C1385" s="1" t="s">
        <v>9</v>
      </c>
      <c r="D1385" s="3">
        <v>0</v>
      </c>
      <c r="E1385" s="3">
        <v>1</v>
      </c>
      <c r="F1385" s="3">
        <v>0</v>
      </c>
      <c r="G1385" s="3"/>
      <c r="H1385" s="4">
        <f t="shared" ref="H1385" si="378">SUM(D1385:G1385)</f>
        <v>1</v>
      </c>
      <c r="I1385" s="3">
        <v>1</v>
      </c>
      <c r="J1385" s="3">
        <f t="shared" ref="J1385:J1390" si="379">H1385-I1385</f>
        <v>0</v>
      </c>
    </row>
    <row r="1386" spans="2:10">
      <c r="C1386" s="1" t="s">
        <v>10</v>
      </c>
      <c r="D1386" s="3">
        <v>109</v>
      </c>
      <c r="E1386" s="3">
        <v>0</v>
      </c>
      <c r="F1386" s="3">
        <v>424</v>
      </c>
      <c r="G1386" s="3"/>
      <c r="H1386" s="4">
        <f>SUM(D1386:G1386)</f>
        <v>533</v>
      </c>
      <c r="I1386" s="3">
        <v>513</v>
      </c>
      <c r="J1386" s="3">
        <f t="shared" si="379"/>
        <v>20</v>
      </c>
    </row>
    <row r="1387" spans="2:10">
      <c r="C1387" s="1" t="s">
        <v>11</v>
      </c>
      <c r="D1387" s="3">
        <v>0</v>
      </c>
      <c r="E1387" s="3">
        <v>0</v>
      </c>
      <c r="F1387" s="3">
        <v>0</v>
      </c>
      <c r="G1387" s="3"/>
      <c r="H1387" s="4">
        <f t="shared" ref="H1387:H1390" si="380">SUM(D1387:G1387)</f>
        <v>0</v>
      </c>
      <c r="I1387" s="3">
        <v>-31</v>
      </c>
      <c r="J1387" s="3">
        <f t="shared" si="379"/>
        <v>31</v>
      </c>
    </row>
    <row r="1388" spans="2:10">
      <c r="C1388" s="1" t="s">
        <v>12</v>
      </c>
      <c r="D1388" s="3">
        <v>0</v>
      </c>
      <c r="E1388" s="3">
        <v>15</v>
      </c>
      <c r="F1388" s="3">
        <v>8</v>
      </c>
      <c r="G1388" s="3">
        <v>0</v>
      </c>
      <c r="H1388" s="4">
        <f t="shared" si="380"/>
        <v>23</v>
      </c>
      <c r="I1388" s="15">
        <v>23</v>
      </c>
      <c r="J1388" s="3">
        <f t="shared" si="379"/>
        <v>0</v>
      </c>
    </row>
    <row r="1389" spans="2:10">
      <c r="C1389" s="1" t="s">
        <v>13</v>
      </c>
      <c r="D1389" s="3"/>
      <c r="E1389" s="3"/>
      <c r="F1389" s="3"/>
      <c r="G1389" s="3"/>
      <c r="H1389" s="4">
        <f t="shared" si="380"/>
        <v>0</v>
      </c>
      <c r="I1389" s="3">
        <v>0</v>
      </c>
      <c r="J1389" s="3">
        <f t="shared" si="379"/>
        <v>0</v>
      </c>
    </row>
    <row r="1390" spans="2:10">
      <c r="C1390" s="1" t="s">
        <v>14</v>
      </c>
      <c r="D1390" s="3">
        <v>0</v>
      </c>
      <c r="E1390" s="3">
        <v>0</v>
      </c>
      <c r="F1390" s="3">
        <v>0</v>
      </c>
      <c r="G1390" s="3"/>
      <c r="H1390" s="4">
        <f t="shared" si="380"/>
        <v>0</v>
      </c>
      <c r="I1390" s="15">
        <v>-18</v>
      </c>
      <c r="J1390" s="3">
        <f t="shared" si="379"/>
        <v>18</v>
      </c>
    </row>
    <row r="1391" spans="2:10">
      <c r="C1391" s="5" t="s">
        <v>15</v>
      </c>
      <c r="D1391" s="6">
        <f>SUM(D1384:D1390)</f>
        <v>109</v>
      </c>
      <c r="E1391" s="6">
        <f>SUM(E1384:E1390)</f>
        <v>17</v>
      </c>
      <c r="F1391" s="6">
        <f t="shared" ref="F1391:J1391" si="381">SUM(F1384:F1390)</f>
        <v>432</v>
      </c>
      <c r="G1391" s="6">
        <f t="shared" si="381"/>
        <v>0</v>
      </c>
      <c r="H1391" s="6">
        <f t="shared" si="381"/>
        <v>558</v>
      </c>
      <c r="I1391" s="6">
        <f t="shared" si="381"/>
        <v>487</v>
      </c>
      <c r="J1391" s="6">
        <f t="shared" si="381"/>
        <v>71</v>
      </c>
    </row>
    <row r="1392" spans="2:10">
      <c r="C1392" s="7" t="s">
        <v>16</v>
      </c>
      <c r="D1392" s="8"/>
      <c r="E1392" s="8"/>
      <c r="F1392" s="8"/>
      <c r="G1392" s="8"/>
      <c r="H1392" s="8"/>
      <c r="I1392" s="18"/>
      <c r="J1392" s="9"/>
    </row>
    <row r="1393" spans="2:10">
      <c r="C1393" s="1" t="s">
        <v>8</v>
      </c>
      <c r="D1393" s="3">
        <v>0</v>
      </c>
      <c r="E1393" s="3">
        <v>2</v>
      </c>
      <c r="F1393" s="3">
        <f>61-61</f>
        <v>0</v>
      </c>
      <c r="G1393" s="3"/>
      <c r="H1393" s="16">
        <f>SUM(D1393:G1393)</f>
        <v>2</v>
      </c>
      <c r="I1393" s="19">
        <v>0</v>
      </c>
      <c r="J1393" s="17">
        <f>H1393-I1393</f>
        <v>2</v>
      </c>
    </row>
    <row r="1394" spans="2:10">
      <c r="C1394" s="1" t="s">
        <v>9</v>
      </c>
      <c r="D1394" s="3">
        <v>0</v>
      </c>
      <c r="E1394" s="3">
        <v>1</v>
      </c>
      <c r="F1394" s="3">
        <v>0</v>
      </c>
      <c r="G1394" s="3"/>
      <c r="H1394" s="16">
        <f t="shared" ref="H1394:H1399" si="382">SUM(D1394:G1394)</f>
        <v>1</v>
      </c>
      <c r="I1394" s="3">
        <v>-4</v>
      </c>
      <c r="J1394" s="17">
        <f t="shared" ref="J1394:J1399" si="383">H1394-I1394</f>
        <v>5</v>
      </c>
    </row>
    <row r="1395" spans="2:10">
      <c r="C1395" s="1" t="s">
        <v>10</v>
      </c>
      <c r="D1395" s="3">
        <v>0</v>
      </c>
      <c r="E1395" s="3">
        <v>0</v>
      </c>
      <c r="F1395" s="3">
        <v>417</v>
      </c>
      <c r="G1395" s="3"/>
      <c r="H1395" s="16">
        <f t="shared" si="382"/>
        <v>417</v>
      </c>
      <c r="I1395" s="3">
        <v>345</v>
      </c>
      <c r="J1395" s="17">
        <f t="shared" si="383"/>
        <v>72</v>
      </c>
    </row>
    <row r="1396" spans="2:10">
      <c r="C1396" s="1" t="s">
        <v>11</v>
      </c>
      <c r="D1396" s="3">
        <v>61</v>
      </c>
      <c r="E1396" s="3">
        <v>0</v>
      </c>
      <c r="F1396" s="3">
        <v>250</v>
      </c>
      <c r="G1396" s="3"/>
      <c r="H1396" s="16">
        <f t="shared" si="382"/>
        <v>311</v>
      </c>
      <c r="I1396" s="19">
        <v>354</v>
      </c>
      <c r="J1396" s="17">
        <f t="shared" si="383"/>
        <v>-43</v>
      </c>
    </row>
    <row r="1397" spans="2:10">
      <c r="C1397" s="1" t="s">
        <v>12</v>
      </c>
      <c r="D1397" s="3">
        <v>0</v>
      </c>
      <c r="E1397" s="3">
        <v>58</v>
      </c>
      <c r="F1397" s="3">
        <v>334</v>
      </c>
      <c r="G1397" s="3"/>
      <c r="H1397" s="16">
        <f t="shared" si="382"/>
        <v>392</v>
      </c>
      <c r="I1397" s="19">
        <v>475</v>
      </c>
      <c r="J1397" s="17">
        <f t="shared" si="383"/>
        <v>-83</v>
      </c>
    </row>
    <row r="1398" spans="2:10">
      <c r="C1398" s="1" t="s">
        <v>13</v>
      </c>
      <c r="D1398" s="3">
        <v>0</v>
      </c>
      <c r="E1398" s="3">
        <v>0</v>
      </c>
      <c r="F1398" s="3"/>
      <c r="G1398" s="3"/>
      <c r="H1398" s="16">
        <f t="shared" si="382"/>
        <v>0</v>
      </c>
      <c r="I1398" s="3">
        <v>4</v>
      </c>
      <c r="J1398" s="17">
        <f t="shared" si="383"/>
        <v>-4</v>
      </c>
    </row>
    <row r="1399" spans="2:10">
      <c r="C1399" s="1" t="s">
        <v>14</v>
      </c>
      <c r="D1399" s="3">
        <v>0</v>
      </c>
      <c r="E1399" s="3">
        <v>0</v>
      </c>
      <c r="F1399" s="3">
        <v>0</v>
      </c>
      <c r="G1399" s="3"/>
      <c r="H1399" s="16">
        <f t="shared" si="382"/>
        <v>0</v>
      </c>
      <c r="I1399" s="3">
        <v>-79</v>
      </c>
      <c r="J1399" s="17">
        <f t="shared" si="383"/>
        <v>79</v>
      </c>
    </row>
    <row r="1400" spans="2:10">
      <c r="C1400" s="5" t="s">
        <v>15</v>
      </c>
      <c r="D1400" s="6">
        <f>SUM(D1393:D1399)</f>
        <v>61</v>
      </c>
      <c r="E1400" s="6">
        <f t="shared" ref="E1400:I1400" si="384">SUM(E1393:E1399)</f>
        <v>61</v>
      </c>
      <c r="F1400" s="6">
        <f t="shared" si="384"/>
        <v>1001</v>
      </c>
      <c r="G1400" s="6">
        <f t="shared" si="384"/>
        <v>0</v>
      </c>
      <c r="H1400" s="6">
        <f t="shared" si="384"/>
        <v>1123</v>
      </c>
      <c r="I1400" s="6">
        <f t="shared" si="384"/>
        <v>1095</v>
      </c>
      <c r="J1400" s="6">
        <f>SUM(J1393:J1399)</f>
        <v>28</v>
      </c>
    </row>
    <row r="1403" spans="2:10">
      <c r="C1403" t="s">
        <v>526</v>
      </c>
    </row>
    <row r="1404" spans="2:10">
      <c r="B1404" s="23"/>
      <c r="C1404" s="1"/>
      <c r="D1404" s="2" t="s">
        <v>0</v>
      </c>
      <c r="E1404" s="2" t="s">
        <v>1</v>
      </c>
      <c r="F1404" s="2" t="s">
        <v>2</v>
      </c>
      <c r="G1404" s="2" t="s">
        <v>3</v>
      </c>
      <c r="H1404" s="2" t="s">
        <v>4</v>
      </c>
      <c r="I1404" s="2" t="s">
        <v>5</v>
      </c>
      <c r="J1404" s="2" t="s">
        <v>6</v>
      </c>
    </row>
    <row r="1405" spans="2:10">
      <c r="C1405" s="7" t="s">
        <v>7</v>
      </c>
      <c r="D1405" s="10"/>
      <c r="E1405" s="10"/>
      <c r="F1405" s="10"/>
      <c r="G1405" s="10"/>
      <c r="H1405" s="10"/>
      <c r="I1405" s="10"/>
      <c r="J1405" s="11"/>
    </row>
    <row r="1406" spans="2:10">
      <c r="C1406" s="1" t="s">
        <v>8</v>
      </c>
      <c r="D1406" s="3">
        <v>0</v>
      </c>
      <c r="E1406" s="3">
        <v>1</v>
      </c>
      <c r="F1406" s="3">
        <v>0</v>
      </c>
      <c r="G1406" s="3"/>
      <c r="H1406" s="4">
        <f>SUM(D1406:G1406)</f>
        <v>1</v>
      </c>
      <c r="I1406" s="21">
        <v>-1</v>
      </c>
      <c r="J1406" s="3">
        <f>H1406-I1406</f>
        <v>2</v>
      </c>
    </row>
    <row r="1407" spans="2:10">
      <c r="C1407" s="1" t="s">
        <v>9</v>
      </c>
      <c r="D1407" s="3">
        <v>0</v>
      </c>
      <c r="E1407" s="3">
        <v>1</v>
      </c>
      <c r="F1407" s="3">
        <v>0</v>
      </c>
      <c r="G1407" s="3"/>
      <c r="H1407" s="4">
        <f t="shared" ref="H1407" si="385">SUM(D1407:G1407)</f>
        <v>1</v>
      </c>
      <c r="I1407" s="3">
        <v>1</v>
      </c>
      <c r="J1407" s="3">
        <f t="shared" ref="J1407:J1412" si="386">H1407-I1407</f>
        <v>0</v>
      </c>
    </row>
    <row r="1408" spans="2:10">
      <c r="C1408" s="1" t="s">
        <v>10</v>
      </c>
      <c r="D1408" s="3">
        <v>83</v>
      </c>
      <c r="E1408" s="3">
        <v>0</v>
      </c>
      <c r="F1408" s="3">
        <v>424</v>
      </c>
      <c r="G1408" s="3"/>
      <c r="H1408" s="4">
        <f>SUM(D1408:G1408)</f>
        <v>507</v>
      </c>
      <c r="I1408" s="3">
        <v>487</v>
      </c>
      <c r="J1408" s="3">
        <f t="shared" si="386"/>
        <v>20</v>
      </c>
    </row>
    <row r="1409" spans="3:10">
      <c r="C1409" s="1" t="s">
        <v>11</v>
      </c>
      <c r="D1409" s="3">
        <v>0</v>
      </c>
      <c r="E1409" s="3">
        <v>0</v>
      </c>
      <c r="F1409" s="3">
        <v>0</v>
      </c>
      <c r="G1409" s="3"/>
      <c r="H1409" s="4">
        <f t="shared" ref="H1409:H1412" si="387">SUM(D1409:G1409)</f>
        <v>0</v>
      </c>
      <c r="I1409" s="3">
        <v>-44</v>
      </c>
      <c r="J1409" s="3">
        <f t="shared" si="386"/>
        <v>44</v>
      </c>
    </row>
    <row r="1410" spans="3:10">
      <c r="C1410" s="1" t="s">
        <v>12</v>
      </c>
      <c r="D1410" s="3">
        <v>0</v>
      </c>
      <c r="E1410" s="3">
        <v>10</v>
      </c>
      <c r="F1410" s="3">
        <v>8</v>
      </c>
      <c r="G1410" s="3">
        <v>0</v>
      </c>
      <c r="H1410" s="4">
        <f t="shared" si="387"/>
        <v>18</v>
      </c>
      <c r="I1410" s="15">
        <v>12</v>
      </c>
      <c r="J1410" s="3">
        <f t="shared" si="386"/>
        <v>6</v>
      </c>
    </row>
    <row r="1411" spans="3:10">
      <c r="C1411" s="1" t="s">
        <v>13</v>
      </c>
      <c r="D1411" s="3"/>
      <c r="E1411" s="3"/>
      <c r="F1411" s="3"/>
      <c r="G1411" s="3"/>
      <c r="H1411" s="4">
        <f t="shared" si="387"/>
        <v>0</v>
      </c>
      <c r="I1411" s="3">
        <v>0</v>
      </c>
      <c r="J1411" s="3">
        <f t="shared" si="386"/>
        <v>0</v>
      </c>
    </row>
    <row r="1412" spans="3:10">
      <c r="C1412" s="1" t="s">
        <v>14</v>
      </c>
      <c r="D1412" s="3">
        <v>0</v>
      </c>
      <c r="E1412" s="3">
        <v>0</v>
      </c>
      <c r="F1412" s="3">
        <v>0</v>
      </c>
      <c r="G1412" s="3"/>
      <c r="H1412" s="4">
        <f t="shared" si="387"/>
        <v>0</v>
      </c>
      <c r="I1412" s="15">
        <v>-18</v>
      </c>
      <c r="J1412" s="3">
        <f t="shared" si="386"/>
        <v>18</v>
      </c>
    </row>
    <row r="1413" spans="3:10">
      <c r="C1413" s="5" t="s">
        <v>15</v>
      </c>
      <c r="D1413" s="6">
        <f>SUM(D1406:D1412)</f>
        <v>83</v>
      </c>
      <c r="E1413" s="6">
        <f>SUM(E1406:E1412)</f>
        <v>12</v>
      </c>
      <c r="F1413" s="6">
        <f t="shared" ref="F1413:J1413" si="388">SUM(F1406:F1412)</f>
        <v>432</v>
      </c>
      <c r="G1413" s="6">
        <f t="shared" si="388"/>
        <v>0</v>
      </c>
      <c r="H1413" s="6">
        <f t="shared" si="388"/>
        <v>527</v>
      </c>
      <c r="I1413" s="6">
        <f t="shared" si="388"/>
        <v>437</v>
      </c>
      <c r="J1413" s="6">
        <f t="shared" si="388"/>
        <v>90</v>
      </c>
    </row>
    <row r="1414" spans="3:10">
      <c r="C1414" s="7" t="s">
        <v>16</v>
      </c>
      <c r="D1414" s="8"/>
      <c r="E1414" s="8"/>
      <c r="F1414" s="8"/>
      <c r="G1414" s="8"/>
      <c r="H1414" s="8"/>
      <c r="I1414" s="18"/>
      <c r="J1414" s="9"/>
    </row>
    <row r="1415" spans="3:10">
      <c r="C1415" s="1" t="s">
        <v>8</v>
      </c>
      <c r="D1415" s="3">
        <v>0</v>
      </c>
      <c r="E1415" s="3">
        <v>2</v>
      </c>
      <c r="F1415" s="3">
        <f>61-61</f>
        <v>0</v>
      </c>
      <c r="G1415" s="3"/>
      <c r="H1415" s="16">
        <f>SUM(D1415:G1415)</f>
        <v>2</v>
      </c>
      <c r="I1415" s="19">
        <v>0</v>
      </c>
      <c r="J1415" s="17">
        <f>H1415-I1415</f>
        <v>2</v>
      </c>
    </row>
    <row r="1416" spans="3:10">
      <c r="C1416" s="1" t="s">
        <v>9</v>
      </c>
      <c r="D1416" s="3">
        <v>0</v>
      </c>
      <c r="E1416" s="3">
        <v>1</v>
      </c>
      <c r="F1416" s="3">
        <v>0</v>
      </c>
      <c r="G1416" s="3"/>
      <c r="H1416" s="16">
        <f t="shared" ref="H1416:H1421" si="389">SUM(D1416:G1416)</f>
        <v>1</v>
      </c>
      <c r="I1416" s="3">
        <v>-4</v>
      </c>
      <c r="J1416" s="17">
        <f t="shared" ref="J1416:J1421" si="390">H1416-I1416</f>
        <v>5</v>
      </c>
    </row>
    <row r="1417" spans="3:10">
      <c r="C1417" s="1" t="s">
        <v>10</v>
      </c>
      <c r="D1417" s="3">
        <v>0</v>
      </c>
      <c r="E1417" s="3">
        <v>0</v>
      </c>
      <c r="F1417" s="3">
        <v>417</v>
      </c>
      <c r="G1417" s="3"/>
      <c r="H1417" s="16">
        <f t="shared" si="389"/>
        <v>417</v>
      </c>
      <c r="I1417" s="3">
        <v>343</v>
      </c>
      <c r="J1417" s="17">
        <f t="shared" si="390"/>
        <v>74</v>
      </c>
    </row>
    <row r="1418" spans="3:10">
      <c r="C1418" s="1" t="s">
        <v>11</v>
      </c>
      <c r="D1418" s="3">
        <v>61</v>
      </c>
      <c r="E1418" s="3">
        <v>0</v>
      </c>
      <c r="F1418" s="3">
        <v>250</v>
      </c>
      <c r="G1418" s="3"/>
      <c r="H1418" s="16">
        <f t="shared" si="389"/>
        <v>311</v>
      </c>
      <c r="I1418" s="19">
        <v>349</v>
      </c>
      <c r="J1418" s="17">
        <f t="shared" si="390"/>
        <v>-38</v>
      </c>
    </row>
    <row r="1419" spans="3:10">
      <c r="C1419" s="1" t="s">
        <v>12</v>
      </c>
      <c r="D1419" s="3">
        <v>0</v>
      </c>
      <c r="E1419" s="3">
        <v>46</v>
      </c>
      <c r="F1419" s="3">
        <v>334</v>
      </c>
      <c r="G1419" s="3"/>
      <c r="H1419" s="16">
        <f t="shared" si="389"/>
        <v>380</v>
      </c>
      <c r="I1419" s="19">
        <v>461</v>
      </c>
      <c r="J1419" s="17">
        <f t="shared" si="390"/>
        <v>-81</v>
      </c>
    </row>
    <row r="1420" spans="3:10">
      <c r="C1420" s="1" t="s">
        <v>13</v>
      </c>
      <c r="D1420" s="3">
        <v>0</v>
      </c>
      <c r="E1420" s="3">
        <v>0</v>
      </c>
      <c r="F1420" s="3"/>
      <c r="G1420" s="3"/>
      <c r="H1420" s="16">
        <f t="shared" si="389"/>
        <v>0</v>
      </c>
      <c r="I1420" s="3">
        <v>4</v>
      </c>
      <c r="J1420" s="17">
        <f t="shared" si="390"/>
        <v>-4</v>
      </c>
    </row>
    <row r="1421" spans="3:10">
      <c r="C1421" s="1" t="s">
        <v>14</v>
      </c>
      <c r="D1421" s="3">
        <v>0</v>
      </c>
      <c r="E1421" s="3">
        <v>0</v>
      </c>
      <c r="F1421" s="3">
        <v>0</v>
      </c>
      <c r="G1421" s="3"/>
      <c r="H1421" s="16">
        <f t="shared" si="389"/>
        <v>0</v>
      </c>
      <c r="I1421" s="3">
        <v>-79</v>
      </c>
      <c r="J1421" s="17">
        <f t="shared" si="390"/>
        <v>79</v>
      </c>
    </row>
    <row r="1422" spans="3:10">
      <c r="C1422" s="5" t="s">
        <v>15</v>
      </c>
      <c r="D1422" s="6">
        <f>SUM(D1415:D1421)</f>
        <v>61</v>
      </c>
      <c r="E1422" s="6">
        <f t="shared" ref="E1422:I1422" si="391">SUM(E1415:E1421)</f>
        <v>49</v>
      </c>
      <c r="F1422" s="6">
        <f t="shared" si="391"/>
        <v>1001</v>
      </c>
      <c r="G1422" s="6">
        <f t="shared" si="391"/>
        <v>0</v>
      </c>
      <c r="H1422" s="6">
        <f t="shared" si="391"/>
        <v>1111</v>
      </c>
      <c r="I1422" s="6">
        <f t="shared" si="391"/>
        <v>1074</v>
      </c>
      <c r="J1422" s="6">
        <f>SUM(J1415:J1421)</f>
        <v>37</v>
      </c>
    </row>
    <row r="1425" spans="2:10">
      <c r="C1425" t="s">
        <v>527</v>
      </c>
    </row>
    <row r="1426" spans="2:10">
      <c r="B1426" s="23"/>
      <c r="C1426" s="1"/>
      <c r="D1426" s="2" t="s">
        <v>0</v>
      </c>
      <c r="E1426" s="2" t="s">
        <v>1</v>
      </c>
      <c r="F1426" s="2" t="s">
        <v>2</v>
      </c>
      <c r="G1426" s="2" t="s">
        <v>3</v>
      </c>
      <c r="H1426" s="2" t="s">
        <v>4</v>
      </c>
      <c r="I1426" s="2" t="s">
        <v>5</v>
      </c>
      <c r="J1426" s="2" t="s">
        <v>6</v>
      </c>
    </row>
    <row r="1427" spans="2:10">
      <c r="C1427" s="7" t="s">
        <v>7</v>
      </c>
      <c r="D1427" s="10"/>
      <c r="E1427" s="10"/>
      <c r="F1427" s="10"/>
      <c r="G1427" s="10"/>
      <c r="H1427" s="10"/>
      <c r="I1427" s="10"/>
      <c r="J1427" s="11"/>
    </row>
    <row r="1428" spans="2:10">
      <c r="C1428" s="1" t="s">
        <v>8</v>
      </c>
      <c r="D1428" s="3">
        <v>0</v>
      </c>
      <c r="E1428" s="3">
        <v>1</v>
      </c>
      <c r="F1428" s="3">
        <v>0</v>
      </c>
      <c r="G1428" s="3"/>
      <c r="H1428" s="4">
        <f>SUM(D1428:G1428)</f>
        <v>1</v>
      </c>
      <c r="I1428" s="21">
        <v>-1</v>
      </c>
      <c r="J1428" s="3">
        <f>H1428-I1428</f>
        <v>2</v>
      </c>
    </row>
    <row r="1429" spans="2:10">
      <c r="C1429" s="1" t="s">
        <v>9</v>
      </c>
      <c r="D1429" s="3">
        <v>0</v>
      </c>
      <c r="E1429" s="3">
        <v>1</v>
      </c>
      <c r="F1429" s="3">
        <v>0</v>
      </c>
      <c r="G1429" s="3"/>
      <c r="H1429" s="4">
        <f t="shared" ref="H1429" si="392">SUM(D1429:G1429)</f>
        <v>1</v>
      </c>
      <c r="I1429" s="3">
        <v>1</v>
      </c>
      <c r="J1429" s="3">
        <f t="shared" ref="J1429:J1434" si="393">H1429-I1429</f>
        <v>0</v>
      </c>
    </row>
    <row r="1430" spans="2:10">
      <c r="C1430" s="1" t="s">
        <v>10</v>
      </c>
      <c r="D1430" s="3">
        <v>63</v>
      </c>
      <c r="E1430" s="3">
        <v>0</v>
      </c>
      <c r="F1430" s="3">
        <v>424</v>
      </c>
      <c r="G1430" s="3"/>
      <c r="H1430" s="4">
        <f>SUM(D1430:G1430)</f>
        <v>487</v>
      </c>
      <c r="I1430" s="3">
        <v>467</v>
      </c>
      <c r="J1430" s="3">
        <f t="shared" si="393"/>
        <v>20</v>
      </c>
    </row>
    <row r="1431" spans="2:10">
      <c r="C1431" s="1" t="s">
        <v>11</v>
      </c>
      <c r="D1431" s="3">
        <v>0</v>
      </c>
      <c r="E1431" s="3">
        <v>0</v>
      </c>
      <c r="F1431" s="3">
        <v>0</v>
      </c>
      <c r="G1431" s="3"/>
      <c r="H1431" s="4">
        <f t="shared" ref="H1431:H1434" si="394">SUM(D1431:G1431)</f>
        <v>0</v>
      </c>
      <c r="I1431" s="3">
        <v>-44</v>
      </c>
      <c r="J1431" s="3">
        <f t="shared" si="393"/>
        <v>44</v>
      </c>
    </row>
    <row r="1432" spans="2:10">
      <c r="C1432" s="1" t="s">
        <v>12</v>
      </c>
      <c r="D1432" s="3">
        <v>0</v>
      </c>
      <c r="E1432" s="3">
        <v>2</v>
      </c>
      <c r="F1432" s="3">
        <v>8</v>
      </c>
      <c r="G1432" s="3">
        <v>0</v>
      </c>
      <c r="H1432" s="4">
        <f t="shared" si="394"/>
        <v>10</v>
      </c>
      <c r="I1432" s="15">
        <v>4</v>
      </c>
      <c r="J1432" s="3">
        <f t="shared" si="393"/>
        <v>6</v>
      </c>
    </row>
    <row r="1433" spans="2:10">
      <c r="C1433" s="1" t="s">
        <v>13</v>
      </c>
      <c r="D1433" s="3"/>
      <c r="E1433" s="3"/>
      <c r="F1433" s="3"/>
      <c r="G1433" s="3"/>
      <c r="H1433" s="4">
        <f t="shared" si="394"/>
        <v>0</v>
      </c>
      <c r="I1433" s="3">
        <v>0</v>
      </c>
      <c r="J1433" s="3">
        <f t="shared" si="393"/>
        <v>0</v>
      </c>
    </row>
    <row r="1434" spans="2:10">
      <c r="C1434" s="1" t="s">
        <v>14</v>
      </c>
      <c r="D1434" s="3">
        <v>0</v>
      </c>
      <c r="E1434" s="3">
        <v>0</v>
      </c>
      <c r="F1434" s="3">
        <v>0</v>
      </c>
      <c r="G1434" s="3"/>
      <c r="H1434" s="4">
        <f t="shared" si="394"/>
        <v>0</v>
      </c>
      <c r="I1434" s="15">
        <v>-18</v>
      </c>
      <c r="J1434" s="3">
        <f t="shared" si="393"/>
        <v>18</v>
      </c>
    </row>
    <row r="1435" spans="2:10">
      <c r="C1435" s="5" t="s">
        <v>15</v>
      </c>
      <c r="D1435" s="6">
        <f>SUM(D1428:D1434)</f>
        <v>63</v>
      </c>
      <c r="E1435" s="6">
        <f>SUM(E1428:E1434)</f>
        <v>4</v>
      </c>
      <c r="F1435" s="6">
        <f t="shared" ref="F1435:J1435" si="395">SUM(F1428:F1434)</f>
        <v>432</v>
      </c>
      <c r="G1435" s="6">
        <f t="shared" si="395"/>
        <v>0</v>
      </c>
      <c r="H1435" s="6">
        <f t="shared" si="395"/>
        <v>499</v>
      </c>
      <c r="I1435" s="6">
        <f t="shared" si="395"/>
        <v>409</v>
      </c>
      <c r="J1435" s="6">
        <f t="shared" si="395"/>
        <v>90</v>
      </c>
    </row>
    <row r="1436" spans="2:10">
      <c r="C1436" s="7" t="s">
        <v>16</v>
      </c>
      <c r="D1436" s="8"/>
      <c r="E1436" s="8"/>
      <c r="F1436" s="8"/>
      <c r="G1436" s="8"/>
      <c r="H1436" s="8"/>
      <c r="I1436" s="18"/>
      <c r="J1436" s="9"/>
    </row>
    <row r="1437" spans="2:10">
      <c r="C1437" s="1" t="s">
        <v>8</v>
      </c>
      <c r="D1437" s="3">
        <v>0</v>
      </c>
      <c r="E1437" s="3">
        <v>2</v>
      </c>
      <c r="F1437" s="3">
        <f>61-61</f>
        <v>0</v>
      </c>
      <c r="G1437" s="3"/>
      <c r="H1437" s="16">
        <f>SUM(D1437:G1437)</f>
        <v>2</v>
      </c>
      <c r="I1437" s="19">
        <v>0</v>
      </c>
      <c r="J1437" s="17">
        <f>H1437-I1437</f>
        <v>2</v>
      </c>
    </row>
    <row r="1438" spans="2:10">
      <c r="C1438" s="1" t="s">
        <v>9</v>
      </c>
      <c r="D1438" s="3">
        <v>0</v>
      </c>
      <c r="E1438" s="3">
        <v>1</v>
      </c>
      <c r="F1438" s="3">
        <v>0</v>
      </c>
      <c r="G1438" s="3"/>
      <c r="H1438" s="16">
        <f t="shared" ref="H1438:H1443" si="396">SUM(D1438:G1438)</f>
        <v>1</v>
      </c>
      <c r="I1438" s="3">
        <v>-4</v>
      </c>
      <c r="J1438" s="17">
        <f t="shared" ref="J1438:J1443" si="397">H1438-I1438</f>
        <v>5</v>
      </c>
    </row>
    <row r="1439" spans="2:10">
      <c r="C1439" s="1" t="s">
        <v>10</v>
      </c>
      <c r="D1439" s="3">
        <v>0</v>
      </c>
      <c r="E1439" s="3">
        <v>0</v>
      </c>
      <c r="F1439" s="3">
        <v>417</v>
      </c>
      <c r="G1439" s="3"/>
      <c r="H1439" s="16">
        <f t="shared" si="396"/>
        <v>417</v>
      </c>
      <c r="I1439" s="3">
        <v>342</v>
      </c>
      <c r="J1439" s="17">
        <f t="shared" si="397"/>
        <v>75</v>
      </c>
    </row>
    <row r="1440" spans="2:10">
      <c r="C1440" s="1" t="s">
        <v>11</v>
      </c>
      <c r="D1440" s="3">
        <v>61</v>
      </c>
      <c r="E1440" s="3">
        <v>0</v>
      </c>
      <c r="F1440" s="3">
        <v>250</v>
      </c>
      <c r="G1440" s="3"/>
      <c r="H1440" s="16">
        <f t="shared" si="396"/>
        <v>311</v>
      </c>
      <c r="I1440" s="19">
        <v>349</v>
      </c>
      <c r="J1440" s="17">
        <f t="shared" si="397"/>
        <v>-38</v>
      </c>
    </row>
    <row r="1441" spans="2:10">
      <c r="C1441" s="1" t="s">
        <v>12</v>
      </c>
      <c r="D1441" s="3">
        <v>0</v>
      </c>
      <c r="E1441" s="3">
        <v>46</v>
      </c>
      <c r="F1441" s="3">
        <v>334</v>
      </c>
      <c r="G1441" s="3"/>
      <c r="H1441" s="16">
        <f t="shared" si="396"/>
        <v>380</v>
      </c>
      <c r="I1441" s="19">
        <v>461</v>
      </c>
      <c r="J1441" s="17">
        <f t="shared" si="397"/>
        <v>-81</v>
      </c>
    </row>
    <row r="1442" spans="2:10">
      <c r="C1442" s="1" t="s">
        <v>13</v>
      </c>
      <c r="D1442" s="3">
        <v>0</v>
      </c>
      <c r="E1442" s="3">
        <v>0</v>
      </c>
      <c r="F1442" s="3"/>
      <c r="G1442" s="3"/>
      <c r="H1442" s="16">
        <f t="shared" si="396"/>
        <v>0</v>
      </c>
      <c r="I1442" s="3">
        <v>0</v>
      </c>
      <c r="J1442" s="17">
        <f t="shared" si="397"/>
        <v>0</v>
      </c>
    </row>
    <row r="1443" spans="2:10">
      <c r="C1443" s="1" t="s">
        <v>14</v>
      </c>
      <c r="D1443" s="3">
        <v>0</v>
      </c>
      <c r="E1443" s="3">
        <v>0</v>
      </c>
      <c r="F1443" s="3">
        <v>0</v>
      </c>
      <c r="G1443" s="3"/>
      <c r="H1443" s="16">
        <f t="shared" si="396"/>
        <v>0</v>
      </c>
      <c r="I1443" s="3">
        <v>-79</v>
      </c>
      <c r="J1443" s="17">
        <f t="shared" si="397"/>
        <v>79</v>
      </c>
    </row>
    <row r="1444" spans="2:10">
      <c r="C1444" s="5" t="s">
        <v>15</v>
      </c>
      <c r="D1444" s="6">
        <f>SUM(D1437:D1443)</f>
        <v>61</v>
      </c>
      <c r="E1444" s="6">
        <f t="shared" ref="E1444:I1444" si="398">SUM(E1437:E1443)</f>
        <v>49</v>
      </c>
      <c r="F1444" s="6">
        <f t="shared" si="398"/>
        <v>1001</v>
      </c>
      <c r="G1444" s="6">
        <f t="shared" si="398"/>
        <v>0</v>
      </c>
      <c r="H1444" s="6">
        <f t="shared" si="398"/>
        <v>1111</v>
      </c>
      <c r="I1444" s="6">
        <f t="shared" si="398"/>
        <v>1069</v>
      </c>
      <c r="J1444" s="6">
        <f>SUM(J1437:J1443)</f>
        <v>42</v>
      </c>
    </row>
    <row r="1447" spans="2:10">
      <c r="C1447" t="s">
        <v>528</v>
      </c>
    </row>
    <row r="1448" spans="2:10">
      <c r="B1448" s="23"/>
      <c r="C1448" s="1"/>
      <c r="D1448" s="2" t="s">
        <v>0</v>
      </c>
      <c r="E1448" s="2" t="s">
        <v>1</v>
      </c>
      <c r="F1448" s="2" t="s">
        <v>2</v>
      </c>
      <c r="G1448" s="2" t="s">
        <v>3</v>
      </c>
      <c r="H1448" s="2" t="s">
        <v>4</v>
      </c>
      <c r="I1448" s="2" t="s">
        <v>5</v>
      </c>
      <c r="J1448" s="2" t="s">
        <v>6</v>
      </c>
    </row>
    <row r="1449" spans="2:10">
      <c r="C1449" s="7" t="s">
        <v>7</v>
      </c>
      <c r="D1449" s="10"/>
      <c r="E1449" s="10"/>
      <c r="F1449" s="10"/>
      <c r="G1449" s="10"/>
      <c r="H1449" s="10"/>
      <c r="I1449" s="10"/>
      <c r="J1449" s="11"/>
    </row>
    <row r="1450" spans="2:10">
      <c r="C1450" s="1" t="s">
        <v>8</v>
      </c>
      <c r="D1450" s="3">
        <v>0</v>
      </c>
      <c r="E1450" s="3">
        <v>1</v>
      </c>
      <c r="F1450" s="3">
        <v>0</v>
      </c>
      <c r="G1450" s="3"/>
      <c r="H1450" s="4">
        <f>SUM(D1450:G1450)</f>
        <v>1</v>
      </c>
      <c r="I1450" s="21">
        <v>-1</v>
      </c>
      <c r="J1450" s="3">
        <f>H1450-I1450</f>
        <v>2</v>
      </c>
    </row>
    <row r="1451" spans="2:10">
      <c r="C1451" s="1" t="s">
        <v>9</v>
      </c>
      <c r="D1451" s="3">
        <v>0</v>
      </c>
      <c r="E1451" s="3">
        <v>1</v>
      </c>
      <c r="F1451" s="3">
        <v>0</v>
      </c>
      <c r="G1451" s="3"/>
      <c r="H1451" s="4">
        <f t="shared" ref="H1451" si="399">SUM(D1451:G1451)</f>
        <v>1</v>
      </c>
      <c r="I1451" s="3">
        <v>1</v>
      </c>
      <c r="J1451" s="3">
        <f t="shared" ref="J1451:J1456" si="400">H1451-I1451</f>
        <v>0</v>
      </c>
    </row>
    <row r="1452" spans="2:10">
      <c r="C1452" s="1" t="s">
        <v>10</v>
      </c>
      <c r="D1452" s="3">
        <v>33</v>
      </c>
      <c r="E1452" s="3">
        <v>0</v>
      </c>
      <c r="F1452" s="3">
        <v>424</v>
      </c>
      <c r="G1452" s="3"/>
      <c r="H1452" s="4">
        <f>SUM(D1452:G1452)</f>
        <v>457</v>
      </c>
      <c r="I1452" s="3">
        <v>437</v>
      </c>
      <c r="J1452" s="3">
        <f t="shared" si="400"/>
        <v>20</v>
      </c>
    </row>
    <row r="1453" spans="2:10">
      <c r="C1453" s="1" t="s">
        <v>11</v>
      </c>
      <c r="D1453" s="3">
        <v>0</v>
      </c>
      <c r="E1453" s="3">
        <v>0</v>
      </c>
      <c r="F1453" s="3">
        <v>0</v>
      </c>
      <c r="G1453" s="3"/>
      <c r="H1453" s="4">
        <f t="shared" ref="H1453:H1456" si="401">SUM(D1453:G1453)</f>
        <v>0</v>
      </c>
      <c r="I1453" s="3">
        <v>-44</v>
      </c>
      <c r="J1453" s="3">
        <f t="shared" si="400"/>
        <v>44</v>
      </c>
    </row>
    <row r="1454" spans="2:10">
      <c r="C1454" s="1" t="s">
        <v>12</v>
      </c>
      <c r="D1454" s="3">
        <v>0</v>
      </c>
      <c r="E1454" s="3">
        <v>0</v>
      </c>
      <c r="F1454" s="3">
        <v>8</v>
      </c>
      <c r="G1454" s="3">
        <v>0</v>
      </c>
      <c r="H1454" s="4">
        <f t="shared" si="401"/>
        <v>8</v>
      </c>
      <c r="I1454" s="15">
        <v>4</v>
      </c>
      <c r="J1454" s="3">
        <f t="shared" si="400"/>
        <v>4</v>
      </c>
    </row>
    <row r="1455" spans="2:10">
      <c r="C1455" s="1" t="s">
        <v>13</v>
      </c>
      <c r="D1455" s="3"/>
      <c r="E1455" s="3"/>
      <c r="F1455" s="3"/>
      <c r="G1455" s="3"/>
      <c r="H1455" s="4">
        <f t="shared" si="401"/>
        <v>0</v>
      </c>
      <c r="I1455" s="3">
        <v>0</v>
      </c>
      <c r="J1455" s="3">
        <f t="shared" si="400"/>
        <v>0</v>
      </c>
    </row>
    <row r="1456" spans="2:10">
      <c r="C1456" s="1" t="s">
        <v>14</v>
      </c>
      <c r="D1456" s="3">
        <v>0</v>
      </c>
      <c r="E1456" s="3">
        <v>0</v>
      </c>
      <c r="F1456" s="3">
        <v>0</v>
      </c>
      <c r="G1456" s="3"/>
      <c r="H1456" s="4">
        <f t="shared" si="401"/>
        <v>0</v>
      </c>
      <c r="I1456" s="15">
        <v>-18</v>
      </c>
      <c r="J1456" s="3">
        <f t="shared" si="400"/>
        <v>18</v>
      </c>
    </row>
    <row r="1457" spans="2:10">
      <c r="C1457" s="5" t="s">
        <v>15</v>
      </c>
      <c r="D1457" s="6">
        <f>SUM(D1450:D1456)</f>
        <v>33</v>
      </c>
      <c r="E1457" s="6">
        <f>SUM(E1450:E1456)</f>
        <v>2</v>
      </c>
      <c r="F1457" s="6">
        <f t="shared" ref="F1457:J1457" si="402">SUM(F1450:F1456)</f>
        <v>432</v>
      </c>
      <c r="G1457" s="6">
        <f t="shared" si="402"/>
        <v>0</v>
      </c>
      <c r="H1457" s="6">
        <f t="shared" si="402"/>
        <v>467</v>
      </c>
      <c r="I1457" s="6">
        <f t="shared" si="402"/>
        <v>379</v>
      </c>
      <c r="J1457" s="6">
        <f t="shared" si="402"/>
        <v>88</v>
      </c>
    </row>
    <row r="1458" spans="2:10">
      <c r="C1458" s="7" t="s">
        <v>16</v>
      </c>
      <c r="D1458" s="8"/>
      <c r="E1458" s="8"/>
      <c r="F1458" s="8"/>
      <c r="G1458" s="8"/>
      <c r="H1458" s="8"/>
      <c r="I1458" s="18"/>
      <c r="J1458" s="9"/>
    </row>
    <row r="1459" spans="2:10">
      <c r="C1459" s="1" t="s">
        <v>8</v>
      </c>
      <c r="D1459" s="3">
        <v>0</v>
      </c>
      <c r="E1459" s="3">
        <v>2</v>
      </c>
      <c r="F1459" s="3">
        <f>61-61</f>
        <v>0</v>
      </c>
      <c r="G1459" s="3"/>
      <c r="H1459" s="16">
        <f>SUM(D1459:G1459)</f>
        <v>2</v>
      </c>
      <c r="I1459" s="19">
        <v>0</v>
      </c>
      <c r="J1459" s="17">
        <f>H1459-I1459</f>
        <v>2</v>
      </c>
    </row>
    <row r="1460" spans="2:10">
      <c r="C1460" s="1" t="s">
        <v>9</v>
      </c>
      <c r="D1460" s="3">
        <v>0</v>
      </c>
      <c r="E1460" s="3">
        <v>1</v>
      </c>
      <c r="F1460" s="3">
        <v>0</v>
      </c>
      <c r="G1460" s="3"/>
      <c r="H1460" s="16">
        <f t="shared" ref="H1460:H1465" si="403">SUM(D1460:G1460)</f>
        <v>1</v>
      </c>
      <c r="I1460" s="3">
        <v>-4</v>
      </c>
      <c r="J1460" s="17">
        <f t="shared" ref="J1460:J1465" si="404">H1460-I1460</f>
        <v>5</v>
      </c>
    </row>
    <row r="1461" spans="2:10">
      <c r="C1461" s="1" t="s">
        <v>10</v>
      </c>
      <c r="D1461" s="3">
        <v>0</v>
      </c>
      <c r="E1461" s="3">
        <v>0</v>
      </c>
      <c r="F1461" s="3">
        <v>417</v>
      </c>
      <c r="G1461" s="3"/>
      <c r="H1461" s="16">
        <f t="shared" si="403"/>
        <v>417</v>
      </c>
      <c r="I1461" s="3">
        <v>332</v>
      </c>
      <c r="J1461" s="17">
        <f t="shared" si="404"/>
        <v>85</v>
      </c>
    </row>
    <row r="1462" spans="2:10">
      <c r="C1462" s="1" t="s">
        <v>11</v>
      </c>
      <c r="D1462" s="3">
        <v>51</v>
      </c>
      <c r="E1462" s="3">
        <v>0</v>
      </c>
      <c r="F1462" s="3">
        <v>250</v>
      </c>
      <c r="G1462" s="3"/>
      <c r="H1462" s="16">
        <f t="shared" si="403"/>
        <v>301</v>
      </c>
      <c r="I1462" s="19">
        <v>349</v>
      </c>
      <c r="J1462" s="17">
        <f t="shared" si="404"/>
        <v>-48</v>
      </c>
    </row>
    <row r="1463" spans="2:10">
      <c r="C1463" s="1" t="s">
        <v>12</v>
      </c>
      <c r="D1463" s="3">
        <v>0</v>
      </c>
      <c r="E1463" s="3">
        <v>39</v>
      </c>
      <c r="F1463" s="3">
        <v>334</v>
      </c>
      <c r="G1463" s="3"/>
      <c r="H1463" s="16">
        <f t="shared" si="403"/>
        <v>373</v>
      </c>
      <c r="I1463" s="19">
        <v>454</v>
      </c>
      <c r="J1463" s="17">
        <f t="shared" si="404"/>
        <v>-81</v>
      </c>
    </row>
    <row r="1464" spans="2:10">
      <c r="C1464" s="1" t="s">
        <v>13</v>
      </c>
      <c r="D1464" s="3">
        <v>0</v>
      </c>
      <c r="E1464" s="3">
        <v>0</v>
      </c>
      <c r="F1464" s="3"/>
      <c r="G1464" s="3"/>
      <c r="H1464" s="16">
        <f t="shared" si="403"/>
        <v>0</v>
      </c>
      <c r="I1464" s="3">
        <v>0</v>
      </c>
      <c r="J1464" s="17">
        <f t="shared" si="404"/>
        <v>0</v>
      </c>
    </row>
    <row r="1465" spans="2:10">
      <c r="C1465" s="1" t="s">
        <v>14</v>
      </c>
      <c r="D1465" s="3">
        <v>0</v>
      </c>
      <c r="E1465" s="3">
        <v>0</v>
      </c>
      <c r="F1465" s="3">
        <v>0</v>
      </c>
      <c r="G1465" s="3"/>
      <c r="H1465" s="16">
        <f t="shared" si="403"/>
        <v>0</v>
      </c>
      <c r="I1465" s="3">
        <v>-79</v>
      </c>
      <c r="J1465" s="17">
        <f t="shared" si="404"/>
        <v>79</v>
      </c>
    </row>
    <row r="1466" spans="2:10">
      <c r="C1466" s="5" t="s">
        <v>15</v>
      </c>
      <c r="D1466" s="6">
        <f>SUM(D1459:D1465)</f>
        <v>51</v>
      </c>
      <c r="E1466" s="6">
        <f t="shared" ref="E1466:I1466" si="405">SUM(E1459:E1465)</f>
        <v>42</v>
      </c>
      <c r="F1466" s="6">
        <f t="shared" si="405"/>
        <v>1001</v>
      </c>
      <c r="G1466" s="6">
        <f t="shared" si="405"/>
        <v>0</v>
      </c>
      <c r="H1466" s="6">
        <f t="shared" si="405"/>
        <v>1094</v>
      </c>
      <c r="I1466" s="6">
        <f t="shared" si="405"/>
        <v>1052</v>
      </c>
      <c r="J1466" s="6">
        <f>SUM(J1459:J1465)</f>
        <v>42</v>
      </c>
    </row>
    <row r="1469" spans="2:10">
      <c r="C1469" t="s">
        <v>529</v>
      </c>
    </row>
    <row r="1470" spans="2:10">
      <c r="B1470" s="23"/>
      <c r="C1470" s="1"/>
      <c r="D1470" s="2" t="s">
        <v>0</v>
      </c>
      <c r="E1470" s="2" t="s">
        <v>1</v>
      </c>
      <c r="F1470" s="2" t="s">
        <v>2</v>
      </c>
      <c r="G1470" s="2" t="s">
        <v>3</v>
      </c>
      <c r="H1470" s="2" t="s">
        <v>4</v>
      </c>
      <c r="I1470" s="2" t="s">
        <v>5</v>
      </c>
      <c r="J1470" s="2" t="s">
        <v>6</v>
      </c>
    </row>
    <row r="1471" spans="2:10">
      <c r="C1471" s="7" t="s">
        <v>7</v>
      </c>
      <c r="D1471" s="10"/>
      <c r="E1471" s="10"/>
      <c r="F1471" s="10"/>
      <c r="G1471" s="10"/>
      <c r="H1471" s="10"/>
      <c r="I1471" s="10"/>
      <c r="J1471" s="11"/>
    </row>
    <row r="1472" spans="2:10">
      <c r="C1472" s="1" t="s">
        <v>8</v>
      </c>
      <c r="D1472" s="3">
        <v>0</v>
      </c>
      <c r="E1472" s="3">
        <v>1</v>
      </c>
      <c r="F1472" s="3">
        <v>0</v>
      </c>
      <c r="G1472" s="3"/>
      <c r="H1472" s="4">
        <f>SUM(D1472:G1472)</f>
        <v>1</v>
      </c>
      <c r="I1472" s="21">
        <v>-1</v>
      </c>
      <c r="J1472" s="3">
        <f>H1472-I1472</f>
        <v>2</v>
      </c>
    </row>
    <row r="1473" spans="3:10">
      <c r="C1473" s="1" t="s">
        <v>9</v>
      </c>
      <c r="D1473" s="3">
        <v>0</v>
      </c>
      <c r="E1473" s="3">
        <v>1</v>
      </c>
      <c r="F1473" s="3">
        <v>0</v>
      </c>
      <c r="G1473" s="3"/>
      <c r="H1473" s="4">
        <f t="shared" ref="H1473" si="406">SUM(D1473:G1473)</f>
        <v>1</v>
      </c>
      <c r="I1473" s="3">
        <v>1</v>
      </c>
      <c r="J1473" s="3">
        <f t="shared" ref="J1473:J1478" si="407">H1473-I1473</f>
        <v>0</v>
      </c>
    </row>
    <row r="1474" spans="3:10">
      <c r="C1474" s="1" t="s">
        <v>10</v>
      </c>
      <c r="D1474" s="3">
        <v>13</v>
      </c>
      <c r="E1474" s="3">
        <v>0</v>
      </c>
      <c r="F1474" s="3">
        <v>424</v>
      </c>
      <c r="G1474" s="3"/>
      <c r="H1474" s="4">
        <f>SUM(D1474:G1474)</f>
        <v>437</v>
      </c>
      <c r="I1474" s="3">
        <v>417</v>
      </c>
      <c r="J1474" s="3">
        <f t="shared" si="407"/>
        <v>20</v>
      </c>
    </row>
    <row r="1475" spans="3:10">
      <c r="C1475" s="1" t="s">
        <v>11</v>
      </c>
      <c r="D1475" s="3">
        <v>0</v>
      </c>
      <c r="E1475" s="3">
        <v>0</v>
      </c>
      <c r="F1475" s="3">
        <v>0</v>
      </c>
      <c r="G1475" s="3"/>
      <c r="H1475" s="4">
        <f t="shared" ref="H1475:H1478" si="408">SUM(D1475:G1475)</f>
        <v>0</v>
      </c>
      <c r="I1475" s="3">
        <v>-44</v>
      </c>
      <c r="J1475" s="3">
        <f t="shared" si="407"/>
        <v>44</v>
      </c>
    </row>
    <row r="1476" spans="3:10">
      <c r="C1476" s="1" t="s">
        <v>12</v>
      </c>
      <c r="D1476" s="3">
        <v>0</v>
      </c>
      <c r="E1476" s="3">
        <v>0</v>
      </c>
      <c r="F1476" s="3">
        <v>8</v>
      </c>
      <c r="G1476" s="3">
        <v>0</v>
      </c>
      <c r="H1476" s="4">
        <f t="shared" si="408"/>
        <v>8</v>
      </c>
      <c r="I1476" s="15">
        <v>4</v>
      </c>
      <c r="J1476" s="3">
        <f t="shared" si="407"/>
        <v>4</v>
      </c>
    </row>
    <row r="1477" spans="3:10">
      <c r="C1477" s="1" t="s">
        <v>13</v>
      </c>
      <c r="D1477" s="3"/>
      <c r="E1477" s="3"/>
      <c r="F1477" s="3"/>
      <c r="G1477" s="3"/>
      <c r="H1477" s="4">
        <f t="shared" si="408"/>
        <v>0</v>
      </c>
      <c r="I1477" s="3">
        <v>0</v>
      </c>
      <c r="J1477" s="3">
        <f t="shared" si="407"/>
        <v>0</v>
      </c>
    </row>
    <row r="1478" spans="3:10">
      <c r="C1478" s="1" t="s">
        <v>14</v>
      </c>
      <c r="D1478" s="3">
        <v>0</v>
      </c>
      <c r="E1478" s="3">
        <v>0</v>
      </c>
      <c r="F1478" s="3">
        <v>0</v>
      </c>
      <c r="G1478" s="3"/>
      <c r="H1478" s="4">
        <f t="shared" si="408"/>
        <v>0</v>
      </c>
      <c r="I1478" s="15">
        <v>-18</v>
      </c>
      <c r="J1478" s="3">
        <f t="shared" si="407"/>
        <v>18</v>
      </c>
    </row>
    <row r="1479" spans="3:10">
      <c r="C1479" s="5" t="s">
        <v>15</v>
      </c>
      <c r="D1479" s="6">
        <f>SUM(D1472:D1478)</f>
        <v>13</v>
      </c>
      <c r="E1479" s="6">
        <f>SUM(E1472:E1478)</f>
        <v>2</v>
      </c>
      <c r="F1479" s="6">
        <f t="shared" ref="F1479:J1479" si="409">SUM(F1472:F1478)</f>
        <v>432</v>
      </c>
      <c r="G1479" s="6">
        <f t="shared" si="409"/>
        <v>0</v>
      </c>
      <c r="H1479" s="6">
        <f t="shared" si="409"/>
        <v>447</v>
      </c>
      <c r="I1479" s="6">
        <f t="shared" si="409"/>
        <v>359</v>
      </c>
      <c r="J1479" s="6">
        <f t="shared" si="409"/>
        <v>88</v>
      </c>
    </row>
    <row r="1480" spans="3:10">
      <c r="C1480" s="7" t="s">
        <v>16</v>
      </c>
      <c r="D1480" s="8"/>
      <c r="E1480" s="8"/>
      <c r="F1480" s="8"/>
      <c r="G1480" s="8"/>
      <c r="H1480" s="8"/>
      <c r="I1480" s="18"/>
      <c r="J1480" s="9"/>
    </row>
    <row r="1481" spans="3:10">
      <c r="C1481" s="1" t="s">
        <v>8</v>
      </c>
      <c r="D1481" s="3">
        <v>0</v>
      </c>
      <c r="E1481" s="3">
        <v>2</v>
      </c>
      <c r="F1481" s="3">
        <f>61-61</f>
        <v>0</v>
      </c>
      <c r="G1481" s="3"/>
      <c r="H1481" s="16">
        <f>SUM(D1481:G1481)</f>
        <v>2</v>
      </c>
      <c r="I1481" s="19">
        <v>0</v>
      </c>
      <c r="J1481" s="17">
        <f>H1481-I1481</f>
        <v>2</v>
      </c>
    </row>
    <row r="1482" spans="3:10">
      <c r="C1482" s="1" t="s">
        <v>9</v>
      </c>
      <c r="D1482" s="3">
        <v>0</v>
      </c>
      <c r="E1482" s="3">
        <v>1</v>
      </c>
      <c r="F1482" s="3">
        <v>0</v>
      </c>
      <c r="G1482" s="3"/>
      <c r="H1482" s="16">
        <f t="shared" ref="H1482:H1487" si="410">SUM(D1482:G1482)</f>
        <v>1</v>
      </c>
      <c r="I1482" s="3">
        <v>-4</v>
      </c>
      <c r="J1482" s="17">
        <f t="shared" ref="J1482:J1487" si="411">H1482-I1482</f>
        <v>5</v>
      </c>
    </row>
    <row r="1483" spans="3:10">
      <c r="C1483" s="1" t="s">
        <v>10</v>
      </c>
      <c r="D1483" s="3">
        <v>34</v>
      </c>
      <c r="E1483" s="3">
        <v>0</v>
      </c>
      <c r="F1483" s="3">
        <v>367</v>
      </c>
      <c r="G1483" s="3"/>
      <c r="H1483" s="16">
        <f t="shared" si="410"/>
        <v>401</v>
      </c>
      <c r="I1483" s="3">
        <v>316</v>
      </c>
      <c r="J1483" s="17">
        <f t="shared" si="411"/>
        <v>85</v>
      </c>
    </row>
    <row r="1484" spans="3:10">
      <c r="C1484" s="1" t="s">
        <v>11</v>
      </c>
      <c r="D1484" s="3">
        <v>51</v>
      </c>
      <c r="E1484" s="3">
        <v>0</v>
      </c>
      <c r="F1484" s="3">
        <v>250</v>
      </c>
      <c r="G1484" s="3"/>
      <c r="H1484" s="16">
        <f t="shared" si="410"/>
        <v>301</v>
      </c>
      <c r="I1484" s="19">
        <v>349</v>
      </c>
      <c r="J1484" s="17">
        <f t="shared" si="411"/>
        <v>-48</v>
      </c>
    </row>
    <row r="1485" spans="3:10">
      <c r="C1485" s="1" t="s">
        <v>12</v>
      </c>
      <c r="D1485" s="3">
        <v>0</v>
      </c>
      <c r="E1485" s="3">
        <v>35</v>
      </c>
      <c r="F1485" s="3">
        <v>334</v>
      </c>
      <c r="G1485" s="3"/>
      <c r="H1485" s="16">
        <f t="shared" si="410"/>
        <v>369</v>
      </c>
      <c r="I1485" s="19">
        <v>450</v>
      </c>
      <c r="J1485" s="17">
        <f t="shared" si="411"/>
        <v>-81</v>
      </c>
    </row>
    <row r="1486" spans="3:10">
      <c r="C1486" s="1" t="s">
        <v>13</v>
      </c>
      <c r="D1486" s="3">
        <v>0</v>
      </c>
      <c r="E1486" s="3">
        <v>0</v>
      </c>
      <c r="F1486" s="3"/>
      <c r="G1486" s="3"/>
      <c r="H1486" s="16">
        <f t="shared" si="410"/>
        <v>0</v>
      </c>
      <c r="I1486" s="3">
        <v>0</v>
      </c>
      <c r="J1486" s="17">
        <f t="shared" si="411"/>
        <v>0</v>
      </c>
    </row>
    <row r="1487" spans="3:10">
      <c r="C1487" s="1" t="s">
        <v>14</v>
      </c>
      <c r="D1487" s="3">
        <v>0</v>
      </c>
      <c r="E1487" s="3">
        <v>0</v>
      </c>
      <c r="F1487" s="3">
        <v>0</v>
      </c>
      <c r="G1487" s="3"/>
      <c r="H1487" s="16">
        <f t="shared" si="410"/>
        <v>0</v>
      </c>
      <c r="I1487" s="3">
        <v>-79</v>
      </c>
      <c r="J1487" s="17">
        <f t="shared" si="411"/>
        <v>79</v>
      </c>
    </row>
    <row r="1488" spans="3:10">
      <c r="C1488" s="5" t="s">
        <v>15</v>
      </c>
      <c r="D1488" s="6">
        <f>SUM(D1481:D1487)</f>
        <v>85</v>
      </c>
      <c r="E1488" s="6">
        <f t="shared" ref="E1488:I1488" si="412">SUM(E1481:E1487)</f>
        <v>38</v>
      </c>
      <c r="F1488" s="6">
        <f t="shared" si="412"/>
        <v>951</v>
      </c>
      <c r="G1488" s="6">
        <f t="shared" si="412"/>
        <v>0</v>
      </c>
      <c r="H1488" s="6">
        <f t="shared" si="412"/>
        <v>1074</v>
      </c>
      <c r="I1488" s="6">
        <f t="shared" si="412"/>
        <v>1032</v>
      </c>
      <c r="J1488" s="6">
        <f>SUM(J1481:J1487)</f>
        <v>42</v>
      </c>
    </row>
    <row r="1492" spans="2:10">
      <c r="C1492" t="s">
        <v>530</v>
      </c>
    </row>
    <row r="1493" spans="2:10">
      <c r="B1493" s="23"/>
      <c r="C1493" s="1"/>
      <c r="D1493" s="2" t="s">
        <v>0</v>
      </c>
      <c r="E1493" s="2" t="s">
        <v>1</v>
      </c>
      <c r="F1493" s="2" t="s">
        <v>2</v>
      </c>
      <c r="G1493" s="2" t="s">
        <v>3</v>
      </c>
      <c r="H1493" s="2" t="s">
        <v>4</v>
      </c>
      <c r="I1493" s="2" t="s">
        <v>5</v>
      </c>
      <c r="J1493" s="2" t="s">
        <v>6</v>
      </c>
    </row>
    <row r="1494" spans="2:10">
      <c r="C1494" s="7" t="s">
        <v>7</v>
      </c>
      <c r="D1494" s="10"/>
      <c r="E1494" s="10"/>
      <c r="F1494" s="10"/>
      <c r="G1494" s="10"/>
      <c r="H1494" s="10"/>
      <c r="I1494" s="10"/>
      <c r="J1494" s="11"/>
    </row>
    <row r="1495" spans="2:10">
      <c r="C1495" s="1" t="s">
        <v>8</v>
      </c>
      <c r="D1495" s="3">
        <v>0</v>
      </c>
      <c r="E1495" s="3">
        <v>1</v>
      </c>
      <c r="F1495" s="3">
        <v>0</v>
      </c>
      <c r="G1495" s="3"/>
      <c r="H1495" s="4">
        <f>SUM(D1495:G1495)</f>
        <v>1</v>
      </c>
      <c r="I1495" s="21">
        <v>-1</v>
      </c>
      <c r="J1495" s="3">
        <f>H1495-I1495</f>
        <v>2</v>
      </c>
    </row>
    <row r="1496" spans="2:10">
      <c r="C1496" s="1" t="s">
        <v>9</v>
      </c>
      <c r="D1496" s="3">
        <v>0</v>
      </c>
      <c r="E1496" s="3">
        <v>1</v>
      </c>
      <c r="F1496" s="3">
        <v>0</v>
      </c>
      <c r="G1496" s="3"/>
      <c r="H1496" s="4">
        <f t="shared" ref="H1496" si="413">SUM(D1496:G1496)</f>
        <v>1</v>
      </c>
      <c r="I1496" s="3">
        <v>1</v>
      </c>
      <c r="J1496" s="3">
        <f t="shared" ref="J1496:J1501" si="414">H1496-I1496</f>
        <v>0</v>
      </c>
    </row>
    <row r="1497" spans="2:10">
      <c r="C1497" s="1" t="s">
        <v>10</v>
      </c>
      <c r="D1497" s="3">
        <v>107</v>
      </c>
      <c r="E1497" s="3">
        <v>0</v>
      </c>
      <c r="F1497" s="3">
        <v>324</v>
      </c>
      <c r="G1497" s="3"/>
      <c r="H1497" s="4">
        <f>SUM(D1497:G1497)</f>
        <v>431</v>
      </c>
      <c r="I1497" s="3">
        <v>411</v>
      </c>
      <c r="J1497" s="3">
        <f t="shared" si="414"/>
        <v>20</v>
      </c>
    </row>
    <row r="1498" spans="2:10">
      <c r="C1498" s="1" t="s">
        <v>11</v>
      </c>
      <c r="D1498" s="3">
        <v>0</v>
      </c>
      <c r="E1498" s="3">
        <v>0</v>
      </c>
      <c r="F1498" s="3">
        <v>0</v>
      </c>
      <c r="G1498" s="3"/>
      <c r="H1498" s="4">
        <f t="shared" ref="H1498:H1501" si="415">SUM(D1498:G1498)</f>
        <v>0</v>
      </c>
      <c r="I1498" s="3">
        <v>-44</v>
      </c>
      <c r="J1498" s="3">
        <f t="shared" si="414"/>
        <v>44</v>
      </c>
    </row>
    <row r="1499" spans="2:10">
      <c r="C1499" s="1" t="s">
        <v>12</v>
      </c>
      <c r="D1499" s="3">
        <v>0</v>
      </c>
      <c r="E1499" s="3">
        <v>0</v>
      </c>
      <c r="F1499" s="3">
        <v>8</v>
      </c>
      <c r="G1499" s="3">
        <v>0</v>
      </c>
      <c r="H1499" s="4">
        <f t="shared" si="415"/>
        <v>8</v>
      </c>
      <c r="I1499" s="15">
        <v>4</v>
      </c>
      <c r="J1499" s="3">
        <f t="shared" si="414"/>
        <v>4</v>
      </c>
    </row>
    <row r="1500" spans="2:10">
      <c r="C1500" s="1" t="s">
        <v>13</v>
      </c>
      <c r="D1500" s="3"/>
      <c r="E1500" s="3"/>
      <c r="F1500" s="3"/>
      <c r="G1500" s="3"/>
      <c r="H1500" s="4">
        <f t="shared" si="415"/>
        <v>0</v>
      </c>
      <c r="I1500" s="3">
        <v>0</v>
      </c>
      <c r="J1500" s="3">
        <f t="shared" si="414"/>
        <v>0</v>
      </c>
    </row>
    <row r="1501" spans="2:10">
      <c r="C1501" s="1" t="s">
        <v>14</v>
      </c>
      <c r="D1501" s="3">
        <v>0</v>
      </c>
      <c r="E1501" s="3">
        <v>0</v>
      </c>
      <c r="F1501" s="3">
        <v>0</v>
      </c>
      <c r="G1501" s="3"/>
      <c r="H1501" s="4">
        <f t="shared" si="415"/>
        <v>0</v>
      </c>
      <c r="I1501" s="15">
        <v>-18</v>
      </c>
      <c r="J1501" s="3">
        <f t="shared" si="414"/>
        <v>18</v>
      </c>
    </row>
    <row r="1502" spans="2:10">
      <c r="C1502" s="5" t="s">
        <v>15</v>
      </c>
      <c r="D1502" s="6">
        <f>SUM(D1495:D1501)</f>
        <v>107</v>
      </c>
      <c r="E1502" s="6">
        <f>SUM(E1495:E1501)</f>
        <v>2</v>
      </c>
      <c r="F1502" s="6">
        <f t="shared" ref="F1502:J1502" si="416">SUM(F1495:F1501)</f>
        <v>332</v>
      </c>
      <c r="G1502" s="6">
        <f t="shared" si="416"/>
        <v>0</v>
      </c>
      <c r="H1502" s="6">
        <f t="shared" si="416"/>
        <v>441</v>
      </c>
      <c r="I1502" s="6">
        <f t="shared" si="416"/>
        <v>353</v>
      </c>
      <c r="J1502" s="6">
        <f t="shared" si="416"/>
        <v>88</v>
      </c>
    </row>
    <row r="1503" spans="2:10">
      <c r="C1503" s="7" t="s">
        <v>16</v>
      </c>
      <c r="D1503" s="8"/>
      <c r="E1503" s="8"/>
      <c r="F1503" s="8"/>
      <c r="G1503" s="8"/>
      <c r="H1503" s="8"/>
      <c r="I1503" s="18"/>
      <c r="J1503" s="9"/>
    </row>
    <row r="1504" spans="2:10">
      <c r="C1504" s="1" t="s">
        <v>8</v>
      </c>
      <c r="D1504" s="3">
        <v>0</v>
      </c>
      <c r="E1504" s="3">
        <v>2</v>
      </c>
      <c r="F1504" s="3">
        <f>61-61</f>
        <v>0</v>
      </c>
      <c r="G1504" s="3"/>
      <c r="H1504" s="16">
        <f>SUM(D1504:G1504)</f>
        <v>2</v>
      </c>
      <c r="I1504" s="19">
        <v>0</v>
      </c>
      <c r="J1504" s="17">
        <f>H1504-I1504</f>
        <v>2</v>
      </c>
    </row>
    <row r="1505" spans="2:10">
      <c r="C1505" s="1" t="s">
        <v>9</v>
      </c>
      <c r="D1505" s="3">
        <v>0</v>
      </c>
      <c r="E1505" s="3">
        <v>1</v>
      </c>
      <c r="F1505" s="3">
        <v>0</v>
      </c>
      <c r="G1505" s="3"/>
      <c r="H1505" s="16">
        <f t="shared" ref="H1505:H1510" si="417">SUM(D1505:G1505)</f>
        <v>1</v>
      </c>
      <c r="I1505" s="3">
        <v>-4</v>
      </c>
      <c r="J1505" s="17">
        <f t="shared" ref="J1505:J1510" si="418">H1505-I1505</f>
        <v>5</v>
      </c>
    </row>
    <row r="1506" spans="2:10">
      <c r="C1506" s="1" t="s">
        <v>10</v>
      </c>
      <c r="D1506" s="3">
        <v>26</v>
      </c>
      <c r="E1506" s="3">
        <v>100</v>
      </c>
      <c r="F1506" s="3">
        <v>267</v>
      </c>
      <c r="G1506" s="3"/>
      <c r="H1506" s="16">
        <f t="shared" si="417"/>
        <v>393</v>
      </c>
      <c r="I1506" s="3">
        <v>308</v>
      </c>
      <c r="J1506" s="17">
        <f t="shared" si="418"/>
        <v>85</v>
      </c>
    </row>
    <row r="1507" spans="2:10">
      <c r="C1507" s="1" t="s">
        <v>11</v>
      </c>
      <c r="D1507" s="3">
        <v>41</v>
      </c>
      <c r="E1507" s="3">
        <v>0</v>
      </c>
      <c r="F1507" s="3">
        <v>250</v>
      </c>
      <c r="G1507" s="3"/>
      <c r="H1507" s="16">
        <f t="shared" si="417"/>
        <v>291</v>
      </c>
      <c r="I1507" s="19">
        <v>339</v>
      </c>
      <c r="J1507" s="17">
        <f t="shared" si="418"/>
        <v>-48</v>
      </c>
    </row>
    <row r="1508" spans="2:10">
      <c r="C1508" s="1" t="s">
        <v>12</v>
      </c>
      <c r="D1508" s="3">
        <v>0</v>
      </c>
      <c r="E1508" s="3">
        <v>10</v>
      </c>
      <c r="F1508" s="3">
        <v>334</v>
      </c>
      <c r="G1508" s="3"/>
      <c r="H1508" s="16">
        <f t="shared" si="417"/>
        <v>344</v>
      </c>
      <c r="I1508" s="19">
        <v>435</v>
      </c>
      <c r="J1508" s="17">
        <f t="shared" si="418"/>
        <v>-91</v>
      </c>
    </row>
    <row r="1509" spans="2:10">
      <c r="C1509" s="1" t="s">
        <v>13</v>
      </c>
      <c r="D1509" s="3">
        <v>0</v>
      </c>
      <c r="E1509" s="3">
        <v>0</v>
      </c>
      <c r="F1509" s="3"/>
      <c r="G1509" s="3"/>
      <c r="H1509" s="16">
        <f t="shared" si="417"/>
        <v>0</v>
      </c>
      <c r="I1509" s="3">
        <v>0</v>
      </c>
      <c r="J1509" s="17">
        <f t="shared" si="418"/>
        <v>0</v>
      </c>
    </row>
    <row r="1510" spans="2:10">
      <c r="C1510" s="1" t="s">
        <v>14</v>
      </c>
      <c r="D1510" s="3">
        <v>0</v>
      </c>
      <c r="E1510" s="3">
        <v>0</v>
      </c>
      <c r="F1510" s="3">
        <v>0</v>
      </c>
      <c r="G1510" s="3"/>
      <c r="H1510" s="16">
        <f t="shared" si="417"/>
        <v>0</v>
      </c>
      <c r="I1510" s="3">
        <v>-79</v>
      </c>
      <c r="J1510" s="17">
        <f t="shared" si="418"/>
        <v>79</v>
      </c>
    </row>
    <row r="1511" spans="2:10">
      <c r="C1511" s="5" t="s">
        <v>15</v>
      </c>
      <c r="D1511" s="6">
        <f>SUM(D1504:D1510)</f>
        <v>67</v>
      </c>
      <c r="E1511" s="6">
        <f t="shared" ref="E1511:I1511" si="419">SUM(E1504:E1510)</f>
        <v>113</v>
      </c>
      <c r="F1511" s="6">
        <f t="shared" si="419"/>
        <v>851</v>
      </c>
      <c r="G1511" s="6">
        <f t="shared" si="419"/>
        <v>0</v>
      </c>
      <c r="H1511" s="6">
        <f t="shared" si="419"/>
        <v>1031</v>
      </c>
      <c r="I1511" s="6">
        <f t="shared" si="419"/>
        <v>999</v>
      </c>
      <c r="J1511" s="6">
        <f>SUM(J1504:J1510)</f>
        <v>32</v>
      </c>
    </row>
    <row r="1514" spans="2:10">
      <c r="C1514" t="s">
        <v>531</v>
      </c>
    </row>
    <row r="1515" spans="2:10">
      <c r="B1515" s="23"/>
      <c r="C1515" s="1"/>
      <c r="D1515" s="2" t="s">
        <v>0</v>
      </c>
      <c r="E1515" s="2" t="s">
        <v>1</v>
      </c>
      <c r="F1515" s="2" t="s">
        <v>2</v>
      </c>
      <c r="G1515" s="2" t="s">
        <v>3</v>
      </c>
      <c r="H1515" s="2" t="s">
        <v>4</v>
      </c>
      <c r="I1515" s="2" t="s">
        <v>5</v>
      </c>
      <c r="J1515" s="2" t="s">
        <v>6</v>
      </c>
    </row>
    <row r="1516" spans="2:10">
      <c r="C1516" s="7" t="s">
        <v>7</v>
      </c>
      <c r="D1516" s="10"/>
      <c r="E1516" s="10"/>
      <c r="F1516" s="10"/>
      <c r="G1516" s="10"/>
      <c r="H1516" s="10"/>
      <c r="I1516" s="10"/>
      <c r="J1516" s="11"/>
    </row>
    <row r="1517" spans="2:10">
      <c r="C1517" s="1" t="s">
        <v>8</v>
      </c>
      <c r="D1517" s="3">
        <v>0</v>
      </c>
      <c r="E1517" s="3">
        <v>1</v>
      </c>
      <c r="F1517" s="3">
        <v>0</v>
      </c>
      <c r="G1517" s="3"/>
      <c r="H1517" s="4">
        <f>SUM(D1517:G1517)</f>
        <v>1</v>
      </c>
      <c r="I1517" s="21">
        <v>-1</v>
      </c>
      <c r="J1517" s="3">
        <f>H1517-I1517</f>
        <v>2</v>
      </c>
    </row>
    <row r="1518" spans="2:10">
      <c r="C1518" s="1" t="s">
        <v>9</v>
      </c>
      <c r="D1518" s="3">
        <v>0</v>
      </c>
      <c r="E1518" s="3">
        <v>1</v>
      </c>
      <c r="F1518" s="3">
        <v>0</v>
      </c>
      <c r="G1518" s="3"/>
      <c r="H1518" s="4">
        <f t="shared" ref="H1518" si="420">SUM(D1518:G1518)</f>
        <v>1</v>
      </c>
      <c r="I1518" s="3">
        <v>1</v>
      </c>
      <c r="J1518" s="3">
        <f t="shared" ref="J1518:J1523" si="421">H1518-I1518</f>
        <v>0</v>
      </c>
    </row>
    <row r="1519" spans="2:10">
      <c r="C1519" s="1" t="s">
        <v>10</v>
      </c>
      <c r="D1519" s="3">
        <v>31</v>
      </c>
      <c r="E1519" s="3">
        <v>0</v>
      </c>
      <c r="F1519" s="3">
        <v>324</v>
      </c>
      <c r="G1519" s="3"/>
      <c r="H1519" s="4">
        <f>SUM(D1519:G1519)</f>
        <v>355</v>
      </c>
      <c r="I1519" s="3">
        <v>335</v>
      </c>
      <c r="J1519" s="3">
        <f t="shared" si="421"/>
        <v>20</v>
      </c>
    </row>
    <row r="1520" spans="2:10">
      <c r="C1520" s="1" t="s">
        <v>11</v>
      </c>
      <c r="D1520" s="3">
        <v>0</v>
      </c>
      <c r="E1520" s="3">
        <v>0</v>
      </c>
      <c r="F1520" s="3">
        <v>0</v>
      </c>
      <c r="G1520" s="3"/>
      <c r="H1520" s="4">
        <f t="shared" ref="H1520:H1523" si="422">SUM(D1520:G1520)</f>
        <v>0</v>
      </c>
      <c r="I1520" s="3">
        <v>-44</v>
      </c>
      <c r="J1520" s="3">
        <f t="shared" si="421"/>
        <v>44</v>
      </c>
    </row>
    <row r="1521" spans="3:10">
      <c r="C1521" s="1" t="s">
        <v>12</v>
      </c>
      <c r="D1521" s="3">
        <v>0</v>
      </c>
      <c r="E1521" s="3">
        <v>0</v>
      </c>
      <c r="F1521" s="3">
        <v>8</v>
      </c>
      <c r="G1521" s="3">
        <v>0</v>
      </c>
      <c r="H1521" s="4">
        <f t="shared" si="422"/>
        <v>8</v>
      </c>
      <c r="I1521" s="15">
        <v>4</v>
      </c>
      <c r="J1521" s="3">
        <f t="shared" si="421"/>
        <v>4</v>
      </c>
    </row>
    <row r="1522" spans="3:10">
      <c r="C1522" s="1" t="s">
        <v>13</v>
      </c>
      <c r="D1522" s="3"/>
      <c r="E1522" s="3"/>
      <c r="F1522" s="3"/>
      <c r="G1522" s="3"/>
      <c r="H1522" s="4">
        <f t="shared" si="422"/>
        <v>0</v>
      </c>
      <c r="I1522" s="3">
        <v>0</v>
      </c>
      <c r="J1522" s="3">
        <f t="shared" si="421"/>
        <v>0</v>
      </c>
    </row>
    <row r="1523" spans="3:10">
      <c r="C1523" s="1" t="s">
        <v>14</v>
      </c>
      <c r="D1523" s="3">
        <v>0</v>
      </c>
      <c r="E1523" s="3">
        <v>0</v>
      </c>
      <c r="F1523" s="3">
        <v>0</v>
      </c>
      <c r="G1523" s="3"/>
      <c r="H1523" s="4">
        <f t="shared" si="422"/>
        <v>0</v>
      </c>
      <c r="I1523" s="15">
        <v>-18</v>
      </c>
      <c r="J1523" s="3">
        <f t="shared" si="421"/>
        <v>18</v>
      </c>
    </row>
    <row r="1524" spans="3:10">
      <c r="C1524" s="5" t="s">
        <v>15</v>
      </c>
      <c r="D1524" s="6">
        <f>SUM(D1517:D1523)</f>
        <v>31</v>
      </c>
      <c r="E1524" s="6">
        <f>SUM(E1517:E1523)</f>
        <v>2</v>
      </c>
      <c r="F1524" s="6">
        <f t="shared" ref="F1524:J1524" si="423">SUM(F1517:F1523)</f>
        <v>332</v>
      </c>
      <c r="G1524" s="6">
        <f t="shared" si="423"/>
        <v>0</v>
      </c>
      <c r="H1524" s="6">
        <f t="shared" si="423"/>
        <v>365</v>
      </c>
      <c r="I1524" s="6">
        <f t="shared" si="423"/>
        <v>277</v>
      </c>
      <c r="J1524" s="6">
        <f t="shared" si="423"/>
        <v>88</v>
      </c>
    </row>
    <row r="1525" spans="3:10">
      <c r="C1525" s="7" t="s">
        <v>16</v>
      </c>
      <c r="D1525" s="8"/>
      <c r="E1525" s="8"/>
      <c r="F1525" s="8"/>
      <c r="G1525" s="8"/>
      <c r="H1525" s="8"/>
      <c r="I1525" s="18"/>
      <c r="J1525" s="9"/>
    </row>
    <row r="1526" spans="3:10">
      <c r="C1526" s="1" t="s">
        <v>8</v>
      </c>
      <c r="D1526" s="3">
        <v>0</v>
      </c>
      <c r="E1526" s="3">
        <v>2</v>
      </c>
      <c r="F1526" s="3">
        <f>61-61</f>
        <v>0</v>
      </c>
      <c r="G1526" s="3"/>
      <c r="H1526" s="16">
        <f>SUM(D1526:G1526)</f>
        <v>2</v>
      </c>
      <c r="I1526" s="19">
        <v>0</v>
      </c>
      <c r="J1526" s="17">
        <f>H1526-I1526</f>
        <v>2</v>
      </c>
    </row>
    <row r="1527" spans="3:10">
      <c r="C1527" s="1" t="s">
        <v>9</v>
      </c>
      <c r="D1527" s="3">
        <v>0</v>
      </c>
      <c r="E1527" s="3">
        <v>1</v>
      </c>
      <c r="F1527" s="3">
        <v>0</v>
      </c>
      <c r="G1527" s="3"/>
      <c r="H1527" s="16">
        <f t="shared" ref="H1527:H1532" si="424">SUM(D1527:G1527)</f>
        <v>1</v>
      </c>
      <c r="I1527" s="3">
        <v>-4</v>
      </c>
      <c r="J1527" s="17">
        <f t="shared" ref="J1527:J1532" si="425">H1527-I1527</f>
        <v>5</v>
      </c>
    </row>
    <row r="1528" spans="3:10">
      <c r="C1528" s="1" t="s">
        <v>10</v>
      </c>
      <c r="D1528" s="3">
        <v>0</v>
      </c>
      <c r="E1528" s="3">
        <v>100</v>
      </c>
      <c r="F1528" s="3">
        <v>267</v>
      </c>
      <c r="G1528" s="3"/>
      <c r="H1528" s="16">
        <f t="shared" si="424"/>
        <v>367</v>
      </c>
      <c r="I1528" s="3">
        <v>282</v>
      </c>
      <c r="J1528" s="17">
        <f t="shared" si="425"/>
        <v>85</v>
      </c>
    </row>
    <row r="1529" spans="3:10">
      <c r="C1529" s="1" t="s">
        <v>11</v>
      </c>
      <c r="D1529" s="3">
        <v>36</v>
      </c>
      <c r="E1529" s="3">
        <v>0</v>
      </c>
      <c r="F1529" s="3">
        <v>250</v>
      </c>
      <c r="G1529" s="3"/>
      <c r="H1529" s="16">
        <f t="shared" si="424"/>
        <v>286</v>
      </c>
      <c r="I1529" s="19">
        <v>334</v>
      </c>
      <c r="J1529" s="17">
        <f t="shared" si="425"/>
        <v>-48</v>
      </c>
    </row>
    <row r="1530" spans="3:10">
      <c r="C1530" s="1" t="s">
        <v>12</v>
      </c>
      <c r="D1530" s="3">
        <v>0</v>
      </c>
      <c r="E1530" s="3">
        <v>10</v>
      </c>
      <c r="F1530" s="3">
        <v>334</v>
      </c>
      <c r="G1530" s="3"/>
      <c r="H1530" s="16">
        <f t="shared" si="424"/>
        <v>344</v>
      </c>
      <c r="I1530" s="19">
        <v>431</v>
      </c>
      <c r="J1530" s="17">
        <f t="shared" si="425"/>
        <v>-87</v>
      </c>
    </row>
    <row r="1531" spans="3:10">
      <c r="C1531" s="1" t="s">
        <v>13</v>
      </c>
      <c r="D1531" s="3">
        <v>0</v>
      </c>
      <c r="E1531" s="3">
        <v>0</v>
      </c>
      <c r="F1531" s="3"/>
      <c r="G1531" s="3"/>
      <c r="H1531" s="16">
        <f t="shared" si="424"/>
        <v>0</v>
      </c>
      <c r="I1531" s="3">
        <v>0</v>
      </c>
      <c r="J1531" s="17">
        <f t="shared" si="425"/>
        <v>0</v>
      </c>
    </row>
    <row r="1532" spans="3:10">
      <c r="C1532" s="1" t="s">
        <v>14</v>
      </c>
      <c r="D1532" s="3">
        <v>0</v>
      </c>
      <c r="E1532" s="3">
        <v>0</v>
      </c>
      <c r="F1532" s="3">
        <v>0</v>
      </c>
      <c r="G1532" s="3"/>
      <c r="H1532" s="16">
        <f t="shared" si="424"/>
        <v>0</v>
      </c>
      <c r="I1532" s="3">
        <v>-79</v>
      </c>
      <c r="J1532" s="17">
        <f t="shared" si="425"/>
        <v>79</v>
      </c>
    </row>
    <row r="1533" spans="3:10">
      <c r="C1533" s="5" t="s">
        <v>15</v>
      </c>
      <c r="D1533" s="6">
        <f>SUM(D1526:D1532)</f>
        <v>36</v>
      </c>
      <c r="E1533" s="6">
        <f t="shared" ref="E1533:I1533" si="426">SUM(E1526:E1532)</f>
        <v>113</v>
      </c>
      <c r="F1533" s="6">
        <f t="shared" si="426"/>
        <v>851</v>
      </c>
      <c r="G1533" s="6">
        <f t="shared" si="426"/>
        <v>0</v>
      </c>
      <c r="H1533" s="6">
        <f t="shared" si="426"/>
        <v>1000</v>
      </c>
      <c r="I1533" s="6">
        <f t="shared" si="426"/>
        <v>964</v>
      </c>
      <c r="J1533" s="6">
        <f>SUM(J1526:J1532)</f>
        <v>36</v>
      </c>
    </row>
    <row r="1537" spans="2:10">
      <c r="C1537" t="s">
        <v>532</v>
      </c>
    </row>
    <row r="1538" spans="2:10">
      <c r="B1538" s="23"/>
      <c r="C1538" s="1"/>
      <c r="D1538" s="2" t="s">
        <v>0</v>
      </c>
      <c r="E1538" s="2" t="s">
        <v>1</v>
      </c>
      <c r="F1538" s="2" t="s">
        <v>2</v>
      </c>
      <c r="G1538" s="2" t="s">
        <v>3</v>
      </c>
      <c r="H1538" s="2" t="s">
        <v>4</v>
      </c>
      <c r="I1538" s="2" t="s">
        <v>5</v>
      </c>
      <c r="J1538" s="2" t="s">
        <v>6</v>
      </c>
    </row>
    <row r="1539" spans="2:10">
      <c r="C1539" s="7" t="s">
        <v>7</v>
      </c>
      <c r="D1539" s="10"/>
      <c r="E1539" s="10"/>
      <c r="F1539" s="10"/>
      <c r="G1539" s="10"/>
      <c r="H1539" s="10"/>
      <c r="I1539" s="10"/>
      <c r="J1539" s="11"/>
    </row>
    <row r="1540" spans="2:10">
      <c r="C1540" s="1" t="s">
        <v>8</v>
      </c>
      <c r="D1540" s="3">
        <v>0</v>
      </c>
      <c r="E1540" s="3">
        <v>1</v>
      </c>
      <c r="F1540" s="3">
        <v>0</v>
      </c>
      <c r="G1540" s="3"/>
      <c r="H1540" s="4">
        <f>SUM(D1540:G1540)</f>
        <v>1</v>
      </c>
      <c r="I1540" s="21">
        <v>-1</v>
      </c>
      <c r="J1540" s="3">
        <f>H1540-I1540</f>
        <v>2</v>
      </c>
    </row>
    <row r="1541" spans="2:10">
      <c r="C1541" s="1" t="s">
        <v>9</v>
      </c>
      <c r="D1541" s="3">
        <v>0</v>
      </c>
      <c r="E1541" s="3">
        <v>1</v>
      </c>
      <c r="F1541" s="3">
        <v>0</v>
      </c>
      <c r="G1541" s="3"/>
      <c r="H1541" s="4">
        <f t="shared" ref="H1541" si="427">SUM(D1541:G1541)</f>
        <v>1</v>
      </c>
      <c r="I1541" s="3">
        <v>1</v>
      </c>
      <c r="J1541" s="3">
        <f t="shared" ref="J1541:J1546" si="428">H1541-I1541</f>
        <v>0</v>
      </c>
    </row>
    <row r="1542" spans="2:10">
      <c r="C1542" s="1" t="s">
        <v>10</v>
      </c>
      <c r="D1542" s="3">
        <v>4</v>
      </c>
      <c r="E1542" s="3">
        <v>0</v>
      </c>
      <c r="F1542" s="3">
        <v>324</v>
      </c>
      <c r="G1542" s="3"/>
      <c r="H1542" s="4">
        <f>SUM(D1542:G1542)</f>
        <v>328</v>
      </c>
      <c r="I1542" s="3">
        <v>308</v>
      </c>
      <c r="J1542" s="3">
        <f t="shared" si="428"/>
        <v>20</v>
      </c>
    </row>
    <row r="1543" spans="2:10">
      <c r="C1543" s="1" t="s">
        <v>11</v>
      </c>
      <c r="D1543" s="3">
        <v>0</v>
      </c>
      <c r="E1543" s="3">
        <v>0</v>
      </c>
      <c r="F1543" s="3">
        <v>0</v>
      </c>
      <c r="G1543" s="3"/>
      <c r="H1543" s="4">
        <f t="shared" ref="H1543:H1546" si="429">SUM(D1543:G1543)</f>
        <v>0</v>
      </c>
      <c r="I1543" s="3">
        <v>-44</v>
      </c>
      <c r="J1543" s="3">
        <f t="shared" si="428"/>
        <v>44</v>
      </c>
    </row>
    <row r="1544" spans="2:10">
      <c r="C1544" s="1" t="s">
        <v>12</v>
      </c>
      <c r="D1544" s="3">
        <v>0</v>
      </c>
      <c r="E1544" s="3">
        <v>0</v>
      </c>
      <c r="F1544" s="3">
        <v>8</v>
      </c>
      <c r="G1544" s="3">
        <v>0</v>
      </c>
      <c r="H1544" s="4">
        <f t="shared" si="429"/>
        <v>8</v>
      </c>
      <c r="I1544" s="15">
        <v>4</v>
      </c>
      <c r="J1544" s="3">
        <f t="shared" si="428"/>
        <v>4</v>
      </c>
    </row>
    <row r="1545" spans="2:10">
      <c r="C1545" s="1" t="s">
        <v>13</v>
      </c>
      <c r="D1545" s="3"/>
      <c r="E1545" s="3"/>
      <c r="F1545" s="3"/>
      <c r="G1545" s="3"/>
      <c r="H1545" s="4">
        <f t="shared" si="429"/>
        <v>0</v>
      </c>
      <c r="I1545" s="3">
        <v>0</v>
      </c>
      <c r="J1545" s="3">
        <f t="shared" si="428"/>
        <v>0</v>
      </c>
    </row>
    <row r="1546" spans="2:10">
      <c r="C1546" s="1" t="s">
        <v>14</v>
      </c>
      <c r="D1546" s="3">
        <v>0</v>
      </c>
      <c r="E1546" s="3">
        <v>0</v>
      </c>
      <c r="F1546" s="3">
        <v>0</v>
      </c>
      <c r="G1546" s="3"/>
      <c r="H1546" s="4">
        <f t="shared" si="429"/>
        <v>0</v>
      </c>
      <c r="I1546" s="15">
        <v>-18</v>
      </c>
      <c r="J1546" s="3">
        <f t="shared" si="428"/>
        <v>18</v>
      </c>
    </row>
    <row r="1547" spans="2:10">
      <c r="C1547" s="5" t="s">
        <v>15</v>
      </c>
      <c r="D1547" s="6">
        <f>SUM(D1540:D1546)</f>
        <v>4</v>
      </c>
      <c r="E1547" s="6">
        <f>SUM(E1540:E1546)</f>
        <v>2</v>
      </c>
      <c r="F1547" s="6">
        <f t="shared" ref="F1547:J1547" si="430">SUM(F1540:F1546)</f>
        <v>332</v>
      </c>
      <c r="G1547" s="6">
        <f t="shared" si="430"/>
        <v>0</v>
      </c>
      <c r="H1547" s="6">
        <f t="shared" si="430"/>
        <v>338</v>
      </c>
      <c r="I1547" s="6">
        <f t="shared" si="430"/>
        <v>250</v>
      </c>
      <c r="J1547" s="6">
        <f t="shared" si="430"/>
        <v>88</v>
      </c>
    </row>
    <row r="1548" spans="2:10">
      <c r="C1548" s="7" t="s">
        <v>16</v>
      </c>
      <c r="D1548" s="8"/>
      <c r="E1548" s="8"/>
      <c r="F1548" s="8"/>
      <c r="G1548" s="8"/>
      <c r="H1548" s="8"/>
      <c r="I1548" s="18"/>
      <c r="J1548" s="9"/>
    </row>
    <row r="1549" spans="2:10">
      <c r="C1549" s="1" t="s">
        <v>8</v>
      </c>
      <c r="D1549" s="3">
        <v>0</v>
      </c>
      <c r="E1549" s="3">
        <v>2</v>
      </c>
      <c r="F1549" s="3">
        <f>61-61</f>
        <v>0</v>
      </c>
      <c r="G1549" s="3"/>
      <c r="H1549" s="16">
        <f>SUM(D1549:G1549)</f>
        <v>2</v>
      </c>
      <c r="I1549" s="19">
        <v>0</v>
      </c>
      <c r="J1549" s="17">
        <f>H1549-I1549</f>
        <v>2</v>
      </c>
    </row>
    <row r="1550" spans="2:10">
      <c r="C1550" s="1" t="s">
        <v>9</v>
      </c>
      <c r="D1550" s="3">
        <v>0</v>
      </c>
      <c r="E1550" s="3">
        <v>1</v>
      </c>
      <c r="F1550" s="3">
        <v>0</v>
      </c>
      <c r="G1550" s="3"/>
      <c r="H1550" s="16">
        <f t="shared" ref="H1550:H1555" si="431">SUM(D1550:G1550)</f>
        <v>1</v>
      </c>
      <c r="I1550" s="3">
        <v>-4</v>
      </c>
      <c r="J1550" s="17">
        <f t="shared" ref="J1550:J1555" si="432">H1550-I1550</f>
        <v>5</v>
      </c>
    </row>
    <row r="1551" spans="2:10">
      <c r="C1551" s="1" t="s">
        <v>10</v>
      </c>
      <c r="D1551" s="3">
        <v>0</v>
      </c>
      <c r="E1551" s="3">
        <v>100</v>
      </c>
      <c r="F1551" s="3">
        <v>267</v>
      </c>
      <c r="G1551" s="3"/>
      <c r="H1551" s="16">
        <f t="shared" si="431"/>
        <v>367</v>
      </c>
      <c r="I1551" s="3">
        <v>282</v>
      </c>
      <c r="J1551" s="17">
        <f t="shared" si="432"/>
        <v>85</v>
      </c>
    </row>
    <row r="1552" spans="2:10">
      <c r="C1552" s="1" t="s">
        <v>11</v>
      </c>
      <c r="D1552" s="3">
        <v>32</v>
      </c>
      <c r="E1552" s="3">
        <v>0</v>
      </c>
      <c r="F1552" s="3">
        <v>250</v>
      </c>
      <c r="G1552" s="3"/>
      <c r="H1552" s="16">
        <f t="shared" si="431"/>
        <v>282</v>
      </c>
      <c r="I1552" s="19">
        <v>330</v>
      </c>
      <c r="J1552" s="17">
        <f t="shared" si="432"/>
        <v>-48</v>
      </c>
    </row>
    <row r="1553" spans="2:10">
      <c r="C1553" s="1" t="s">
        <v>12</v>
      </c>
      <c r="D1553" s="3">
        <v>0</v>
      </c>
      <c r="E1553" s="3">
        <v>0</v>
      </c>
      <c r="F1553" s="3">
        <v>334</v>
      </c>
      <c r="G1553" s="3"/>
      <c r="H1553" s="16">
        <f t="shared" si="431"/>
        <v>334</v>
      </c>
      <c r="I1553" s="19">
        <v>420</v>
      </c>
      <c r="J1553" s="17">
        <f t="shared" si="432"/>
        <v>-86</v>
      </c>
    </row>
    <row r="1554" spans="2:10">
      <c r="C1554" s="1" t="s">
        <v>13</v>
      </c>
      <c r="D1554" s="3">
        <v>0</v>
      </c>
      <c r="E1554" s="3">
        <v>0</v>
      </c>
      <c r="F1554" s="3"/>
      <c r="G1554" s="3"/>
      <c r="H1554" s="16">
        <f t="shared" si="431"/>
        <v>0</v>
      </c>
      <c r="I1554" s="3">
        <v>-4</v>
      </c>
      <c r="J1554" s="17">
        <f t="shared" si="432"/>
        <v>4</v>
      </c>
    </row>
    <row r="1555" spans="2:10">
      <c r="C1555" s="1" t="s">
        <v>14</v>
      </c>
      <c r="D1555" s="3">
        <v>0</v>
      </c>
      <c r="E1555" s="3">
        <v>0</v>
      </c>
      <c r="F1555" s="3">
        <v>0</v>
      </c>
      <c r="G1555" s="3"/>
      <c r="H1555" s="16">
        <f t="shared" si="431"/>
        <v>0</v>
      </c>
      <c r="I1555" s="3">
        <v>-79</v>
      </c>
      <c r="J1555" s="17">
        <f t="shared" si="432"/>
        <v>79</v>
      </c>
    </row>
    <row r="1556" spans="2:10">
      <c r="C1556" s="5" t="s">
        <v>15</v>
      </c>
      <c r="D1556" s="6">
        <f>SUM(D1549:D1555)</f>
        <v>32</v>
      </c>
      <c r="E1556" s="6">
        <f t="shared" ref="E1556:I1556" si="433">SUM(E1549:E1555)</f>
        <v>103</v>
      </c>
      <c r="F1556" s="6">
        <f t="shared" si="433"/>
        <v>851</v>
      </c>
      <c r="G1556" s="6">
        <f t="shared" si="433"/>
        <v>0</v>
      </c>
      <c r="H1556" s="6">
        <f t="shared" si="433"/>
        <v>986</v>
      </c>
      <c r="I1556" s="6">
        <f t="shared" si="433"/>
        <v>945</v>
      </c>
      <c r="J1556" s="6">
        <f>SUM(J1549:J1555)</f>
        <v>41</v>
      </c>
    </row>
    <row r="1560" spans="2:10">
      <c r="C1560" t="s">
        <v>533</v>
      </c>
    </row>
    <row r="1561" spans="2:10">
      <c r="B1561" s="23"/>
      <c r="C1561" s="1"/>
      <c r="D1561" s="2" t="s">
        <v>0</v>
      </c>
      <c r="E1561" s="2" t="s">
        <v>1</v>
      </c>
      <c r="F1561" s="2" t="s">
        <v>2</v>
      </c>
      <c r="G1561" s="2" t="s">
        <v>3</v>
      </c>
      <c r="H1561" s="2" t="s">
        <v>4</v>
      </c>
      <c r="I1561" s="2" t="s">
        <v>5</v>
      </c>
      <c r="J1561" s="2" t="s">
        <v>6</v>
      </c>
    </row>
    <row r="1562" spans="2:10">
      <c r="C1562" s="7" t="s">
        <v>7</v>
      </c>
      <c r="D1562" s="10"/>
      <c r="E1562" s="10"/>
      <c r="F1562" s="10"/>
      <c r="G1562" s="10"/>
      <c r="H1562" s="10"/>
      <c r="I1562" s="10"/>
      <c r="J1562" s="11"/>
    </row>
    <row r="1563" spans="2:10">
      <c r="C1563" s="1" t="s">
        <v>8</v>
      </c>
      <c r="D1563" s="3">
        <v>0</v>
      </c>
      <c r="E1563" s="3">
        <v>1</v>
      </c>
      <c r="F1563" s="3">
        <v>0</v>
      </c>
      <c r="G1563" s="3"/>
      <c r="H1563" s="4">
        <f>SUM(D1563:G1563)</f>
        <v>1</v>
      </c>
      <c r="I1563" s="21">
        <v>-1</v>
      </c>
      <c r="J1563" s="3">
        <f>H1563-I1563</f>
        <v>2</v>
      </c>
    </row>
    <row r="1564" spans="2:10">
      <c r="C1564" s="1" t="s">
        <v>9</v>
      </c>
      <c r="D1564" s="3">
        <v>0</v>
      </c>
      <c r="E1564" s="3">
        <v>1</v>
      </c>
      <c r="F1564" s="3">
        <v>0</v>
      </c>
      <c r="G1564" s="3"/>
      <c r="H1564" s="4">
        <f t="shared" ref="H1564" si="434">SUM(D1564:G1564)</f>
        <v>1</v>
      </c>
      <c r="I1564" s="3">
        <v>1</v>
      </c>
      <c r="J1564" s="3">
        <f t="shared" ref="J1564:J1569" si="435">H1564-I1564</f>
        <v>0</v>
      </c>
    </row>
    <row r="1565" spans="2:10">
      <c r="C1565" s="1" t="s">
        <v>10</v>
      </c>
      <c r="D1565" s="3">
        <v>70</v>
      </c>
      <c r="E1565" s="3">
        <v>0</v>
      </c>
      <c r="F1565" s="3">
        <v>224</v>
      </c>
      <c r="G1565" s="3"/>
      <c r="H1565" s="4">
        <f>SUM(D1565:G1565)</f>
        <v>294</v>
      </c>
      <c r="I1565" s="3">
        <v>278</v>
      </c>
      <c r="J1565" s="3">
        <f t="shared" si="435"/>
        <v>16</v>
      </c>
    </row>
    <row r="1566" spans="2:10">
      <c r="C1566" s="1" t="s">
        <v>11</v>
      </c>
      <c r="D1566" s="3">
        <v>0</v>
      </c>
      <c r="E1566" s="3">
        <v>0</v>
      </c>
      <c r="F1566" s="3">
        <v>0</v>
      </c>
      <c r="G1566" s="3"/>
      <c r="H1566" s="4">
        <f t="shared" ref="H1566:H1569" si="436">SUM(D1566:G1566)</f>
        <v>0</v>
      </c>
      <c r="I1566" s="3">
        <v>-44</v>
      </c>
      <c r="J1566" s="3">
        <f t="shared" si="435"/>
        <v>44</v>
      </c>
    </row>
    <row r="1567" spans="2:10">
      <c r="C1567" s="1" t="s">
        <v>12</v>
      </c>
      <c r="D1567" s="3">
        <v>0</v>
      </c>
      <c r="E1567" s="3">
        <v>0</v>
      </c>
      <c r="F1567" s="3">
        <v>8</v>
      </c>
      <c r="G1567" s="3">
        <v>0</v>
      </c>
      <c r="H1567" s="4">
        <f t="shared" si="436"/>
        <v>8</v>
      </c>
      <c r="I1567" s="15">
        <v>4</v>
      </c>
      <c r="J1567" s="3">
        <f t="shared" si="435"/>
        <v>4</v>
      </c>
    </row>
    <row r="1568" spans="2:10">
      <c r="C1568" s="1" t="s">
        <v>13</v>
      </c>
      <c r="D1568" s="3"/>
      <c r="E1568" s="3"/>
      <c r="F1568" s="3"/>
      <c r="G1568" s="3"/>
      <c r="H1568" s="4">
        <f t="shared" si="436"/>
        <v>0</v>
      </c>
      <c r="I1568" s="3">
        <v>0</v>
      </c>
      <c r="J1568" s="3">
        <f t="shared" si="435"/>
        <v>0</v>
      </c>
    </row>
    <row r="1569" spans="2:12">
      <c r="C1569" s="1" t="s">
        <v>14</v>
      </c>
      <c r="D1569" s="3">
        <v>0</v>
      </c>
      <c r="E1569" s="3">
        <v>0</v>
      </c>
      <c r="F1569" s="3">
        <v>0</v>
      </c>
      <c r="G1569" s="3"/>
      <c r="H1569" s="4">
        <f t="shared" si="436"/>
        <v>0</v>
      </c>
      <c r="I1569" s="15">
        <v>-18</v>
      </c>
      <c r="J1569" s="3">
        <f t="shared" si="435"/>
        <v>18</v>
      </c>
    </row>
    <row r="1570" spans="2:12">
      <c r="C1570" s="5" t="s">
        <v>15</v>
      </c>
      <c r="D1570" s="6">
        <f>SUM(D1563:D1569)</f>
        <v>70</v>
      </c>
      <c r="E1570" s="6">
        <f>SUM(E1563:E1569)</f>
        <v>2</v>
      </c>
      <c r="F1570" s="6">
        <f t="shared" ref="F1570:J1570" si="437">SUM(F1563:F1569)</f>
        <v>232</v>
      </c>
      <c r="G1570" s="6">
        <f t="shared" si="437"/>
        <v>0</v>
      </c>
      <c r="H1570" s="6">
        <f t="shared" si="437"/>
        <v>304</v>
      </c>
      <c r="I1570" s="6">
        <f t="shared" si="437"/>
        <v>220</v>
      </c>
      <c r="J1570" s="6">
        <f t="shared" si="437"/>
        <v>84</v>
      </c>
    </row>
    <row r="1571" spans="2:12">
      <c r="C1571" s="7" t="s">
        <v>16</v>
      </c>
      <c r="D1571" s="8"/>
      <c r="E1571" s="8"/>
      <c r="F1571" s="8"/>
      <c r="G1571" s="8"/>
      <c r="H1571" s="8"/>
      <c r="I1571" s="18"/>
      <c r="J1571" s="9"/>
    </row>
    <row r="1572" spans="2:12">
      <c r="C1572" s="1" t="s">
        <v>8</v>
      </c>
      <c r="D1572" s="3">
        <v>0</v>
      </c>
      <c r="E1572" s="3">
        <v>2</v>
      </c>
      <c r="F1572" s="3">
        <f>61-61</f>
        <v>0</v>
      </c>
      <c r="G1572" s="3"/>
      <c r="H1572" s="16">
        <f>SUM(D1572:G1572)</f>
        <v>2</v>
      </c>
      <c r="I1572" s="19">
        <v>0</v>
      </c>
      <c r="J1572" s="17">
        <f>H1572-I1572</f>
        <v>2</v>
      </c>
    </row>
    <row r="1573" spans="2:12">
      <c r="C1573" s="1" t="s">
        <v>9</v>
      </c>
      <c r="D1573" s="3">
        <v>0</v>
      </c>
      <c r="E1573" s="3">
        <v>1</v>
      </c>
      <c r="F1573" s="3">
        <v>0</v>
      </c>
      <c r="G1573" s="3"/>
      <c r="H1573" s="16">
        <f t="shared" ref="H1573:H1578" si="438">SUM(D1573:G1573)</f>
        <v>1</v>
      </c>
      <c r="I1573" s="3">
        <v>-4</v>
      </c>
      <c r="J1573" s="17">
        <f t="shared" ref="J1573:J1578" si="439">H1573-I1573</f>
        <v>5</v>
      </c>
    </row>
    <row r="1574" spans="2:12">
      <c r="C1574" s="1" t="s">
        <v>10</v>
      </c>
      <c r="D1574" s="3">
        <v>94</v>
      </c>
      <c r="E1574" s="3">
        <v>91</v>
      </c>
      <c r="F1574" s="3">
        <v>167</v>
      </c>
      <c r="G1574" s="3"/>
      <c r="H1574" s="16">
        <f t="shared" si="438"/>
        <v>352</v>
      </c>
      <c r="I1574" s="3">
        <v>267</v>
      </c>
      <c r="J1574" s="17">
        <f t="shared" si="439"/>
        <v>85</v>
      </c>
    </row>
    <row r="1575" spans="2:12">
      <c r="C1575" s="1" t="s">
        <v>11</v>
      </c>
      <c r="D1575" s="3">
        <v>32</v>
      </c>
      <c r="E1575" s="3">
        <v>0</v>
      </c>
      <c r="F1575" s="3">
        <v>250</v>
      </c>
      <c r="G1575" s="3"/>
      <c r="H1575" s="16">
        <f t="shared" si="438"/>
        <v>282</v>
      </c>
      <c r="I1575" s="19">
        <v>330</v>
      </c>
      <c r="J1575" s="17">
        <f t="shared" si="439"/>
        <v>-48</v>
      </c>
    </row>
    <row r="1576" spans="2:12">
      <c r="C1576" s="1" t="s">
        <v>12</v>
      </c>
      <c r="D1576" s="3">
        <v>0</v>
      </c>
      <c r="E1576" s="3">
        <v>0</v>
      </c>
      <c r="F1576" s="3">
        <v>334</v>
      </c>
      <c r="G1576" s="3"/>
      <c r="H1576" s="16">
        <f t="shared" si="438"/>
        <v>334</v>
      </c>
      <c r="I1576" s="19">
        <v>420</v>
      </c>
      <c r="J1576" s="17">
        <f t="shared" si="439"/>
        <v>-86</v>
      </c>
    </row>
    <row r="1577" spans="2:12">
      <c r="C1577" s="1" t="s">
        <v>13</v>
      </c>
      <c r="D1577" s="3">
        <v>0</v>
      </c>
      <c r="E1577" s="3">
        <v>0</v>
      </c>
      <c r="F1577" s="3"/>
      <c r="G1577" s="3"/>
      <c r="H1577" s="16">
        <f t="shared" si="438"/>
        <v>0</v>
      </c>
      <c r="I1577" s="3">
        <v>-4</v>
      </c>
      <c r="J1577" s="17">
        <f t="shared" si="439"/>
        <v>4</v>
      </c>
    </row>
    <row r="1578" spans="2:12">
      <c r="C1578" s="1" t="s">
        <v>14</v>
      </c>
      <c r="D1578" s="3">
        <v>0</v>
      </c>
      <c r="E1578" s="3">
        <v>0</v>
      </c>
      <c r="F1578" s="3">
        <v>0</v>
      </c>
      <c r="G1578" s="3"/>
      <c r="H1578" s="16">
        <f t="shared" si="438"/>
        <v>0</v>
      </c>
      <c r="I1578" s="3">
        <v>-79</v>
      </c>
      <c r="J1578" s="17">
        <f t="shared" si="439"/>
        <v>79</v>
      </c>
    </row>
    <row r="1579" spans="2:12">
      <c r="C1579" s="5" t="s">
        <v>15</v>
      </c>
      <c r="D1579" s="6">
        <f>SUM(D1572:D1578)</f>
        <v>126</v>
      </c>
      <c r="E1579" s="6">
        <f t="shared" ref="E1579:I1579" si="440">SUM(E1572:E1578)</f>
        <v>94</v>
      </c>
      <c r="F1579" s="6">
        <f t="shared" si="440"/>
        <v>751</v>
      </c>
      <c r="G1579" s="6">
        <f t="shared" si="440"/>
        <v>0</v>
      </c>
      <c r="H1579" s="6">
        <f t="shared" si="440"/>
        <v>971</v>
      </c>
      <c r="I1579" s="6">
        <f t="shared" si="440"/>
        <v>930</v>
      </c>
      <c r="J1579" s="6">
        <f>SUM(J1572:J1578)</f>
        <v>41</v>
      </c>
    </row>
    <row r="1583" spans="2:12">
      <c r="C1583" t="s">
        <v>534</v>
      </c>
    </row>
    <row r="1584" spans="2:12">
      <c r="B1584" s="23"/>
      <c r="C1584" s="1"/>
      <c r="D1584" s="2" t="s">
        <v>0</v>
      </c>
      <c r="E1584" s="2" t="s">
        <v>1</v>
      </c>
      <c r="F1584" s="2" t="s">
        <v>2</v>
      </c>
      <c r="G1584" s="2" t="s">
        <v>3</v>
      </c>
      <c r="H1584" s="2" t="s">
        <v>4</v>
      </c>
      <c r="I1584" s="2" t="s">
        <v>5</v>
      </c>
      <c r="J1584" s="2" t="s">
        <v>6</v>
      </c>
      <c r="L1584" s="24" t="s">
        <v>535</v>
      </c>
    </row>
    <row r="1585" spans="3:10">
      <c r="C1585" s="7" t="s">
        <v>7</v>
      </c>
      <c r="D1585" s="10"/>
      <c r="E1585" s="10"/>
      <c r="F1585" s="10"/>
      <c r="G1585" s="10"/>
      <c r="H1585" s="10"/>
      <c r="I1585" s="10"/>
      <c r="J1585" s="11"/>
    </row>
    <row r="1586" spans="3:10">
      <c r="C1586" s="1" t="s">
        <v>8</v>
      </c>
      <c r="D1586" s="3">
        <v>0</v>
      </c>
      <c r="E1586" s="3">
        <v>1</v>
      </c>
      <c r="F1586" s="3">
        <v>0</v>
      </c>
      <c r="G1586" s="3"/>
      <c r="H1586" s="4">
        <f>SUM(D1586:G1586)</f>
        <v>1</v>
      </c>
      <c r="I1586" s="21">
        <v>-1</v>
      </c>
      <c r="J1586" s="3">
        <f>H1586-I1586</f>
        <v>2</v>
      </c>
    </row>
    <row r="1587" spans="3:10">
      <c r="C1587" s="1" t="s">
        <v>9</v>
      </c>
      <c r="D1587" s="3">
        <v>0</v>
      </c>
      <c r="E1587" s="3">
        <v>1</v>
      </c>
      <c r="F1587" s="3">
        <v>0</v>
      </c>
      <c r="G1587" s="3"/>
      <c r="H1587" s="4">
        <f t="shared" ref="H1587" si="441">SUM(D1587:G1587)</f>
        <v>1</v>
      </c>
      <c r="I1587" s="3">
        <v>1</v>
      </c>
      <c r="J1587" s="3">
        <f t="shared" ref="J1587:J1592" si="442">H1587-I1587</f>
        <v>0</v>
      </c>
    </row>
    <row r="1588" spans="3:10">
      <c r="C1588" s="1" t="s">
        <v>10</v>
      </c>
      <c r="D1588" s="3">
        <v>122</v>
      </c>
      <c r="E1588" s="3">
        <v>0</v>
      </c>
      <c r="F1588" s="3">
        <v>164</v>
      </c>
      <c r="G1588" s="3"/>
      <c r="H1588" s="4">
        <f>SUM(D1588:G1588)</f>
        <v>286</v>
      </c>
      <c r="I1588" s="3">
        <v>227</v>
      </c>
      <c r="J1588" s="3">
        <f t="shared" si="442"/>
        <v>59</v>
      </c>
    </row>
    <row r="1589" spans="3:10">
      <c r="C1589" s="1" t="s">
        <v>11</v>
      </c>
      <c r="D1589" s="3">
        <v>0</v>
      </c>
      <c r="E1589" s="3">
        <v>0</v>
      </c>
      <c r="F1589" s="3">
        <v>0</v>
      </c>
      <c r="G1589" s="3"/>
      <c r="H1589" s="4">
        <f t="shared" ref="H1589:H1592" si="443">SUM(D1589:G1589)</f>
        <v>0</v>
      </c>
      <c r="I1589" s="3">
        <v>-44</v>
      </c>
      <c r="J1589" s="3">
        <f t="shared" si="442"/>
        <v>44</v>
      </c>
    </row>
    <row r="1590" spans="3:10">
      <c r="C1590" s="1" t="s">
        <v>12</v>
      </c>
      <c r="D1590" s="3">
        <v>0</v>
      </c>
      <c r="E1590" s="3">
        <v>0</v>
      </c>
      <c r="F1590" s="3">
        <v>8</v>
      </c>
      <c r="G1590" s="3">
        <v>0</v>
      </c>
      <c r="H1590" s="4">
        <f t="shared" si="443"/>
        <v>8</v>
      </c>
      <c r="I1590" s="15">
        <v>4</v>
      </c>
      <c r="J1590" s="3">
        <f t="shared" si="442"/>
        <v>4</v>
      </c>
    </row>
    <row r="1591" spans="3:10">
      <c r="C1591" s="1" t="s">
        <v>13</v>
      </c>
      <c r="D1591" s="3"/>
      <c r="E1591" s="3"/>
      <c r="F1591" s="3"/>
      <c r="G1591" s="3"/>
      <c r="H1591" s="4">
        <f t="shared" si="443"/>
        <v>0</v>
      </c>
      <c r="I1591" s="3">
        <v>0</v>
      </c>
      <c r="J1591" s="3">
        <f t="shared" si="442"/>
        <v>0</v>
      </c>
    </row>
    <row r="1592" spans="3:10">
      <c r="C1592" s="1" t="s">
        <v>14</v>
      </c>
      <c r="D1592" s="3">
        <v>0</v>
      </c>
      <c r="E1592" s="3">
        <v>0</v>
      </c>
      <c r="F1592" s="3">
        <v>0</v>
      </c>
      <c r="G1592" s="3"/>
      <c r="H1592" s="4">
        <f t="shared" si="443"/>
        <v>0</v>
      </c>
      <c r="I1592" s="15">
        <v>-18</v>
      </c>
      <c r="J1592" s="3">
        <f t="shared" si="442"/>
        <v>18</v>
      </c>
    </row>
    <row r="1593" spans="3:10">
      <c r="C1593" s="5" t="s">
        <v>15</v>
      </c>
      <c r="D1593" s="6">
        <f>SUM(D1586:D1592)</f>
        <v>122</v>
      </c>
      <c r="E1593" s="6">
        <f>SUM(E1586:E1592)</f>
        <v>2</v>
      </c>
      <c r="F1593" s="6">
        <f t="shared" ref="F1593:J1593" si="444">SUM(F1586:F1592)</f>
        <v>172</v>
      </c>
      <c r="G1593" s="6">
        <f t="shared" si="444"/>
        <v>0</v>
      </c>
      <c r="H1593" s="6">
        <f t="shared" si="444"/>
        <v>296</v>
      </c>
      <c r="I1593" s="6">
        <f t="shared" si="444"/>
        <v>169</v>
      </c>
      <c r="J1593" s="6">
        <f t="shared" si="444"/>
        <v>127</v>
      </c>
    </row>
    <row r="1594" spans="3:10">
      <c r="C1594" s="7" t="s">
        <v>16</v>
      </c>
      <c r="D1594" s="8"/>
      <c r="E1594" s="8"/>
      <c r="F1594" s="8"/>
      <c r="G1594" s="8"/>
      <c r="H1594" s="8"/>
      <c r="I1594" s="18"/>
      <c r="J1594" s="9"/>
    </row>
    <row r="1595" spans="3:10">
      <c r="C1595" s="1" t="s">
        <v>8</v>
      </c>
      <c r="D1595" s="3">
        <v>0</v>
      </c>
      <c r="E1595" s="3">
        <v>2</v>
      </c>
      <c r="F1595" s="3">
        <f>61-61</f>
        <v>0</v>
      </c>
      <c r="G1595" s="3"/>
      <c r="H1595" s="16">
        <f>SUM(D1595:G1595)</f>
        <v>2</v>
      </c>
      <c r="I1595" s="19">
        <v>0</v>
      </c>
      <c r="J1595" s="17">
        <f>H1595-I1595</f>
        <v>2</v>
      </c>
    </row>
    <row r="1596" spans="3:10">
      <c r="C1596" s="1" t="s">
        <v>9</v>
      </c>
      <c r="D1596" s="3">
        <v>0</v>
      </c>
      <c r="E1596" s="3">
        <v>1</v>
      </c>
      <c r="F1596" s="3">
        <v>0</v>
      </c>
      <c r="G1596" s="3"/>
      <c r="H1596" s="16">
        <f t="shared" ref="H1596:H1601" si="445">SUM(D1596:G1596)</f>
        <v>1</v>
      </c>
      <c r="I1596" s="3">
        <v>-4</v>
      </c>
      <c r="J1596" s="17">
        <f t="shared" ref="J1596:J1601" si="446">H1596-I1596</f>
        <v>5</v>
      </c>
    </row>
    <row r="1597" spans="3:10">
      <c r="C1597" s="1" t="s">
        <v>10</v>
      </c>
      <c r="D1597" s="3">
        <v>188</v>
      </c>
      <c r="E1597" s="3">
        <v>76</v>
      </c>
      <c r="F1597" s="3">
        <v>17</v>
      </c>
      <c r="G1597" s="3"/>
      <c r="H1597" s="16">
        <f t="shared" si="445"/>
        <v>281</v>
      </c>
      <c r="I1597" s="3">
        <v>251</v>
      </c>
      <c r="J1597" s="17">
        <f t="shared" si="446"/>
        <v>30</v>
      </c>
    </row>
    <row r="1598" spans="3:10">
      <c r="C1598" s="1" t="s">
        <v>11</v>
      </c>
      <c r="D1598" s="3">
        <v>34</v>
      </c>
      <c r="E1598" s="3">
        <v>0</v>
      </c>
      <c r="F1598" s="3">
        <v>250</v>
      </c>
      <c r="G1598" s="3"/>
      <c r="H1598" s="16">
        <f t="shared" si="445"/>
        <v>284</v>
      </c>
      <c r="I1598" s="19">
        <v>330</v>
      </c>
      <c r="J1598" s="17">
        <f t="shared" si="446"/>
        <v>-46</v>
      </c>
    </row>
    <row r="1599" spans="3:10">
      <c r="C1599" s="1" t="s">
        <v>12</v>
      </c>
      <c r="D1599" s="3">
        <v>0</v>
      </c>
      <c r="E1599" s="3">
        <v>0</v>
      </c>
      <c r="F1599" s="3">
        <v>334</v>
      </c>
      <c r="G1599" s="3"/>
      <c r="H1599" s="16">
        <f t="shared" si="445"/>
        <v>334</v>
      </c>
      <c r="I1599" s="19">
        <v>420</v>
      </c>
      <c r="J1599" s="17">
        <f t="shared" si="446"/>
        <v>-86</v>
      </c>
    </row>
    <row r="1600" spans="3:10">
      <c r="C1600" s="1" t="s">
        <v>13</v>
      </c>
      <c r="D1600" s="3">
        <v>0</v>
      </c>
      <c r="E1600" s="3">
        <v>0</v>
      </c>
      <c r="F1600" s="3"/>
      <c r="G1600" s="3"/>
      <c r="H1600" s="16">
        <f t="shared" si="445"/>
        <v>0</v>
      </c>
      <c r="I1600" s="3">
        <v>-4</v>
      </c>
      <c r="J1600" s="17">
        <f t="shared" si="446"/>
        <v>4</v>
      </c>
    </row>
    <row r="1601" spans="2:10">
      <c r="C1601" s="1" t="s">
        <v>14</v>
      </c>
      <c r="D1601" s="3">
        <v>0</v>
      </c>
      <c r="E1601" s="3">
        <v>0</v>
      </c>
      <c r="F1601" s="3">
        <v>0</v>
      </c>
      <c r="G1601" s="3"/>
      <c r="H1601" s="16">
        <f t="shared" si="445"/>
        <v>0</v>
      </c>
      <c r="I1601" s="3">
        <v>-79</v>
      </c>
      <c r="J1601" s="17">
        <f t="shared" si="446"/>
        <v>79</v>
      </c>
    </row>
    <row r="1602" spans="2:10">
      <c r="C1602" s="5" t="s">
        <v>15</v>
      </c>
      <c r="D1602" s="6">
        <f>SUM(D1595:D1601)</f>
        <v>222</v>
      </c>
      <c r="E1602" s="6">
        <f t="shared" ref="E1602:I1602" si="447">SUM(E1595:E1601)</f>
        <v>79</v>
      </c>
      <c r="F1602" s="6">
        <f t="shared" si="447"/>
        <v>601</v>
      </c>
      <c r="G1602" s="6">
        <f t="shared" si="447"/>
        <v>0</v>
      </c>
      <c r="H1602" s="6">
        <f t="shared" si="447"/>
        <v>902</v>
      </c>
      <c r="I1602" s="6">
        <f t="shared" si="447"/>
        <v>914</v>
      </c>
      <c r="J1602" s="6">
        <f>SUM(J1595:J1601)</f>
        <v>-12</v>
      </c>
    </row>
    <row r="1606" spans="2:10">
      <c r="C1606" t="s">
        <v>534</v>
      </c>
    </row>
    <row r="1607" spans="2:10">
      <c r="B1607" s="23"/>
      <c r="C1607" s="1"/>
      <c r="D1607" s="2" t="s">
        <v>0</v>
      </c>
      <c r="E1607" s="2" t="s">
        <v>1</v>
      </c>
      <c r="F1607" s="2" t="s">
        <v>2</v>
      </c>
      <c r="G1607" s="2" t="s">
        <v>3</v>
      </c>
      <c r="H1607" s="2" t="s">
        <v>4</v>
      </c>
      <c r="I1607" s="2" t="s">
        <v>5</v>
      </c>
      <c r="J1607" s="2" t="s">
        <v>6</v>
      </c>
    </row>
    <row r="1608" spans="2:10">
      <c r="C1608" s="7" t="s">
        <v>7</v>
      </c>
      <c r="D1608" s="10"/>
      <c r="E1608" s="10"/>
      <c r="F1608" s="10"/>
      <c r="G1608" s="10"/>
      <c r="H1608" s="10"/>
      <c r="I1608" s="10"/>
      <c r="J1608" s="11"/>
    </row>
    <row r="1609" spans="2:10">
      <c r="C1609" s="1" t="s">
        <v>8</v>
      </c>
      <c r="D1609" s="3">
        <v>0</v>
      </c>
      <c r="E1609" s="3">
        <v>1</v>
      </c>
      <c r="F1609" s="3">
        <v>0</v>
      </c>
      <c r="G1609" s="3"/>
      <c r="H1609" s="4">
        <f>SUM(D1609:G1609)</f>
        <v>1</v>
      </c>
      <c r="I1609" s="21">
        <v>-1</v>
      </c>
      <c r="J1609" s="3">
        <f>H1609-I1609</f>
        <v>2</v>
      </c>
    </row>
    <row r="1610" spans="2:10">
      <c r="C1610" s="1" t="s">
        <v>9</v>
      </c>
      <c r="D1610" s="3">
        <v>0</v>
      </c>
      <c r="E1610" s="3">
        <v>1</v>
      </c>
      <c r="F1610" s="3">
        <v>0</v>
      </c>
      <c r="G1610" s="3"/>
      <c r="H1610" s="4">
        <f t="shared" ref="H1610" si="448">SUM(D1610:G1610)</f>
        <v>1</v>
      </c>
      <c r="I1610" s="3">
        <v>1</v>
      </c>
      <c r="J1610" s="3">
        <f t="shared" ref="J1610:J1615" si="449">H1610-I1610</f>
        <v>0</v>
      </c>
    </row>
    <row r="1611" spans="2:10">
      <c r="C1611" s="1" t="s">
        <v>10</v>
      </c>
      <c r="D1611" s="3">
        <v>106</v>
      </c>
      <c r="E1611" s="3">
        <v>0</v>
      </c>
      <c r="F1611" s="3">
        <v>164</v>
      </c>
      <c r="G1611" s="3"/>
      <c r="H1611" s="4">
        <f>SUM(D1611:G1611)</f>
        <v>270</v>
      </c>
      <c r="I1611" s="3">
        <v>211</v>
      </c>
      <c r="J1611" s="3">
        <f t="shared" si="449"/>
        <v>59</v>
      </c>
    </row>
    <row r="1612" spans="2:10">
      <c r="C1612" s="1" t="s">
        <v>11</v>
      </c>
      <c r="D1612" s="3">
        <v>0</v>
      </c>
      <c r="E1612" s="3">
        <v>0</v>
      </c>
      <c r="F1612" s="3">
        <v>0</v>
      </c>
      <c r="G1612" s="3"/>
      <c r="H1612" s="4">
        <f t="shared" ref="H1612:H1615" si="450">SUM(D1612:G1612)</f>
        <v>0</v>
      </c>
      <c r="I1612" s="3">
        <v>-44</v>
      </c>
      <c r="J1612" s="3">
        <f t="shared" si="449"/>
        <v>44</v>
      </c>
    </row>
    <row r="1613" spans="2:10">
      <c r="C1613" s="1" t="s">
        <v>12</v>
      </c>
      <c r="D1613" s="3">
        <v>0</v>
      </c>
      <c r="E1613" s="3">
        <v>0</v>
      </c>
      <c r="F1613" s="3">
        <v>8</v>
      </c>
      <c r="G1613" s="3">
        <v>0</v>
      </c>
      <c r="H1613" s="4">
        <f t="shared" si="450"/>
        <v>8</v>
      </c>
      <c r="I1613" s="15">
        <v>4</v>
      </c>
      <c r="J1613" s="3">
        <f t="shared" si="449"/>
        <v>4</v>
      </c>
    </row>
    <row r="1614" spans="2:10">
      <c r="C1614" s="1" t="s">
        <v>13</v>
      </c>
      <c r="D1614" s="3"/>
      <c r="E1614" s="3"/>
      <c r="F1614" s="3"/>
      <c r="G1614" s="3"/>
      <c r="H1614" s="4">
        <f t="shared" si="450"/>
        <v>0</v>
      </c>
      <c r="I1614" s="3">
        <v>0</v>
      </c>
      <c r="J1614" s="3">
        <f t="shared" si="449"/>
        <v>0</v>
      </c>
    </row>
    <row r="1615" spans="2:10">
      <c r="C1615" s="1" t="s">
        <v>14</v>
      </c>
      <c r="D1615" s="3">
        <v>0</v>
      </c>
      <c r="E1615" s="3">
        <v>0</v>
      </c>
      <c r="F1615" s="3">
        <v>0</v>
      </c>
      <c r="G1615" s="3"/>
      <c r="H1615" s="4">
        <f t="shared" si="450"/>
        <v>0</v>
      </c>
      <c r="I1615" s="15">
        <v>-18</v>
      </c>
      <c r="J1615" s="3">
        <f t="shared" si="449"/>
        <v>18</v>
      </c>
    </row>
    <row r="1616" spans="2:10">
      <c r="C1616" s="5" t="s">
        <v>15</v>
      </c>
      <c r="D1616" s="6">
        <f>SUM(D1609:D1615)</f>
        <v>106</v>
      </c>
      <c r="E1616" s="6">
        <f>SUM(E1609:E1615)</f>
        <v>2</v>
      </c>
      <c r="F1616" s="6">
        <f t="shared" ref="F1616:J1616" si="451">SUM(F1609:F1615)</f>
        <v>172</v>
      </c>
      <c r="G1616" s="6">
        <f t="shared" si="451"/>
        <v>0</v>
      </c>
      <c r="H1616" s="6">
        <f t="shared" si="451"/>
        <v>280</v>
      </c>
      <c r="I1616" s="6">
        <f t="shared" si="451"/>
        <v>153</v>
      </c>
      <c r="J1616" s="6">
        <f t="shared" si="451"/>
        <v>127</v>
      </c>
    </row>
    <row r="1617" spans="2:10">
      <c r="C1617" s="7" t="s">
        <v>16</v>
      </c>
      <c r="D1617" s="8"/>
      <c r="E1617" s="8"/>
      <c r="F1617" s="8"/>
      <c r="G1617" s="8"/>
      <c r="H1617" s="8"/>
      <c r="I1617" s="18"/>
      <c r="J1617" s="9"/>
    </row>
    <row r="1618" spans="2:10">
      <c r="C1618" s="1" t="s">
        <v>8</v>
      </c>
      <c r="D1618" s="3">
        <v>0</v>
      </c>
      <c r="E1618" s="3">
        <v>2</v>
      </c>
      <c r="F1618" s="3">
        <f>61-61</f>
        <v>0</v>
      </c>
      <c r="G1618" s="3"/>
      <c r="H1618" s="16">
        <f>SUM(D1618:G1618)</f>
        <v>2</v>
      </c>
      <c r="I1618" s="19">
        <v>0</v>
      </c>
      <c r="J1618" s="17">
        <f>H1618-I1618</f>
        <v>2</v>
      </c>
    </row>
    <row r="1619" spans="2:10">
      <c r="C1619" s="1" t="s">
        <v>9</v>
      </c>
      <c r="D1619" s="3">
        <v>0</v>
      </c>
      <c r="E1619" s="3">
        <v>1</v>
      </c>
      <c r="F1619" s="3">
        <v>0</v>
      </c>
      <c r="G1619" s="3"/>
      <c r="H1619" s="16">
        <f t="shared" ref="H1619:H1624" si="452">SUM(D1619:G1619)</f>
        <v>1</v>
      </c>
      <c r="I1619" s="3">
        <v>-4</v>
      </c>
      <c r="J1619" s="17">
        <f t="shared" ref="J1619:J1624" si="453">H1619-I1619</f>
        <v>5</v>
      </c>
    </row>
    <row r="1620" spans="2:10">
      <c r="C1620" s="1" t="s">
        <v>10</v>
      </c>
      <c r="D1620" s="3">
        <v>176</v>
      </c>
      <c r="E1620" s="3">
        <v>57</v>
      </c>
      <c r="F1620" s="3">
        <v>17</v>
      </c>
      <c r="G1620" s="3"/>
      <c r="H1620" s="16">
        <f t="shared" si="452"/>
        <v>250</v>
      </c>
      <c r="I1620" s="3">
        <v>220</v>
      </c>
      <c r="J1620" s="17">
        <f t="shared" si="453"/>
        <v>30</v>
      </c>
    </row>
    <row r="1621" spans="2:10">
      <c r="C1621" s="1" t="s">
        <v>11</v>
      </c>
      <c r="D1621" s="3">
        <v>34</v>
      </c>
      <c r="E1621" s="3">
        <v>0</v>
      </c>
      <c r="F1621" s="3">
        <v>250</v>
      </c>
      <c r="G1621" s="3"/>
      <c r="H1621" s="16">
        <f t="shared" si="452"/>
        <v>284</v>
      </c>
      <c r="I1621" s="19">
        <v>330</v>
      </c>
      <c r="J1621" s="17">
        <f t="shared" si="453"/>
        <v>-46</v>
      </c>
    </row>
    <row r="1622" spans="2:10">
      <c r="C1622" s="1" t="s">
        <v>12</v>
      </c>
      <c r="D1622" s="3">
        <v>0</v>
      </c>
      <c r="E1622" s="3">
        <v>0</v>
      </c>
      <c r="F1622" s="3">
        <v>334</v>
      </c>
      <c r="G1622" s="3"/>
      <c r="H1622" s="16">
        <f t="shared" si="452"/>
        <v>334</v>
      </c>
      <c r="I1622" s="19">
        <v>420</v>
      </c>
      <c r="J1622" s="17">
        <f t="shared" si="453"/>
        <v>-86</v>
      </c>
    </row>
    <row r="1623" spans="2:10">
      <c r="C1623" s="1" t="s">
        <v>13</v>
      </c>
      <c r="D1623" s="3">
        <v>0</v>
      </c>
      <c r="E1623" s="3">
        <v>0</v>
      </c>
      <c r="F1623" s="3"/>
      <c r="G1623" s="3"/>
      <c r="H1623" s="16">
        <f t="shared" si="452"/>
        <v>0</v>
      </c>
      <c r="I1623" s="3">
        <v>-4</v>
      </c>
      <c r="J1623" s="17">
        <f t="shared" si="453"/>
        <v>4</v>
      </c>
    </row>
    <row r="1624" spans="2:10">
      <c r="C1624" s="1" t="s">
        <v>14</v>
      </c>
      <c r="D1624" s="3">
        <v>0</v>
      </c>
      <c r="E1624" s="3">
        <v>0</v>
      </c>
      <c r="F1624" s="3">
        <v>0</v>
      </c>
      <c r="G1624" s="3"/>
      <c r="H1624" s="16">
        <f t="shared" si="452"/>
        <v>0</v>
      </c>
      <c r="I1624" s="3">
        <v>-79</v>
      </c>
      <c r="J1624" s="17">
        <f t="shared" si="453"/>
        <v>79</v>
      </c>
    </row>
    <row r="1625" spans="2:10">
      <c r="C1625" s="5" t="s">
        <v>15</v>
      </c>
      <c r="D1625" s="6">
        <f>SUM(D1618:D1624)</f>
        <v>210</v>
      </c>
      <c r="E1625" s="6">
        <f t="shared" ref="E1625:I1625" si="454">SUM(E1618:E1624)</f>
        <v>60</v>
      </c>
      <c r="F1625" s="6">
        <f t="shared" si="454"/>
        <v>601</v>
      </c>
      <c r="G1625" s="6">
        <f t="shared" si="454"/>
        <v>0</v>
      </c>
      <c r="H1625" s="6">
        <f t="shared" si="454"/>
        <v>871</v>
      </c>
      <c r="I1625" s="6">
        <f t="shared" si="454"/>
        <v>883</v>
      </c>
      <c r="J1625" s="6">
        <f>SUM(J1618:J1624)</f>
        <v>-12</v>
      </c>
    </row>
    <row r="1629" spans="2:10">
      <c r="C1629" t="s">
        <v>536</v>
      </c>
    </row>
    <row r="1630" spans="2:10">
      <c r="B1630" s="23"/>
      <c r="C1630" s="1"/>
      <c r="D1630" s="2" t="s">
        <v>0</v>
      </c>
      <c r="E1630" s="2" t="s">
        <v>1</v>
      </c>
      <c r="F1630" s="2" t="s">
        <v>2</v>
      </c>
      <c r="G1630" s="2" t="s">
        <v>3</v>
      </c>
      <c r="H1630" s="2" t="s">
        <v>4</v>
      </c>
      <c r="I1630" s="2" t="s">
        <v>5</v>
      </c>
      <c r="J1630" s="2" t="s">
        <v>6</v>
      </c>
    </row>
    <row r="1631" spans="2:10">
      <c r="C1631" s="7" t="s">
        <v>7</v>
      </c>
      <c r="D1631" s="10"/>
      <c r="E1631" s="10"/>
      <c r="F1631" s="10"/>
      <c r="G1631" s="10"/>
      <c r="H1631" s="10"/>
      <c r="I1631" s="10"/>
      <c r="J1631" s="11"/>
    </row>
    <row r="1632" spans="2:10">
      <c r="C1632" s="1" t="s">
        <v>8</v>
      </c>
      <c r="D1632" s="3">
        <v>0</v>
      </c>
      <c r="E1632" s="3">
        <v>1</v>
      </c>
      <c r="F1632" s="3">
        <v>0</v>
      </c>
      <c r="G1632" s="3"/>
      <c r="H1632" s="4">
        <f>SUM(D1632:G1632)</f>
        <v>1</v>
      </c>
      <c r="I1632" s="21">
        <v>-1</v>
      </c>
      <c r="J1632" s="3">
        <f>H1632-I1632</f>
        <v>2</v>
      </c>
    </row>
    <row r="1633" spans="3:10">
      <c r="C1633" s="1" t="s">
        <v>9</v>
      </c>
      <c r="D1633" s="3">
        <v>0</v>
      </c>
      <c r="E1633" s="3">
        <v>1</v>
      </c>
      <c r="F1633" s="3">
        <v>0</v>
      </c>
      <c r="G1633" s="3"/>
      <c r="H1633" s="4">
        <f t="shared" ref="H1633" si="455">SUM(D1633:G1633)</f>
        <v>1</v>
      </c>
      <c r="I1633" s="3">
        <v>1</v>
      </c>
      <c r="J1633" s="3">
        <f t="shared" ref="J1633:J1638" si="456">H1633-I1633</f>
        <v>0</v>
      </c>
    </row>
    <row r="1634" spans="3:10">
      <c r="C1634" s="1" t="s">
        <v>10</v>
      </c>
      <c r="D1634" s="3">
        <v>71</v>
      </c>
      <c r="E1634" s="3">
        <v>0</v>
      </c>
      <c r="F1634" s="3">
        <v>164</v>
      </c>
      <c r="G1634" s="3"/>
      <c r="H1634" s="4">
        <f>SUM(D1634:G1634)</f>
        <v>235</v>
      </c>
      <c r="I1634" s="3">
        <v>176</v>
      </c>
      <c r="J1634" s="3">
        <f t="shared" si="456"/>
        <v>59</v>
      </c>
    </row>
    <row r="1635" spans="3:10">
      <c r="C1635" s="1" t="s">
        <v>11</v>
      </c>
      <c r="D1635" s="3">
        <v>0</v>
      </c>
      <c r="E1635" s="3">
        <v>0</v>
      </c>
      <c r="F1635" s="3">
        <v>0</v>
      </c>
      <c r="G1635" s="3"/>
      <c r="H1635" s="4">
        <f t="shared" ref="H1635:H1638" si="457">SUM(D1635:G1635)</f>
        <v>0</v>
      </c>
      <c r="I1635" s="3">
        <v>-44</v>
      </c>
      <c r="J1635" s="3">
        <f t="shared" si="456"/>
        <v>44</v>
      </c>
    </row>
    <row r="1636" spans="3:10">
      <c r="C1636" s="1" t="s">
        <v>12</v>
      </c>
      <c r="D1636" s="3">
        <v>0</v>
      </c>
      <c r="E1636" s="3">
        <v>0</v>
      </c>
      <c r="F1636" s="3">
        <v>8</v>
      </c>
      <c r="G1636" s="3">
        <v>0</v>
      </c>
      <c r="H1636" s="4">
        <f t="shared" si="457"/>
        <v>8</v>
      </c>
      <c r="I1636" s="15">
        <v>4</v>
      </c>
      <c r="J1636" s="3">
        <f t="shared" si="456"/>
        <v>4</v>
      </c>
    </row>
    <row r="1637" spans="3:10">
      <c r="C1637" s="1" t="s">
        <v>13</v>
      </c>
      <c r="D1637" s="3"/>
      <c r="E1637" s="3"/>
      <c r="F1637" s="3"/>
      <c r="G1637" s="3"/>
      <c r="H1637" s="4">
        <f t="shared" si="457"/>
        <v>0</v>
      </c>
      <c r="I1637" s="3">
        <v>0</v>
      </c>
      <c r="J1637" s="3">
        <f t="shared" si="456"/>
        <v>0</v>
      </c>
    </row>
    <row r="1638" spans="3:10">
      <c r="C1638" s="1" t="s">
        <v>14</v>
      </c>
      <c r="D1638" s="3">
        <v>0</v>
      </c>
      <c r="E1638" s="3">
        <v>0</v>
      </c>
      <c r="F1638" s="3">
        <v>0</v>
      </c>
      <c r="G1638" s="3"/>
      <c r="H1638" s="4">
        <f t="shared" si="457"/>
        <v>0</v>
      </c>
      <c r="I1638" s="15">
        <v>-18</v>
      </c>
      <c r="J1638" s="3">
        <f t="shared" si="456"/>
        <v>18</v>
      </c>
    </row>
    <row r="1639" spans="3:10">
      <c r="C1639" s="5" t="s">
        <v>15</v>
      </c>
      <c r="D1639" s="6">
        <f>SUM(D1632:D1638)</f>
        <v>71</v>
      </c>
      <c r="E1639" s="6">
        <f>SUM(E1632:E1638)</f>
        <v>2</v>
      </c>
      <c r="F1639" s="6">
        <f t="shared" ref="F1639:J1639" si="458">SUM(F1632:F1638)</f>
        <v>172</v>
      </c>
      <c r="G1639" s="6">
        <f t="shared" si="458"/>
        <v>0</v>
      </c>
      <c r="H1639" s="6">
        <f t="shared" si="458"/>
        <v>245</v>
      </c>
      <c r="I1639" s="6">
        <f t="shared" si="458"/>
        <v>118</v>
      </c>
      <c r="J1639" s="6">
        <f t="shared" si="458"/>
        <v>127</v>
      </c>
    </row>
    <row r="1640" spans="3:10">
      <c r="C1640" s="7" t="s">
        <v>16</v>
      </c>
      <c r="D1640" s="8"/>
      <c r="E1640" s="8"/>
      <c r="F1640" s="8"/>
      <c r="G1640" s="8"/>
      <c r="H1640" s="8"/>
      <c r="I1640" s="18"/>
      <c r="J1640" s="9"/>
    </row>
    <row r="1641" spans="3:10">
      <c r="C1641" s="1" t="s">
        <v>8</v>
      </c>
      <c r="D1641" s="3">
        <v>0</v>
      </c>
      <c r="E1641" s="3">
        <v>2</v>
      </c>
      <c r="F1641" s="3">
        <f>61-61</f>
        <v>0</v>
      </c>
      <c r="G1641" s="3"/>
      <c r="H1641" s="16">
        <f>SUM(D1641:G1641)</f>
        <v>2</v>
      </c>
      <c r="I1641" s="19">
        <v>0</v>
      </c>
      <c r="J1641" s="17">
        <f>H1641-I1641</f>
        <v>2</v>
      </c>
    </row>
    <row r="1642" spans="3:10">
      <c r="C1642" s="1" t="s">
        <v>9</v>
      </c>
      <c r="D1642" s="3">
        <v>0</v>
      </c>
      <c r="E1642" s="3">
        <v>1</v>
      </c>
      <c r="F1642" s="3">
        <v>0</v>
      </c>
      <c r="G1642" s="3"/>
      <c r="H1642" s="16">
        <f t="shared" ref="H1642:H1647" si="459">SUM(D1642:G1642)</f>
        <v>1</v>
      </c>
      <c r="I1642" s="3">
        <v>-4</v>
      </c>
      <c r="J1642" s="17">
        <f t="shared" ref="J1642:J1647" si="460">H1642-I1642</f>
        <v>5</v>
      </c>
    </row>
    <row r="1643" spans="3:10">
      <c r="C1643" s="1" t="s">
        <v>10</v>
      </c>
      <c r="D1643" s="3">
        <v>131</v>
      </c>
      <c r="E1643" s="3">
        <v>31</v>
      </c>
      <c r="F1643" s="3">
        <v>17</v>
      </c>
      <c r="G1643" s="3"/>
      <c r="H1643" s="16">
        <f t="shared" si="459"/>
        <v>179</v>
      </c>
      <c r="I1643" s="3">
        <v>149</v>
      </c>
      <c r="J1643" s="17">
        <f t="shared" si="460"/>
        <v>30</v>
      </c>
    </row>
    <row r="1644" spans="3:10">
      <c r="C1644" s="1" t="s">
        <v>11</v>
      </c>
      <c r="D1644" s="3">
        <v>34</v>
      </c>
      <c r="E1644" s="3">
        <v>0</v>
      </c>
      <c r="F1644" s="3">
        <v>250</v>
      </c>
      <c r="G1644" s="3"/>
      <c r="H1644" s="16">
        <f t="shared" si="459"/>
        <v>284</v>
      </c>
      <c r="I1644" s="19">
        <v>330</v>
      </c>
      <c r="J1644" s="17">
        <f t="shared" si="460"/>
        <v>-46</v>
      </c>
    </row>
    <row r="1645" spans="3:10">
      <c r="C1645" s="1" t="s">
        <v>12</v>
      </c>
      <c r="D1645" s="3">
        <v>0</v>
      </c>
      <c r="E1645" s="3">
        <v>0</v>
      </c>
      <c r="F1645" s="3">
        <v>334</v>
      </c>
      <c r="G1645" s="3"/>
      <c r="H1645" s="16">
        <f t="shared" si="459"/>
        <v>334</v>
      </c>
      <c r="I1645" s="19">
        <v>420</v>
      </c>
      <c r="J1645" s="17">
        <f t="shared" si="460"/>
        <v>-86</v>
      </c>
    </row>
    <row r="1646" spans="3:10">
      <c r="C1646" s="1" t="s">
        <v>13</v>
      </c>
      <c r="D1646" s="3">
        <v>0</v>
      </c>
      <c r="E1646" s="3">
        <v>0</v>
      </c>
      <c r="F1646" s="3"/>
      <c r="G1646" s="3"/>
      <c r="H1646" s="16">
        <f t="shared" si="459"/>
        <v>0</v>
      </c>
      <c r="I1646" s="3">
        <v>-4</v>
      </c>
      <c r="J1646" s="17">
        <f t="shared" si="460"/>
        <v>4</v>
      </c>
    </row>
    <row r="1647" spans="3:10">
      <c r="C1647" s="1" t="s">
        <v>14</v>
      </c>
      <c r="D1647" s="3">
        <v>0</v>
      </c>
      <c r="E1647" s="3">
        <v>0</v>
      </c>
      <c r="F1647" s="3">
        <v>0</v>
      </c>
      <c r="G1647" s="3"/>
      <c r="H1647" s="16">
        <f t="shared" si="459"/>
        <v>0</v>
      </c>
      <c r="I1647" s="3">
        <v>-79</v>
      </c>
      <c r="J1647" s="17">
        <f t="shared" si="460"/>
        <v>79</v>
      </c>
    </row>
    <row r="1648" spans="3:10">
      <c r="C1648" s="5" t="s">
        <v>15</v>
      </c>
      <c r="D1648" s="6">
        <f>SUM(D1641:D1647)</f>
        <v>165</v>
      </c>
      <c r="E1648" s="6">
        <f t="shared" ref="E1648:I1648" si="461">SUM(E1641:E1647)</f>
        <v>34</v>
      </c>
      <c r="F1648" s="6">
        <f t="shared" si="461"/>
        <v>601</v>
      </c>
      <c r="G1648" s="6">
        <f t="shared" si="461"/>
        <v>0</v>
      </c>
      <c r="H1648" s="6">
        <f t="shared" si="461"/>
        <v>800</v>
      </c>
      <c r="I1648" s="6">
        <f t="shared" si="461"/>
        <v>812</v>
      </c>
      <c r="J1648" s="6">
        <f>SUM(J1641:J1647)</f>
        <v>-12</v>
      </c>
    </row>
    <row r="1651" spans="2:10">
      <c r="C1651" t="s">
        <v>537</v>
      </c>
    </row>
    <row r="1652" spans="2:10">
      <c r="B1652" s="23"/>
      <c r="C1652" s="1"/>
      <c r="D1652" s="2" t="s">
        <v>0</v>
      </c>
      <c r="E1652" s="2" t="s">
        <v>1</v>
      </c>
      <c r="F1652" s="2" t="s">
        <v>2</v>
      </c>
      <c r="G1652" s="2" t="s">
        <v>3</v>
      </c>
      <c r="H1652" s="2" t="s">
        <v>4</v>
      </c>
      <c r="I1652" s="2" t="s">
        <v>5</v>
      </c>
      <c r="J1652" s="2" t="s">
        <v>6</v>
      </c>
    </row>
    <row r="1653" spans="2:10">
      <c r="C1653" s="7" t="s">
        <v>7</v>
      </c>
      <c r="D1653" s="10"/>
      <c r="E1653" s="10"/>
      <c r="F1653" s="10"/>
      <c r="G1653" s="10"/>
      <c r="H1653" s="10"/>
      <c r="I1653" s="10"/>
      <c r="J1653" s="11"/>
    </row>
    <row r="1654" spans="2:10">
      <c r="C1654" s="1" t="s">
        <v>8</v>
      </c>
      <c r="D1654" s="3">
        <v>0</v>
      </c>
      <c r="E1654" s="3">
        <v>1</v>
      </c>
      <c r="F1654" s="3">
        <v>0</v>
      </c>
      <c r="G1654" s="3"/>
      <c r="H1654" s="4">
        <f>SUM(D1654:G1654)</f>
        <v>1</v>
      </c>
      <c r="I1654" s="21">
        <v>-1</v>
      </c>
      <c r="J1654" s="3">
        <f>H1654-I1654</f>
        <v>2</v>
      </c>
    </row>
    <row r="1655" spans="2:10">
      <c r="C1655" s="1" t="s">
        <v>9</v>
      </c>
      <c r="D1655" s="3">
        <v>0</v>
      </c>
      <c r="E1655" s="3">
        <v>1</v>
      </c>
      <c r="F1655" s="3">
        <v>0</v>
      </c>
      <c r="G1655" s="3"/>
      <c r="H1655" s="4">
        <f t="shared" ref="H1655" si="462">SUM(D1655:G1655)</f>
        <v>1</v>
      </c>
      <c r="I1655" s="3">
        <v>1</v>
      </c>
      <c r="J1655" s="3">
        <f t="shared" ref="J1655:J1660" si="463">H1655-I1655</f>
        <v>0</v>
      </c>
    </row>
    <row r="1656" spans="2:10">
      <c r="C1656" s="1" t="s">
        <v>10</v>
      </c>
      <c r="D1656" s="3">
        <v>11</v>
      </c>
      <c r="E1656" s="3">
        <v>0</v>
      </c>
      <c r="F1656" s="3">
        <v>164</v>
      </c>
      <c r="G1656" s="3"/>
      <c r="H1656" s="4">
        <f>SUM(D1656:G1656)</f>
        <v>175</v>
      </c>
      <c r="I1656" s="3">
        <v>116</v>
      </c>
      <c r="J1656" s="3">
        <f t="shared" si="463"/>
        <v>59</v>
      </c>
    </row>
    <row r="1657" spans="2:10">
      <c r="C1657" s="1" t="s">
        <v>11</v>
      </c>
      <c r="D1657" s="3">
        <v>0</v>
      </c>
      <c r="E1657" s="3">
        <v>0</v>
      </c>
      <c r="F1657" s="3">
        <v>0</v>
      </c>
      <c r="G1657" s="3"/>
      <c r="H1657" s="4">
        <f t="shared" ref="H1657:H1660" si="464">SUM(D1657:G1657)</f>
        <v>0</v>
      </c>
      <c r="I1657" s="3">
        <v>-44</v>
      </c>
      <c r="J1657" s="3">
        <f t="shared" si="463"/>
        <v>44</v>
      </c>
    </row>
    <row r="1658" spans="2:10">
      <c r="C1658" s="1" t="s">
        <v>12</v>
      </c>
      <c r="D1658" s="3">
        <v>0</v>
      </c>
      <c r="E1658" s="3">
        <v>0</v>
      </c>
      <c r="F1658" s="3">
        <v>8</v>
      </c>
      <c r="G1658" s="3">
        <v>0</v>
      </c>
      <c r="H1658" s="4">
        <f t="shared" si="464"/>
        <v>8</v>
      </c>
      <c r="I1658" s="15">
        <v>4</v>
      </c>
      <c r="J1658" s="3">
        <f t="shared" si="463"/>
        <v>4</v>
      </c>
    </row>
    <row r="1659" spans="2:10">
      <c r="C1659" s="1" t="s">
        <v>13</v>
      </c>
      <c r="D1659" s="3"/>
      <c r="E1659" s="3"/>
      <c r="F1659" s="3"/>
      <c r="G1659" s="3"/>
      <c r="H1659" s="4">
        <f t="shared" si="464"/>
        <v>0</v>
      </c>
      <c r="I1659" s="3">
        <v>0</v>
      </c>
      <c r="J1659" s="3">
        <f t="shared" si="463"/>
        <v>0</v>
      </c>
    </row>
    <row r="1660" spans="2:10">
      <c r="C1660" s="1" t="s">
        <v>14</v>
      </c>
      <c r="D1660" s="3">
        <v>0</v>
      </c>
      <c r="E1660" s="3">
        <v>0</v>
      </c>
      <c r="F1660" s="3">
        <v>0</v>
      </c>
      <c r="G1660" s="3"/>
      <c r="H1660" s="4">
        <f t="shared" si="464"/>
        <v>0</v>
      </c>
      <c r="I1660" s="15">
        <v>-18</v>
      </c>
      <c r="J1660" s="3">
        <f t="shared" si="463"/>
        <v>18</v>
      </c>
    </row>
    <row r="1661" spans="2:10">
      <c r="C1661" s="5" t="s">
        <v>15</v>
      </c>
      <c r="D1661" s="6">
        <f>SUM(D1654:D1660)</f>
        <v>11</v>
      </c>
      <c r="E1661" s="6">
        <f>SUM(E1654:E1660)</f>
        <v>2</v>
      </c>
      <c r="F1661" s="6">
        <f t="shared" ref="F1661:J1661" si="465">SUM(F1654:F1660)</f>
        <v>172</v>
      </c>
      <c r="G1661" s="6">
        <f t="shared" si="465"/>
        <v>0</v>
      </c>
      <c r="H1661" s="6">
        <f t="shared" si="465"/>
        <v>185</v>
      </c>
      <c r="I1661" s="6">
        <f t="shared" si="465"/>
        <v>58</v>
      </c>
      <c r="J1661" s="6">
        <f t="shared" si="465"/>
        <v>127</v>
      </c>
    </row>
    <row r="1662" spans="2:10">
      <c r="C1662" s="7" t="s">
        <v>16</v>
      </c>
      <c r="D1662" s="8"/>
      <c r="E1662" s="8"/>
      <c r="F1662" s="8"/>
      <c r="G1662" s="8"/>
      <c r="H1662" s="8"/>
      <c r="I1662" s="18"/>
      <c r="J1662" s="9"/>
    </row>
    <row r="1663" spans="2:10">
      <c r="C1663" s="1" t="s">
        <v>8</v>
      </c>
      <c r="D1663" s="3">
        <v>0</v>
      </c>
      <c r="E1663" s="3">
        <v>2</v>
      </c>
      <c r="F1663" s="3">
        <f>61-61</f>
        <v>0</v>
      </c>
      <c r="G1663" s="3"/>
      <c r="H1663" s="16">
        <f>SUM(D1663:G1663)</f>
        <v>2</v>
      </c>
      <c r="I1663" s="19">
        <v>0</v>
      </c>
      <c r="J1663" s="17">
        <f>H1663-I1663</f>
        <v>2</v>
      </c>
    </row>
    <row r="1664" spans="2:10">
      <c r="C1664" s="1" t="s">
        <v>9</v>
      </c>
      <c r="D1664" s="3">
        <v>0</v>
      </c>
      <c r="E1664" s="3">
        <v>1</v>
      </c>
      <c r="F1664" s="3">
        <v>0</v>
      </c>
      <c r="G1664" s="3"/>
      <c r="H1664" s="16">
        <f t="shared" ref="H1664:H1669" si="466">SUM(D1664:G1664)</f>
        <v>1</v>
      </c>
      <c r="I1664" s="3">
        <v>-4</v>
      </c>
      <c r="J1664" s="17">
        <f t="shared" ref="J1664:J1669" si="467">H1664-I1664</f>
        <v>5</v>
      </c>
    </row>
    <row r="1665" spans="2:10">
      <c r="C1665" s="1" t="s">
        <v>10</v>
      </c>
      <c r="D1665" s="3">
        <v>57</v>
      </c>
      <c r="E1665" s="3">
        <v>19</v>
      </c>
      <c r="F1665" s="3">
        <v>17</v>
      </c>
      <c r="G1665" s="3"/>
      <c r="H1665" s="16">
        <f t="shared" si="466"/>
        <v>93</v>
      </c>
      <c r="I1665" s="3">
        <v>63</v>
      </c>
      <c r="J1665" s="17">
        <f t="shared" si="467"/>
        <v>30</v>
      </c>
    </row>
    <row r="1666" spans="2:10">
      <c r="C1666" s="1" t="s">
        <v>11</v>
      </c>
      <c r="D1666" s="3">
        <v>34</v>
      </c>
      <c r="E1666" s="3">
        <v>0</v>
      </c>
      <c r="F1666" s="3">
        <v>250</v>
      </c>
      <c r="G1666" s="3"/>
      <c r="H1666" s="16">
        <f t="shared" si="466"/>
        <v>284</v>
      </c>
      <c r="I1666" s="19">
        <v>330</v>
      </c>
      <c r="J1666" s="17">
        <f t="shared" si="467"/>
        <v>-46</v>
      </c>
    </row>
    <row r="1667" spans="2:10">
      <c r="C1667" s="1" t="s">
        <v>12</v>
      </c>
      <c r="D1667" s="3">
        <v>0</v>
      </c>
      <c r="E1667" s="3">
        <v>0</v>
      </c>
      <c r="F1667" s="3">
        <v>334</v>
      </c>
      <c r="G1667" s="3"/>
      <c r="H1667" s="16">
        <f t="shared" si="466"/>
        <v>334</v>
      </c>
      <c r="I1667" s="19">
        <v>420</v>
      </c>
      <c r="J1667" s="17">
        <f t="shared" si="467"/>
        <v>-86</v>
      </c>
    </row>
    <row r="1668" spans="2:10">
      <c r="C1668" s="1" t="s">
        <v>13</v>
      </c>
      <c r="D1668" s="3">
        <v>0</v>
      </c>
      <c r="E1668" s="3">
        <v>0</v>
      </c>
      <c r="F1668" s="3"/>
      <c r="G1668" s="3"/>
      <c r="H1668" s="16">
        <f t="shared" si="466"/>
        <v>0</v>
      </c>
      <c r="I1668" s="3">
        <v>-4</v>
      </c>
      <c r="J1668" s="17">
        <f t="shared" si="467"/>
        <v>4</v>
      </c>
    </row>
    <row r="1669" spans="2:10">
      <c r="C1669" s="1" t="s">
        <v>14</v>
      </c>
      <c r="D1669" s="3">
        <v>0</v>
      </c>
      <c r="E1669" s="3">
        <v>0</v>
      </c>
      <c r="F1669" s="3">
        <v>0</v>
      </c>
      <c r="G1669" s="3"/>
      <c r="H1669" s="16">
        <f t="shared" si="466"/>
        <v>0</v>
      </c>
      <c r="I1669" s="3">
        <v>-79</v>
      </c>
      <c r="J1669" s="17">
        <f t="shared" si="467"/>
        <v>79</v>
      </c>
    </row>
    <row r="1670" spans="2:10">
      <c r="C1670" s="5" t="s">
        <v>15</v>
      </c>
      <c r="D1670" s="6">
        <f>SUM(D1663:D1669)</f>
        <v>91</v>
      </c>
      <c r="E1670" s="6">
        <f t="shared" ref="E1670:I1670" si="468">SUM(E1663:E1669)</f>
        <v>22</v>
      </c>
      <c r="F1670" s="6">
        <f t="shared" si="468"/>
        <v>601</v>
      </c>
      <c r="G1670" s="6">
        <f t="shared" si="468"/>
        <v>0</v>
      </c>
      <c r="H1670" s="6">
        <f t="shared" si="468"/>
        <v>714</v>
      </c>
      <c r="I1670" s="6">
        <f t="shared" si="468"/>
        <v>726</v>
      </c>
      <c r="J1670" s="6">
        <f>SUM(J1663:J1669)</f>
        <v>-12</v>
      </c>
    </row>
    <row r="1673" spans="2:10">
      <c r="C1673" t="s">
        <v>538</v>
      </c>
    </row>
    <row r="1674" spans="2:10">
      <c r="B1674" s="23"/>
      <c r="C1674" s="1"/>
      <c r="D1674" s="2" t="s">
        <v>0</v>
      </c>
      <c r="E1674" s="2" t="s">
        <v>1</v>
      </c>
      <c r="F1674" s="2" t="s">
        <v>2</v>
      </c>
      <c r="G1674" s="2" t="s">
        <v>3</v>
      </c>
      <c r="H1674" s="2" t="s">
        <v>4</v>
      </c>
      <c r="I1674" s="2" t="s">
        <v>5</v>
      </c>
      <c r="J1674" s="2" t="s">
        <v>6</v>
      </c>
    </row>
    <row r="1675" spans="2:10">
      <c r="C1675" s="7" t="s">
        <v>7</v>
      </c>
      <c r="D1675" s="10"/>
      <c r="E1675" s="10"/>
      <c r="F1675" s="10"/>
      <c r="G1675" s="10"/>
      <c r="H1675" s="10"/>
      <c r="I1675" s="10"/>
      <c r="J1675" s="11"/>
    </row>
    <row r="1676" spans="2:10">
      <c r="C1676" s="1" t="s">
        <v>8</v>
      </c>
      <c r="D1676" s="3">
        <v>0</v>
      </c>
      <c r="E1676" s="3">
        <v>1</v>
      </c>
      <c r="F1676" s="3">
        <v>0</v>
      </c>
      <c r="G1676" s="3"/>
      <c r="H1676" s="4">
        <f>SUM(D1676:G1676)</f>
        <v>1</v>
      </c>
      <c r="I1676" s="21">
        <v>-1</v>
      </c>
      <c r="J1676" s="3">
        <f>H1676-I1676</f>
        <v>2</v>
      </c>
    </row>
    <row r="1677" spans="2:10">
      <c r="C1677" s="1" t="s">
        <v>9</v>
      </c>
      <c r="D1677" s="3">
        <v>0</v>
      </c>
      <c r="E1677" s="3">
        <v>1</v>
      </c>
      <c r="F1677" s="3">
        <v>0</v>
      </c>
      <c r="G1677" s="3"/>
      <c r="H1677" s="4">
        <f t="shared" ref="H1677" si="469">SUM(D1677:G1677)</f>
        <v>1</v>
      </c>
      <c r="I1677" s="3">
        <v>1</v>
      </c>
      <c r="J1677" s="3">
        <f t="shared" ref="J1677:J1682" si="470">H1677-I1677</f>
        <v>0</v>
      </c>
    </row>
    <row r="1678" spans="2:10">
      <c r="C1678" s="1" t="s">
        <v>10</v>
      </c>
      <c r="D1678" s="3">
        <v>10</v>
      </c>
      <c r="E1678" s="3">
        <v>100</v>
      </c>
      <c r="F1678" s="3">
        <v>64</v>
      </c>
      <c r="G1678" s="3"/>
      <c r="H1678" s="4">
        <f>SUM(D1678:G1678)</f>
        <v>174</v>
      </c>
      <c r="I1678" s="3">
        <v>115</v>
      </c>
      <c r="J1678" s="3">
        <f t="shared" si="470"/>
        <v>59</v>
      </c>
    </row>
    <row r="1679" spans="2:10">
      <c r="C1679" s="1" t="s">
        <v>11</v>
      </c>
      <c r="D1679" s="3">
        <v>0</v>
      </c>
      <c r="E1679" s="3">
        <v>0</v>
      </c>
      <c r="F1679" s="3">
        <v>0</v>
      </c>
      <c r="G1679" s="3"/>
      <c r="H1679" s="4">
        <f t="shared" ref="H1679:H1682" si="471">SUM(D1679:G1679)</f>
        <v>0</v>
      </c>
      <c r="I1679" s="3">
        <v>-44</v>
      </c>
      <c r="J1679" s="3">
        <f t="shared" si="470"/>
        <v>44</v>
      </c>
    </row>
    <row r="1680" spans="2:10">
      <c r="C1680" s="1" t="s">
        <v>12</v>
      </c>
      <c r="D1680" s="3">
        <v>0</v>
      </c>
      <c r="E1680" s="3">
        <v>0</v>
      </c>
      <c r="F1680" s="3">
        <v>8</v>
      </c>
      <c r="G1680" s="3">
        <v>0</v>
      </c>
      <c r="H1680" s="4">
        <f t="shared" si="471"/>
        <v>8</v>
      </c>
      <c r="I1680" s="15">
        <v>4</v>
      </c>
      <c r="J1680" s="3">
        <f t="shared" si="470"/>
        <v>4</v>
      </c>
    </row>
    <row r="1681" spans="3:10">
      <c r="C1681" s="1" t="s">
        <v>13</v>
      </c>
      <c r="D1681" s="3"/>
      <c r="E1681" s="3"/>
      <c r="F1681" s="3"/>
      <c r="G1681" s="3"/>
      <c r="H1681" s="4">
        <f t="shared" si="471"/>
        <v>0</v>
      </c>
      <c r="I1681" s="3">
        <v>0</v>
      </c>
      <c r="J1681" s="3">
        <f t="shared" si="470"/>
        <v>0</v>
      </c>
    </row>
    <row r="1682" spans="3:10">
      <c r="C1682" s="1" t="s">
        <v>14</v>
      </c>
      <c r="D1682" s="3">
        <v>0</v>
      </c>
      <c r="E1682" s="3">
        <v>0</v>
      </c>
      <c r="F1682" s="3">
        <v>0</v>
      </c>
      <c r="G1682" s="3"/>
      <c r="H1682" s="4">
        <f t="shared" si="471"/>
        <v>0</v>
      </c>
      <c r="I1682" s="15">
        <v>-18</v>
      </c>
      <c r="J1682" s="3">
        <f t="shared" si="470"/>
        <v>18</v>
      </c>
    </row>
    <row r="1683" spans="3:10">
      <c r="C1683" s="5" t="s">
        <v>15</v>
      </c>
      <c r="D1683" s="6">
        <f>SUM(D1676:D1682)</f>
        <v>10</v>
      </c>
      <c r="E1683" s="6">
        <f>SUM(E1676:E1682)</f>
        <v>102</v>
      </c>
      <c r="F1683" s="6">
        <f t="shared" ref="F1683:J1683" si="472">SUM(F1676:F1682)</f>
        <v>72</v>
      </c>
      <c r="G1683" s="6">
        <f t="shared" si="472"/>
        <v>0</v>
      </c>
      <c r="H1683" s="6">
        <f t="shared" si="472"/>
        <v>184</v>
      </c>
      <c r="I1683" s="6">
        <f t="shared" si="472"/>
        <v>57</v>
      </c>
      <c r="J1683" s="6">
        <f t="shared" si="472"/>
        <v>127</v>
      </c>
    </row>
    <row r="1684" spans="3:10">
      <c r="C1684" s="7" t="s">
        <v>16</v>
      </c>
      <c r="D1684" s="8"/>
      <c r="E1684" s="8"/>
      <c r="F1684" s="8"/>
      <c r="G1684" s="8"/>
      <c r="H1684" s="8"/>
      <c r="I1684" s="18"/>
      <c r="J1684" s="9"/>
    </row>
    <row r="1685" spans="3:10">
      <c r="C1685" s="1" t="s">
        <v>8</v>
      </c>
      <c r="D1685" s="3">
        <v>0</v>
      </c>
      <c r="E1685" s="3">
        <v>2</v>
      </c>
      <c r="F1685" s="3">
        <f>61-61</f>
        <v>0</v>
      </c>
      <c r="G1685" s="3"/>
      <c r="H1685" s="16">
        <f>SUM(D1685:G1685)</f>
        <v>2</v>
      </c>
      <c r="I1685" s="19">
        <v>0</v>
      </c>
      <c r="J1685" s="17">
        <f>H1685-I1685</f>
        <v>2</v>
      </c>
    </row>
    <row r="1686" spans="3:10">
      <c r="C1686" s="1" t="s">
        <v>9</v>
      </c>
      <c r="D1686" s="3">
        <v>0</v>
      </c>
      <c r="E1686" s="3">
        <v>1</v>
      </c>
      <c r="F1686" s="3">
        <v>0</v>
      </c>
      <c r="G1686" s="3"/>
      <c r="H1686" s="16">
        <f t="shared" ref="H1686:H1691" si="473">SUM(D1686:G1686)</f>
        <v>1</v>
      </c>
      <c r="I1686" s="3">
        <v>-4</v>
      </c>
      <c r="J1686" s="17">
        <f t="shared" ref="J1686:J1691" si="474">H1686-I1686</f>
        <v>5</v>
      </c>
    </row>
    <row r="1687" spans="3:10">
      <c r="C1687" s="1" t="s">
        <v>10</v>
      </c>
      <c r="D1687" s="3">
        <v>21</v>
      </c>
      <c r="E1687" s="3">
        <v>4</v>
      </c>
      <c r="F1687" s="3">
        <v>17</v>
      </c>
      <c r="G1687" s="3"/>
      <c r="H1687" s="16">
        <f t="shared" si="473"/>
        <v>42</v>
      </c>
      <c r="I1687" s="3">
        <v>12</v>
      </c>
      <c r="J1687" s="17">
        <f t="shared" si="474"/>
        <v>30</v>
      </c>
    </row>
    <row r="1688" spans="3:10">
      <c r="C1688" s="1" t="s">
        <v>11</v>
      </c>
      <c r="D1688" s="3">
        <v>34</v>
      </c>
      <c r="E1688" s="3">
        <v>0</v>
      </c>
      <c r="F1688" s="3">
        <v>250</v>
      </c>
      <c r="G1688" s="3"/>
      <c r="H1688" s="16">
        <f t="shared" si="473"/>
        <v>284</v>
      </c>
      <c r="I1688" s="19">
        <v>330</v>
      </c>
      <c r="J1688" s="17">
        <f t="shared" si="474"/>
        <v>-46</v>
      </c>
    </row>
    <row r="1689" spans="3:10">
      <c r="C1689" s="1" t="s">
        <v>12</v>
      </c>
      <c r="D1689" s="3">
        <v>0</v>
      </c>
      <c r="E1689" s="3">
        <v>0</v>
      </c>
      <c r="F1689" s="3">
        <v>334</v>
      </c>
      <c r="G1689" s="3"/>
      <c r="H1689" s="16">
        <f t="shared" si="473"/>
        <v>334</v>
      </c>
      <c r="I1689" s="19">
        <v>420</v>
      </c>
      <c r="J1689" s="17">
        <f t="shared" si="474"/>
        <v>-86</v>
      </c>
    </row>
    <row r="1690" spans="3:10">
      <c r="C1690" s="1" t="s">
        <v>13</v>
      </c>
      <c r="D1690" s="3">
        <v>0</v>
      </c>
      <c r="E1690" s="3">
        <v>0</v>
      </c>
      <c r="F1690" s="3"/>
      <c r="G1690" s="3"/>
      <c r="H1690" s="16">
        <f t="shared" si="473"/>
        <v>0</v>
      </c>
      <c r="I1690" s="3">
        <v>-4</v>
      </c>
      <c r="J1690" s="17">
        <f t="shared" si="474"/>
        <v>4</v>
      </c>
    </row>
    <row r="1691" spans="3:10">
      <c r="C1691" s="1" t="s">
        <v>14</v>
      </c>
      <c r="D1691" s="3">
        <v>0</v>
      </c>
      <c r="E1691" s="3">
        <v>0</v>
      </c>
      <c r="F1691" s="3">
        <v>0</v>
      </c>
      <c r="G1691" s="3"/>
      <c r="H1691" s="16">
        <f t="shared" si="473"/>
        <v>0</v>
      </c>
      <c r="I1691" s="3">
        <v>-79</v>
      </c>
      <c r="J1691" s="17">
        <f t="shared" si="474"/>
        <v>79</v>
      </c>
    </row>
    <row r="1692" spans="3:10">
      <c r="C1692" s="5" t="s">
        <v>15</v>
      </c>
      <c r="D1692" s="6">
        <f>SUM(D1685:D1691)</f>
        <v>55</v>
      </c>
      <c r="E1692" s="6">
        <f t="shared" ref="E1692:I1692" si="475">SUM(E1685:E1691)</f>
        <v>7</v>
      </c>
      <c r="F1692" s="6">
        <f t="shared" si="475"/>
        <v>601</v>
      </c>
      <c r="G1692" s="6">
        <f t="shared" si="475"/>
        <v>0</v>
      </c>
      <c r="H1692" s="6">
        <f t="shared" si="475"/>
        <v>663</v>
      </c>
      <c r="I1692" s="6">
        <f t="shared" si="475"/>
        <v>675</v>
      </c>
      <c r="J1692" s="6">
        <f>SUM(J1685:J1691)</f>
        <v>-12</v>
      </c>
    </row>
    <row r="1696" spans="3:10">
      <c r="C1696" t="s">
        <v>539</v>
      </c>
    </row>
    <row r="1697" spans="2:10">
      <c r="B1697" s="23"/>
      <c r="C1697" s="1"/>
      <c r="D1697" s="2" t="s">
        <v>0</v>
      </c>
      <c r="E1697" s="2" t="s">
        <v>1</v>
      </c>
      <c r="F1697" s="2" t="s">
        <v>2</v>
      </c>
      <c r="G1697" s="2" t="s">
        <v>3</v>
      </c>
      <c r="H1697" s="2" t="s">
        <v>4</v>
      </c>
      <c r="I1697" s="2" t="s">
        <v>5</v>
      </c>
      <c r="J1697" s="2" t="s">
        <v>6</v>
      </c>
    </row>
    <row r="1698" spans="2:10">
      <c r="C1698" s="7" t="s">
        <v>7</v>
      </c>
      <c r="D1698" s="10"/>
      <c r="E1698" s="10"/>
      <c r="F1698" s="10"/>
      <c r="G1698" s="10"/>
      <c r="H1698" s="10"/>
      <c r="I1698" s="10"/>
      <c r="J1698" s="11"/>
    </row>
    <row r="1699" spans="2:10">
      <c r="C1699" s="1" t="s">
        <v>8</v>
      </c>
      <c r="D1699" s="3">
        <v>0</v>
      </c>
      <c r="E1699" s="3">
        <v>1</v>
      </c>
      <c r="F1699" s="3">
        <v>0</v>
      </c>
      <c r="G1699" s="3"/>
      <c r="H1699" s="4">
        <f>SUM(D1699:G1699)</f>
        <v>1</v>
      </c>
      <c r="I1699" s="21">
        <v>-1</v>
      </c>
      <c r="J1699" s="3">
        <f>H1699-I1699</f>
        <v>2</v>
      </c>
    </row>
    <row r="1700" spans="2:10">
      <c r="C1700" s="1" t="s">
        <v>9</v>
      </c>
      <c r="D1700" s="3">
        <v>0</v>
      </c>
      <c r="E1700" s="3">
        <v>1</v>
      </c>
      <c r="F1700" s="3">
        <v>0</v>
      </c>
      <c r="G1700" s="3"/>
      <c r="H1700" s="4">
        <f t="shared" ref="H1700" si="476">SUM(D1700:G1700)</f>
        <v>1</v>
      </c>
      <c r="I1700" s="3">
        <v>1</v>
      </c>
      <c r="J1700" s="3">
        <f t="shared" ref="J1700:J1705" si="477">H1700-I1700</f>
        <v>0</v>
      </c>
    </row>
    <row r="1701" spans="2:10">
      <c r="C1701" s="1" t="s">
        <v>10</v>
      </c>
      <c r="D1701" s="3">
        <v>12</v>
      </c>
      <c r="E1701" s="3">
        <v>81</v>
      </c>
      <c r="F1701" s="3">
        <v>0</v>
      </c>
      <c r="G1701" s="3"/>
      <c r="H1701" s="4">
        <f>SUM(D1701:G1701)</f>
        <v>93</v>
      </c>
      <c r="I1701" s="3">
        <v>34</v>
      </c>
      <c r="J1701" s="3">
        <f t="shared" si="477"/>
        <v>59</v>
      </c>
    </row>
    <row r="1702" spans="2:10">
      <c r="C1702" s="1" t="s">
        <v>11</v>
      </c>
      <c r="D1702" s="3">
        <v>0</v>
      </c>
      <c r="E1702" s="3">
        <v>0</v>
      </c>
      <c r="F1702" s="3">
        <v>0</v>
      </c>
      <c r="G1702" s="3"/>
      <c r="H1702" s="4">
        <f t="shared" ref="H1702:H1705" si="478">SUM(D1702:G1702)</f>
        <v>0</v>
      </c>
      <c r="I1702" s="3">
        <v>-44</v>
      </c>
      <c r="J1702" s="3">
        <f t="shared" si="477"/>
        <v>44</v>
      </c>
    </row>
    <row r="1703" spans="2:10">
      <c r="C1703" s="1" t="s">
        <v>12</v>
      </c>
      <c r="D1703" s="3">
        <v>0</v>
      </c>
      <c r="E1703" s="3">
        <v>0</v>
      </c>
      <c r="F1703" s="3">
        <v>8</v>
      </c>
      <c r="G1703" s="3">
        <v>0</v>
      </c>
      <c r="H1703" s="4">
        <f t="shared" si="478"/>
        <v>8</v>
      </c>
      <c r="I1703" s="15">
        <v>4</v>
      </c>
      <c r="J1703" s="3">
        <f t="shared" si="477"/>
        <v>4</v>
      </c>
    </row>
    <row r="1704" spans="2:10">
      <c r="C1704" s="1" t="s">
        <v>13</v>
      </c>
      <c r="D1704" s="3"/>
      <c r="E1704" s="3"/>
      <c r="F1704" s="3"/>
      <c r="G1704" s="3"/>
      <c r="H1704" s="4">
        <f t="shared" si="478"/>
        <v>0</v>
      </c>
      <c r="I1704" s="3">
        <v>0</v>
      </c>
      <c r="J1704" s="3">
        <f t="shared" si="477"/>
        <v>0</v>
      </c>
    </row>
    <row r="1705" spans="2:10">
      <c r="C1705" s="1" t="s">
        <v>14</v>
      </c>
      <c r="D1705" s="3">
        <v>0</v>
      </c>
      <c r="E1705" s="3">
        <v>0</v>
      </c>
      <c r="F1705" s="3">
        <v>0</v>
      </c>
      <c r="G1705" s="3"/>
      <c r="H1705" s="4">
        <f t="shared" si="478"/>
        <v>0</v>
      </c>
      <c r="I1705" s="15">
        <v>-18</v>
      </c>
      <c r="J1705" s="3">
        <f t="shared" si="477"/>
        <v>18</v>
      </c>
    </row>
    <row r="1706" spans="2:10">
      <c r="C1706" s="5" t="s">
        <v>15</v>
      </c>
      <c r="D1706" s="6">
        <f>SUM(D1699:D1705)</f>
        <v>12</v>
      </c>
      <c r="E1706" s="6">
        <f>SUM(E1699:E1705)</f>
        <v>83</v>
      </c>
      <c r="F1706" s="6">
        <f t="shared" ref="F1706:J1706" si="479">SUM(F1699:F1705)</f>
        <v>8</v>
      </c>
      <c r="G1706" s="6">
        <f t="shared" si="479"/>
        <v>0</v>
      </c>
      <c r="H1706" s="6">
        <f t="shared" si="479"/>
        <v>103</v>
      </c>
      <c r="I1706" s="6">
        <f t="shared" si="479"/>
        <v>-24</v>
      </c>
      <c r="J1706" s="6">
        <f t="shared" si="479"/>
        <v>127</v>
      </c>
    </row>
    <row r="1707" spans="2:10">
      <c r="C1707" s="7" t="s">
        <v>16</v>
      </c>
      <c r="D1707" s="8"/>
      <c r="E1707" s="8"/>
      <c r="F1707" s="8"/>
      <c r="G1707" s="8"/>
      <c r="H1707" s="8"/>
      <c r="I1707" s="18"/>
      <c r="J1707" s="9"/>
    </row>
    <row r="1708" spans="2:10">
      <c r="C1708" s="1" t="s">
        <v>8</v>
      </c>
      <c r="D1708" s="3">
        <v>0</v>
      </c>
      <c r="E1708" s="3">
        <v>2</v>
      </c>
      <c r="F1708" s="3">
        <f>61-61</f>
        <v>0</v>
      </c>
      <c r="G1708" s="3"/>
      <c r="H1708" s="16">
        <f>SUM(D1708:G1708)</f>
        <v>2</v>
      </c>
      <c r="I1708" s="19">
        <v>0</v>
      </c>
      <c r="J1708" s="17">
        <f>H1708-I1708</f>
        <v>2</v>
      </c>
    </row>
    <row r="1709" spans="2:10">
      <c r="C1709" s="1" t="s">
        <v>9</v>
      </c>
      <c r="D1709" s="3">
        <v>0</v>
      </c>
      <c r="E1709" s="3">
        <v>1</v>
      </c>
      <c r="F1709" s="3">
        <v>0</v>
      </c>
      <c r="G1709" s="3"/>
      <c r="H1709" s="16">
        <f t="shared" ref="H1709:H1714" si="480">SUM(D1709:G1709)</f>
        <v>1</v>
      </c>
      <c r="I1709" s="3">
        <v>-4</v>
      </c>
      <c r="J1709" s="17">
        <f t="shared" ref="J1709:J1714" si="481">H1709-I1709</f>
        <v>5</v>
      </c>
    </row>
    <row r="1710" spans="2:10">
      <c r="C1710" s="1" t="s">
        <v>10</v>
      </c>
      <c r="D1710" s="3">
        <v>0</v>
      </c>
      <c r="E1710" s="3">
        <v>0</v>
      </c>
      <c r="F1710" s="3">
        <v>0</v>
      </c>
      <c r="G1710" s="3"/>
      <c r="H1710" s="16">
        <f t="shared" si="480"/>
        <v>0</v>
      </c>
      <c r="I1710" s="3">
        <v>-35</v>
      </c>
      <c r="J1710" s="17">
        <f t="shared" si="481"/>
        <v>35</v>
      </c>
    </row>
    <row r="1711" spans="2:10">
      <c r="C1711" s="1" t="s">
        <v>11</v>
      </c>
      <c r="D1711" s="3">
        <v>0</v>
      </c>
      <c r="E1711" s="3">
        <v>0</v>
      </c>
      <c r="F1711" s="3">
        <v>250</v>
      </c>
      <c r="G1711" s="3"/>
      <c r="H1711" s="16">
        <f t="shared" si="480"/>
        <v>250</v>
      </c>
      <c r="I1711" s="19">
        <v>288</v>
      </c>
      <c r="J1711" s="17">
        <f t="shared" si="481"/>
        <v>-38</v>
      </c>
    </row>
    <row r="1712" spans="2:10">
      <c r="C1712" s="1" t="s">
        <v>12</v>
      </c>
      <c r="D1712" s="3">
        <v>0</v>
      </c>
      <c r="E1712" s="3">
        <v>0</v>
      </c>
      <c r="F1712" s="3">
        <v>334</v>
      </c>
      <c r="G1712" s="3"/>
      <c r="H1712" s="16">
        <f t="shared" si="480"/>
        <v>334</v>
      </c>
      <c r="I1712" s="19">
        <v>420</v>
      </c>
      <c r="J1712" s="17">
        <f t="shared" si="481"/>
        <v>-86</v>
      </c>
    </row>
    <row r="1713" spans="2:10">
      <c r="C1713" s="1" t="s">
        <v>13</v>
      </c>
      <c r="D1713" s="3">
        <v>0</v>
      </c>
      <c r="E1713" s="3">
        <v>0</v>
      </c>
      <c r="F1713" s="3"/>
      <c r="G1713" s="3"/>
      <c r="H1713" s="16">
        <f t="shared" si="480"/>
        <v>0</v>
      </c>
      <c r="I1713" s="3">
        <v>-4</v>
      </c>
      <c r="J1713" s="17">
        <f t="shared" si="481"/>
        <v>4</v>
      </c>
    </row>
    <row r="1714" spans="2:10">
      <c r="C1714" s="1" t="s">
        <v>14</v>
      </c>
      <c r="D1714" s="3">
        <v>0</v>
      </c>
      <c r="E1714" s="3">
        <v>0</v>
      </c>
      <c r="F1714" s="3">
        <v>0</v>
      </c>
      <c r="G1714" s="3"/>
      <c r="H1714" s="16">
        <f t="shared" si="480"/>
        <v>0</v>
      </c>
      <c r="I1714" s="3">
        <v>-79</v>
      </c>
      <c r="J1714" s="17">
        <f t="shared" si="481"/>
        <v>79</v>
      </c>
    </row>
    <row r="1715" spans="2:10">
      <c r="C1715" s="5" t="s">
        <v>15</v>
      </c>
      <c r="D1715" s="6">
        <f>SUM(D1708:D1714)</f>
        <v>0</v>
      </c>
      <c r="E1715" s="6">
        <f t="shared" ref="E1715:I1715" si="482">SUM(E1708:E1714)</f>
        <v>3</v>
      </c>
      <c r="F1715" s="6">
        <f t="shared" si="482"/>
        <v>584</v>
      </c>
      <c r="G1715" s="6">
        <f t="shared" si="482"/>
        <v>0</v>
      </c>
      <c r="H1715" s="6">
        <f t="shared" si="482"/>
        <v>587</v>
      </c>
      <c r="I1715" s="6">
        <f t="shared" si="482"/>
        <v>586</v>
      </c>
      <c r="J1715" s="6">
        <f>SUM(J1708:J1714)</f>
        <v>1</v>
      </c>
    </row>
    <row r="1720" spans="2:10">
      <c r="C1720" t="s">
        <v>540</v>
      </c>
    </row>
    <row r="1721" spans="2:10">
      <c r="B1721" s="23"/>
      <c r="C1721" s="1"/>
      <c r="D1721" s="2" t="s">
        <v>0</v>
      </c>
      <c r="E1721" s="2" t="s">
        <v>1</v>
      </c>
      <c r="F1721" s="2" t="s">
        <v>2</v>
      </c>
      <c r="G1721" s="2" t="s">
        <v>3</v>
      </c>
      <c r="H1721" s="2" t="s">
        <v>4</v>
      </c>
      <c r="I1721" s="2" t="s">
        <v>5</v>
      </c>
      <c r="J1721" s="2" t="s">
        <v>6</v>
      </c>
    </row>
    <row r="1722" spans="2:10">
      <c r="C1722" s="7" t="s">
        <v>7</v>
      </c>
      <c r="D1722" s="10"/>
      <c r="E1722" s="10"/>
      <c r="F1722" s="10"/>
      <c r="G1722" s="10"/>
      <c r="H1722" s="10"/>
      <c r="I1722" s="10"/>
      <c r="J1722" s="11"/>
    </row>
    <row r="1723" spans="2:10">
      <c r="C1723" s="1" t="s">
        <v>8</v>
      </c>
      <c r="D1723" s="3">
        <v>0</v>
      </c>
      <c r="E1723" s="3">
        <v>1</v>
      </c>
      <c r="F1723" s="3">
        <v>0</v>
      </c>
      <c r="G1723" s="3"/>
      <c r="H1723" s="4">
        <f>SUM(D1723:G1723)</f>
        <v>1</v>
      </c>
      <c r="I1723" s="21">
        <v>-1</v>
      </c>
      <c r="J1723" s="3">
        <f>H1723-I1723</f>
        <v>2</v>
      </c>
    </row>
    <row r="1724" spans="2:10">
      <c r="C1724" s="1" t="s">
        <v>9</v>
      </c>
      <c r="D1724" s="3">
        <v>0</v>
      </c>
      <c r="E1724" s="3">
        <v>1</v>
      </c>
      <c r="F1724" s="3">
        <v>0</v>
      </c>
      <c r="G1724" s="3"/>
      <c r="H1724" s="4">
        <f t="shared" ref="H1724" si="483">SUM(D1724:G1724)</f>
        <v>1</v>
      </c>
      <c r="I1724" s="3">
        <v>1</v>
      </c>
      <c r="J1724" s="3">
        <f t="shared" ref="J1724:J1729" si="484">H1724-I1724</f>
        <v>0</v>
      </c>
    </row>
    <row r="1725" spans="2:10">
      <c r="C1725" s="1" t="s">
        <v>10</v>
      </c>
      <c r="D1725" s="3">
        <v>12</v>
      </c>
      <c r="E1725" s="3">
        <v>68</v>
      </c>
      <c r="F1725" s="3">
        <v>0</v>
      </c>
      <c r="G1725" s="3"/>
      <c r="H1725" s="4">
        <f>SUM(D1725:G1725)</f>
        <v>80</v>
      </c>
      <c r="I1725" s="3">
        <v>7</v>
      </c>
      <c r="J1725" s="3">
        <f t="shared" si="484"/>
        <v>73</v>
      </c>
    </row>
    <row r="1726" spans="2:10">
      <c r="C1726" s="1" t="s">
        <v>11</v>
      </c>
      <c r="D1726" s="3">
        <v>0</v>
      </c>
      <c r="E1726" s="3">
        <v>0</v>
      </c>
      <c r="F1726" s="3">
        <v>0</v>
      </c>
      <c r="G1726" s="3"/>
      <c r="H1726" s="4">
        <f t="shared" ref="H1726:H1729" si="485">SUM(D1726:G1726)</f>
        <v>0</v>
      </c>
      <c r="I1726" s="3">
        <v>-44</v>
      </c>
      <c r="J1726" s="3">
        <f t="shared" si="484"/>
        <v>44</v>
      </c>
    </row>
    <row r="1727" spans="2:10">
      <c r="C1727" s="1" t="s">
        <v>12</v>
      </c>
      <c r="D1727" s="3">
        <v>0</v>
      </c>
      <c r="E1727" s="3">
        <v>0</v>
      </c>
      <c r="F1727" s="3">
        <v>8</v>
      </c>
      <c r="G1727" s="3">
        <v>0</v>
      </c>
      <c r="H1727" s="4">
        <f t="shared" si="485"/>
        <v>8</v>
      </c>
      <c r="I1727" s="15">
        <v>4</v>
      </c>
      <c r="J1727" s="3">
        <f t="shared" si="484"/>
        <v>4</v>
      </c>
    </row>
    <row r="1728" spans="2:10">
      <c r="C1728" s="1" t="s">
        <v>13</v>
      </c>
      <c r="D1728" s="3"/>
      <c r="E1728" s="3"/>
      <c r="F1728" s="3"/>
      <c r="G1728" s="3"/>
      <c r="H1728" s="4">
        <f t="shared" si="485"/>
        <v>0</v>
      </c>
      <c r="I1728" s="3">
        <v>0</v>
      </c>
      <c r="J1728" s="3">
        <f t="shared" si="484"/>
        <v>0</v>
      </c>
    </row>
    <row r="1729" spans="2:10">
      <c r="C1729" s="1" t="s">
        <v>14</v>
      </c>
      <c r="D1729" s="3">
        <v>0</v>
      </c>
      <c r="E1729" s="3">
        <v>0</v>
      </c>
      <c r="F1729" s="3">
        <v>0</v>
      </c>
      <c r="G1729" s="3"/>
      <c r="H1729" s="4">
        <f t="shared" si="485"/>
        <v>0</v>
      </c>
      <c r="I1729" s="15">
        <v>-18</v>
      </c>
      <c r="J1729" s="3">
        <f t="shared" si="484"/>
        <v>18</v>
      </c>
    </row>
    <row r="1730" spans="2:10">
      <c r="C1730" s="5" t="s">
        <v>15</v>
      </c>
      <c r="D1730" s="6">
        <f>SUM(D1723:D1729)</f>
        <v>12</v>
      </c>
      <c r="E1730" s="6">
        <f>SUM(E1723:E1729)</f>
        <v>70</v>
      </c>
      <c r="F1730" s="6">
        <f t="shared" ref="F1730:I1730" si="486">SUM(F1723:F1729)</f>
        <v>8</v>
      </c>
      <c r="G1730" s="6">
        <f t="shared" si="486"/>
        <v>0</v>
      </c>
      <c r="H1730" s="6">
        <f t="shared" si="486"/>
        <v>90</v>
      </c>
      <c r="I1730" s="6">
        <f t="shared" si="486"/>
        <v>-51</v>
      </c>
      <c r="J1730" s="6">
        <f>SUM(J1723:J1729)</f>
        <v>141</v>
      </c>
    </row>
    <row r="1731" spans="2:10">
      <c r="C1731" s="7" t="s">
        <v>16</v>
      </c>
      <c r="D1731" s="8"/>
      <c r="E1731" s="8"/>
      <c r="F1731" s="8"/>
      <c r="G1731" s="8"/>
      <c r="H1731" s="8"/>
      <c r="I1731" s="18"/>
      <c r="J1731" s="9"/>
    </row>
    <row r="1732" spans="2:10">
      <c r="C1732" s="1" t="s">
        <v>8</v>
      </c>
      <c r="D1732" s="3">
        <v>0</v>
      </c>
      <c r="E1732" s="3">
        <v>2</v>
      </c>
      <c r="F1732" s="3">
        <f>61-61</f>
        <v>0</v>
      </c>
      <c r="G1732" s="3"/>
      <c r="H1732" s="16">
        <f>SUM(D1732:G1732)</f>
        <v>2</v>
      </c>
      <c r="I1732" s="19">
        <v>0</v>
      </c>
      <c r="J1732" s="17">
        <f>H1732-I1732</f>
        <v>2</v>
      </c>
    </row>
    <row r="1733" spans="2:10">
      <c r="C1733" s="1" t="s">
        <v>9</v>
      </c>
      <c r="D1733" s="3">
        <v>0</v>
      </c>
      <c r="E1733" s="3">
        <v>1</v>
      </c>
      <c r="F1733" s="3">
        <v>0</v>
      </c>
      <c r="G1733" s="3"/>
      <c r="H1733" s="16">
        <f t="shared" ref="H1733:H1738" si="487">SUM(D1733:G1733)</f>
        <v>1</v>
      </c>
      <c r="I1733" s="3">
        <v>-4</v>
      </c>
      <c r="J1733" s="17">
        <f t="shared" ref="J1733:J1738" si="488">H1733-I1733</f>
        <v>5</v>
      </c>
    </row>
    <row r="1734" spans="2:10">
      <c r="C1734" s="1" t="s">
        <v>10</v>
      </c>
      <c r="D1734" s="3">
        <v>0</v>
      </c>
      <c r="E1734" s="3">
        <v>0</v>
      </c>
      <c r="F1734" s="3">
        <v>0</v>
      </c>
      <c r="G1734" s="3"/>
      <c r="H1734" s="16">
        <f t="shared" si="487"/>
        <v>0</v>
      </c>
      <c r="I1734" s="3">
        <v>-35</v>
      </c>
      <c r="J1734" s="17">
        <f t="shared" si="488"/>
        <v>35</v>
      </c>
    </row>
    <row r="1735" spans="2:10">
      <c r="C1735" s="1" t="s">
        <v>11</v>
      </c>
      <c r="D1735" s="3">
        <v>100</v>
      </c>
      <c r="E1735" s="3">
        <v>0</v>
      </c>
      <c r="F1735" s="3">
        <v>150</v>
      </c>
      <c r="G1735" s="3"/>
      <c r="H1735" s="16">
        <f t="shared" si="487"/>
        <v>250</v>
      </c>
      <c r="I1735" s="19">
        <v>280</v>
      </c>
      <c r="J1735" s="17">
        <f t="shared" si="488"/>
        <v>-30</v>
      </c>
    </row>
    <row r="1736" spans="2:10">
      <c r="C1736" s="1" t="s">
        <v>12</v>
      </c>
      <c r="D1736" s="3">
        <v>100</v>
      </c>
      <c r="E1736" s="3">
        <v>0</v>
      </c>
      <c r="F1736" s="3">
        <v>234</v>
      </c>
      <c r="G1736" s="3"/>
      <c r="H1736" s="16">
        <f t="shared" si="487"/>
        <v>334</v>
      </c>
      <c r="I1736" s="19">
        <v>400</v>
      </c>
      <c r="J1736" s="17">
        <f t="shared" si="488"/>
        <v>-66</v>
      </c>
    </row>
    <row r="1737" spans="2:10">
      <c r="C1737" s="1" t="s">
        <v>13</v>
      </c>
      <c r="D1737" s="3">
        <v>0</v>
      </c>
      <c r="E1737" s="3">
        <v>0</v>
      </c>
      <c r="F1737" s="3"/>
      <c r="G1737" s="3"/>
      <c r="H1737" s="16">
        <f t="shared" si="487"/>
        <v>0</v>
      </c>
      <c r="I1737" s="3">
        <v>-4</v>
      </c>
      <c r="J1737" s="17">
        <f t="shared" si="488"/>
        <v>4</v>
      </c>
    </row>
    <row r="1738" spans="2:10">
      <c r="C1738" s="1" t="s">
        <v>14</v>
      </c>
      <c r="D1738" s="3">
        <v>0</v>
      </c>
      <c r="E1738" s="3">
        <v>0</v>
      </c>
      <c r="F1738" s="3">
        <v>0</v>
      </c>
      <c r="G1738" s="3"/>
      <c r="H1738" s="16">
        <f t="shared" si="487"/>
        <v>0</v>
      </c>
      <c r="I1738" s="3">
        <v>-79</v>
      </c>
      <c r="J1738" s="17">
        <f t="shared" si="488"/>
        <v>79</v>
      </c>
    </row>
    <row r="1739" spans="2:10">
      <c r="C1739" s="5" t="s">
        <v>15</v>
      </c>
      <c r="D1739" s="6">
        <f>SUM(D1732:D1738)</f>
        <v>200</v>
      </c>
      <c r="E1739" s="6">
        <f t="shared" ref="E1739:I1739" si="489">SUM(E1732:E1738)</f>
        <v>3</v>
      </c>
      <c r="F1739" s="6">
        <f t="shared" si="489"/>
        <v>384</v>
      </c>
      <c r="G1739" s="6">
        <f t="shared" si="489"/>
        <v>0</v>
      </c>
      <c r="H1739" s="6">
        <f t="shared" si="489"/>
        <v>587</v>
      </c>
      <c r="I1739" s="6">
        <f t="shared" si="489"/>
        <v>558</v>
      </c>
      <c r="J1739" s="6">
        <f>SUM(J1732:J1738)</f>
        <v>29</v>
      </c>
    </row>
    <row r="1743" spans="2:10">
      <c r="C1743" t="s">
        <v>541</v>
      </c>
    </row>
    <row r="1744" spans="2:10">
      <c r="B1744" s="23"/>
      <c r="C1744" s="1"/>
      <c r="D1744" s="2" t="s">
        <v>0</v>
      </c>
      <c r="E1744" s="2" t="s">
        <v>1</v>
      </c>
      <c r="F1744" s="2" t="s">
        <v>2</v>
      </c>
      <c r="G1744" s="2" t="s">
        <v>3</v>
      </c>
      <c r="H1744" s="2" t="s">
        <v>4</v>
      </c>
      <c r="I1744" s="2" t="s">
        <v>5</v>
      </c>
      <c r="J1744" s="2" t="s">
        <v>6</v>
      </c>
    </row>
    <row r="1745" spans="3:10">
      <c r="C1745" s="7" t="s">
        <v>7</v>
      </c>
      <c r="D1745" s="10"/>
      <c r="E1745" s="10"/>
      <c r="F1745" s="10"/>
      <c r="G1745" s="10"/>
      <c r="H1745" s="10"/>
      <c r="I1745" s="10"/>
      <c r="J1745" s="11"/>
    </row>
    <row r="1746" spans="3:10">
      <c r="C1746" s="1" t="s">
        <v>8</v>
      </c>
      <c r="D1746" s="3">
        <v>0</v>
      </c>
      <c r="E1746" s="3">
        <v>1</v>
      </c>
      <c r="F1746" s="3">
        <v>0</v>
      </c>
      <c r="G1746" s="3"/>
      <c r="H1746" s="4">
        <f>SUM(D1746:G1746)</f>
        <v>1</v>
      </c>
      <c r="I1746" s="21">
        <v>-1</v>
      </c>
      <c r="J1746" s="3">
        <f>H1746-I1746</f>
        <v>2</v>
      </c>
    </row>
    <row r="1747" spans="3:10">
      <c r="C1747" s="1" t="s">
        <v>9</v>
      </c>
      <c r="D1747" s="3">
        <v>0</v>
      </c>
      <c r="E1747" s="3">
        <v>1</v>
      </c>
      <c r="F1747" s="3">
        <v>0</v>
      </c>
      <c r="G1747" s="3"/>
      <c r="H1747" s="4">
        <f t="shared" ref="H1747" si="490">SUM(D1747:G1747)</f>
        <v>1</v>
      </c>
      <c r="I1747" s="3">
        <v>1</v>
      </c>
      <c r="J1747" s="3">
        <f t="shared" ref="J1747:J1752" si="491">H1747-I1747</f>
        <v>0</v>
      </c>
    </row>
    <row r="1748" spans="3:10">
      <c r="C1748" s="1" t="s">
        <v>10</v>
      </c>
      <c r="D1748" s="3">
        <v>12</v>
      </c>
      <c r="E1748" s="3">
        <v>64</v>
      </c>
      <c r="F1748" s="3">
        <v>0</v>
      </c>
      <c r="G1748" s="3"/>
      <c r="H1748" s="4">
        <f>SUM(D1748:G1748)</f>
        <v>76</v>
      </c>
      <c r="I1748" s="3">
        <v>1</v>
      </c>
      <c r="J1748" s="3">
        <f t="shared" si="491"/>
        <v>75</v>
      </c>
    </row>
    <row r="1749" spans="3:10">
      <c r="C1749" s="1" t="s">
        <v>11</v>
      </c>
      <c r="D1749" s="3">
        <v>0</v>
      </c>
      <c r="E1749" s="3">
        <v>0</v>
      </c>
      <c r="F1749" s="3">
        <v>0</v>
      </c>
      <c r="G1749" s="3"/>
      <c r="H1749" s="4">
        <f t="shared" ref="H1749:H1752" si="492">SUM(D1749:G1749)</f>
        <v>0</v>
      </c>
      <c r="I1749" s="3">
        <v>-44</v>
      </c>
      <c r="J1749" s="3">
        <f t="shared" si="491"/>
        <v>44</v>
      </c>
    </row>
    <row r="1750" spans="3:10">
      <c r="C1750" s="1" t="s">
        <v>12</v>
      </c>
      <c r="D1750" s="3">
        <v>0</v>
      </c>
      <c r="E1750" s="3">
        <v>0</v>
      </c>
      <c r="F1750" s="3">
        <v>8</v>
      </c>
      <c r="G1750" s="3">
        <v>0</v>
      </c>
      <c r="H1750" s="4">
        <f t="shared" si="492"/>
        <v>8</v>
      </c>
      <c r="I1750" s="15">
        <v>4</v>
      </c>
      <c r="J1750" s="3">
        <f t="shared" si="491"/>
        <v>4</v>
      </c>
    </row>
    <row r="1751" spans="3:10">
      <c r="C1751" s="1" t="s">
        <v>13</v>
      </c>
      <c r="D1751" s="3"/>
      <c r="E1751" s="3"/>
      <c r="F1751" s="3"/>
      <c r="G1751" s="3"/>
      <c r="H1751" s="4">
        <f t="shared" si="492"/>
        <v>0</v>
      </c>
      <c r="I1751" s="3">
        <v>0</v>
      </c>
      <c r="J1751" s="3">
        <f t="shared" si="491"/>
        <v>0</v>
      </c>
    </row>
    <row r="1752" spans="3:10">
      <c r="C1752" s="1" t="s">
        <v>14</v>
      </c>
      <c r="D1752" s="3">
        <v>0</v>
      </c>
      <c r="E1752" s="3">
        <v>0</v>
      </c>
      <c r="F1752" s="3">
        <v>0</v>
      </c>
      <c r="G1752" s="3"/>
      <c r="H1752" s="4">
        <f t="shared" si="492"/>
        <v>0</v>
      </c>
      <c r="I1752" s="15">
        <v>-18</v>
      </c>
      <c r="J1752" s="3">
        <f t="shared" si="491"/>
        <v>18</v>
      </c>
    </row>
    <row r="1753" spans="3:10">
      <c r="C1753" s="5" t="s">
        <v>15</v>
      </c>
      <c r="D1753" s="6">
        <f>SUM(D1746:D1752)</f>
        <v>12</v>
      </c>
      <c r="E1753" s="6">
        <f>SUM(E1746:E1752)</f>
        <v>66</v>
      </c>
      <c r="F1753" s="6">
        <f t="shared" ref="F1753:I1753" si="493">SUM(F1746:F1752)</f>
        <v>8</v>
      </c>
      <c r="G1753" s="6">
        <f t="shared" si="493"/>
        <v>0</v>
      </c>
      <c r="H1753" s="6">
        <f t="shared" si="493"/>
        <v>86</v>
      </c>
      <c r="I1753" s="6">
        <f t="shared" si="493"/>
        <v>-57</v>
      </c>
      <c r="J1753" s="6">
        <f>SUM(J1746:J1752)</f>
        <v>143</v>
      </c>
    </row>
    <row r="1754" spans="3:10">
      <c r="C1754" s="7" t="s">
        <v>16</v>
      </c>
      <c r="D1754" s="8"/>
      <c r="E1754" s="8"/>
      <c r="F1754" s="8"/>
      <c r="G1754" s="8"/>
      <c r="H1754" s="8"/>
      <c r="I1754" s="18"/>
      <c r="J1754" s="9"/>
    </row>
    <row r="1755" spans="3:10">
      <c r="C1755" s="1" t="s">
        <v>8</v>
      </c>
      <c r="D1755" s="3">
        <v>0</v>
      </c>
      <c r="E1755" s="3">
        <v>2</v>
      </c>
      <c r="F1755" s="3">
        <f>61-61</f>
        <v>0</v>
      </c>
      <c r="G1755" s="3"/>
      <c r="H1755" s="16">
        <f>SUM(D1755:G1755)</f>
        <v>2</v>
      </c>
      <c r="I1755" s="19">
        <v>0</v>
      </c>
      <c r="J1755" s="17">
        <f>H1755-I1755</f>
        <v>2</v>
      </c>
    </row>
    <row r="1756" spans="3:10">
      <c r="C1756" s="1" t="s">
        <v>9</v>
      </c>
      <c r="D1756" s="3">
        <v>0</v>
      </c>
      <c r="E1756" s="3">
        <v>1</v>
      </c>
      <c r="F1756" s="3">
        <v>0</v>
      </c>
      <c r="G1756" s="3"/>
      <c r="H1756" s="16">
        <f t="shared" ref="H1756:H1761" si="494">SUM(D1756:G1756)</f>
        <v>1</v>
      </c>
      <c r="I1756" s="3">
        <v>-4</v>
      </c>
      <c r="J1756" s="17">
        <f t="shared" ref="J1756:J1761" si="495">H1756-I1756</f>
        <v>5</v>
      </c>
    </row>
    <row r="1757" spans="3:10">
      <c r="C1757" s="1" t="s">
        <v>10</v>
      </c>
      <c r="D1757" s="3">
        <v>0</v>
      </c>
      <c r="E1757" s="3">
        <v>0</v>
      </c>
      <c r="F1757" s="3">
        <v>0</v>
      </c>
      <c r="G1757" s="3"/>
      <c r="H1757" s="16">
        <f t="shared" si="494"/>
        <v>0</v>
      </c>
      <c r="I1757" s="3">
        <v>-35</v>
      </c>
      <c r="J1757" s="17">
        <f t="shared" si="495"/>
        <v>35</v>
      </c>
    </row>
    <row r="1758" spans="3:10">
      <c r="C1758" s="1" t="s">
        <v>11</v>
      </c>
      <c r="D1758" s="3">
        <v>100</v>
      </c>
      <c r="E1758" s="3">
        <v>0</v>
      </c>
      <c r="F1758" s="3">
        <v>150</v>
      </c>
      <c r="G1758" s="3"/>
      <c r="H1758" s="16">
        <f t="shared" si="494"/>
        <v>250</v>
      </c>
      <c r="I1758" s="19">
        <v>280</v>
      </c>
      <c r="J1758" s="17">
        <f t="shared" si="495"/>
        <v>-30</v>
      </c>
    </row>
    <row r="1759" spans="3:10">
      <c r="C1759" s="1" t="s">
        <v>12</v>
      </c>
      <c r="D1759" s="3">
        <v>30</v>
      </c>
      <c r="E1759" s="3">
        <v>0</v>
      </c>
      <c r="F1759" s="3">
        <v>234</v>
      </c>
      <c r="G1759" s="3"/>
      <c r="H1759" s="16">
        <f t="shared" si="494"/>
        <v>264</v>
      </c>
      <c r="I1759" s="19">
        <v>304</v>
      </c>
      <c r="J1759" s="17">
        <f t="shared" si="495"/>
        <v>-40</v>
      </c>
    </row>
    <row r="1760" spans="3:10">
      <c r="C1760" s="1" t="s">
        <v>13</v>
      </c>
      <c r="D1760" s="3">
        <v>0</v>
      </c>
      <c r="E1760" s="3">
        <v>0</v>
      </c>
      <c r="F1760" s="3"/>
      <c r="G1760" s="3"/>
      <c r="H1760" s="16">
        <f t="shared" si="494"/>
        <v>0</v>
      </c>
      <c r="I1760" s="3">
        <v>-4</v>
      </c>
      <c r="J1760" s="17">
        <f t="shared" si="495"/>
        <v>4</v>
      </c>
    </row>
    <row r="1761" spans="2:10">
      <c r="C1761" s="1" t="s">
        <v>14</v>
      </c>
      <c r="D1761" s="3">
        <v>0</v>
      </c>
      <c r="E1761" s="3">
        <v>0</v>
      </c>
      <c r="F1761" s="3">
        <v>0</v>
      </c>
      <c r="G1761" s="3"/>
      <c r="H1761" s="16">
        <f t="shared" si="494"/>
        <v>0</v>
      </c>
      <c r="I1761" s="3">
        <v>-79</v>
      </c>
      <c r="J1761" s="17">
        <f t="shared" si="495"/>
        <v>79</v>
      </c>
    </row>
    <row r="1762" spans="2:10">
      <c r="C1762" s="5" t="s">
        <v>15</v>
      </c>
      <c r="D1762" s="6">
        <f>SUM(D1755:D1761)</f>
        <v>130</v>
      </c>
      <c r="E1762" s="6">
        <f t="shared" ref="E1762:I1762" si="496">SUM(E1755:E1761)</f>
        <v>3</v>
      </c>
      <c r="F1762" s="6">
        <f t="shared" si="496"/>
        <v>384</v>
      </c>
      <c r="G1762" s="6">
        <f t="shared" si="496"/>
        <v>0</v>
      </c>
      <c r="H1762" s="6">
        <f t="shared" si="496"/>
        <v>517</v>
      </c>
      <c r="I1762" s="6">
        <f t="shared" si="496"/>
        <v>462</v>
      </c>
      <c r="J1762" s="6">
        <f>SUM(J1755:J1761)</f>
        <v>55</v>
      </c>
    </row>
    <row r="1766" spans="2:10">
      <c r="C1766" s="25">
        <v>43834</v>
      </c>
      <c r="D1766" s="25"/>
    </row>
    <row r="1767" spans="2:10">
      <c r="B1767" s="23"/>
      <c r="C1767" s="1"/>
      <c r="D1767" s="2" t="s">
        <v>0</v>
      </c>
      <c r="E1767" s="2" t="s">
        <v>1</v>
      </c>
      <c r="F1767" s="2" t="s">
        <v>2</v>
      </c>
      <c r="G1767" s="2" t="s">
        <v>3</v>
      </c>
      <c r="H1767" s="2" t="s">
        <v>4</v>
      </c>
      <c r="I1767" s="2" t="s">
        <v>5</v>
      </c>
      <c r="J1767" s="2" t="s">
        <v>6</v>
      </c>
    </row>
    <row r="1768" spans="2:10">
      <c r="C1768" s="7" t="s">
        <v>7</v>
      </c>
      <c r="D1768" s="10"/>
      <c r="E1768" s="10"/>
      <c r="F1768" s="10"/>
      <c r="G1768" s="10"/>
      <c r="H1768" s="10"/>
      <c r="I1768" s="10"/>
      <c r="J1768" s="11"/>
    </row>
    <row r="1769" spans="2:10">
      <c r="C1769" s="1" t="s">
        <v>8</v>
      </c>
      <c r="D1769" s="3">
        <v>0</v>
      </c>
      <c r="E1769" s="3">
        <v>1</v>
      </c>
      <c r="F1769" s="3">
        <v>0</v>
      </c>
      <c r="G1769" s="3"/>
      <c r="H1769" s="4">
        <f>SUM(D1769:G1769)</f>
        <v>1</v>
      </c>
      <c r="I1769" s="21">
        <v>-1</v>
      </c>
      <c r="J1769" s="3">
        <f>H1769-I1769</f>
        <v>2</v>
      </c>
    </row>
    <row r="1770" spans="2:10">
      <c r="C1770" s="1" t="s">
        <v>9</v>
      </c>
      <c r="D1770" s="3">
        <v>0</v>
      </c>
      <c r="E1770" s="3">
        <v>1</v>
      </c>
      <c r="F1770" s="3">
        <v>0</v>
      </c>
      <c r="G1770" s="3"/>
      <c r="H1770" s="4">
        <f t="shared" ref="H1770" si="497">SUM(D1770:G1770)</f>
        <v>1</v>
      </c>
      <c r="I1770" s="3">
        <v>1</v>
      </c>
      <c r="J1770" s="3">
        <f t="shared" ref="J1770:J1775" si="498">H1770-I1770</f>
        <v>0</v>
      </c>
    </row>
    <row r="1771" spans="2:10">
      <c r="C1771" s="1" t="s">
        <v>10</v>
      </c>
      <c r="D1771" s="3">
        <v>12</v>
      </c>
      <c r="E1771" s="3">
        <v>60</v>
      </c>
      <c r="F1771" s="3">
        <v>0</v>
      </c>
      <c r="G1771" s="3"/>
      <c r="H1771" s="4">
        <f>SUM(D1771:G1771)</f>
        <v>72</v>
      </c>
      <c r="I1771" s="3">
        <v>-3</v>
      </c>
      <c r="J1771" s="3">
        <f t="shared" si="498"/>
        <v>75</v>
      </c>
    </row>
    <row r="1772" spans="2:10">
      <c r="C1772" s="1" t="s">
        <v>11</v>
      </c>
      <c r="D1772" s="3">
        <v>0</v>
      </c>
      <c r="E1772" s="3">
        <v>0</v>
      </c>
      <c r="F1772" s="3">
        <v>0</v>
      </c>
      <c r="G1772" s="3"/>
      <c r="H1772" s="4">
        <f t="shared" ref="H1772:H1775" si="499">SUM(D1772:G1772)</f>
        <v>0</v>
      </c>
      <c r="I1772" s="3">
        <v>-44</v>
      </c>
      <c r="J1772" s="3">
        <f t="shared" si="498"/>
        <v>44</v>
      </c>
    </row>
    <row r="1773" spans="2:10">
      <c r="C1773" s="1" t="s">
        <v>12</v>
      </c>
      <c r="D1773" s="3">
        <v>0</v>
      </c>
      <c r="E1773" s="3">
        <v>0</v>
      </c>
      <c r="F1773" s="3">
        <v>8</v>
      </c>
      <c r="G1773" s="3">
        <v>0</v>
      </c>
      <c r="H1773" s="4">
        <f t="shared" si="499"/>
        <v>8</v>
      </c>
      <c r="I1773" s="15">
        <v>4</v>
      </c>
      <c r="J1773" s="3">
        <f t="shared" si="498"/>
        <v>4</v>
      </c>
    </row>
    <row r="1774" spans="2:10">
      <c r="C1774" s="1" t="s">
        <v>13</v>
      </c>
      <c r="D1774" s="3"/>
      <c r="E1774" s="3"/>
      <c r="F1774" s="3"/>
      <c r="G1774" s="3"/>
      <c r="H1774" s="4">
        <f t="shared" si="499"/>
        <v>0</v>
      </c>
      <c r="I1774" s="3">
        <v>0</v>
      </c>
      <c r="J1774" s="3">
        <f t="shared" si="498"/>
        <v>0</v>
      </c>
    </row>
    <row r="1775" spans="2:10">
      <c r="C1775" s="1" t="s">
        <v>14</v>
      </c>
      <c r="D1775" s="3">
        <v>0</v>
      </c>
      <c r="E1775" s="3">
        <v>0</v>
      </c>
      <c r="F1775" s="3">
        <v>0</v>
      </c>
      <c r="G1775" s="3"/>
      <c r="H1775" s="4">
        <f t="shared" si="499"/>
        <v>0</v>
      </c>
      <c r="I1775" s="15">
        <v>-18</v>
      </c>
      <c r="J1775" s="3">
        <f t="shared" si="498"/>
        <v>18</v>
      </c>
    </row>
    <row r="1776" spans="2:10">
      <c r="C1776" s="5" t="s">
        <v>15</v>
      </c>
      <c r="D1776" s="6">
        <f>SUM(D1769:D1775)</f>
        <v>12</v>
      </c>
      <c r="E1776" s="6">
        <f>SUM(E1769:E1775)</f>
        <v>62</v>
      </c>
      <c r="F1776" s="6">
        <f t="shared" ref="F1776:I1776" si="500">SUM(F1769:F1775)</f>
        <v>8</v>
      </c>
      <c r="G1776" s="6">
        <f t="shared" si="500"/>
        <v>0</v>
      </c>
      <c r="H1776" s="6">
        <f t="shared" si="500"/>
        <v>82</v>
      </c>
      <c r="I1776" s="6">
        <f t="shared" si="500"/>
        <v>-61</v>
      </c>
      <c r="J1776" s="6">
        <f>SUM(J1769:J1775)</f>
        <v>143</v>
      </c>
    </row>
    <row r="1777" spans="2:10">
      <c r="C1777" s="7" t="s">
        <v>16</v>
      </c>
      <c r="D1777" s="8"/>
      <c r="E1777" s="8"/>
      <c r="F1777" s="8"/>
      <c r="G1777" s="8"/>
      <c r="H1777" s="8"/>
      <c r="I1777" s="18"/>
      <c r="J1777" s="9"/>
    </row>
    <row r="1778" spans="2:10">
      <c r="C1778" s="1" t="s">
        <v>8</v>
      </c>
      <c r="D1778" s="3">
        <v>0</v>
      </c>
      <c r="E1778" s="3">
        <v>2</v>
      </c>
      <c r="F1778" s="3">
        <f>61-61</f>
        <v>0</v>
      </c>
      <c r="G1778" s="3"/>
      <c r="H1778" s="16">
        <f>SUM(D1778:G1778)</f>
        <v>2</v>
      </c>
      <c r="I1778" s="19">
        <v>0</v>
      </c>
      <c r="J1778" s="17">
        <f>H1778-I1778</f>
        <v>2</v>
      </c>
    </row>
    <row r="1779" spans="2:10">
      <c r="C1779" s="1" t="s">
        <v>9</v>
      </c>
      <c r="D1779" s="3">
        <v>0</v>
      </c>
      <c r="E1779" s="3">
        <v>1</v>
      </c>
      <c r="F1779" s="3">
        <v>0</v>
      </c>
      <c r="G1779" s="3"/>
      <c r="H1779" s="16">
        <f t="shared" ref="H1779:H1784" si="501">SUM(D1779:G1779)</f>
        <v>1</v>
      </c>
      <c r="I1779" s="3">
        <v>-4</v>
      </c>
      <c r="J1779" s="17">
        <f t="shared" ref="J1779:J1784" si="502">H1779-I1779</f>
        <v>5</v>
      </c>
    </row>
    <row r="1780" spans="2:10">
      <c r="C1780" s="1" t="s">
        <v>10</v>
      </c>
      <c r="D1780" s="3">
        <v>0</v>
      </c>
      <c r="E1780" s="3">
        <v>0</v>
      </c>
      <c r="F1780" s="3">
        <v>0</v>
      </c>
      <c r="G1780" s="3"/>
      <c r="H1780" s="16">
        <f t="shared" si="501"/>
        <v>0</v>
      </c>
      <c r="I1780" s="3">
        <v>-35</v>
      </c>
      <c r="J1780" s="17">
        <f t="shared" si="502"/>
        <v>35</v>
      </c>
    </row>
    <row r="1781" spans="2:10">
      <c r="C1781" s="1" t="s">
        <v>11</v>
      </c>
      <c r="D1781" s="3">
        <v>73</v>
      </c>
      <c r="E1781" s="3">
        <v>0</v>
      </c>
      <c r="F1781" s="3">
        <v>150</v>
      </c>
      <c r="G1781" s="3"/>
      <c r="H1781" s="16">
        <f t="shared" si="501"/>
        <v>223</v>
      </c>
      <c r="I1781" s="19">
        <v>253</v>
      </c>
      <c r="J1781" s="17">
        <f t="shared" si="502"/>
        <v>-30</v>
      </c>
    </row>
    <row r="1782" spans="2:10">
      <c r="C1782" s="1" t="s">
        <v>12</v>
      </c>
      <c r="D1782" s="3">
        <v>30</v>
      </c>
      <c r="E1782" s="3">
        <v>0</v>
      </c>
      <c r="F1782" s="3">
        <v>234</v>
      </c>
      <c r="G1782" s="3"/>
      <c r="H1782" s="16">
        <f t="shared" si="501"/>
        <v>264</v>
      </c>
      <c r="I1782" s="19">
        <v>304</v>
      </c>
      <c r="J1782" s="17">
        <f t="shared" si="502"/>
        <v>-40</v>
      </c>
    </row>
    <row r="1783" spans="2:10">
      <c r="C1783" s="1" t="s">
        <v>13</v>
      </c>
      <c r="D1783" s="3">
        <v>0</v>
      </c>
      <c r="E1783" s="3">
        <v>0</v>
      </c>
      <c r="F1783" s="3"/>
      <c r="G1783" s="3"/>
      <c r="H1783" s="16">
        <f t="shared" si="501"/>
        <v>0</v>
      </c>
      <c r="I1783" s="3">
        <v>-4</v>
      </c>
      <c r="J1783" s="17">
        <f t="shared" si="502"/>
        <v>4</v>
      </c>
    </row>
    <row r="1784" spans="2:10">
      <c r="C1784" s="1" t="s">
        <v>14</v>
      </c>
      <c r="D1784" s="3">
        <v>0</v>
      </c>
      <c r="E1784" s="3">
        <v>0</v>
      </c>
      <c r="F1784" s="3">
        <v>0</v>
      </c>
      <c r="G1784" s="3"/>
      <c r="H1784" s="16">
        <f t="shared" si="501"/>
        <v>0</v>
      </c>
      <c r="I1784" s="3">
        <v>-79</v>
      </c>
      <c r="J1784" s="17">
        <f t="shared" si="502"/>
        <v>79</v>
      </c>
    </row>
    <row r="1785" spans="2:10">
      <c r="C1785" s="5" t="s">
        <v>15</v>
      </c>
      <c r="D1785" s="6">
        <f>SUM(D1778:D1784)</f>
        <v>103</v>
      </c>
      <c r="E1785" s="6">
        <f t="shared" ref="E1785:I1785" si="503">SUM(E1778:E1784)</f>
        <v>3</v>
      </c>
      <c r="F1785" s="6">
        <f t="shared" si="503"/>
        <v>384</v>
      </c>
      <c r="G1785" s="6">
        <f t="shared" si="503"/>
        <v>0</v>
      </c>
      <c r="H1785" s="6">
        <f t="shared" si="503"/>
        <v>490</v>
      </c>
      <c r="I1785" s="6">
        <f t="shared" si="503"/>
        <v>435</v>
      </c>
      <c r="J1785" s="6">
        <f>SUM(J1778:J1784)</f>
        <v>55</v>
      </c>
    </row>
    <row r="1788" spans="2:10">
      <c r="C1788" s="25">
        <v>43835</v>
      </c>
      <c r="D1788" s="25"/>
    </row>
    <row r="1789" spans="2:10">
      <c r="B1789" s="23"/>
      <c r="C1789" s="1"/>
      <c r="D1789" s="2" t="s">
        <v>0</v>
      </c>
      <c r="E1789" s="2" t="s">
        <v>1</v>
      </c>
      <c r="F1789" s="2" t="s">
        <v>2</v>
      </c>
      <c r="G1789" s="2" t="s">
        <v>3</v>
      </c>
      <c r="H1789" s="2" t="s">
        <v>4</v>
      </c>
      <c r="I1789" s="2" t="s">
        <v>5</v>
      </c>
      <c r="J1789" s="2" t="s">
        <v>6</v>
      </c>
    </row>
    <row r="1790" spans="2:10">
      <c r="C1790" s="7" t="s">
        <v>7</v>
      </c>
      <c r="D1790" s="10"/>
      <c r="E1790" s="10"/>
      <c r="F1790" s="10"/>
      <c r="G1790" s="10"/>
      <c r="H1790" s="10"/>
      <c r="I1790" s="10"/>
      <c r="J1790" s="11"/>
    </row>
    <row r="1791" spans="2:10">
      <c r="C1791" s="1" t="s">
        <v>8</v>
      </c>
      <c r="D1791" s="3">
        <v>0</v>
      </c>
      <c r="E1791" s="3">
        <v>1</v>
      </c>
      <c r="F1791" s="3">
        <v>0</v>
      </c>
      <c r="G1791" s="3"/>
      <c r="H1791" s="4">
        <f>SUM(D1791:G1791)</f>
        <v>1</v>
      </c>
      <c r="I1791" s="21">
        <v>-1</v>
      </c>
      <c r="J1791" s="3">
        <f>H1791-I1791</f>
        <v>2</v>
      </c>
    </row>
    <row r="1792" spans="2:10">
      <c r="C1792" s="1" t="s">
        <v>9</v>
      </c>
      <c r="D1792" s="3">
        <v>0</v>
      </c>
      <c r="E1792" s="3">
        <v>1</v>
      </c>
      <c r="F1792" s="3">
        <v>0</v>
      </c>
      <c r="G1792" s="3"/>
      <c r="H1792" s="4">
        <f t="shared" ref="H1792" si="504">SUM(D1792:G1792)</f>
        <v>1</v>
      </c>
      <c r="I1792" s="3">
        <v>1</v>
      </c>
      <c r="J1792" s="3">
        <f t="shared" ref="J1792:J1797" si="505">H1792-I1792</f>
        <v>0</v>
      </c>
    </row>
    <row r="1793" spans="3:10">
      <c r="C1793" s="1" t="s">
        <v>10</v>
      </c>
      <c r="D1793" s="3">
        <v>12</v>
      </c>
      <c r="E1793" s="3">
        <v>59</v>
      </c>
      <c r="F1793" s="3">
        <v>0</v>
      </c>
      <c r="G1793" s="3"/>
      <c r="H1793" s="4">
        <f>SUM(D1793:G1793)</f>
        <v>71</v>
      </c>
      <c r="I1793" s="3">
        <v>-4</v>
      </c>
      <c r="J1793" s="3">
        <f t="shared" si="505"/>
        <v>75</v>
      </c>
    </row>
    <row r="1794" spans="3:10">
      <c r="C1794" s="1" t="s">
        <v>11</v>
      </c>
      <c r="D1794" s="3">
        <v>0</v>
      </c>
      <c r="E1794" s="3">
        <v>0</v>
      </c>
      <c r="F1794" s="3">
        <v>0</v>
      </c>
      <c r="G1794" s="3"/>
      <c r="H1794" s="4">
        <f t="shared" ref="H1794:H1797" si="506">SUM(D1794:G1794)</f>
        <v>0</v>
      </c>
      <c r="I1794" s="3">
        <v>-44</v>
      </c>
      <c r="J1794" s="3">
        <f t="shared" si="505"/>
        <v>44</v>
      </c>
    </row>
    <row r="1795" spans="3:10">
      <c r="C1795" s="1" t="s">
        <v>12</v>
      </c>
      <c r="D1795" s="3">
        <v>0</v>
      </c>
      <c r="E1795" s="3">
        <v>0</v>
      </c>
      <c r="F1795" s="3">
        <v>8</v>
      </c>
      <c r="G1795" s="3">
        <v>0</v>
      </c>
      <c r="H1795" s="4">
        <f t="shared" si="506"/>
        <v>8</v>
      </c>
      <c r="I1795" s="15">
        <v>4</v>
      </c>
      <c r="J1795" s="3">
        <f t="shared" si="505"/>
        <v>4</v>
      </c>
    </row>
    <row r="1796" spans="3:10">
      <c r="C1796" s="1" t="s">
        <v>13</v>
      </c>
      <c r="D1796" s="3"/>
      <c r="E1796" s="3"/>
      <c r="F1796" s="3"/>
      <c r="G1796" s="3"/>
      <c r="H1796" s="4">
        <f t="shared" si="506"/>
        <v>0</v>
      </c>
      <c r="I1796" s="3">
        <v>0</v>
      </c>
      <c r="J1796" s="3">
        <f t="shared" si="505"/>
        <v>0</v>
      </c>
    </row>
    <row r="1797" spans="3:10">
      <c r="C1797" s="1" t="s">
        <v>14</v>
      </c>
      <c r="D1797" s="3">
        <v>0</v>
      </c>
      <c r="E1797" s="3">
        <v>0</v>
      </c>
      <c r="F1797" s="3">
        <v>0</v>
      </c>
      <c r="G1797" s="3"/>
      <c r="H1797" s="4">
        <f t="shared" si="506"/>
        <v>0</v>
      </c>
      <c r="I1797" s="15">
        <v>-18</v>
      </c>
      <c r="J1797" s="3">
        <f t="shared" si="505"/>
        <v>18</v>
      </c>
    </row>
    <row r="1798" spans="3:10">
      <c r="C1798" s="5" t="s">
        <v>15</v>
      </c>
      <c r="D1798" s="6">
        <f>SUM(D1791:D1797)</f>
        <v>12</v>
      </c>
      <c r="E1798" s="6">
        <f>SUM(E1791:E1797)</f>
        <v>61</v>
      </c>
      <c r="F1798" s="6">
        <f t="shared" ref="F1798:I1798" si="507">SUM(F1791:F1797)</f>
        <v>8</v>
      </c>
      <c r="G1798" s="6">
        <f t="shared" si="507"/>
        <v>0</v>
      </c>
      <c r="H1798" s="6">
        <f t="shared" si="507"/>
        <v>81</v>
      </c>
      <c r="I1798" s="6">
        <f t="shared" si="507"/>
        <v>-62</v>
      </c>
      <c r="J1798" s="6">
        <f>SUM(J1791:J1797)</f>
        <v>143</v>
      </c>
    </row>
    <row r="1799" spans="3:10">
      <c r="C1799" s="7" t="s">
        <v>16</v>
      </c>
      <c r="D1799" s="8"/>
      <c r="E1799" s="8"/>
      <c r="F1799" s="8"/>
      <c r="G1799" s="8"/>
      <c r="H1799" s="8"/>
      <c r="I1799" s="18"/>
      <c r="J1799" s="9"/>
    </row>
    <row r="1800" spans="3:10">
      <c r="C1800" s="1" t="s">
        <v>8</v>
      </c>
      <c r="D1800" s="3">
        <v>0</v>
      </c>
      <c r="E1800" s="3">
        <v>2</v>
      </c>
      <c r="F1800" s="3">
        <f>61-61</f>
        <v>0</v>
      </c>
      <c r="G1800" s="3"/>
      <c r="H1800" s="16">
        <f>SUM(D1800:G1800)</f>
        <v>2</v>
      </c>
      <c r="I1800" s="19">
        <v>0</v>
      </c>
      <c r="J1800" s="17">
        <f>H1800-I1800</f>
        <v>2</v>
      </c>
    </row>
    <row r="1801" spans="3:10">
      <c r="C1801" s="1" t="s">
        <v>9</v>
      </c>
      <c r="D1801" s="3">
        <v>0</v>
      </c>
      <c r="E1801" s="3">
        <v>1</v>
      </c>
      <c r="F1801" s="3">
        <v>0</v>
      </c>
      <c r="G1801" s="3"/>
      <c r="H1801" s="16">
        <f t="shared" ref="H1801:H1806" si="508">SUM(D1801:G1801)</f>
        <v>1</v>
      </c>
      <c r="I1801" s="3">
        <v>-4</v>
      </c>
      <c r="J1801" s="17">
        <f t="shared" ref="J1801:J1806" si="509">H1801-I1801</f>
        <v>5</v>
      </c>
    </row>
    <row r="1802" spans="3:10">
      <c r="C1802" s="1" t="s">
        <v>10</v>
      </c>
      <c r="D1802" s="3">
        <v>0</v>
      </c>
      <c r="E1802" s="3">
        <v>0</v>
      </c>
      <c r="F1802" s="3">
        <v>0</v>
      </c>
      <c r="G1802" s="3"/>
      <c r="H1802" s="16">
        <f t="shared" si="508"/>
        <v>0</v>
      </c>
      <c r="I1802" s="3">
        <v>-35</v>
      </c>
      <c r="J1802" s="17">
        <f t="shared" si="509"/>
        <v>35</v>
      </c>
    </row>
    <row r="1803" spans="3:10">
      <c r="C1803" s="1" t="s">
        <v>11</v>
      </c>
      <c r="D1803" s="3">
        <v>73</v>
      </c>
      <c r="E1803" s="3">
        <v>0</v>
      </c>
      <c r="F1803" s="3">
        <v>150</v>
      </c>
      <c r="G1803" s="3"/>
      <c r="H1803" s="16">
        <f t="shared" si="508"/>
        <v>223</v>
      </c>
      <c r="I1803" s="19">
        <v>253</v>
      </c>
      <c r="J1803" s="17">
        <f t="shared" si="509"/>
        <v>-30</v>
      </c>
    </row>
    <row r="1804" spans="3:10">
      <c r="C1804" s="1" t="s">
        <v>12</v>
      </c>
      <c r="D1804" s="3">
        <v>28</v>
      </c>
      <c r="E1804" s="3">
        <v>0</v>
      </c>
      <c r="F1804" s="3">
        <v>234</v>
      </c>
      <c r="G1804" s="3"/>
      <c r="H1804" s="16">
        <f t="shared" si="508"/>
        <v>262</v>
      </c>
      <c r="I1804" s="19">
        <v>302</v>
      </c>
      <c r="J1804" s="17">
        <f t="shared" si="509"/>
        <v>-40</v>
      </c>
    </row>
    <row r="1805" spans="3:10">
      <c r="C1805" s="1" t="s">
        <v>13</v>
      </c>
      <c r="D1805" s="3">
        <v>0</v>
      </c>
      <c r="E1805" s="3">
        <v>0</v>
      </c>
      <c r="F1805" s="3"/>
      <c r="G1805" s="3"/>
      <c r="H1805" s="16">
        <f t="shared" si="508"/>
        <v>0</v>
      </c>
      <c r="I1805" s="3">
        <v>-4</v>
      </c>
      <c r="J1805" s="17">
        <f t="shared" si="509"/>
        <v>4</v>
      </c>
    </row>
    <row r="1806" spans="3:10">
      <c r="C1806" s="1" t="s">
        <v>14</v>
      </c>
      <c r="D1806" s="3">
        <v>0</v>
      </c>
      <c r="E1806" s="3">
        <v>0</v>
      </c>
      <c r="F1806" s="3">
        <v>0</v>
      </c>
      <c r="G1806" s="3"/>
      <c r="H1806" s="16">
        <f t="shared" si="508"/>
        <v>0</v>
      </c>
      <c r="I1806" s="3">
        <v>-79</v>
      </c>
      <c r="J1806" s="17">
        <f t="shared" si="509"/>
        <v>79</v>
      </c>
    </row>
    <row r="1807" spans="3:10">
      <c r="C1807" s="5" t="s">
        <v>15</v>
      </c>
      <c r="D1807" s="6">
        <f>SUM(D1800:D1806)</f>
        <v>101</v>
      </c>
      <c r="E1807" s="6">
        <f t="shared" ref="E1807:I1807" si="510">SUM(E1800:E1806)</f>
        <v>3</v>
      </c>
      <c r="F1807" s="6">
        <f t="shared" si="510"/>
        <v>384</v>
      </c>
      <c r="G1807" s="6">
        <f t="shared" si="510"/>
        <v>0</v>
      </c>
      <c r="H1807" s="6">
        <f t="shared" si="510"/>
        <v>488</v>
      </c>
      <c r="I1807" s="6">
        <f t="shared" si="510"/>
        <v>433</v>
      </c>
      <c r="J1807" s="6">
        <f>SUM(J1800:J1806)</f>
        <v>55</v>
      </c>
    </row>
    <row r="1811" spans="2:10">
      <c r="B1811">
        <v>6</v>
      </c>
      <c r="C1811" s="25">
        <v>43836</v>
      </c>
      <c r="D1811" s="25"/>
    </row>
    <row r="1812" spans="2:10">
      <c r="B1812" s="23"/>
      <c r="C1812" s="1"/>
      <c r="D1812" s="2" t="s">
        <v>0</v>
      </c>
      <c r="E1812" s="2" t="s">
        <v>1</v>
      </c>
      <c r="F1812" s="2" t="s">
        <v>2</v>
      </c>
      <c r="G1812" s="2" t="s">
        <v>3</v>
      </c>
      <c r="H1812" s="2" t="s">
        <v>4</v>
      </c>
      <c r="I1812" s="2" t="s">
        <v>5</v>
      </c>
      <c r="J1812" s="2" t="s">
        <v>6</v>
      </c>
    </row>
    <row r="1813" spans="2:10">
      <c r="C1813" s="7" t="s">
        <v>7</v>
      </c>
      <c r="D1813" s="10"/>
      <c r="E1813" s="10"/>
      <c r="F1813" s="10"/>
      <c r="G1813" s="10"/>
      <c r="H1813" s="10"/>
      <c r="I1813" s="10"/>
      <c r="J1813" s="11"/>
    </row>
    <row r="1814" spans="2:10">
      <c r="C1814" s="1" t="s">
        <v>8</v>
      </c>
      <c r="D1814" s="3">
        <v>0</v>
      </c>
      <c r="E1814" s="3">
        <v>1</v>
      </c>
      <c r="F1814" s="3">
        <v>0</v>
      </c>
      <c r="G1814" s="3"/>
      <c r="H1814" s="4">
        <f>SUM(D1814:G1814)</f>
        <v>1</v>
      </c>
      <c r="I1814" s="21">
        <v>-1</v>
      </c>
      <c r="J1814" s="3">
        <f>H1814-I1814</f>
        <v>2</v>
      </c>
    </row>
    <row r="1815" spans="2:10">
      <c r="C1815" s="1" t="s">
        <v>9</v>
      </c>
      <c r="D1815" s="3">
        <v>0</v>
      </c>
      <c r="E1815" s="3">
        <v>1</v>
      </c>
      <c r="F1815" s="3">
        <v>0</v>
      </c>
      <c r="G1815" s="3"/>
      <c r="H1815" s="4">
        <f t="shared" ref="H1815" si="511">SUM(D1815:G1815)</f>
        <v>1</v>
      </c>
      <c r="I1815" s="3">
        <v>1</v>
      </c>
      <c r="J1815" s="3">
        <f t="shared" ref="J1815:J1820" si="512">H1815-I1815</f>
        <v>0</v>
      </c>
    </row>
    <row r="1816" spans="2:10">
      <c r="C1816" s="1" t="s">
        <v>10</v>
      </c>
      <c r="D1816" s="3">
        <v>12</v>
      </c>
      <c r="E1816" s="3">
        <v>0</v>
      </c>
      <c r="F1816" s="3">
        <v>0</v>
      </c>
      <c r="G1816" s="3"/>
      <c r="H1816" s="4">
        <f>SUM(D1816:G1816)</f>
        <v>12</v>
      </c>
      <c r="I1816" s="3">
        <v>-25</v>
      </c>
      <c r="J1816" s="3">
        <f t="shared" si="512"/>
        <v>37</v>
      </c>
    </row>
    <row r="1817" spans="2:10">
      <c r="C1817" s="1" t="s">
        <v>11</v>
      </c>
      <c r="D1817" s="3">
        <v>0</v>
      </c>
      <c r="E1817" s="3">
        <v>0</v>
      </c>
      <c r="F1817" s="3">
        <v>0</v>
      </c>
      <c r="G1817" s="3"/>
      <c r="H1817" s="4">
        <f t="shared" ref="H1817:H1820" si="513">SUM(D1817:G1817)</f>
        <v>0</v>
      </c>
      <c r="I1817" s="3">
        <v>-44</v>
      </c>
      <c r="J1817" s="3">
        <f t="shared" si="512"/>
        <v>44</v>
      </c>
    </row>
    <row r="1818" spans="2:10">
      <c r="C1818" s="1" t="s">
        <v>12</v>
      </c>
      <c r="D1818" s="3">
        <v>0</v>
      </c>
      <c r="E1818" s="3">
        <v>0</v>
      </c>
      <c r="F1818" s="3">
        <v>8</v>
      </c>
      <c r="G1818" s="3">
        <v>0</v>
      </c>
      <c r="H1818" s="4">
        <f t="shared" si="513"/>
        <v>8</v>
      </c>
      <c r="I1818" s="15">
        <v>4</v>
      </c>
      <c r="J1818" s="3">
        <f t="shared" si="512"/>
        <v>4</v>
      </c>
    </row>
    <row r="1819" spans="2:10">
      <c r="C1819" s="1" t="s">
        <v>13</v>
      </c>
      <c r="D1819" s="3"/>
      <c r="E1819" s="3"/>
      <c r="F1819" s="3"/>
      <c r="G1819" s="3"/>
      <c r="H1819" s="4">
        <f t="shared" si="513"/>
        <v>0</v>
      </c>
      <c r="I1819" s="3">
        <v>0</v>
      </c>
      <c r="J1819" s="3">
        <f t="shared" si="512"/>
        <v>0</v>
      </c>
    </row>
    <row r="1820" spans="2:10">
      <c r="C1820" s="1" t="s">
        <v>14</v>
      </c>
      <c r="D1820" s="3">
        <v>0</v>
      </c>
      <c r="E1820" s="3">
        <v>0</v>
      </c>
      <c r="F1820" s="3">
        <v>0</v>
      </c>
      <c r="G1820" s="3"/>
      <c r="H1820" s="4">
        <f t="shared" si="513"/>
        <v>0</v>
      </c>
      <c r="I1820" s="15">
        <v>-18</v>
      </c>
      <c r="J1820" s="3">
        <f t="shared" si="512"/>
        <v>18</v>
      </c>
    </row>
    <row r="1821" spans="2:10">
      <c r="C1821" s="5" t="s">
        <v>15</v>
      </c>
      <c r="D1821" s="6">
        <f>SUM(D1814:D1820)</f>
        <v>12</v>
      </c>
      <c r="E1821" s="6">
        <f>SUM(E1814:E1820)</f>
        <v>2</v>
      </c>
      <c r="F1821" s="6">
        <f t="shared" ref="F1821:I1821" si="514">SUM(F1814:F1820)</f>
        <v>8</v>
      </c>
      <c r="G1821" s="6">
        <f t="shared" si="514"/>
        <v>0</v>
      </c>
      <c r="H1821" s="6">
        <f t="shared" si="514"/>
        <v>22</v>
      </c>
      <c r="I1821" s="6">
        <f t="shared" si="514"/>
        <v>-83</v>
      </c>
      <c r="J1821" s="6">
        <f>SUM(J1814:J1820)</f>
        <v>105</v>
      </c>
    </row>
    <row r="1822" spans="2:10">
      <c r="C1822" s="7" t="s">
        <v>16</v>
      </c>
      <c r="D1822" s="8"/>
      <c r="E1822" s="8"/>
      <c r="F1822" s="8"/>
      <c r="G1822" s="8"/>
      <c r="H1822" s="8"/>
      <c r="I1822" s="18"/>
      <c r="J1822" s="9"/>
    </row>
    <row r="1823" spans="2:10">
      <c r="C1823" s="1" t="s">
        <v>8</v>
      </c>
      <c r="D1823" s="3">
        <v>0</v>
      </c>
      <c r="E1823" s="3">
        <v>2</v>
      </c>
      <c r="F1823" s="3">
        <f>61-61</f>
        <v>0</v>
      </c>
      <c r="G1823" s="3"/>
      <c r="H1823" s="16">
        <f>SUM(D1823:G1823)</f>
        <v>2</v>
      </c>
      <c r="I1823" s="19">
        <v>0</v>
      </c>
      <c r="J1823" s="17">
        <f>H1823-I1823</f>
        <v>2</v>
      </c>
    </row>
    <row r="1824" spans="2:10">
      <c r="C1824" s="1" t="s">
        <v>9</v>
      </c>
      <c r="D1824" s="3">
        <v>0</v>
      </c>
      <c r="E1824" s="3">
        <v>1</v>
      </c>
      <c r="F1824" s="3">
        <v>0</v>
      </c>
      <c r="G1824" s="3"/>
      <c r="H1824" s="16">
        <f t="shared" ref="H1824:H1829" si="515">SUM(D1824:G1824)</f>
        <v>1</v>
      </c>
      <c r="I1824" s="3">
        <v>-4</v>
      </c>
      <c r="J1824" s="17">
        <f t="shared" ref="J1824:J1829" si="516">H1824-I1824</f>
        <v>5</v>
      </c>
    </row>
    <row r="1825" spans="2:10">
      <c r="C1825" s="1" t="s">
        <v>10</v>
      </c>
      <c r="D1825" s="3">
        <v>0</v>
      </c>
      <c r="E1825" s="3">
        <v>0</v>
      </c>
      <c r="F1825" s="3">
        <v>0</v>
      </c>
      <c r="G1825" s="3"/>
      <c r="H1825" s="16">
        <f t="shared" si="515"/>
        <v>0</v>
      </c>
      <c r="I1825" s="3">
        <v>-35</v>
      </c>
      <c r="J1825" s="17">
        <f t="shared" si="516"/>
        <v>35</v>
      </c>
    </row>
    <row r="1826" spans="2:10">
      <c r="C1826" s="1" t="s">
        <v>11</v>
      </c>
      <c r="D1826" s="3">
        <v>52</v>
      </c>
      <c r="E1826" s="3">
        <v>0</v>
      </c>
      <c r="F1826" s="3">
        <v>150</v>
      </c>
      <c r="G1826" s="3"/>
      <c r="H1826" s="16">
        <f t="shared" si="515"/>
        <v>202</v>
      </c>
      <c r="I1826" s="19">
        <v>232</v>
      </c>
      <c r="J1826" s="17">
        <f t="shared" si="516"/>
        <v>-30</v>
      </c>
    </row>
    <row r="1827" spans="2:10">
      <c r="C1827" s="1" t="s">
        <v>12</v>
      </c>
      <c r="D1827" s="3">
        <v>130</v>
      </c>
      <c r="E1827" s="3">
        <v>100</v>
      </c>
      <c r="F1827" s="3">
        <v>0</v>
      </c>
      <c r="G1827" s="3"/>
      <c r="H1827" s="16">
        <f t="shared" si="515"/>
        <v>230</v>
      </c>
      <c r="I1827" s="19">
        <v>270</v>
      </c>
      <c r="J1827" s="17">
        <f t="shared" si="516"/>
        <v>-40</v>
      </c>
    </row>
    <row r="1828" spans="2:10">
      <c r="C1828" s="1" t="s">
        <v>13</v>
      </c>
      <c r="D1828" s="3">
        <v>0</v>
      </c>
      <c r="E1828" s="3">
        <v>0</v>
      </c>
      <c r="F1828" s="3"/>
      <c r="G1828" s="3"/>
      <c r="H1828" s="16">
        <f t="shared" si="515"/>
        <v>0</v>
      </c>
      <c r="I1828" s="3">
        <v>-4</v>
      </c>
      <c r="J1828" s="17">
        <f t="shared" si="516"/>
        <v>4</v>
      </c>
    </row>
    <row r="1829" spans="2:10">
      <c r="C1829" s="1" t="s">
        <v>14</v>
      </c>
      <c r="D1829" s="3">
        <v>0</v>
      </c>
      <c r="E1829" s="3">
        <v>0</v>
      </c>
      <c r="F1829" s="3">
        <v>0</v>
      </c>
      <c r="G1829" s="3"/>
      <c r="H1829" s="16">
        <f t="shared" si="515"/>
        <v>0</v>
      </c>
      <c r="I1829" s="3">
        <v>-79</v>
      </c>
      <c r="J1829" s="17">
        <f t="shared" si="516"/>
        <v>79</v>
      </c>
    </row>
    <row r="1830" spans="2:10">
      <c r="C1830" s="5" t="s">
        <v>15</v>
      </c>
      <c r="D1830" s="6">
        <f>SUM(D1823:D1829)</f>
        <v>182</v>
      </c>
      <c r="E1830" s="6">
        <f t="shared" ref="E1830:I1830" si="517">SUM(E1823:E1829)</f>
        <v>103</v>
      </c>
      <c r="F1830" s="6">
        <f t="shared" si="517"/>
        <v>150</v>
      </c>
      <c r="G1830" s="6">
        <f t="shared" si="517"/>
        <v>0</v>
      </c>
      <c r="H1830" s="6">
        <f t="shared" si="517"/>
        <v>435</v>
      </c>
      <c r="I1830" s="6">
        <f t="shared" si="517"/>
        <v>380</v>
      </c>
      <c r="J1830" s="6">
        <f>SUM(J1823:J1829)</f>
        <v>55</v>
      </c>
    </row>
    <row r="1833" spans="2:10">
      <c r="C1833" s="25">
        <v>43837</v>
      </c>
      <c r="D1833" s="25"/>
      <c r="E1833" t="s">
        <v>542</v>
      </c>
    </row>
    <row r="1834" spans="2:10">
      <c r="B1834" s="23"/>
      <c r="C1834" s="1"/>
      <c r="D1834" s="2" t="s">
        <v>0</v>
      </c>
      <c r="E1834" s="2" t="s">
        <v>1</v>
      </c>
      <c r="F1834" s="2" t="s">
        <v>2</v>
      </c>
      <c r="G1834" s="2" t="s">
        <v>3</v>
      </c>
      <c r="H1834" s="2" t="s">
        <v>4</v>
      </c>
      <c r="I1834" s="2" t="s">
        <v>5</v>
      </c>
      <c r="J1834" s="2" t="s">
        <v>6</v>
      </c>
    </row>
    <row r="1835" spans="2:10">
      <c r="C1835" s="7" t="s">
        <v>7</v>
      </c>
      <c r="D1835" s="10"/>
      <c r="E1835" s="10"/>
      <c r="F1835" s="10"/>
      <c r="G1835" s="10"/>
      <c r="H1835" s="10"/>
      <c r="I1835" s="10"/>
      <c r="J1835" s="11"/>
    </row>
    <row r="1836" spans="2:10">
      <c r="C1836" s="1" t="s">
        <v>8</v>
      </c>
      <c r="D1836" s="3">
        <v>0</v>
      </c>
      <c r="E1836" s="3">
        <v>1</v>
      </c>
      <c r="F1836" s="3">
        <v>0</v>
      </c>
      <c r="G1836" s="3"/>
      <c r="H1836" s="4">
        <f>SUM(D1836:G1836)</f>
        <v>1</v>
      </c>
      <c r="I1836" s="21">
        <v>-1</v>
      </c>
      <c r="J1836" s="3">
        <f>H1836-I1836</f>
        <v>2</v>
      </c>
    </row>
    <row r="1837" spans="2:10">
      <c r="C1837" s="1" t="s">
        <v>9</v>
      </c>
      <c r="D1837" s="3">
        <v>0</v>
      </c>
      <c r="E1837" s="3">
        <v>1</v>
      </c>
      <c r="F1837" s="3">
        <v>0</v>
      </c>
      <c r="G1837" s="3"/>
      <c r="H1837" s="4">
        <f t="shared" ref="H1837" si="518">SUM(D1837:G1837)</f>
        <v>1</v>
      </c>
      <c r="I1837" s="3">
        <v>1</v>
      </c>
      <c r="J1837" s="3">
        <f t="shared" ref="J1837:J1842" si="519">H1837-I1837</f>
        <v>0</v>
      </c>
    </row>
    <row r="1838" spans="2:10">
      <c r="C1838" s="1" t="s">
        <v>10</v>
      </c>
      <c r="D1838" s="3">
        <v>0</v>
      </c>
      <c r="E1838" s="3">
        <v>0</v>
      </c>
      <c r="F1838" s="3">
        <v>0</v>
      </c>
      <c r="G1838" s="3"/>
      <c r="H1838" s="4">
        <f>SUM(D1838:G1838)</f>
        <v>0</v>
      </c>
      <c r="I1838" s="3">
        <v>-5</v>
      </c>
      <c r="J1838" s="3">
        <f t="shared" si="519"/>
        <v>5</v>
      </c>
    </row>
    <row r="1839" spans="2:10">
      <c r="C1839" s="1" t="s">
        <v>11</v>
      </c>
      <c r="D1839" s="3">
        <v>0</v>
      </c>
      <c r="E1839" s="3">
        <v>0</v>
      </c>
      <c r="F1839" s="3">
        <v>0</v>
      </c>
      <c r="G1839" s="3"/>
      <c r="H1839" s="4">
        <f t="shared" ref="H1839:H1842" si="520">SUM(D1839:G1839)</f>
        <v>0</v>
      </c>
      <c r="I1839" s="3">
        <v>-44</v>
      </c>
      <c r="J1839" s="3">
        <f t="shared" si="519"/>
        <v>44</v>
      </c>
    </row>
    <row r="1840" spans="2:10">
      <c r="C1840" s="1" t="s">
        <v>12</v>
      </c>
      <c r="D1840" s="3">
        <v>0</v>
      </c>
      <c r="E1840" s="3">
        <v>0</v>
      </c>
      <c r="F1840" s="3">
        <v>0</v>
      </c>
      <c r="G1840" s="3">
        <v>0</v>
      </c>
      <c r="H1840" s="4">
        <f t="shared" si="520"/>
        <v>0</v>
      </c>
      <c r="I1840" s="15">
        <v>-3</v>
      </c>
      <c r="J1840" s="3">
        <f t="shared" si="519"/>
        <v>3</v>
      </c>
    </row>
    <row r="1841" spans="3:10">
      <c r="C1841" s="1" t="s">
        <v>13</v>
      </c>
      <c r="D1841" s="3">
        <v>0</v>
      </c>
      <c r="E1841" s="3">
        <v>0</v>
      </c>
      <c r="F1841" s="3">
        <v>0</v>
      </c>
      <c r="G1841" s="3"/>
      <c r="H1841" s="4">
        <f t="shared" si="520"/>
        <v>0</v>
      </c>
      <c r="I1841" s="3">
        <v>0</v>
      </c>
      <c r="J1841" s="3">
        <f t="shared" si="519"/>
        <v>0</v>
      </c>
    </row>
    <row r="1842" spans="3:10">
      <c r="C1842" s="1" t="s">
        <v>14</v>
      </c>
      <c r="D1842" s="3">
        <v>0</v>
      </c>
      <c r="E1842" s="3">
        <v>0</v>
      </c>
      <c r="F1842" s="3">
        <v>0</v>
      </c>
      <c r="G1842" s="3"/>
      <c r="H1842" s="4">
        <f t="shared" si="520"/>
        <v>0</v>
      </c>
      <c r="I1842" s="15">
        <v>-18</v>
      </c>
      <c r="J1842" s="3">
        <f t="shared" si="519"/>
        <v>18</v>
      </c>
    </row>
    <row r="1843" spans="3:10">
      <c r="C1843" s="5" t="s">
        <v>15</v>
      </c>
      <c r="D1843" s="6">
        <f>SUM(D1836:D1842)</f>
        <v>0</v>
      </c>
      <c r="E1843" s="6">
        <f>SUM(E1836:E1842)</f>
        <v>2</v>
      </c>
      <c r="F1843" s="6">
        <f t="shared" ref="F1843:I1843" si="521">SUM(F1836:F1842)</f>
        <v>0</v>
      </c>
      <c r="G1843" s="6">
        <f t="shared" si="521"/>
        <v>0</v>
      </c>
      <c r="H1843" s="6">
        <f t="shared" si="521"/>
        <v>2</v>
      </c>
      <c r="I1843" s="6">
        <f t="shared" si="521"/>
        <v>-70</v>
      </c>
      <c r="J1843" s="6">
        <f>SUM(J1836:J1842)</f>
        <v>72</v>
      </c>
    </row>
    <row r="1844" spans="3:10">
      <c r="C1844" s="7" t="s">
        <v>16</v>
      </c>
      <c r="D1844" s="8"/>
      <c r="E1844" s="8"/>
      <c r="F1844" s="8"/>
      <c r="G1844" s="8"/>
      <c r="H1844" s="8"/>
      <c r="I1844" s="18"/>
      <c r="J1844" s="9"/>
    </row>
    <row r="1845" spans="3:10">
      <c r="C1845" s="1" t="s">
        <v>8</v>
      </c>
      <c r="D1845" s="3">
        <v>0</v>
      </c>
      <c r="E1845" s="3">
        <v>2</v>
      </c>
      <c r="F1845" s="3">
        <f>61-61</f>
        <v>0</v>
      </c>
      <c r="G1845" s="3"/>
      <c r="H1845" s="16">
        <f>SUM(D1845:G1845)</f>
        <v>2</v>
      </c>
      <c r="I1845" s="19">
        <v>0</v>
      </c>
      <c r="J1845" s="17">
        <f>H1845-I1845</f>
        <v>2</v>
      </c>
    </row>
    <row r="1846" spans="3:10">
      <c r="C1846" s="1" t="s">
        <v>9</v>
      </c>
      <c r="D1846" s="3">
        <v>0</v>
      </c>
      <c r="E1846" s="3">
        <v>1</v>
      </c>
      <c r="F1846" s="3">
        <v>0</v>
      </c>
      <c r="G1846" s="3"/>
      <c r="H1846" s="16">
        <f t="shared" ref="H1846:H1851" si="522">SUM(D1846:G1846)</f>
        <v>1</v>
      </c>
      <c r="I1846" s="3">
        <v>-4</v>
      </c>
      <c r="J1846" s="17">
        <f t="shared" ref="J1846:J1851" si="523">H1846-I1846</f>
        <v>5</v>
      </c>
    </row>
    <row r="1847" spans="3:10">
      <c r="C1847" s="1" t="s">
        <v>10</v>
      </c>
      <c r="D1847" s="3">
        <v>0</v>
      </c>
      <c r="E1847" s="3">
        <v>0</v>
      </c>
      <c r="F1847" s="3">
        <v>17</v>
      </c>
      <c r="G1847" s="3"/>
      <c r="H1847" s="16">
        <f t="shared" si="522"/>
        <v>17</v>
      </c>
      <c r="I1847" s="3">
        <v>-35</v>
      </c>
      <c r="J1847" s="17">
        <f t="shared" si="523"/>
        <v>52</v>
      </c>
    </row>
    <row r="1848" spans="3:10">
      <c r="C1848" s="1" t="s">
        <v>11</v>
      </c>
      <c r="D1848" s="3">
        <v>170</v>
      </c>
      <c r="E1848" s="3">
        <v>0</v>
      </c>
      <c r="F1848" s="3">
        <v>0</v>
      </c>
      <c r="G1848" s="3"/>
      <c r="H1848" s="16">
        <f t="shared" si="522"/>
        <v>170</v>
      </c>
      <c r="I1848" s="19">
        <v>232</v>
      </c>
      <c r="J1848" s="17">
        <f t="shared" si="523"/>
        <v>-62</v>
      </c>
    </row>
    <row r="1849" spans="3:10">
      <c r="C1849" s="1" t="s">
        <v>12</v>
      </c>
      <c r="D1849" s="3">
        <v>0</v>
      </c>
      <c r="E1849" s="3">
        <v>100</v>
      </c>
      <c r="F1849" s="3">
        <v>184</v>
      </c>
      <c r="G1849" s="3"/>
      <c r="H1849" s="16">
        <f t="shared" si="522"/>
        <v>284</v>
      </c>
      <c r="I1849" s="19">
        <v>270</v>
      </c>
      <c r="J1849" s="17">
        <f t="shared" si="523"/>
        <v>14</v>
      </c>
    </row>
    <row r="1850" spans="3:10">
      <c r="C1850" s="1" t="s">
        <v>13</v>
      </c>
      <c r="D1850" s="3">
        <v>0</v>
      </c>
      <c r="E1850" s="3">
        <v>0</v>
      </c>
      <c r="F1850" s="3">
        <v>0</v>
      </c>
      <c r="G1850" s="3"/>
      <c r="H1850" s="16">
        <f t="shared" si="522"/>
        <v>0</v>
      </c>
      <c r="I1850" s="3">
        <v>-4</v>
      </c>
      <c r="J1850" s="17">
        <f t="shared" si="523"/>
        <v>4</v>
      </c>
    </row>
    <row r="1851" spans="3:10">
      <c r="C1851" s="1" t="s">
        <v>14</v>
      </c>
      <c r="D1851" s="3">
        <v>0</v>
      </c>
      <c r="E1851" s="3">
        <v>0</v>
      </c>
      <c r="F1851" s="3">
        <v>0</v>
      </c>
      <c r="G1851" s="3"/>
      <c r="H1851" s="16">
        <f t="shared" si="522"/>
        <v>0</v>
      </c>
      <c r="I1851" s="3">
        <v>-79</v>
      </c>
      <c r="J1851" s="17">
        <f t="shared" si="523"/>
        <v>79</v>
      </c>
    </row>
    <row r="1852" spans="3:10">
      <c r="C1852" s="5" t="s">
        <v>15</v>
      </c>
      <c r="D1852" s="6">
        <f>SUM(D1845:D1851)</f>
        <v>170</v>
      </c>
      <c r="E1852" s="6">
        <f t="shared" ref="E1852:I1852" si="524">SUM(E1845:E1851)</f>
        <v>103</v>
      </c>
      <c r="F1852" s="6">
        <f t="shared" si="524"/>
        <v>201</v>
      </c>
      <c r="G1852" s="6">
        <f t="shared" si="524"/>
        <v>0</v>
      </c>
      <c r="H1852" s="6">
        <f t="shared" si="524"/>
        <v>474</v>
      </c>
      <c r="I1852" s="6">
        <f>SUM(I1845:I1851)</f>
        <v>380</v>
      </c>
      <c r="J1852" s="6">
        <f>SUM(J1845:J1851)</f>
        <v>94</v>
      </c>
    </row>
  </sheetData>
  <mergeCells count="4">
    <mergeCell ref="C1766:D1766"/>
    <mergeCell ref="C1788:D1788"/>
    <mergeCell ref="C1811:D1811"/>
    <mergeCell ref="C1833:D183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15"/>
  <sheetViews>
    <sheetView workbookViewId="0">
      <selection activeCell="J10" sqref="J10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227</v>
      </c>
      <c r="C3" s="13">
        <v>43566</v>
      </c>
      <c r="D3" t="s">
        <v>228</v>
      </c>
      <c r="E3" t="s">
        <v>35</v>
      </c>
      <c r="F3">
        <v>1</v>
      </c>
    </row>
    <row r="4" spans="2:6">
      <c r="B4" t="s">
        <v>229</v>
      </c>
      <c r="C4" s="13">
        <v>43566</v>
      </c>
      <c r="D4" t="s">
        <v>228</v>
      </c>
      <c r="E4" t="s">
        <v>26</v>
      </c>
      <c r="F4">
        <v>1</v>
      </c>
    </row>
    <row r="5" spans="2:6">
      <c r="B5" t="s">
        <v>211</v>
      </c>
      <c r="C5" s="13">
        <v>43566</v>
      </c>
      <c r="D5" t="s">
        <v>212</v>
      </c>
      <c r="E5" t="s">
        <v>18</v>
      </c>
      <c r="F5">
        <v>1</v>
      </c>
    </row>
    <row r="6" spans="2:6">
      <c r="B6" t="s">
        <v>214</v>
      </c>
      <c r="C6" s="13">
        <v>43566</v>
      </c>
      <c r="D6" t="s">
        <v>17</v>
      </c>
      <c r="E6" t="s">
        <v>18</v>
      </c>
      <c r="F6">
        <v>1</v>
      </c>
    </row>
    <row r="7" spans="2:6">
      <c r="B7" t="s">
        <v>217</v>
      </c>
      <c r="C7" s="13">
        <v>43566</v>
      </c>
      <c r="D7" t="s">
        <v>216</v>
      </c>
      <c r="E7" t="s">
        <v>18</v>
      </c>
      <c r="F7">
        <v>1</v>
      </c>
    </row>
    <row r="8" spans="2:6">
      <c r="B8" t="s">
        <v>220</v>
      </c>
      <c r="C8" s="13">
        <v>43566</v>
      </c>
      <c r="D8" t="s">
        <v>219</v>
      </c>
      <c r="E8" t="s">
        <v>18</v>
      </c>
      <c r="F8">
        <v>1</v>
      </c>
    </row>
    <row r="9" spans="2:6">
      <c r="B9" t="s">
        <v>223</v>
      </c>
      <c r="C9" s="13">
        <v>43566</v>
      </c>
      <c r="D9" t="s">
        <v>222</v>
      </c>
      <c r="E9" t="s">
        <v>18</v>
      </c>
      <c r="F9">
        <v>1</v>
      </c>
    </row>
    <row r="10" spans="2:6">
      <c r="B10" t="s">
        <v>226</v>
      </c>
      <c r="C10" s="13">
        <v>43566</v>
      </c>
      <c r="D10" t="s">
        <v>225</v>
      </c>
      <c r="E10" t="s">
        <v>18</v>
      </c>
      <c r="F10">
        <v>1</v>
      </c>
    </row>
    <row r="11" spans="2:6">
      <c r="B11" t="s">
        <v>213</v>
      </c>
      <c r="C11" s="13">
        <v>43566</v>
      </c>
      <c r="D11" t="s">
        <v>17</v>
      </c>
      <c r="E11" t="s">
        <v>19</v>
      </c>
      <c r="F11">
        <v>1</v>
      </c>
    </row>
    <row r="12" spans="2:6">
      <c r="B12" t="s">
        <v>215</v>
      </c>
      <c r="C12" s="13">
        <v>43566</v>
      </c>
      <c r="D12" t="s">
        <v>216</v>
      </c>
      <c r="E12" t="s">
        <v>19</v>
      </c>
      <c r="F12">
        <v>1</v>
      </c>
    </row>
    <row r="13" spans="2:6">
      <c r="B13" t="s">
        <v>218</v>
      </c>
      <c r="C13" s="13">
        <v>43566</v>
      </c>
      <c r="D13" t="s">
        <v>219</v>
      </c>
      <c r="E13" t="s">
        <v>19</v>
      </c>
      <c r="F13">
        <v>1</v>
      </c>
    </row>
    <row r="14" spans="2:6">
      <c r="B14" t="s">
        <v>221</v>
      </c>
      <c r="C14" s="13">
        <v>43566</v>
      </c>
      <c r="D14" t="s">
        <v>222</v>
      </c>
      <c r="E14" t="s">
        <v>19</v>
      </c>
      <c r="F14">
        <v>1</v>
      </c>
    </row>
    <row r="15" spans="2:6">
      <c r="B15" t="s">
        <v>224</v>
      </c>
      <c r="C15" s="13">
        <v>43566</v>
      </c>
      <c r="D15" t="s">
        <v>225</v>
      </c>
      <c r="E15" t="s">
        <v>19</v>
      </c>
      <c r="F15">
        <v>1</v>
      </c>
    </row>
  </sheetData>
  <autoFilter ref="B2:F15">
    <sortState ref="B3:F15">
      <sortCondition ref="E2"/>
    </sortState>
  </autoFilter>
  <sortState ref="B3:F15">
    <sortCondition ref="E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G15" sqref="G15"/>
    </sheetView>
  </sheetViews>
  <sheetFormatPr defaultRowHeight="15"/>
  <cols>
    <col min="3" max="3" width="9.5703125" bestFit="1" customWidth="1"/>
    <col min="4" max="4" width="24.85546875" bestFit="1" customWidth="1"/>
    <col min="5" max="5" width="19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202</v>
      </c>
      <c r="C3" s="13">
        <v>43565</v>
      </c>
      <c r="D3" t="s">
        <v>203</v>
      </c>
      <c r="E3" t="s">
        <v>35</v>
      </c>
      <c r="G3">
        <v>2</v>
      </c>
    </row>
    <row r="4" spans="2:7">
      <c r="B4" t="s">
        <v>205</v>
      </c>
      <c r="C4" s="13">
        <v>43565</v>
      </c>
      <c r="D4" t="s">
        <v>206</v>
      </c>
      <c r="E4" t="s">
        <v>35</v>
      </c>
      <c r="G4">
        <v>2</v>
      </c>
    </row>
    <row r="5" spans="2:7">
      <c r="B5" t="s">
        <v>208</v>
      </c>
      <c r="C5" s="13">
        <v>43565</v>
      </c>
      <c r="D5" t="s">
        <v>209</v>
      </c>
      <c r="E5" t="s">
        <v>35</v>
      </c>
      <c r="G5">
        <v>2</v>
      </c>
    </row>
    <row r="6" spans="2:7">
      <c r="B6" t="s">
        <v>204</v>
      </c>
      <c r="C6" s="13">
        <v>43565</v>
      </c>
      <c r="D6" t="s">
        <v>203</v>
      </c>
      <c r="E6" t="s">
        <v>26</v>
      </c>
      <c r="G6">
        <v>2</v>
      </c>
    </row>
    <row r="7" spans="2:7">
      <c r="B7" t="s">
        <v>207</v>
      </c>
      <c r="C7" s="13">
        <v>43565</v>
      </c>
      <c r="D7" t="s">
        <v>206</v>
      </c>
      <c r="E7" t="s">
        <v>26</v>
      </c>
      <c r="G7">
        <v>2</v>
      </c>
    </row>
    <row r="8" spans="2:7">
      <c r="B8" t="s">
        <v>210</v>
      </c>
      <c r="C8" s="13">
        <v>43565</v>
      </c>
      <c r="D8" t="s">
        <v>209</v>
      </c>
      <c r="E8" t="s">
        <v>26</v>
      </c>
      <c r="G8">
        <v>2</v>
      </c>
    </row>
    <row r="9" spans="2:7">
      <c r="B9" t="s">
        <v>198</v>
      </c>
      <c r="C9" s="13">
        <v>43565</v>
      </c>
      <c r="D9" t="s">
        <v>17</v>
      </c>
      <c r="E9" t="s">
        <v>18</v>
      </c>
      <c r="G9">
        <v>8</v>
      </c>
    </row>
    <row r="10" spans="2:7">
      <c r="B10" t="s">
        <v>201</v>
      </c>
      <c r="C10" s="13">
        <v>43565</v>
      </c>
      <c r="D10" t="s">
        <v>200</v>
      </c>
      <c r="E10" t="s">
        <v>18</v>
      </c>
      <c r="G10">
        <v>1</v>
      </c>
    </row>
    <row r="11" spans="2:7">
      <c r="B11" t="s">
        <v>197</v>
      </c>
      <c r="C11" s="13">
        <v>43565</v>
      </c>
      <c r="D11" t="s">
        <v>17</v>
      </c>
      <c r="E11" t="s">
        <v>19</v>
      </c>
      <c r="G11">
        <v>3</v>
      </c>
    </row>
    <row r="12" spans="2:7">
      <c r="B12" t="s">
        <v>199</v>
      </c>
      <c r="C12" s="13">
        <v>43565</v>
      </c>
      <c r="D12" t="s">
        <v>200</v>
      </c>
      <c r="E12" t="s">
        <v>19</v>
      </c>
      <c r="G12">
        <v>1</v>
      </c>
    </row>
  </sheetData>
  <autoFilter ref="B2:G12">
    <sortState ref="B3:G12">
      <sortCondition ref="E2:E1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12"/>
  <sheetViews>
    <sheetView workbookViewId="0">
      <selection activeCell="K7" sqref="K7"/>
    </sheetView>
  </sheetViews>
  <sheetFormatPr defaultRowHeight="15"/>
  <cols>
    <col min="2" max="2" width="11.7109375" bestFit="1" customWidth="1"/>
    <col min="3" max="3" width="8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183</v>
      </c>
      <c r="C3" s="13">
        <v>43564</v>
      </c>
      <c r="D3" t="s">
        <v>17</v>
      </c>
      <c r="E3" t="s">
        <v>18</v>
      </c>
      <c r="F3">
        <v>1</v>
      </c>
    </row>
    <row r="4" spans="2:6">
      <c r="B4" t="s">
        <v>186</v>
      </c>
      <c r="C4" s="13">
        <v>43564</v>
      </c>
      <c r="D4" t="s">
        <v>185</v>
      </c>
      <c r="E4" t="s">
        <v>18</v>
      </c>
      <c r="F4">
        <v>1</v>
      </c>
    </row>
    <row r="5" spans="2:6">
      <c r="B5" t="s">
        <v>189</v>
      </c>
      <c r="C5" s="13">
        <v>43564</v>
      </c>
      <c r="D5" t="s">
        <v>188</v>
      </c>
      <c r="E5" t="s">
        <v>18</v>
      </c>
      <c r="F5">
        <v>1</v>
      </c>
    </row>
    <row r="6" spans="2:6">
      <c r="B6" t="s">
        <v>194</v>
      </c>
      <c r="C6" s="13">
        <v>43564</v>
      </c>
      <c r="D6" t="s">
        <v>193</v>
      </c>
      <c r="E6" t="s">
        <v>18</v>
      </c>
      <c r="F6">
        <v>1</v>
      </c>
    </row>
    <row r="7" spans="2:6">
      <c r="B7" t="s">
        <v>195</v>
      </c>
      <c r="C7" s="13">
        <v>43564</v>
      </c>
      <c r="D7" t="s">
        <v>196</v>
      </c>
      <c r="E7" t="s">
        <v>18</v>
      </c>
      <c r="F7">
        <v>2</v>
      </c>
    </row>
    <row r="8" spans="2:6">
      <c r="B8" t="s">
        <v>182</v>
      </c>
      <c r="C8" s="13">
        <v>43564</v>
      </c>
      <c r="D8" t="s">
        <v>17</v>
      </c>
      <c r="E8" t="s">
        <v>19</v>
      </c>
      <c r="F8">
        <v>2</v>
      </c>
    </row>
    <row r="9" spans="2:6">
      <c r="B9" t="s">
        <v>184</v>
      </c>
      <c r="C9" s="13">
        <v>43564</v>
      </c>
      <c r="D9" t="s">
        <v>185</v>
      </c>
      <c r="E9" t="s">
        <v>19</v>
      </c>
      <c r="F9">
        <v>1</v>
      </c>
    </row>
    <row r="10" spans="2:6">
      <c r="B10" t="s">
        <v>187</v>
      </c>
      <c r="C10" s="13">
        <v>43564</v>
      </c>
      <c r="D10" t="s">
        <v>188</v>
      </c>
      <c r="E10" t="s">
        <v>19</v>
      </c>
      <c r="F10">
        <v>1</v>
      </c>
    </row>
    <row r="11" spans="2:6">
      <c r="B11" t="s">
        <v>190</v>
      </c>
      <c r="C11" s="13">
        <v>43564</v>
      </c>
      <c r="D11" t="s">
        <v>191</v>
      </c>
      <c r="E11" t="s">
        <v>19</v>
      </c>
      <c r="F11">
        <v>1</v>
      </c>
    </row>
    <row r="12" spans="2:6">
      <c r="B12" t="s">
        <v>192</v>
      </c>
      <c r="C12" s="13">
        <v>43564</v>
      </c>
      <c r="D12" t="s">
        <v>193</v>
      </c>
      <c r="E12" t="s">
        <v>19</v>
      </c>
      <c r="F12">
        <v>1</v>
      </c>
    </row>
  </sheetData>
  <autoFilter ref="B2:F12">
    <sortState ref="B3:F12">
      <sortCondition ref="E2:E12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37"/>
  <sheetViews>
    <sheetView workbookViewId="0">
      <selection activeCell="G9" sqref="G9"/>
    </sheetView>
  </sheetViews>
  <sheetFormatPr defaultRowHeight="15"/>
  <cols>
    <col min="2" max="2" width="14" bestFit="1" customWidth="1"/>
    <col min="3" max="3" width="10" bestFit="1" customWidth="1"/>
    <col min="4" max="4" width="30" bestFit="1" customWidth="1"/>
    <col min="5" max="5" width="20.85546875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153</v>
      </c>
      <c r="C3" s="13">
        <v>43561</v>
      </c>
      <c r="D3" t="s">
        <v>154</v>
      </c>
      <c r="E3" t="s">
        <v>35</v>
      </c>
      <c r="G3">
        <v>2</v>
      </c>
    </row>
    <row r="4" spans="2:7">
      <c r="B4" t="s">
        <v>160</v>
      </c>
      <c r="C4" s="13">
        <v>43561</v>
      </c>
      <c r="D4" t="s">
        <v>159</v>
      </c>
      <c r="E4" t="s">
        <v>35</v>
      </c>
      <c r="G4">
        <v>2</v>
      </c>
    </row>
    <row r="5" spans="2:7">
      <c r="B5" t="s">
        <v>172</v>
      </c>
      <c r="C5" s="13">
        <v>43561</v>
      </c>
      <c r="D5" t="s">
        <v>171</v>
      </c>
      <c r="E5" t="s">
        <v>35</v>
      </c>
      <c r="G5">
        <v>1</v>
      </c>
    </row>
    <row r="6" spans="2:7">
      <c r="B6" t="s">
        <v>155</v>
      </c>
      <c r="C6" s="13">
        <v>43561</v>
      </c>
      <c r="D6" t="s">
        <v>154</v>
      </c>
      <c r="E6" t="s">
        <v>26</v>
      </c>
      <c r="G6">
        <v>2</v>
      </c>
    </row>
    <row r="7" spans="2:7">
      <c r="B7" t="s">
        <v>157</v>
      </c>
      <c r="C7" s="13">
        <v>43561</v>
      </c>
      <c r="D7" t="s">
        <v>148</v>
      </c>
      <c r="E7" t="s">
        <v>26</v>
      </c>
      <c r="G7">
        <v>2</v>
      </c>
    </row>
    <row r="8" spans="2:7">
      <c r="B8" t="s">
        <v>158</v>
      </c>
      <c r="C8" s="13">
        <v>43561</v>
      </c>
      <c r="D8" t="s">
        <v>159</v>
      </c>
      <c r="E8" t="s">
        <v>26</v>
      </c>
      <c r="G8">
        <v>2</v>
      </c>
    </row>
    <row r="9" spans="2:7">
      <c r="B9" t="s">
        <v>170</v>
      </c>
      <c r="C9" s="13">
        <v>43561</v>
      </c>
      <c r="D9" t="s">
        <v>171</v>
      </c>
      <c r="E9" t="s">
        <v>26</v>
      </c>
      <c r="G9">
        <v>1</v>
      </c>
    </row>
    <row r="10" spans="2:7">
      <c r="B10" t="s">
        <v>133</v>
      </c>
      <c r="C10" s="13">
        <v>43563</v>
      </c>
      <c r="D10" t="s">
        <v>134</v>
      </c>
      <c r="E10" t="s">
        <v>135</v>
      </c>
      <c r="G10">
        <v>150</v>
      </c>
    </row>
    <row r="11" spans="2:7">
      <c r="B11" t="s">
        <v>137</v>
      </c>
      <c r="C11" s="13">
        <v>43563</v>
      </c>
      <c r="D11" t="s">
        <v>17</v>
      </c>
      <c r="E11" t="s">
        <v>18</v>
      </c>
      <c r="G11">
        <v>3</v>
      </c>
    </row>
    <row r="12" spans="2:7">
      <c r="B12" t="s">
        <v>140</v>
      </c>
      <c r="C12" s="13">
        <v>43563</v>
      </c>
      <c r="D12" t="s">
        <v>139</v>
      </c>
      <c r="E12" t="s">
        <v>18</v>
      </c>
      <c r="G12">
        <v>1</v>
      </c>
    </row>
    <row r="13" spans="2:7">
      <c r="B13" t="s">
        <v>143</v>
      </c>
      <c r="C13" s="13">
        <v>43563</v>
      </c>
      <c r="D13" t="s">
        <v>142</v>
      </c>
      <c r="E13" t="s">
        <v>18</v>
      </c>
      <c r="G13">
        <v>1</v>
      </c>
    </row>
    <row r="14" spans="2:7">
      <c r="B14" t="s">
        <v>146</v>
      </c>
      <c r="C14" s="13">
        <v>43563</v>
      </c>
      <c r="D14" t="s">
        <v>145</v>
      </c>
      <c r="E14" t="s">
        <v>18</v>
      </c>
      <c r="G14">
        <v>1</v>
      </c>
    </row>
    <row r="15" spans="2:7">
      <c r="B15" t="s">
        <v>147</v>
      </c>
      <c r="C15" s="13">
        <v>43562</v>
      </c>
      <c r="D15" t="s">
        <v>148</v>
      </c>
      <c r="E15" t="s">
        <v>18</v>
      </c>
      <c r="G15">
        <v>1</v>
      </c>
    </row>
    <row r="16" spans="2:7">
      <c r="B16" t="s">
        <v>150</v>
      </c>
      <c r="C16" s="13">
        <v>43562</v>
      </c>
      <c r="D16" t="s">
        <v>25</v>
      </c>
      <c r="E16" t="s">
        <v>18</v>
      </c>
      <c r="G16">
        <v>2</v>
      </c>
    </row>
    <row r="17" spans="2:7">
      <c r="B17" t="s">
        <v>151</v>
      </c>
      <c r="C17" s="13">
        <v>43561</v>
      </c>
      <c r="D17" t="s">
        <v>17</v>
      </c>
      <c r="E17" t="s">
        <v>18</v>
      </c>
      <c r="G17">
        <v>4</v>
      </c>
    </row>
    <row r="18" spans="2:7">
      <c r="B18" t="s">
        <v>156</v>
      </c>
      <c r="C18" s="13">
        <v>43561</v>
      </c>
      <c r="D18" t="s">
        <v>148</v>
      </c>
      <c r="E18" t="s">
        <v>18</v>
      </c>
      <c r="G18">
        <v>1</v>
      </c>
    </row>
    <row r="19" spans="2:7">
      <c r="B19" t="s">
        <v>163</v>
      </c>
      <c r="C19" s="13">
        <v>43561</v>
      </c>
      <c r="D19" t="s">
        <v>162</v>
      </c>
      <c r="E19" t="s">
        <v>18</v>
      </c>
      <c r="G19">
        <v>2</v>
      </c>
    </row>
    <row r="20" spans="2:7">
      <c r="B20" t="s">
        <v>166</v>
      </c>
      <c r="C20" s="13">
        <v>43561</v>
      </c>
      <c r="D20" t="s">
        <v>165</v>
      </c>
      <c r="E20" t="s">
        <v>18</v>
      </c>
      <c r="G20">
        <v>2</v>
      </c>
    </row>
    <row r="21" spans="2:7">
      <c r="B21" t="s">
        <v>169</v>
      </c>
      <c r="C21" s="13">
        <v>43561</v>
      </c>
      <c r="D21" t="s">
        <v>168</v>
      </c>
      <c r="E21" t="s">
        <v>18</v>
      </c>
      <c r="G21">
        <v>2</v>
      </c>
    </row>
    <row r="22" spans="2:7">
      <c r="B22" t="s">
        <v>175</v>
      </c>
      <c r="C22" s="13">
        <v>43561</v>
      </c>
      <c r="D22" t="s">
        <v>174</v>
      </c>
      <c r="E22" t="s">
        <v>18</v>
      </c>
      <c r="G22">
        <v>1</v>
      </c>
    </row>
    <row r="23" spans="2:7">
      <c r="B23" t="s">
        <v>178</v>
      </c>
      <c r="C23" s="13">
        <v>43561</v>
      </c>
      <c r="D23" t="s">
        <v>177</v>
      </c>
      <c r="E23" t="s">
        <v>18</v>
      </c>
      <c r="G23">
        <v>5</v>
      </c>
    </row>
    <row r="24" spans="2:7">
      <c r="B24" t="s">
        <v>181</v>
      </c>
      <c r="C24" s="13">
        <v>43561</v>
      </c>
      <c r="D24" t="s">
        <v>180</v>
      </c>
      <c r="E24" t="s">
        <v>18</v>
      </c>
      <c r="G24">
        <v>2</v>
      </c>
    </row>
    <row r="25" spans="2:7">
      <c r="B25" t="s">
        <v>136</v>
      </c>
      <c r="C25" s="13">
        <v>43563</v>
      </c>
      <c r="D25" t="s">
        <v>17</v>
      </c>
      <c r="E25" t="s">
        <v>19</v>
      </c>
      <c r="G25">
        <v>3</v>
      </c>
    </row>
    <row r="26" spans="2:7">
      <c r="B26" t="s">
        <v>138</v>
      </c>
      <c r="C26" s="13">
        <v>43563</v>
      </c>
      <c r="D26" t="s">
        <v>139</v>
      </c>
      <c r="E26" t="s">
        <v>19</v>
      </c>
      <c r="G26">
        <v>1</v>
      </c>
    </row>
    <row r="27" spans="2:7">
      <c r="B27" t="s">
        <v>141</v>
      </c>
      <c r="C27" s="13">
        <v>43563</v>
      </c>
      <c r="D27" t="s">
        <v>142</v>
      </c>
      <c r="E27" t="s">
        <v>19</v>
      </c>
      <c r="G27">
        <v>1</v>
      </c>
    </row>
    <row r="28" spans="2:7">
      <c r="B28" t="s">
        <v>144</v>
      </c>
      <c r="C28" s="13">
        <v>43563</v>
      </c>
      <c r="D28" t="s">
        <v>145</v>
      </c>
      <c r="E28" t="s">
        <v>19</v>
      </c>
      <c r="G28">
        <v>1</v>
      </c>
    </row>
    <row r="29" spans="2:7">
      <c r="B29" t="s">
        <v>149</v>
      </c>
      <c r="C29" s="13">
        <v>43562</v>
      </c>
      <c r="D29" t="s">
        <v>25</v>
      </c>
      <c r="E29" t="s">
        <v>19</v>
      </c>
      <c r="G29">
        <v>2</v>
      </c>
    </row>
    <row r="30" spans="2:7">
      <c r="B30" t="s">
        <v>152</v>
      </c>
      <c r="C30" s="13">
        <v>43561</v>
      </c>
      <c r="D30" t="s">
        <v>17</v>
      </c>
      <c r="E30" t="s">
        <v>19</v>
      </c>
      <c r="G30">
        <v>7</v>
      </c>
    </row>
    <row r="31" spans="2:7">
      <c r="B31" t="s">
        <v>161</v>
      </c>
      <c r="C31" s="13">
        <v>43561</v>
      </c>
      <c r="D31" t="s">
        <v>162</v>
      </c>
      <c r="E31" t="s">
        <v>19</v>
      </c>
      <c r="G31">
        <v>2</v>
      </c>
    </row>
    <row r="32" spans="2:7">
      <c r="B32" t="s">
        <v>164</v>
      </c>
      <c r="C32" s="13">
        <v>43561</v>
      </c>
      <c r="D32" t="s">
        <v>165</v>
      </c>
      <c r="E32" t="s">
        <v>19</v>
      </c>
      <c r="G32">
        <v>2</v>
      </c>
    </row>
    <row r="33" spans="2:7">
      <c r="B33" t="s">
        <v>167</v>
      </c>
      <c r="C33" s="13">
        <v>43561</v>
      </c>
      <c r="D33" t="s">
        <v>168</v>
      </c>
      <c r="E33" t="s">
        <v>19</v>
      </c>
      <c r="G33">
        <v>2</v>
      </c>
    </row>
    <row r="34" spans="2:7">
      <c r="B34" t="s">
        <v>173</v>
      </c>
      <c r="C34" s="13">
        <v>43561</v>
      </c>
      <c r="D34" t="s">
        <v>174</v>
      </c>
      <c r="E34" t="s">
        <v>19</v>
      </c>
      <c r="G34">
        <v>1</v>
      </c>
    </row>
    <row r="35" spans="2:7">
      <c r="B35" t="s">
        <v>176</v>
      </c>
      <c r="C35" s="13">
        <v>43561</v>
      </c>
      <c r="D35" t="s">
        <v>177</v>
      </c>
      <c r="E35" t="s">
        <v>19</v>
      </c>
      <c r="G35">
        <v>5</v>
      </c>
    </row>
    <row r="36" spans="2:7">
      <c r="B36" t="s">
        <v>179</v>
      </c>
      <c r="C36" s="13">
        <v>43561</v>
      </c>
      <c r="D36" t="s">
        <v>180</v>
      </c>
      <c r="E36" t="s">
        <v>19</v>
      </c>
      <c r="G36">
        <v>2</v>
      </c>
    </row>
    <row r="37" spans="2:7">
      <c r="G37">
        <f>SUM(G3:G36)</f>
        <v>219</v>
      </c>
    </row>
  </sheetData>
  <autoFilter ref="B2:G36">
    <sortState ref="B3:G36">
      <sortCondition ref="E2:E36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13"/>
  <sheetViews>
    <sheetView workbookViewId="0">
      <selection activeCell="J5" sqref="J5"/>
    </sheetView>
  </sheetViews>
  <sheetFormatPr defaultRowHeight="15"/>
  <cols>
    <col min="2" max="2" width="10.140625" bestFit="1" customWidth="1"/>
    <col min="3" max="3" width="8.5703125" bestFit="1" customWidth="1"/>
    <col min="4" max="4" width="30.28515625" bestFit="1" customWidth="1"/>
    <col min="5" max="5" width="19" bestFit="1" customWidth="1"/>
  </cols>
  <sheetData>
    <row r="1" spans="2:6">
      <c r="E1" t="s">
        <v>132</v>
      </c>
    </row>
    <row r="2" spans="2:6">
      <c r="B2" t="s">
        <v>128</v>
      </c>
      <c r="C2" s="13">
        <v>43560</v>
      </c>
      <c r="D2" t="s">
        <v>127</v>
      </c>
      <c r="E2" t="s">
        <v>35</v>
      </c>
      <c r="F2">
        <v>2</v>
      </c>
    </row>
    <row r="3" spans="2:6">
      <c r="B3" t="s">
        <v>126</v>
      </c>
      <c r="C3" s="13">
        <v>43560</v>
      </c>
      <c r="D3" t="s">
        <v>127</v>
      </c>
      <c r="E3" t="s">
        <v>26</v>
      </c>
      <c r="F3">
        <v>2</v>
      </c>
    </row>
    <row r="4" spans="2:6">
      <c r="B4" t="s">
        <v>118</v>
      </c>
      <c r="C4" s="13">
        <v>43560</v>
      </c>
      <c r="D4" t="s">
        <v>117</v>
      </c>
      <c r="E4" t="s">
        <v>18</v>
      </c>
      <c r="F4">
        <v>5</v>
      </c>
    </row>
    <row r="5" spans="2:6">
      <c r="B5" t="s">
        <v>120</v>
      </c>
      <c r="C5" s="13">
        <v>43560</v>
      </c>
      <c r="D5" t="s">
        <v>87</v>
      </c>
      <c r="E5" t="s">
        <v>18</v>
      </c>
      <c r="F5">
        <v>7</v>
      </c>
    </row>
    <row r="6" spans="2:6">
      <c r="B6" t="s">
        <v>123</v>
      </c>
      <c r="C6" s="13">
        <v>43560</v>
      </c>
      <c r="D6" t="s">
        <v>122</v>
      </c>
      <c r="E6" t="s">
        <v>18</v>
      </c>
      <c r="F6">
        <v>11</v>
      </c>
    </row>
    <row r="7" spans="2:6">
      <c r="B7" t="s">
        <v>125</v>
      </c>
      <c r="C7" s="13">
        <v>43560</v>
      </c>
      <c r="D7" t="s">
        <v>17</v>
      </c>
      <c r="E7" t="s">
        <v>18</v>
      </c>
      <c r="F7">
        <v>1</v>
      </c>
    </row>
    <row r="8" spans="2:6">
      <c r="B8" t="s">
        <v>129</v>
      </c>
      <c r="C8" s="13">
        <v>43560</v>
      </c>
      <c r="D8" t="s">
        <v>130</v>
      </c>
      <c r="E8" t="s">
        <v>18</v>
      </c>
      <c r="F8">
        <v>2</v>
      </c>
    </row>
    <row r="9" spans="2:6">
      <c r="B9" t="s">
        <v>116</v>
      </c>
      <c r="C9" s="13">
        <v>43560</v>
      </c>
      <c r="D9" t="s">
        <v>117</v>
      </c>
      <c r="E9" t="s">
        <v>19</v>
      </c>
      <c r="F9">
        <v>5</v>
      </c>
    </row>
    <row r="10" spans="2:6">
      <c r="B10" t="s">
        <v>119</v>
      </c>
      <c r="C10" s="13">
        <v>43560</v>
      </c>
      <c r="D10" t="s">
        <v>87</v>
      </c>
      <c r="E10" t="s">
        <v>19</v>
      </c>
      <c r="F10">
        <v>7</v>
      </c>
    </row>
    <row r="11" spans="2:6">
      <c r="B11" t="s">
        <v>121</v>
      </c>
      <c r="C11" s="13">
        <v>43560</v>
      </c>
      <c r="D11" t="s">
        <v>122</v>
      </c>
      <c r="E11" t="s">
        <v>19</v>
      </c>
      <c r="F11">
        <v>7</v>
      </c>
    </row>
    <row r="12" spans="2:6">
      <c r="B12" t="s">
        <v>124</v>
      </c>
      <c r="C12" s="13">
        <v>43560</v>
      </c>
      <c r="D12" t="s">
        <v>17</v>
      </c>
      <c r="E12" t="s">
        <v>19</v>
      </c>
      <c r="F12">
        <v>2</v>
      </c>
    </row>
    <row r="13" spans="2:6">
      <c r="B13" t="s">
        <v>131</v>
      </c>
      <c r="C13" s="13">
        <v>43560</v>
      </c>
      <c r="D13" t="s">
        <v>130</v>
      </c>
      <c r="E13" t="s">
        <v>19</v>
      </c>
      <c r="F13">
        <v>2</v>
      </c>
    </row>
  </sheetData>
  <autoFilter ref="B1:F13">
    <sortState ref="B2:F13">
      <sortCondition ref="E1:E13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19"/>
  <sheetViews>
    <sheetView workbookViewId="0">
      <selection activeCell="L9" sqref="L9"/>
    </sheetView>
  </sheetViews>
  <sheetFormatPr defaultRowHeight="15"/>
  <cols>
    <col min="4" max="4" width="23.140625" bestFit="1" customWidth="1"/>
    <col min="5" max="5" width="19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105</v>
      </c>
      <c r="C3" s="13">
        <v>43558</v>
      </c>
      <c r="D3" t="s">
        <v>104</v>
      </c>
      <c r="E3" t="s">
        <v>35</v>
      </c>
      <c r="G3">
        <v>2</v>
      </c>
    </row>
    <row r="4" spans="2:7">
      <c r="B4" t="s">
        <v>112</v>
      </c>
      <c r="C4" s="13">
        <v>43558</v>
      </c>
      <c r="D4" t="s">
        <v>111</v>
      </c>
      <c r="E4" t="s">
        <v>35</v>
      </c>
      <c r="G4">
        <v>2</v>
      </c>
    </row>
    <row r="5" spans="2:7">
      <c r="B5" t="s">
        <v>103</v>
      </c>
      <c r="C5" s="13">
        <v>43558</v>
      </c>
      <c r="D5" t="s">
        <v>104</v>
      </c>
      <c r="E5" t="s">
        <v>26</v>
      </c>
      <c r="G5">
        <v>2</v>
      </c>
    </row>
    <row r="6" spans="2:7">
      <c r="B6" t="s">
        <v>110</v>
      </c>
      <c r="C6" s="13">
        <v>43558</v>
      </c>
      <c r="D6" t="s">
        <v>111</v>
      </c>
      <c r="E6" t="s">
        <v>26</v>
      </c>
      <c r="G6">
        <v>2</v>
      </c>
    </row>
    <row r="7" spans="2:7">
      <c r="B7" t="s">
        <v>94</v>
      </c>
      <c r="C7" s="13">
        <v>43559</v>
      </c>
      <c r="D7" t="s">
        <v>93</v>
      </c>
      <c r="E7" t="s">
        <v>18</v>
      </c>
      <c r="G7">
        <v>2</v>
      </c>
    </row>
    <row r="8" spans="2:7">
      <c r="B8" t="s">
        <v>96</v>
      </c>
      <c r="C8" s="13">
        <v>43559</v>
      </c>
      <c r="D8" t="s">
        <v>17</v>
      </c>
      <c r="E8" t="s">
        <v>18</v>
      </c>
      <c r="G8">
        <v>1</v>
      </c>
    </row>
    <row r="9" spans="2:7">
      <c r="B9" t="s">
        <v>99</v>
      </c>
      <c r="C9" s="13">
        <v>43559</v>
      </c>
      <c r="D9" t="s">
        <v>98</v>
      </c>
      <c r="E9" t="s">
        <v>18</v>
      </c>
      <c r="G9">
        <v>2</v>
      </c>
    </row>
    <row r="10" spans="2:7">
      <c r="B10" t="s">
        <v>102</v>
      </c>
      <c r="C10" s="13">
        <v>43558</v>
      </c>
      <c r="D10" t="s">
        <v>101</v>
      </c>
      <c r="E10" t="s">
        <v>18</v>
      </c>
      <c r="G10">
        <v>1</v>
      </c>
    </row>
    <row r="11" spans="2:7">
      <c r="B11" t="s">
        <v>108</v>
      </c>
      <c r="C11" s="13">
        <v>43558</v>
      </c>
      <c r="D11" t="s">
        <v>107</v>
      </c>
      <c r="E11" t="s">
        <v>18</v>
      </c>
      <c r="G11">
        <v>1</v>
      </c>
    </row>
    <row r="12" spans="2:7">
      <c r="B12" t="s">
        <v>115</v>
      </c>
      <c r="C12" s="13">
        <v>43558</v>
      </c>
      <c r="D12" t="s">
        <v>114</v>
      </c>
      <c r="E12" t="s">
        <v>18</v>
      </c>
      <c r="G12">
        <v>2</v>
      </c>
    </row>
    <row r="13" spans="2:7">
      <c r="B13" t="s">
        <v>92</v>
      </c>
      <c r="C13" s="13">
        <v>43559</v>
      </c>
      <c r="D13" t="s">
        <v>93</v>
      </c>
      <c r="E13" t="s">
        <v>19</v>
      </c>
      <c r="G13">
        <v>2</v>
      </c>
    </row>
    <row r="14" spans="2:7">
      <c r="B14" t="s">
        <v>95</v>
      </c>
      <c r="C14" s="13">
        <v>43559</v>
      </c>
      <c r="D14" t="s">
        <v>17</v>
      </c>
      <c r="E14" t="s">
        <v>19</v>
      </c>
      <c r="G14">
        <v>2</v>
      </c>
    </row>
    <row r="15" spans="2:7">
      <c r="B15" t="s">
        <v>97</v>
      </c>
      <c r="C15" s="13">
        <v>43559</v>
      </c>
      <c r="D15" t="s">
        <v>98</v>
      </c>
      <c r="E15" t="s">
        <v>19</v>
      </c>
      <c r="G15">
        <v>2</v>
      </c>
    </row>
    <row r="16" spans="2:7">
      <c r="B16" t="s">
        <v>100</v>
      </c>
      <c r="C16" s="13">
        <v>43558</v>
      </c>
      <c r="D16" t="s">
        <v>101</v>
      </c>
      <c r="E16" t="s">
        <v>19</v>
      </c>
      <c r="G16">
        <v>1</v>
      </c>
    </row>
    <row r="17" spans="2:7">
      <c r="B17" t="s">
        <v>106</v>
      </c>
      <c r="C17" s="13">
        <v>43558</v>
      </c>
      <c r="D17" t="s">
        <v>107</v>
      </c>
      <c r="E17" t="s">
        <v>19</v>
      </c>
      <c r="G17">
        <v>1</v>
      </c>
    </row>
    <row r="18" spans="2:7">
      <c r="B18" t="s">
        <v>109</v>
      </c>
      <c r="C18" s="13">
        <v>43558</v>
      </c>
      <c r="D18" t="s">
        <v>17</v>
      </c>
      <c r="E18" t="s">
        <v>19</v>
      </c>
      <c r="G18">
        <v>4</v>
      </c>
    </row>
    <row r="19" spans="2:7">
      <c r="B19" t="s">
        <v>113</v>
      </c>
      <c r="C19" s="13">
        <v>43558</v>
      </c>
      <c r="D19" t="s">
        <v>114</v>
      </c>
      <c r="E19" t="s">
        <v>19</v>
      </c>
      <c r="G19">
        <v>2</v>
      </c>
    </row>
  </sheetData>
  <autoFilter ref="B2:G19">
    <sortState ref="B3:G19">
      <sortCondition ref="E2:E19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G11"/>
  <sheetViews>
    <sheetView workbookViewId="0">
      <selection activeCell="I17" sqref="I17"/>
    </sheetView>
  </sheetViews>
  <sheetFormatPr defaultRowHeight="15"/>
  <cols>
    <col min="4" max="4" width="20" bestFit="1" customWidth="1"/>
    <col min="5" max="5" width="19" bestFit="1" customWidth="1"/>
    <col min="6" max="6" width="6.7109375" bestFit="1" customWidth="1"/>
  </cols>
  <sheetData>
    <row r="2" spans="2:7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7">
      <c r="B3" t="s">
        <v>79</v>
      </c>
      <c r="C3" s="13">
        <v>43557</v>
      </c>
      <c r="D3" t="s">
        <v>51</v>
      </c>
      <c r="E3" t="s">
        <v>35</v>
      </c>
      <c r="G3">
        <v>10</v>
      </c>
    </row>
    <row r="4" spans="2:7">
      <c r="B4" t="s">
        <v>82</v>
      </c>
      <c r="C4" s="13">
        <v>43557</v>
      </c>
      <c r="D4" t="s">
        <v>81</v>
      </c>
      <c r="E4" t="s">
        <v>18</v>
      </c>
      <c r="G4">
        <v>1</v>
      </c>
    </row>
    <row r="5" spans="2:7">
      <c r="B5" t="s">
        <v>85</v>
      </c>
      <c r="C5" s="13">
        <v>43557</v>
      </c>
      <c r="D5" t="s">
        <v>84</v>
      </c>
      <c r="E5" t="s">
        <v>18</v>
      </c>
      <c r="G5">
        <v>1</v>
      </c>
    </row>
    <row r="6" spans="2:7">
      <c r="B6" t="s">
        <v>88</v>
      </c>
      <c r="C6" s="13">
        <v>43557</v>
      </c>
      <c r="D6" t="s">
        <v>87</v>
      </c>
      <c r="E6" t="s">
        <v>18</v>
      </c>
      <c r="G6">
        <v>5</v>
      </c>
    </row>
    <row r="7" spans="2:7">
      <c r="B7" t="s">
        <v>91</v>
      </c>
      <c r="C7" s="13">
        <v>43557</v>
      </c>
      <c r="D7" t="s">
        <v>90</v>
      </c>
      <c r="E7" t="s">
        <v>18</v>
      </c>
      <c r="G7">
        <v>1</v>
      </c>
    </row>
    <row r="8" spans="2:7">
      <c r="B8" t="s">
        <v>80</v>
      </c>
      <c r="C8" s="13">
        <v>43557</v>
      </c>
      <c r="D8" t="s">
        <v>81</v>
      </c>
      <c r="E8" t="s">
        <v>19</v>
      </c>
      <c r="G8">
        <v>1</v>
      </c>
    </row>
    <row r="9" spans="2:7">
      <c r="B9" t="s">
        <v>83</v>
      </c>
      <c r="C9" s="13">
        <v>43557</v>
      </c>
      <c r="D9" t="s">
        <v>84</v>
      </c>
      <c r="E9" t="s">
        <v>19</v>
      </c>
      <c r="G9">
        <v>1</v>
      </c>
    </row>
    <row r="10" spans="2:7">
      <c r="B10" t="s">
        <v>86</v>
      </c>
      <c r="C10" s="13">
        <v>43557</v>
      </c>
      <c r="D10" t="s">
        <v>87</v>
      </c>
      <c r="E10" t="s">
        <v>19</v>
      </c>
      <c r="G10">
        <v>5</v>
      </c>
    </row>
    <row r="11" spans="2:7">
      <c r="B11" t="s">
        <v>89</v>
      </c>
      <c r="C11" s="13">
        <v>43557</v>
      </c>
      <c r="D11" t="s">
        <v>90</v>
      </c>
      <c r="E11" t="s">
        <v>19</v>
      </c>
      <c r="G11">
        <v>1</v>
      </c>
    </row>
  </sheetData>
  <autoFilter ref="B2:G11">
    <sortState ref="B3:G11">
      <sortCondition ref="E2:E1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H36"/>
  <sheetViews>
    <sheetView workbookViewId="0">
      <selection activeCell="F7" sqref="F7"/>
    </sheetView>
  </sheetViews>
  <sheetFormatPr defaultRowHeight="15"/>
  <cols>
    <col min="2" max="2" width="11.7109375" bestFit="1" customWidth="1"/>
    <col min="3" max="3" width="9.85546875" bestFit="1" customWidth="1"/>
    <col min="4" max="4" width="28.7109375" bestFit="1" customWidth="1"/>
    <col min="5" max="5" width="19.85546875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33</v>
      </c>
      <c r="C3" s="13">
        <v>43556</v>
      </c>
      <c r="D3" t="s">
        <v>34</v>
      </c>
      <c r="E3" t="s">
        <v>35</v>
      </c>
      <c r="F3">
        <v>2</v>
      </c>
    </row>
    <row r="4" spans="2:6">
      <c r="B4" t="s">
        <v>36</v>
      </c>
      <c r="C4" s="13">
        <v>43556</v>
      </c>
      <c r="D4" t="s">
        <v>34</v>
      </c>
      <c r="E4" t="s">
        <v>26</v>
      </c>
      <c r="F4">
        <v>2</v>
      </c>
    </row>
    <row r="5" spans="2:6">
      <c r="B5" t="s">
        <v>44</v>
      </c>
      <c r="C5" s="13">
        <v>43555</v>
      </c>
      <c r="D5" t="s">
        <v>45</v>
      </c>
      <c r="E5" t="s">
        <v>26</v>
      </c>
      <c r="F5">
        <v>2</v>
      </c>
    </row>
    <row r="6" spans="2:6">
      <c r="B6" t="s">
        <v>50</v>
      </c>
      <c r="C6" s="13">
        <v>43555</v>
      </c>
      <c r="D6" t="s">
        <v>51</v>
      </c>
      <c r="E6" t="s">
        <v>26</v>
      </c>
      <c r="F6">
        <v>10</v>
      </c>
    </row>
    <row r="7" spans="2:6">
      <c r="B7" t="s">
        <v>75</v>
      </c>
      <c r="C7" s="13">
        <v>43554</v>
      </c>
      <c r="D7" t="s">
        <v>76</v>
      </c>
      <c r="E7" t="s">
        <v>77</v>
      </c>
      <c r="F7">
        <v>10</v>
      </c>
    </row>
    <row r="8" spans="2:6">
      <c r="B8" t="s">
        <v>29</v>
      </c>
      <c r="C8" s="13">
        <v>43556</v>
      </c>
      <c r="D8" t="s">
        <v>28</v>
      </c>
      <c r="E8" t="s">
        <v>18</v>
      </c>
      <c r="F8">
        <v>1</v>
      </c>
    </row>
    <row r="9" spans="2:6">
      <c r="B9" t="s">
        <v>32</v>
      </c>
      <c r="C9" s="13">
        <v>43556</v>
      </c>
      <c r="D9" t="s">
        <v>31</v>
      </c>
      <c r="E9" t="s">
        <v>18</v>
      </c>
      <c r="F9">
        <v>1</v>
      </c>
    </row>
    <row r="10" spans="2:6">
      <c r="B10" t="s">
        <v>39</v>
      </c>
      <c r="C10" s="13">
        <v>43556</v>
      </c>
      <c r="D10" t="s">
        <v>38</v>
      </c>
      <c r="E10" t="s">
        <v>18</v>
      </c>
      <c r="F10">
        <v>2</v>
      </c>
    </row>
    <row r="11" spans="2:6">
      <c r="B11" t="s">
        <v>40</v>
      </c>
      <c r="C11" s="13">
        <v>43556</v>
      </c>
      <c r="D11" t="s">
        <v>25</v>
      </c>
      <c r="E11" t="s">
        <v>18</v>
      </c>
      <c r="F11">
        <v>7</v>
      </c>
    </row>
    <row r="12" spans="2:6">
      <c r="B12" t="s">
        <v>43</v>
      </c>
      <c r="C12" s="13">
        <v>43556</v>
      </c>
      <c r="D12" t="s">
        <v>42</v>
      </c>
      <c r="E12" t="s">
        <v>18</v>
      </c>
      <c r="F12">
        <v>30</v>
      </c>
    </row>
    <row r="13" spans="2:6">
      <c r="B13" t="s">
        <v>46</v>
      </c>
      <c r="C13" s="13">
        <v>43555</v>
      </c>
      <c r="D13" t="s">
        <v>45</v>
      </c>
      <c r="E13" t="s">
        <v>18</v>
      </c>
      <c r="F13">
        <v>2</v>
      </c>
    </row>
    <row r="14" spans="2:6">
      <c r="B14" t="s">
        <v>49</v>
      </c>
      <c r="C14" s="13">
        <v>43555</v>
      </c>
      <c r="D14" t="s">
        <v>48</v>
      </c>
      <c r="E14" t="s">
        <v>18</v>
      </c>
      <c r="F14">
        <v>2</v>
      </c>
    </row>
    <row r="15" spans="2:6">
      <c r="B15" t="s">
        <v>52</v>
      </c>
      <c r="C15" s="13">
        <v>43555</v>
      </c>
      <c r="D15" t="s">
        <v>53</v>
      </c>
      <c r="E15" t="s">
        <v>18</v>
      </c>
      <c r="F15">
        <v>2</v>
      </c>
    </row>
    <row r="16" spans="2:6">
      <c r="B16" t="s">
        <v>56</v>
      </c>
      <c r="C16" s="13">
        <v>43555</v>
      </c>
      <c r="D16" t="s">
        <v>55</v>
      </c>
      <c r="E16" t="s">
        <v>18</v>
      </c>
      <c r="F16">
        <v>2</v>
      </c>
    </row>
    <row r="17" spans="2:6">
      <c r="B17" t="s">
        <v>58</v>
      </c>
      <c r="C17" s="13">
        <v>43554</v>
      </c>
      <c r="D17" t="s">
        <v>17</v>
      </c>
      <c r="E17" t="s">
        <v>18</v>
      </c>
      <c r="F17">
        <v>5</v>
      </c>
    </row>
    <row r="18" spans="2:6">
      <c r="B18" t="s">
        <v>59</v>
      </c>
      <c r="C18" s="13">
        <v>43554</v>
      </c>
      <c r="D18" t="s">
        <v>25</v>
      </c>
      <c r="E18" t="s">
        <v>18</v>
      </c>
      <c r="F18">
        <v>1</v>
      </c>
    </row>
    <row r="19" spans="2:6">
      <c r="B19" t="s">
        <v>62</v>
      </c>
      <c r="C19" s="13">
        <v>43554</v>
      </c>
      <c r="D19" t="s">
        <v>61</v>
      </c>
      <c r="E19" t="s">
        <v>18</v>
      </c>
      <c r="F19">
        <v>2</v>
      </c>
    </row>
    <row r="20" spans="2:6">
      <c r="B20" t="s">
        <v>65</v>
      </c>
      <c r="C20" s="13">
        <v>43554</v>
      </c>
      <c r="D20" t="s">
        <v>64</v>
      </c>
      <c r="E20" t="s">
        <v>18</v>
      </c>
      <c r="F20">
        <v>2</v>
      </c>
    </row>
    <row r="21" spans="2:6">
      <c r="B21" t="s">
        <v>68</v>
      </c>
      <c r="C21" s="13">
        <v>43554</v>
      </c>
      <c r="D21" t="s">
        <v>67</v>
      </c>
      <c r="E21" t="s">
        <v>18</v>
      </c>
      <c r="F21">
        <v>2</v>
      </c>
    </row>
    <row r="22" spans="2:6">
      <c r="B22" t="s">
        <v>71</v>
      </c>
      <c r="C22" s="13">
        <v>43554</v>
      </c>
      <c r="D22" t="s">
        <v>70</v>
      </c>
      <c r="E22" t="s">
        <v>18</v>
      </c>
      <c r="F22">
        <v>2</v>
      </c>
    </row>
    <row r="23" spans="2:6">
      <c r="B23" t="s">
        <v>74</v>
      </c>
      <c r="C23" s="13">
        <v>43554</v>
      </c>
      <c r="D23" t="s">
        <v>73</v>
      </c>
      <c r="E23" t="s">
        <v>18</v>
      </c>
      <c r="F23">
        <v>2</v>
      </c>
    </row>
    <row r="24" spans="2:6">
      <c r="B24" t="s">
        <v>27</v>
      </c>
      <c r="C24" s="13">
        <v>43556</v>
      </c>
      <c r="D24" t="s">
        <v>28</v>
      </c>
      <c r="E24" t="s">
        <v>19</v>
      </c>
      <c r="F24">
        <v>1</v>
      </c>
    </row>
    <row r="25" spans="2:6">
      <c r="B25" t="s">
        <v>30</v>
      </c>
      <c r="C25" s="13">
        <v>43556</v>
      </c>
      <c r="D25" t="s">
        <v>31</v>
      </c>
      <c r="E25" t="s">
        <v>19</v>
      </c>
      <c r="F25">
        <v>1</v>
      </c>
    </row>
    <row r="26" spans="2:6">
      <c r="B26" t="s">
        <v>37</v>
      </c>
      <c r="C26" s="13">
        <v>43556</v>
      </c>
      <c r="D26" t="s">
        <v>38</v>
      </c>
      <c r="E26" t="s">
        <v>19</v>
      </c>
      <c r="F26">
        <v>2</v>
      </c>
    </row>
    <row r="27" spans="2:6">
      <c r="B27" t="s">
        <v>41</v>
      </c>
      <c r="C27" s="13">
        <v>43556</v>
      </c>
      <c r="D27" t="s">
        <v>42</v>
      </c>
      <c r="E27" t="s">
        <v>19</v>
      </c>
      <c r="F27">
        <v>30</v>
      </c>
    </row>
    <row r="28" spans="2:6">
      <c r="B28" t="s">
        <v>47</v>
      </c>
      <c r="C28" s="13">
        <v>43555</v>
      </c>
      <c r="D28" t="s">
        <v>48</v>
      </c>
      <c r="E28" t="s">
        <v>19</v>
      </c>
      <c r="F28">
        <v>2</v>
      </c>
    </row>
    <row r="29" spans="2:6">
      <c r="B29" t="s">
        <v>54</v>
      </c>
      <c r="C29" s="13">
        <v>43555</v>
      </c>
      <c r="D29" t="s">
        <v>55</v>
      </c>
      <c r="E29" t="s">
        <v>19</v>
      </c>
      <c r="F29">
        <v>2</v>
      </c>
    </row>
    <row r="30" spans="2:6">
      <c r="B30" t="s">
        <v>57</v>
      </c>
      <c r="C30" s="13">
        <v>43554</v>
      </c>
      <c r="D30" t="s">
        <v>17</v>
      </c>
      <c r="E30" t="s">
        <v>19</v>
      </c>
      <c r="F30">
        <v>3</v>
      </c>
    </row>
    <row r="31" spans="2:6">
      <c r="B31" t="s">
        <v>60</v>
      </c>
      <c r="C31" s="13">
        <v>43554</v>
      </c>
      <c r="D31" t="s">
        <v>61</v>
      </c>
      <c r="E31" t="s">
        <v>19</v>
      </c>
      <c r="F31">
        <v>2</v>
      </c>
    </row>
    <row r="32" spans="2:6">
      <c r="B32" t="s">
        <v>63</v>
      </c>
      <c r="C32" s="13">
        <v>43554</v>
      </c>
      <c r="D32" t="s">
        <v>64</v>
      </c>
      <c r="E32" t="s">
        <v>19</v>
      </c>
      <c r="F32">
        <v>2</v>
      </c>
    </row>
    <row r="33" spans="2:8">
      <c r="B33" t="s">
        <v>66</v>
      </c>
      <c r="C33" s="13">
        <v>43554</v>
      </c>
      <c r="D33" t="s">
        <v>67</v>
      </c>
      <c r="E33" t="s">
        <v>19</v>
      </c>
      <c r="F33">
        <v>2</v>
      </c>
    </row>
    <row r="34" spans="2:8">
      <c r="B34" t="s">
        <v>69</v>
      </c>
      <c r="C34" s="13">
        <v>43554</v>
      </c>
      <c r="D34" t="s">
        <v>70</v>
      </c>
      <c r="E34" t="s">
        <v>19</v>
      </c>
      <c r="F34">
        <v>2</v>
      </c>
    </row>
    <row r="35" spans="2:8">
      <c r="B35" t="s">
        <v>72</v>
      </c>
      <c r="C35" s="13">
        <v>43554</v>
      </c>
      <c r="D35" t="s">
        <v>73</v>
      </c>
      <c r="E35" t="s">
        <v>19</v>
      </c>
      <c r="F35">
        <v>2</v>
      </c>
    </row>
    <row r="36" spans="2:8">
      <c r="H36">
        <f>SUM(F3:F35)</f>
        <v>142</v>
      </c>
    </row>
  </sheetData>
  <autoFilter ref="B2:F35">
    <sortState ref="B3:F35">
      <sortCondition ref="E2:E3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opLeftCell="A10" workbookViewId="0">
      <selection activeCell="F27" sqref="F27"/>
    </sheetView>
  </sheetViews>
  <sheetFormatPr defaultRowHeight="15"/>
  <cols>
    <col min="2" max="2" width="17" customWidth="1"/>
    <col min="3" max="3" width="24.85546875" bestFit="1" customWidth="1"/>
    <col min="4" max="4" width="19" bestFit="1" customWidth="1"/>
    <col min="7" max="7" width="26.5703125" bestFit="1" customWidth="1"/>
  </cols>
  <sheetData>
    <row r="1" spans="1:11">
      <c r="A1" t="s">
        <v>20</v>
      </c>
      <c r="B1" t="s">
        <v>21</v>
      </c>
      <c r="C1" t="s">
        <v>22</v>
      </c>
      <c r="D1" t="s">
        <v>23</v>
      </c>
      <c r="E1" t="s">
        <v>78</v>
      </c>
      <c r="F1" t="s">
        <v>24</v>
      </c>
      <c r="G1" t="s">
        <v>433</v>
      </c>
      <c r="H1" t="s">
        <v>434</v>
      </c>
    </row>
    <row r="2" spans="1:11">
      <c r="A2" t="s">
        <v>436</v>
      </c>
      <c r="B2" s="13">
        <v>43587</v>
      </c>
      <c r="C2" t="s">
        <v>17</v>
      </c>
      <c r="D2" t="s">
        <v>18</v>
      </c>
      <c r="F2">
        <v>3</v>
      </c>
      <c r="G2" t="s">
        <v>243</v>
      </c>
      <c r="H2" t="s">
        <v>244</v>
      </c>
      <c r="K2">
        <f>SUM(F2:F6)</f>
        <v>11</v>
      </c>
    </row>
    <row r="3" spans="1:11">
      <c r="A3" t="s">
        <v>439</v>
      </c>
      <c r="B3" s="13">
        <v>43587</v>
      </c>
      <c r="C3" t="s">
        <v>438</v>
      </c>
      <c r="D3" t="s">
        <v>18</v>
      </c>
      <c r="F3">
        <v>2</v>
      </c>
      <c r="G3" t="s">
        <v>243</v>
      </c>
      <c r="H3" t="s">
        <v>244</v>
      </c>
      <c r="K3">
        <f>SUM(F7:F12)</f>
        <v>19</v>
      </c>
    </row>
    <row r="4" spans="1:11">
      <c r="A4" t="s">
        <v>443</v>
      </c>
      <c r="B4" s="13">
        <v>43587</v>
      </c>
      <c r="C4" t="s">
        <v>442</v>
      </c>
      <c r="D4" t="s">
        <v>18</v>
      </c>
      <c r="F4">
        <v>2</v>
      </c>
      <c r="G4" t="s">
        <v>285</v>
      </c>
      <c r="H4" t="s">
        <v>244</v>
      </c>
    </row>
    <row r="5" spans="1:11">
      <c r="A5" t="s">
        <v>445</v>
      </c>
      <c r="B5" s="13">
        <v>43587</v>
      </c>
      <c r="C5" t="s">
        <v>101</v>
      </c>
      <c r="D5" t="s">
        <v>18</v>
      </c>
      <c r="F5">
        <v>2</v>
      </c>
      <c r="G5" t="s">
        <v>260</v>
      </c>
      <c r="H5" t="s">
        <v>261</v>
      </c>
    </row>
    <row r="6" spans="1:11">
      <c r="A6" t="s">
        <v>448</v>
      </c>
      <c r="B6" s="13">
        <v>43586</v>
      </c>
      <c r="C6" t="s">
        <v>447</v>
      </c>
      <c r="D6" t="s">
        <v>18</v>
      </c>
      <c r="F6">
        <v>2</v>
      </c>
      <c r="G6" t="s">
        <v>260</v>
      </c>
      <c r="H6" t="s">
        <v>261</v>
      </c>
    </row>
    <row r="7" spans="1:11">
      <c r="A7" t="s">
        <v>435</v>
      </c>
      <c r="B7" s="13">
        <v>43587</v>
      </c>
      <c r="C7" s="13" t="s">
        <v>17</v>
      </c>
      <c r="D7" t="s">
        <v>19</v>
      </c>
      <c r="F7">
        <v>9</v>
      </c>
      <c r="G7" t="s">
        <v>260</v>
      </c>
      <c r="H7" t="s">
        <v>261</v>
      </c>
    </row>
    <row r="8" spans="1:11">
      <c r="A8" t="s">
        <v>437</v>
      </c>
      <c r="B8" s="13">
        <v>43587</v>
      </c>
      <c r="C8" t="s">
        <v>438</v>
      </c>
      <c r="D8" t="s">
        <v>19</v>
      </c>
      <c r="F8">
        <v>2</v>
      </c>
      <c r="G8" t="s">
        <v>260</v>
      </c>
      <c r="H8" t="s">
        <v>261</v>
      </c>
    </row>
    <row r="9" spans="1:11">
      <c r="A9" t="s">
        <v>440</v>
      </c>
      <c r="B9" s="13">
        <v>43587</v>
      </c>
      <c r="C9" t="s">
        <v>101</v>
      </c>
      <c r="D9" t="s">
        <v>19</v>
      </c>
      <c r="F9">
        <v>2</v>
      </c>
      <c r="G9" t="s">
        <v>260</v>
      </c>
      <c r="H9" t="s">
        <v>261</v>
      </c>
    </row>
    <row r="10" spans="1:11">
      <c r="A10" t="s">
        <v>441</v>
      </c>
      <c r="B10" s="13">
        <v>43587</v>
      </c>
      <c r="C10" t="s">
        <v>442</v>
      </c>
      <c r="D10" t="s">
        <v>19</v>
      </c>
      <c r="F10">
        <v>2</v>
      </c>
      <c r="G10" t="s">
        <v>260</v>
      </c>
      <c r="H10" t="s">
        <v>261</v>
      </c>
    </row>
    <row r="11" spans="1:11">
      <c r="A11" t="s">
        <v>444</v>
      </c>
      <c r="B11" s="13">
        <v>43587</v>
      </c>
      <c r="C11" t="s">
        <v>101</v>
      </c>
      <c r="D11" t="s">
        <v>19</v>
      </c>
      <c r="F11">
        <v>2</v>
      </c>
      <c r="G11" t="s">
        <v>260</v>
      </c>
      <c r="H11" t="s">
        <v>261</v>
      </c>
    </row>
    <row r="12" spans="1:11">
      <c r="A12" t="s">
        <v>446</v>
      </c>
      <c r="B12" s="13">
        <v>43586</v>
      </c>
      <c r="C12" t="s">
        <v>447</v>
      </c>
      <c r="D12" t="s">
        <v>19</v>
      </c>
      <c r="F12">
        <v>2</v>
      </c>
      <c r="G12" t="s">
        <v>260</v>
      </c>
      <c r="H12" t="s">
        <v>261</v>
      </c>
    </row>
    <row r="17" spans="1:9">
      <c r="A17" s="1" t="s">
        <v>496</v>
      </c>
      <c r="B17" s="1" t="s">
        <v>491</v>
      </c>
      <c r="C17" s="1" t="s">
        <v>17</v>
      </c>
      <c r="D17" s="1" t="s">
        <v>497</v>
      </c>
      <c r="E17" s="1">
        <v>0</v>
      </c>
      <c r="F17" s="1">
        <v>5</v>
      </c>
      <c r="G17" s="1" t="s">
        <v>285</v>
      </c>
      <c r="H17" s="1" t="s">
        <v>244</v>
      </c>
      <c r="I17" s="1"/>
    </row>
    <row r="18" spans="1:9">
      <c r="A18" s="1" t="s">
        <v>500</v>
      </c>
      <c r="B18" s="1" t="s">
        <v>491</v>
      </c>
      <c r="C18" s="1" t="s">
        <v>499</v>
      </c>
      <c r="D18" s="1" t="s">
        <v>497</v>
      </c>
      <c r="E18" s="1">
        <v>0</v>
      </c>
      <c r="F18" s="1">
        <v>2</v>
      </c>
      <c r="G18" s="1" t="s">
        <v>285</v>
      </c>
      <c r="H18" s="1" t="s">
        <v>244</v>
      </c>
      <c r="I18" s="1"/>
    </row>
    <row r="19" spans="1:9">
      <c r="A19" s="1" t="s">
        <v>503</v>
      </c>
      <c r="B19" s="1" t="s">
        <v>491</v>
      </c>
      <c r="C19" s="1" t="s">
        <v>502</v>
      </c>
      <c r="D19" s="1" t="s">
        <v>497</v>
      </c>
      <c r="E19" s="1">
        <v>0</v>
      </c>
      <c r="F19" s="1">
        <v>2</v>
      </c>
      <c r="G19" s="1" t="s">
        <v>285</v>
      </c>
      <c r="H19" s="1" t="s">
        <v>244</v>
      </c>
      <c r="I19" s="1"/>
    </row>
    <row r="20" spans="1:9">
      <c r="A20" s="1"/>
      <c r="B20" s="1"/>
      <c r="C20" s="1"/>
      <c r="D20" s="1"/>
      <c r="E20" s="1"/>
      <c r="F20" s="1">
        <f>SUM(F17:F19)</f>
        <v>9</v>
      </c>
      <c r="G20" s="1"/>
      <c r="H20" s="1"/>
      <c r="I20" s="1"/>
    </row>
    <row r="21" spans="1:9">
      <c r="A21" s="1" t="s">
        <v>490</v>
      </c>
      <c r="B21" s="1" t="s">
        <v>491</v>
      </c>
      <c r="C21" s="1" t="s">
        <v>17</v>
      </c>
      <c r="D21" s="1" t="s">
        <v>492</v>
      </c>
      <c r="E21" s="1">
        <v>0</v>
      </c>
      <c r="F21" s="1">
        <v>5</v>
      </c>
      <c r="G21" s="1" t="s">
        <v>285</v>
      </c>
      <c r="H21" s="1" t="s">
        <v>244</v>
      </c>
      <c r="I21" s="1"/>
    </row>
    <row r="22" spans="1:9">
      <c r="A22" s="1" t="s">
        <v>493</v>
      </c>
      <c r="B22" s="1" t="s">
        <v>491</v>
      </c>
      <c r="C22" s="1" t="s">
        <v>17</v>
      </c>
      <c r="D22" s="1" t="s">
        <v>492</v>
      </c>
      <c r="E22" s="1">
        <v>0</v>
      </c>
      <c r="F22" s="1">
        <v>2</v>
      </c>
      <c r="G22" s="1" t="s">
        <v>285</v>
      </c>
      <c r="H22" s="1" t="s">
        <v>244</v>
      </c>
      <c r="I22" s="1"/>
    </row>
    <row r="23" spans="1:9">
      <c r="A23" s="1" t="s">
        <v>495</v>
      </c>
      <c r="B23" s="1" t="s">
        <v>491</v>
      </c>
      <c r="C23" s="1" t="s">
        <v>17</v>
      </c>
      <c r="D23" s="1" t="s">
        <v>492</v>
      </c>
      <c r="E23" s="1">
        <v>0</v>
      </c>
      <c r="F23" s="1">
        <v>21</v>
      </c>
      <c r="G23" s="1" t="s">
        <v>285</v>
      </c>
      <c r="H23" s="1" t="s">
        <v>244</v>
      </c>
      <c r="I23" s="1"/>
    </row>
    <row r="24" spans="1:9">
      <c r="A24" s="1" t="s">
        <v>498</v>
      </c>
      <c r="B24" s="1" t="s">
        <v>491</v>
      </c>
      <c r="C24" s="1" t="s">
        <v>499</v>
      </c>
      <c r="D24" s="1" t="s">
        <v>492</v>
      </c>
      <c r="E24" s="1">
        <v>0</v>
      </c>
      <c r="F24" s="1">
        <v>2</v>
      </c>
      <c r="G24" s="1" t="s">
        <v>285</v>
      </c>
      <c r="H24" s="1" t="s">
        <v>244</v>
      </c>
      <c r="I24" s="1"/>
    </row>
    <row r="25" spans="1:9">
      <c r="A25" s="1" t="s">
        <v>501</v>
      </c>
      <c r="B25" s="1" t="s">
        <v>491</v>
      </c>
      <c r="C25" s="1" t="s">
        <v>502</v>
      </c>
      <c r="D25" s="1" t="s">
        <v>492</v>
      </c>
      <c r="E25" s="1">
        <v>0</v>
      </c>
      <c r="F25" s="1">
        <v>2</v>
      </c>
      <c r="G25" s="1" t="s">
        <v>285</v>
      </c>
      <c r="H25" s="1" t="s">
        <v>244</v>
      </c>
      <c r="I25" s="1"/>
    </row>
    <row r="26" spans="1:9">
      <c r="F26">
        <f>SUM(F21:F25)</f>
        <v>32</v>
      </c>
    </row>
    <row r="28" spans="1:9">
      <c r="A28" s="1" t="s">
        <v>494</v>
      </c>
      <c r="B28" s="1" t="s">
        <v>491</v>
      </c>
      <c r="C28" s="1" t="s">
        <v>17</v>
      </c>
      <c r="D28" s="1" t="s">
        <v>492</v>
      </c>
      <c r="E28" s="1">
        <v>0</v>
      </c>
      <c r="F28" s="1">
        <v>10</v>
      </c>
      <c r="G28" s="1" t="s">
        <v>285</v>
      </c>
      <c r="H28" s="1" t="s">
        <v>244</v>
      </c>
      <c r="I28" s="1"/>
    </row>
  </sheetData>
  <autoFilter ref="A1:F1">
    <sortState ref="A2:F17">
      <sortCondition ref="D1"/>
    </sortState>
  </autoFilter>
  <sortState ref="A17:H25">
    <sortCondition ref="D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H32"/>
  <sheetViews>
    <sheetView topLeftCell="A31" workbookViewId="0">
      <selection activeCell="B40" sqref="B40"/>
    </sheetView>
  </sheetViews>
  <sheetFormatPr defaultRowHeight="15"/>
  <cols>
    <col min="2" max="2" width="11.7109375" bestFit="1" customWidth="1"/>
    <col min="3" max="3" width="9.5703125" bestFit="1" customWidth="1"/>
    <col min="5" max="5" width="20.85546875" bestFit="1" customWidth="1"/>
  </cols>
  <sheetData>
    <row r="2" spans="2:8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8">
      <c r="B3" t="s">
        <v>395</v>
      </c>
      <c r="C3" s="13">
        <v>43577</v>
      </c>
      <c r="D3" t="s">
        <v>394</v>
      </c>
      <c r="E3" t="s">
        <v>35</v>
      </c>
      <c r="F3">
        <v>1</v>
      </c>
      <c r="H3">
        <f>SUM(F3:F7)</f>
        <v>12</v>
      </c>
    </row>
    <row r="4" spans="2:8">
      <c r="B4" t="s">
        <v>398</v>
      </c>
      <c r="C4" s="13">
        <v>43577</v>
      </c>
      <c r="D4" t="s">
        <v>397</v>
      </c>
      <c r="E4" t="s">
        <v>35</v>
      </c>
      <c r="F4">
        <v>3</v>
      </c>
    </row>
    <row r="5" spans="2:8">
      <c r="B5" t="s">
        <v>411</v>
      </c>
      <c r="C5" s="13">
        <v>43576</v>
      </c>
      <c r="D5" t="s">
        <v>412</v>
      </c>
      <c r="E5" t="s">
        <v>35</v>
      </c>
      <c r="F5">
        <v>2</v>
      </c>
    </row>
    <row r="6" spans="2:8">
      <c r="B6" t="s">
        <v>428</v>
      </c>
      <c r="C6" s="13">
        <v>43575</v>
      </c>
      <c r="D6" t="s">
        <v>427</v>
      </c>
      <c r="E6" t="s">
        <v>35</v>
      </c>
      <c r="F6">
        <v>2</v>
      </c>
    </row>
    <row r="7" spans="2:8">
      <c r="B7" t="s">
        <v>431</v>
      </c>
      <c r="C7" s="13">
        <v>43575</v>
      </c>
      <c r="D7" t="s">
        <v>430</v>
      </c>
      <c r="E7" t="s">
        <v>35</v>
      </c>
      <c r="F7">
        <v>4</v>
      </c>
    </row>
    <row r="8" spans="2:8">
      <c r="B8" t="s">
        <v>393</v>
      </c>
      <c r="C8" s="13">
        <v>43577</v>
      </c>
      <c r="D8" t="s">
        <v>394</v>
      </c>
      <c r="E8" t="s">
        <v>26</v>
      </c>
      <c r="F8">
        <v>1</v>
      </c>
      <c r="H8">
        <f>SUM(F8:F12)</f>
        <v>12</v>
      </c>
    </row>
    <row r="9" spans="2:8">
      <c r="B9" t="s">
        <v>396</v>
      </c>
      <c r="C9" s="13">
        <v>43577</v>
      </c>
      <c r="D9" t="s">
        <v>397</v>
      </c>
      <c r="E9" t="s">
        <v>26</v>
      </c>
      <c r="F9">
        <v>3</v>
      </c>
    </row>
    <row r="10" spans="2:8">
      <c r="B10" t="s">
        <v>413</v>
      </c>
      <c r="C10" s="13">
        <v>43576</v>
      </c>
      <c r="D10" t="s">
        <v>414</v>
      </c>
      <c r="E10" t="s">
        <v>26</v>
      </c>
      <c r="F10">
        <v>2</v>
      </c>
    </row>
    <row r="11" spans="2:8">
      <c r="B11" t="s">
        <v>426</v>
      </c>
      <c r="C11" s="13">
        <v>43575</v>
      </c>
      <c r="D11" t="s">
        <v>427</v>
      </c>
      <c r="E11" t="s">
        <v>26</v>
      </c>
      <c r="F11">
        <v>2</v>
      </c>
    </row>
    <row r="12" spans="2:8">
      <c r="B12" t="s">
        <v>429</v>
      </c>
      <c r="C12" s="13">
        <v>43575</v>
      </c>
      <c r="D12" t="s">
        <v>430</v>
      </c>
      <c r="E12" t="s">
        <v>26</v>
      </c>
      <c r="F12">
        <v>4</v>
      </c>
    </row>
    <row r="13" spans="2:8">
      <c r="B13" t="s">
        <v>415</v>
      </c>
      <c r="C13" s="13">
        <v>43576</v>
      </c>
      <c r="D13" t="s">
        <v>416</v>
      </c>
      <c r="E13" t="s">
        <v>255</v>
      </c>
      <c r="F13">
        <v>5</v>
      </c>
    </row>
    <row r="14" spans="2:8">
      <c r="B14" t="s">
        <v>392</v>
      </c>
      <c r="C14" s="13">
        <v>43577</v>
      </c>
      <c r="D14" t="s">
        <v>17</v>
      </c>
      <c r="E14" t="s">
        <v>18</v>
      </c>
      <c r="F14">
        <v>1</v>
      </c>
      <c r="H14">
        <f>SUM(F14:F22)</f>
        <v>14</v>
      </c>
    </row>
    <row r="15" spans="2:8">
      <c r="B15" t="s">
        <v>401</v>
      </c>
      <c r="C15" s="13">
        <v>43577</v>
      </c>
      <c r="D15" t="s">
        <v>400</v>
      </c>
      <c r="E15" t="s">
        <v>18</v>
      </c>
      <c r="F15">
        <v>1</v>
      </c>
    </row>
    <row r="16" spans="2:8">
      <c r="B16" t="s">
        <v>403</v>
      </c>
      <c r="C16" s="13">
        <v>43576</v>
      </c>
      <c r="D16" t="s">
        <v>17</v>
      </c>
      <c r="E16" t="s">
        <v>18</v>
      </c>
      <c r="F16">
        <v>3</v>
      </c>
    </row>
    <row r="17" spans="2:8">
      <c r="B17" t="s">
        <v>404</v>
      </c>
      <c r="C17" s="13">
        <v>43576</v>
      </c>
      <c r="D17" t="s">
        <v>307</v>
      </c>
      <c r="E17" t="s">
        <v>18</v>
      </c>
      <c r="F17">
        <v>2</v>
      </c>
    </row>
    <row r="18" spans="2:8">
      <c r="B18" t="s">
        <v>407</v>
      </c>
      <c r="C18" s="13">
        <v>43576</v>
      </c>
      <c r="D18" t="s">
        <v>406</v>
      </c>
      <c r="E18" t="s">
        <v>18</v>
      </c>
      <c r="F18">
        <v>1</v>
      </c>
    </row>
    <row r="19" spans="2:8">
      <c r="B19" t="s">
        <v>410</v>
      </c>
      <c r="C19" s="13">
        <v>43576</v>
      </c>
      <c r="D19" t="s">
        <v>409</v>
      </c>
      <c r="E19" t="s">
        <v>18</v>
      </c>
      <c r="F19">
        <v>2</v>
      </c>
    </row>
    <row r="20" spans="2:8">
      <c r="B20" t="s">
        <v>419</v>
      </c>
      <c r="C20" s="13">
        <v>43575</v>
      </c>
      <c r="D20" t="s">
        <v>418</v>
      </c>
      <c r="E20" t="s">
        <v>18</v>
      </c>
      <c r="F20">
        <v>1</v>
      </c>
    </row>
    <row r="21" spans="2:8">
      <c r="B21" t="s">
        <v>422</v>
      </c>
      <c r="C21" s="13">
        <v>43575</v>
      </c>
      <c r="D21" t="s">
        <v>421</v>
      </c>
      <c r="E21" t="s">
        <v>18</v>
      </c>
      <c r="F21">
        <v>1</v>
      </c>
    </row>
    <row r="22" spans="2:8">
      <c r="B22" t="s">
        <v>425</v>
      </c>
      <c r="C22" s="13">
        <v>43575</v>
      </c>
      <c r="D22" t="s">
        <v>424</v>
      </c>
      <c r="E22" t="s">
        <v>18</v>
      </c>
      <c r="F22">
        <v>2</v>
      </c>
    </row>
    <row r="23" spans="2:8">
      <c r="B23" t="s">
        <v>391</v>
      </c>
      <c r="C23" s="13">
        <v>43577</v>
      </c>
      <c r="D23" t="s">
        <v>17</v>
      </c>
      <c r="E23" t="s">
        <v>19</v>
      </c>
      <c r="F23">
        <v>4</v>
      </c>
    </row>
    <row r="24" spans="2:8">
      <c r="B24" t="s">
        <v>399</v>
      </c>
      <c r="C24" s="13">
        <v>43577</v>
      </c>
      <c r="D24" t="s">
        <v>400</v>
      </c>
      <c r="E24" t="s">
        <v>19</v>
      </c>
      <c r="F24">
        <v>1</v>
      </c>
      <c r="H24">
        <f>SUM(F23:F31)</f>
        <v>14</v>
      </c>
    </row>
    <row r="25" spans="2:8">
      <c r="B25" t="s">
        <v>402</v>
      </c>
      <c r="C25" s="13">
        <v>43576</v>
      </c>
      <c r="D25" t="s">
        <v>17</v>
      </c>
      <c r="E25" t="s">
        <v>19</v>
      </c>
      <c r="F25">
        <v>1</v>
      </c>
    </row>
    <row r="26" spans="2:8">
      <c r="B26" t="s">
        <v>405</v>
      </c>
      <c r="C26" s="13">
        <v>43576</v>
      </c>
      <c r="D26" t="s">
        <v>406</v>
      </c>
      <c r="E26" t="s">
        <v>19</v>
      </c>
      <c r="F26">
        <v>1</v>
      </c>
    </row>
    <row r="27" spans="2:8">
      <c r="B27" t="s">
        <v>408</v>
      </c>
      <c r="C27" s="13">
        <v>43576</v>
      </c>
      <c r="D27" t="s">
        <v>409</v>
      </c>
      <c r="E27" t="s">
        <v>19</v>
      </c>
      <c r="F27">
        <v>2</v>
      </c>
    </row>
    <row r="28" spans="2:8">
      <c r="B28" t="s">
        <v>417</v>
      </c>
      <c r="C28" s="13">
        <v>43575</v>
      </c>
      <c r="D28" t="s">
        <v>418</v>
      </c>
      <c r="E28" t="s">
        <v>19</v>
      </c>
      <c r="F28">
        <v>1</v>
      </c>
    </row>
    <row r="29" spans="2:8">
      <c r="B29" t="s">
        <v>420</v>
      </c>
      <c r="C29" s="13">
        <v>43575</v>
      </c>
      <c r="D29" t="s">
        <v>421</v>
      </c>
      <c r="E29" t="s">
        <v>19</v>
      </c>
      <c r="F29">
        <v>1</v>
      </c>
    </row>
    <row r="30" spans="2:8">
      <c r="B30" t="s">
        <v>423</v>
      </c>
      <c r="C30" s="13">
        <v>43575</v>
      </c>
      <c r="D30" t="s">
        <v>424</v>
      </c>
      <c r="E30" t="s">
        <v>19</v>
      </c>
      <c r="F30">
        <v>2</v>
      </c>
    </row>
    <row r="31" spans="2:8">
      <c r="B31" t="s">
        <v>432</v>
      </c>
      <c r="C31" s="13">
        <v>43575</v>
      </c>
      <c r="D31" t="s">
        <v>148</v>
      </c>
      <c r="E31" t="s">
        <v>19</v>
      </c>
      <c r="F31">
        <v>1</v>
      </c>
    </row>
    <row r="32" spans="2:8">
      <c r="F32">
        <f>SUM(F3:F31)</f>
        <v>57</v>
      </c>
    </row>
  </sheetData>
  <autoFilter ref="B2:F31">
    <sortState ref="B3:F31">
      <sortCondition ref="E2:E31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F23"/>
  <sheetViews>
    <sheetView topLeftCell="A2" workbookViewId="0">
      <selection activeCell="J17" sqref="J17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371</v>
      </c>
      <c r="C3" s="13">
        <v>43574</v>
      </c>
      <c r="D3" t="s">
        <v>370</v>
      </c>
      <c r="E3" t="s">
        <v>35</v>
      </c>
      <c r="F3">
        <v>1</v>
      </c>
    </row>
    <row r="4" spans="2:6">
      <c r="B4" t="s">
        <v>376</v>
      </c>
      <c r="C4" s="13">
        <v>43574</v>
      </c>
      <c r="D4" t="s">
        <v>375</v>
      </c>
      <c r="E4" t="s">
        <v>35</v>
      </c>
      <c r="F4">
        <v>3</v>
      </c>
    </row>
    <row r="5" spans="2:6">
      <c r="B5" t="s">
        <v>366</v>
      </c>
      <c r="C5" s="13">
        <v>43574</v>
      </c>
      <c r="D5" t="s">
        <v>17</v>
      </c>
      <c r="E5" t="s">
        <v>26</v>
      </c>
      <c r="F5">
        <v>1</v>
      </c>
    </row>
    <row r="6" spans="2:6">
      <c r="B6" t="s">
        <v>369</v>
      </c>
      <c r="C6" s="13">
        <v>43574</v>
      </c>
      <c r="D6" t="s">
        <v>370</v>
      </c>
      <c r="E6" t="s">
        <v>26</v>
      </c>
      <c r="F6">
        <v>1</v>
      </c>
    </row>
    <row r="7" spans="2:6">
      <c r="B7" t="s">
        <v>374</v>
      </c>
      <c r="C7" s="13">
        <v>43574</v>
      </c>
      <c r="D7" t="s">
        <v>375</v>
      </c>
      <c r="E7" t="s">
        <v>26</v>
      </c>
      <c r="F7">
        <v>3</v>
      </c>
    </row>
    <row r="8" spans="2:6">
      <c r="B8" t="s">
        <v>364</v>
      </c>
      <c r="C8" s="13">
        <v>43574</v>
      </c>
      <c r="D8" t="s">
        <v>365</v>
      </c>
      <c r="E8" t="s">
        <v>18</v>
      </c>
      <c r="F8">
        <v>1</v>
      </c>
    </row>
    <row r="9" spans="2:6">
      <c r="B9" t="s">
        <v>367</v>
      </c>
      <c r="C9" s="13">
        <v>43574</v>
      </c>
      <c r="D9" t="s">
        <v>17</v>
      </c>
      <c r="E9" t="s">
        <v>18</v>
      </c>
      <c r="F9">
        <v>2</v>
      </c>
    </row>
    <row r="10" spans="2:6">
      <c r="B10" t="s">
        <v>372</v>
      </c>
      <c r="C10" s="13">
        <v>43574</v>
      </c>
      <c r="D10" t="s">
        <v>38</v>
      </c>
      <c r="E10" t="s">
        <v>18</v>
      </c>
      <c r="F10">
        <v>2</v>
      </c>
    </row>
    <row r="11" spans="2:6">
      <c r="B11" t="s">
        <v>379</v>
      </c>
      <c r="C11" s="13">
        <v>43574</v>
      </c>
      <c r="D11" t="s">
        <v>378</v>
      </c>
      <c r="E11" t="s">
        <v>18</v>
      </c>
      <c r="F11">
        <v>2</v>
      </c>
    </row>
    <row r="12" spans="2:6">
      <c r="B12" t="s">
        <v>382</v>
      </c>
      <c r="C12" s="13">
        <v>43574</v>
      </c>
      <c r="D12" t="s">
        <v>381</v>
      </c>
      <c r="E12" t="s">
        <v>18</v>
      </c>
      <c r="F12">
        <v>2</v>
      </c>
    </row>
    <row r="13" spans="2:6">
      <c r="B13" t="s">
        <v>384</v>
      </c>
      <c r="C13" s="13">
        <v>43574</v>
      </c>
      <c r="D13" t="s">
        <v>365</v>
      </c>
      <c r="E13" t="s">
        <v>18</v>
      </c>
      <c r="F13">
        <v>1</v>
      </c>
    </row>
    <row r="14" spans="2:6">
      <c r="B14" t="s">
        <v>387</v>
      </c>
      <c r="C14" s="13">
        <v>43574</v>
      </c>
      <c r="D14" t="s">
        <v>386</v>
      </c>
      <c r="E14" t="s">
        <v>18</v>
      </c>
      <c r="F14">
        <v>1</v>
      </c>
    </row>
    <row r="15" spans="2:6">
      <c r="B15" t="s">
        <v>390</v>
      </c>
      <c r="C15" s="13">
        <v>43574</v>
      </c>
      <c r="D15" t="s">
        <v>389</v>
      </c>
      <c r="E15" t="s">
        <v>18</v>
      </c>
      <c r="F15">
        <v>1</v>
      </c>
    </row>
    <row r="16" spans="2:6">
      <c r="B16" t="s">
        <v>368</v>
      </c>
      <c r="C16" s="13">
        <v>43574</v>
      </c>
      <c r="D16" t="s">
        <v>17</v>
      </c>
      <c r="E16" t="s">
        <v>19</v>
      </c>
      <c r="F16">
        <v>1</v>
      </c>
    </row>
    <row r="17" spans="2:6">
      <c r="B17" t="s">
        <v>373</v>
      </c>
      <c r="C17" s="13">
        <v>43574</v>
      </c>
      <c r="D17" t="s">
        <v>38</v>
      </c>
      <c r="E17" t="s">
        <v>19</v>
      </c>
      <c r="F17">
        <v>2</v>
      </c>
    </row>
    <row r="18" spans="2:6">
      <c r="B18" t="s">
        <v>377</v>
      </c>
      <c r="C18" s="13">
        <v>43574</v>
      </c>
      <c r="D18" t="s">
        <v>378</v>
      </c>
      <c r="E18" t="s">
        <v>19</v>
      </c>
      <c r="F18">
        <v>2</v>
      </c>
    </row>
    <row r="19" spans="2:6">
      <c r="B19" t="s">
        <v>380</v>
      </c>
      <c r="C19" s="13">
        <v>43574</v>
      </c>
      <c r="D19" t="s">
        <v>381</v>
      </c>
      <c r="E19" t="s">
        <v>19</v>
      </c>
      <c r="F19">
        <v>2</v>
      </c>
    </row>
    <row r="20" spans="2:6">
      <c r="B20" t="s">
        <v>383</v>
      </c>
      <c r="C20" s="13">
        <v>43574</v>
      </c>
      <c r="D20" t="s">
        <v>365</v>
      </c>
      <c r="E20" t="s">
        <v>19</v>
      </c>
      <c r="F20">
        <v>1</v>
      </c>
    </row>
    <row r="21" spans="2:6">
      <c r="B21" t="s">
        <v>385</v>
      </c>
      <c r="C21" s="13">
        <v>43574</v>
      </c>
      <c r="D21" t="s">
        <v>386</v>
      </c>
      <c r="E21" t="s">
        <v>19</v>
      </c>
      <c r="F21">
        <v>1</v>
      </c>
    </row>
    <row r="22" spans="2:6">
      <c r="B22" t="s">
        <v>388</v>
      </c>
      <c r="C22" s="13">
        <v>43574</v>
      </c>
      <c r="D22" t="s">
        <v>389</v>
      </c>
      <c r="E22" t="s">
        <v>19</v>
      </c>
      <c r="F22">
        <v>1</v>
      </c>
    </row>
    <row r="23" spans="2:6">
      <c r="F23">
        <f>SUM(F3:F22)</f>
        <v>31</v>
      </c>
    </row>
  </sheetData>
  <autoFilter ref="B2:F22">
    <sortState ref="B3:F22">
      <sortCondition ref="E2:E2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F17"/>
  <sheetViews>
    <sheetView workbookViewId="0">
      <selection activeCell="F18" sqref="F18"/>
    </sheetView>
  </sheetViews>
  <sheetFormatPr defaultRowHeight="15"/>
  <cols>
    <col min="2" max="2" width="11.7109375" bestFit="1" customWidth="1"/>
    <col min="4" max="4" width="23.140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361</v>
      </c>
      <c r="C3" s="13">
        <v>43573</v>
      </c>
      <c r="D3" t="s">
        <v>362</v>
      </c>
      <c r="E3" t="s">
        <v>35</v>
      </c>
      <c r="F3">
        <v>2</v>
      </c>
    </row>
    <row r="4" spans="2:6">
      <c r="B4" t="s">
        <v>347</v>
      </c>
      <c r="C4" s="13">
        <v>43573</v>
      </c>
      <c r="D4" t="s">
        <v>348</v>
      </c>
      <c r="E4" t="s">
        <v>26</v>
      </c>
      <c r="F4">
        <v>2</v>
      </c>
    </row>
    <row r="5" spans="2:6">
      <c r="B5" t="s">
        <v>363</v>
      </c>
      <c r="C5" s="13">
        <v>43573</v>
      </c>
      <c r="D5" t="s">
        <v>362</v>
      </c>
      <c r="E5" t="s">
        <v>26</v>
      </c>
      <c r="F5">
        <v>2</v>
      </c>
    </row>
    <row r="6" spans="2:6">
      <c r="B6" t="s">
        <v>346</v>
      </c>
      <c r="C6" s="13">
        <v>43573</v>
      </c>
      <c r="D6" t="s">
        <v>343</v>
      </c>
      <c r="E6" t="s">
        <v>18</v>
      </c>
      <c r="F6">
        <v>50</v>
      </c>
    </row>
    <row r="7" spans="2:6">
      <c r="B7" t="s">
        <v>349</v>
      </c>
      <c r="C7" s="13">
        <v>43573</v>
      </c>
      <c r="D7" t="s">
        <v>348</v>
      </c>
      <c r="E7" t="s">
        <v>18</v>
      </c>
      <c r="F7">
        <v>2</v>
      </c>
    </row>
    <row r="8" spans="2:6">
      <c r="B8" t="s">
        <v>351</v>
      </c>
      <c r="C8" s="13">
        <v>43573</v>
      </c>
      <c r="D8" t="s">
        <v>17</v>
      </c>
      <c r="E8" t="s">
        <v>18</v>
      </c>
      <c r="F8">
        <v>2</v>
      </c>
    </row>
    <row r="9" spans="2:6">
      <c r="B9" t="s">
        <v>353</v>
      </c>
      <c r="C9" s="13">
        <v>43573</v>
      </c>
      <c r="D9" t="s">
        <v>345</v>
      </c>
      <c r="E9" t="s">
        <v>18</v>
      </c>
      <c r="F9">
        <v>2</v>
      </c>
    </row>
    <row r="10" spans="2:6">
      <c r="B10" t="s">
        <v>356</v>
      </c>
      <c r="C10" s="13">
        <v>43573</v>
      </c>
      <c r="D10" t="s">
        <v>355</v>
      </c>
      <c r="E10" t="s">
        <v>18</v>
      </c>
      <c r="F10">
        <v>1</v>
      </c>
    </row>
    <row r="11" spans="2:6">
      <c r="B11" t="s">
        <v>357</v>
      </c>
      <c r="C11" s="13">
        <v>43573</v>
      </c>
      <c r="D11" t="s">
        <v>358</v>
      </c>
      <c r="E11" t="s">
        <v>18</v>
      </c>
      <c r="F11">
        <v>2</v>
      </c>
    </row>
    <row r="12" spans="2:6">
      <c r="B12" t="s">
        <v>359</v>
      </c>
      <c r="C12" s="13">
        <v>43573</v>
      </c>
      <c r="D12" t="s">
        <v>360</v>
      </c>
      <c r="E12" t="s">
        <v>18</v>
      </c>
      <c r="F12">
        <v>5</v>
      </c>
    </row>
    <row r="13" spans="2:6">
      <c r="B13" t="s">
        <v>342</v>
      </c>
      <c r="C13" s="13">
        <v>43573</v>
      </c>
      <c r="D13" t="s">
        <v>343</v>
      </c>
      <c r="E13" t="s">
        <v>19</v>
      </c>
      <c r="F13">
        <v>50</v>
      </c>
    </row>
    <row r="14" spans="2:6">
      <c r="B14" t="s">
        <v>344</v>
      </c>
      <c r="C14" s="13">
        <v>43573</v>
      </c>
      <c r="D14" t="s">
        <v>345</v>
      </c>
      <c r="E14" t="s">
        <v>19</v>
      </c>
      <c r="F14">
        <v>1</v>
      </c>
    </row>
    <row r="15" spans="2:6">
      <c r="B15" t="s">
        <v>350</v>
      </c>
      <c r="C15" s="13">
        <v>43573</v>
      </c>
      <c r="D15" t="s">
        <v>17</v>
      </c>
      <c r="E15" t="s">
        <v>19</v>
      </c>
      <c r="F15">
        <v>2</v>
      </c>
    </row>
    <row r="16" spans="2:6">
      <c r="B16" t="s">
        <v>352</v>
      </c>
      <c r="C16" s="13">
        <v>43573</v>
      </c>
      <c r="D16" t="s">
        <v>345</v>
      </c>
      <c r="E16" t="s">
        <v>19</v>
      </c>
      <c r="F16">
        <v>2</v>
      </c>
    </row>
    <row r="17" spans="2:6">
      <c r="B17" t="s">
        <v>354</v>
      </c>
      <c r="C17" s="13">
        <v>43573</v>
      </c>
      <c r="D17" t="s">
        <v>355</v>
      </c>
      <c r="E17" t="s">
        <v>19</v>
      </c>
      <c r="F17">
        <v>1</v>
      </c>
    </row>
  </sheetData>
  <autoFilter ref="B2:F17">
    <sortState ref="B3:F17">
      <sortCondition ref="E2:E17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8"/>
  <sheetViews>
    <sheetView workbookViewId="0">
      <selection activeCell="I8" sqref="I8"/>
    </sheetView>
  </sheetViews>
  <sheetFormatPr defaultRowHeight="15"/>
  <cols>
    <col min="2" max="2" width="11.7109375" bestFit="1" customWidth="1"/>
    <col min="3" max="3" width="9.5703125" bestFit="1" customWidth="1"/>
    <col min="4" max="4" width="23.140625" bestFit="1" customWidth="1"/>
    <col min="5" max="5" width="20.85546875" bestFit="1" customWidth="1"/>
  </cols>
  <sheetData>
    <row r="2" spans="2:9">
      <c r="B2" t="s">
        <v>20</v>
      </c>
      <c r="C2" t="s">
        <v>21</v>
      </c>
      <c r="D2" t="s">
        <v>22</v>
      </c>
      <c r="E2" t="s">
        <v>23</v>
      </c>
      <c r="F2" t="s">
        <v>78</v>
      </c>
      <c r="G2" t="s">
        <v>24</v>
      </c>
    </row>
    <row r="3" spans="2:9">
      <c r="B3" t="s">
        <v>341</v>
      </c>
      <c r="C3" s="13">
        <v>43571</v>
      </c>
      <c r="D3" t="s">
        <v>61</v>
      </c>
      <c r="E3" t="s">
        <v>35</v>
      </c>
      <c r="G3">
        <v>2</v>
      </c>
    </row>
    <row r="4" spans="2:9">
      <c r="B4" t="s">
        <v>339</v>
      </c>
      <c r="C4" s="13">
        <v>43571</v>
      </c>
      <c r="D4" t="s">
        <v>299</v>
      </c>
      <c r="E4" t="s">
        <v>255</v>
      </c>
      <c r="G4">
        <v>10</v>
      </c>
    </row>
    <row r="5" spans="2:9">
      <c r="B5" t="s">
        <v>340</v>
      </c>
      <c r="C5" s="13">
        <v>43571</v>
      </c>
      <c r="D5" t="s">
        <v>299</v>
      </c>
      <c r="E5" t="s">
        <v>77</v>
      </c>
      <c r="G5">
        <v>10</v>
      </c>
    </row>
    <row r="6" spans="2:9">
      <c r="B6" t="s">
        <v>324</v>
      </c>
      <c r="C6" s="13">
        <v>43571</v>
      </c>
      <c r="D6" t="s">
        <v>323</v>
      </c>
      <c r="E6" t="s">
        <v>18</v>
      </c>
      <c r="G6">
        <v>1</v>
      </c>
      <c r="I6">
        <f>SUM(G6:G11)-15</f>
        <v>7</v>
      </c>
    </row>
    <row r="7" spans="2:9">
      <c r="B7" t="s">
        <v>327</v>
      </c>
      <c r="C7" s="13">
        <v>43571</v>
      </c>
      <c r="D7" t="s">
        <v>326</v>
      </c>
      <c r="E7" t="s">
        <v>18</v>
      </c>
      <c r="G7">
        <v>1</v>
      </c>
      <c r="I7">
        <f>SUM(G12:G17)-15</f>
        <v>9</v>
      </c>
    </row>
    <row r="8" spans="2:9">
      <c r="B8" t="s">
        <v>330</v>
      </c>
      <c r="C8" s="13">
        <v>43571</v>
      </c>
      <c r="D8" t="s">
        <v>329</v>
      </c>
      <c r="E8" t="s">
        <v>18</v>
      </c>
      <c r="G8">
        <v>6</v>
      </c>
    </row>
    <row r="9" spans="2:9">
      <c r="B9" t="s">
        <v>333</v>
      </c>
      <c r="C9" s="13">
        <v>43571</v>
      </c>
      <c r="D9" t="s">
        <v>332</v>
      </c>
      <c r="E9" t="s">
        <v>18</v>
      </c>
      <c r="G9">
        <v>5</v>
      </c>
    </row>
    <row r="10" spans="2:9">
      <c r="B10" t="s">
        <v>336</v>
      </c>
      <c r="C10" s="13">
        <v>43571</v>
      </c>
      <c r="D10" t="s">
        <v>335</v>
      </c>
      <c r="E10" t="s">
        <v>18</v>
      </c>
      <c r="G10">
        <v>6</v>
      </c>
    </row>
    <row r="11" spans="2:9">
      <c r="B11" t="s">
        <v>337</v>
      </c>
      <c r="C11" s="13">
        <v>43571</v>
      </c>
      <c r="D11" t="s">
        <v>17</v>
      </c>
      <c r="E11" t="s">
        <v>18</v>
      </c>
      <c r="G11">
        <v>3</v>
      </c>
    </row>
    <row r="12" spans="2:9">
      <c r="B12" t="s">
        <v>322</v>
      </c>
      <c r="C12" s="13">
        <v>43571</v>
      </c>
      <c r="D12" t="s">
        <v>323</v>
      </c>
      <c r="E12" t="s">
        <v>19</v>
      </c>
      <c r="G12">
        <v>1</v>
      </c>
    </row>
    <row r="13" spans="2:9">
      <c r="B13" t="s">
        <v>325</v>
      </c>
      <c r="C13" s="13">
        <v>43571</v>
      </c>
      <c r="D13" t="s">
        <v>326</v>
      </c>
      <c r="E13" t="s">
        <v>19</v>
      </c>
      <c r="G13">
        <v>1</v>
      </c>
    </row>
    <row r="14" spans="2:9">
      <c r="B14" t="s">
        <v>328</v>
      </c>
      <c r="C14" s="13">
        <v>43571</v>
      </c>
      <c r="D14" t="s">
        <v>329</v>
      </c>
      <c r="E14" t="s">
        <v>19</v>
      </c>
      <c r="G14">
        <v>6</v>
      </c>
    </row>
    <row r="15" spans="2:9">
      <c r="B15" t="s">
        <v>331</v>
      </c>
      <c r="C15" s="13">
        <v>43571</v>
      </c>
      <c r="D15" t="s">
        <v>332</v>
      </c>
      <c r="E15" t="s">
        <v>19</v>
      </c>
      <c r="G15">
        <v>5</v>
      </c>
    </row>
    <row r="16" spans="2:9">
      <c r="B16" t="s">
        <v>334</v>
      </c>
      <c r="C16" s="13">
        <v>43571</v>
      </c>
      <c r="D16" t="s">
        <v>335</v>
      </c>
      <c r="E16" t="s">
        <v>19</v>
      </c>
      <c r="G16">
        <v>6</v>
      </c>
    </row>
    <row r="17" spans="2:7">
      <c r="B17" t="s">
        <v>338</v>
      </c>
      <c r="C17" s="13">
        <v>43571</v>
      </c>
      <c r="D17" t="s">
        <v>17</v>
      </c>
      <c r="E17" t="s">
        <v>19</v>
      </c>
      <c r="G17">
        <v>5</v>
      </c>
    </row>
    <row r="18" spans="2:7">
      <c r="G18">
        <f>SUM(G3:G17)</f>
        <v>68</v>
      </c>
    </row>
  </sheetData>
  <autoFilter ref="B2:G17">
    <sortState ref="B3:G17">
      <sortCondition ref="E2:E17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K7" sqref="K7"/>
    </sheetView>
  </sheetViews>
  <sheetFormatPr defaultRowHeight="15"/>
  <cols>
    <col min="2" max="2" width="10.140625" bestFit="1" customWidth="1"/>
    <col min="3" max="3" width="9.5703125" bestFit="1" customWidth="1"/>
    <col min="4" max="4" width="29" bestFit="1" customWidth="1"/>
    <col min="5" max="5" width="20.85546875" bestFit="1" customWidth="1"/>
    <col min="11" max="11" width="14.85546875" bestFit="1" customWidth="1"/>
  </cols>
  <sheetData>
    <row r="1" spans="2:12">
      <c r="E1" t="s">
        <v>314</v>
      </c>
    </row>
    <row r="2" spans="2:12">
      <c r="B2" t="s">
        <v>265</v>
      </c>
      <c r="C2" s="13">
        <v>43570</v>
      </c>
      <c r="D2" t="s">
        <v>266</v>
      </c>
      <c r="E2" s="22" t="s">
        <v>35</v>
      </c>
      <c r="F2" s="22">
        <v>2</v>
      </c>
      <c r="G2" t="s">
        <v>260</v>
      </c>
      <c r="H2" t="s">
        <v>261</v>
      </c>
      <c r="K2" t="s">
        <v>315</v>
      </c>
      <c r="L2">
        <f>SUM(F2:F9)</f>
        <v>15</v>
      </c>
    </row>
    <row r="3" spans="2:12">
      <c r="B3" t="s">
        <v>273</v>
      </c>
      <c r="C3" s="13">
        <v>43569</v>
      </c>
      <c r="D3" t="s">
        <v>272</v>
      </c>
      <c r="E3" s="22" t="s">
        <v>35</v>
      </c>
      <c r="F3" s="22">
        <v>2</v>
      </c>
      <c r="G3" t="s">
        <v>243</v>
      </c>
      <c r="H3" t="s">
        <v>244</v>
      </c>
      <c r="K3" t="s">
        <v>316</v>
      </c>
      <c r="L3">
        <f>SUM(F10:F16)</f>
        <v>14</v>
      </c>
    </row>
    <row r="4" spans="2:12">
      <c r="B4" t="s">
        <v>276</v>
      </c>
      <c r="C4" s="13">
        <v>43569</v>
      </c>
      <c r="D4" t="s">
        <v>275</v>
      </c>
      <c r="E4" s="22" t="s">
        <v>35</v>
      </c>
      <c r="F4" s="22">
        <v>2</v>
      </c>
      <c r="G4" t="s">
        <v>243</v>
      </c>
      <c r="H4" t="s">
        <v>244</v>
      </c>
      <c r="K4" t="s">
        <v>317</v>
      </c>
      <c r="L4">
        <v>50</v>
      </c>
    </row>
    <row r="5" spans="2:12">
      <c r="B5" t="s">
        <v>277</v>
      </c>
      <c r="C5" s="13">
        <v>43569</v>
      </c>
      <c r="D5" t="s">
        <v>278</v>
      </c>
      <c r="E5" s="22" t="s">
        <v>35</v>
      </c>
      <c r="F5" s="22">
        <v>1</v>
      </c>
      <c r="G5" t="s">
        <v>243</v>
      </c>
      <c r="H5" t="s">
        <v>244</v>
      </c>
      <c r="K5" t="s">
        <v>318</v>
      </c>
      <c r="L5">
        <v>70</v>
      </c>
    </row>
    <row r="6" spans="2:12">
      <c r="B6" t="s">
        <v>288</v>
      </c>
      <c r="C6" s="13">
        <v>43569</v>
      </c>
      <c r="D6" t="s">
        <v>287</v>
      </c>
      <c r="E6" s="22" t="s">
        <v>35</v>
      </c>
      <c r="F6" s="22">
        <v>2</v>
      </c>
      <c r="G6" t="s">
        <v>258</v>
      </c>
      <c r="H6" t="s">
        <v>244</v>
      </c>
      <c r="K6" t="s">
        <v>319</v>
      </c>
      <c r="L6">
        <v>10</v>
      </c>
    </row>
    <row r="7" spans="2:12">
      <c r="B7" t="s">
        <v>291</v>
      </c>
      <c r="C7" s="13">
        <v>43569</v>
      </c>
      <c r="D7" t="s">
        <v>290</v>
      </c>
      <c r="E7" s="22" t="s">
        <v>35</v>
      </c>
      <c r="F7" s="22">
        <v>2</v>
      </c>
      <c r="G7" t="s">
        <v>258</v>
      </c>
      <c r="H7" t="s">
        <v>244</v>
      </c>
      <c r="K7" t="s">
        <v>320</v>
      </c>
      <c r="L7">
        <f>SUM(F21:F33)</f>
        <v>46</v>
      </c>
    </row>
    <row r="8" spans="2:12">
      <c r="B8" t="s">
        <v>308</v>
      </c>
      <c r="C8" s="13">
        <v>43568</v>
      </c>
      <c r="D8" t="s">
        <v>307</v>
      </c>
      <c r="E8" s="22" t="s">
        <v>35</v>
      </c>
      <c r="F8" s="22">
        <v>2</v>
      </c>
      <c r="G8" t="s">
        <v>258</v>
      </c>
      <c r="H8" t="s">
        <v>244</v>
      </c>
      <c r="K8" t="s">
        <v>321</v>
      </c>
      <c r="L8">
        <f>SUM(F34:F45)</f>
        <v>39</v>
      </c>
    </row>
    <row r="9" spans="2:12">
      <c r="B9" t="s">
        <v>311</v>
      </c>
      <c r="C9" s="13">
        <v>43568</v>
      </c>
      <c r="D9" t="s">
        <v>312</v>
      </c>
      <c r="E9" s="22" t="s">
        <v>35</v>
      </c>
      <c r="F9" s="22">
        <v>2</v>
      </c>
      <c r="G9" t="s">
        <v>260</v>
      </c>
      <c r="H9" t="s">
        <v>261</v>
      </c>
      <c r="L9">
        <f>SUM(L2:L8)</f>
        <v>244</v>
      </c>
    </row>
    <row r="10" spans="2:12">
      <c r="B10" t="s">
        <v>267</v>
      </c>
      <c r="C10" s="13">
        <v>43570</v>
      </c>
      <c r="D10" t="s">
        <v>266</v>
      </c>
      <c r="E10" s="22" t="s">
        <v>26</v>
      </c>
      <c r="F10" s="22">
        <v>2</v>
      </c>
      <c r="G10" t="s">
        <v>260</v>
      </c>
      <c r="H10" t="s">
        <v>261</v>
      </c>
    </row>
    <row r="11" spans="2:12">
      <c r="B11" t="s">
        <v>271</v>
      </c>
      <c r="C11" s="13">
        <v>43569</v>
      </c>
      <c r="D11" t="s">
        <v>272</v>
      </c>
      <c r="E11" s="22" t="s">
        <v>26</v>
      </c>
      <c r="F11" s="22">
        <v>2</v>
      </c>
      <c r="G11" t="s">
        <v>243</v>
      </c>
      <c r="H11" t="s">
        <v>244</v>
      </c>
    </row>
    <row r="12" spans="2:12">
      <c r="B12" t="s">
        <v>274</v>
      </c>
      <c r="C12" s="13">
        <v>43569</v>
      </c>
      <c r="D12" t="s">
        <v>275</v>
      </c>
      <c r="E12" s="22" t="s">
        <v>26</v>
      </c>
      <c r="F12" s="22">
        <v>2</v>
      </c>
      <c r="G12" t="s">
        <v>243</v>
      </c>
      <c r="H12" t="s">
        <v>244</v>
      </c>
    </row>
    <row r="13" spans="2:12">
      <c r="B13" t="s">
        <v>286</v>
      </c>
      <c r="C13" s="13">
        <v>43569</v>
      </c>
      <c r="D13" t="s">
        <v>287</v>
      </c>
      <c r="E13" s="22" t="s">
        <v>26</v>
      </c>
      <c r="F13" s="22">
        <v>2</v>
      </c>
      <c r="G13" t="s">
        <v>258</v>
      </c>
      <c r="H13" t="s">
        <v>244</v>
      </c>
    </row>
    <row r="14" spans="2:12">
      <c r="B14" t="s">
        <v>289</v>
      </c>
      <c r="C14" s="13">
        <v>43569</v>
      </c>
      <c r="D14" t="s">
        <v>290</v>
      </c>
      <c r="E14" s="22" t="s">
        <v>26</v>
      </c>
      <c r="F14" s="22">
        <v>2</v>
      </c>
      <c r="G14" t="s">
        <v>258</v>
      </c>
      <c r="H14" t="s">
        <v>244</v>
      </c>
    </row>
    <row r="15" spans="2:12">
      <c r="B15" t="s">
        <v>306</v>
      </c>
      <c r="C15" s="13">
        <v>43568</v>
      </c>
      <c r="D15" t="s">
        <v>307</v>
      </c>
      <c r="E15" s="22" t="s">
        <v>26</v>
      </c>
      <c r="F15" s="22">
        <v>2</v>
      </c>
      <c r="G15" t="s">
        <v>258</v>
      </c>
      <c r="H15" t="s">
        <v>244</v>
      </c>
    </row>
    <row r="16" spans="2:12">
      <c r="B16" t="s">
        <v>313</v>
      </c>
      <c r="C16" s="13">
        <v>43568</v>
      </c>
      <c r="D16" t="s">
        <v>312</v>
      </c>
      <c r="E16" s="22" t="s">
        <v>26</v>
      </c>
      <c r="F16" s="22">
        <v>2</v>
      </c>
      <c r="G16" t="s">
        <v>260</v>
      </c>
      <c r="H16" t="s">
        <v>261</v>
      </c>
    </row>
    <row r="17" spans="2:8">
      <c r="B17" t="s">
        <v>254</v>
      </c>
      <c r="C17" s="13">
        <v>43570</v>
      </c>
      <c r="D17" t="s">
        <v>253</v>
      </c>
      <c r="E17" t="s">
        <v>255</v>
      </c>
      <c r="F17">
        <v>50</v>
      </c>
      <c r="G17" t="s">
        <v>243</v>
      </c>
      <c r="H17" t="s">
        <v>244</v>
      </c>
    </row>
    <row r="18" spans="2:8">
      <c r="B18" t="s">
        <v>252</v>
      </c>
      <c r="C18" s="13">
        <v>43570</v>
      </c>
      <c r="D18" t="s">
        <v>253</v>
      </c>
      <c r="E18" t="s">
        <v>77</v>
      </c>
      <c r="F18">
        <v>50</v>
      </c>
      <c r="G18" t="s">
        <v>243</v>
      </c>
      <c r="H18" t="s">
        <v>244</v>
      </c>
    </row>
    <row r="19" spans="2:8">
      <c r="B19" t="s">
        <v>298</v>
      </c>
      <c r="C19" s="13">
        <v>43568</v>
      </c>
      <c r="D19" t="s">
        <v>299</v>
      </c>
      <c r="E19" t="s">
        <v>77</v>
      </c>
      <c r="F19">
        <v>20</v>
      </c>
      <c r="G19" t="s">
        <v>300</v>
      </c>
      <c r="H19" t="s">
        <v>244</v>
      </c>
    </row>
    <row r="20" spans="2:8">
      <c r="B20" t="s">
        <v>280</v>
      </c>
      <c r="C20" s="13">
        <v>43569</v>
      </c>
      <c r="D20" t="s">
        <v>281</v>
      </c>
      <c r="E20" t="s">
        <v>282</v>
      </c>
      <c r="F20">
        <v>10</v>
      </c>
      <c r="G20" t="s">
        <v>243</v>
      </c>
      <c r="H20" t="s">
        <v>244</v>
      </c>
    </row>
    <row r="21" spans="2:8">
      <c r="B21" t="s">
        <v>245</v>
      </c>
      <c r="C21" s="13">
        <v>43570</v>
      </c>
      <c r="D21" t="s">
        <v>242</v>
      </c>
      <c r="E21" t="s">
        <v>18</v>
      </c>
      <c r="F21">
        <v>1</v>
      </c>
      <c r="G21" t="s">
        <v>243</v>
      </c>
      <c r="H21" t="s">
        <v>244</v>
      </c>
    </row>
    <row r="22" spans="2:8">
      <c r="B22" t="s">
        <v>248</v>
      </c>
      <c r="C22" s="13">
        <v>43570</v>
      </c>
      <c r="D22" t="s">
        <v>247</v>
      </c>
      <c r="E22" t="s">
        <v>18</v>
      </c>
      <c r="F22">
        <v>1</v>
      </c>
      <c r="G22" t="s">
        <v>243</v>
      </c>
      <c r="H22" t="s">
        <v>244</v>
      </c>
    </row>
    <row r="23" spans="2:8">
      <c r="B23" t="s">
        <v>251</v>
      </c>
      <c r="C23" s="13">
        <v>43570</v>
      </c>
      <c r="D23" t="s">
        <v>250</v>
      </c>
      <c r="E23" t="s">
        <v>18</v>
      </c>
      <c r="F23">
        <v>1</v>
      </c>
      <c r="G23" t="s">
        <v>243</v>
      </c>
      <c r="H23" t="s">
        <v>244</v>
      </c>
    </row>
    <row r="24" spans="2:8">
      <c r="B24" t="s">
        <v>257</v>
      </c>
      <c r="C24" s="13">
        <v>43570</v>
      </c>
      <c r="D24" t="s">
        <v>17</v>
      </c>
      <c r="E24" t="s">
        <v>18</v>
      </c>
      <c r="F24">
        <v>3</v>
      </c>
      <c r="G24" t="s">
        <v>258</v>
      </c>
      <c r="H24" t="s">
        <v>244</v>
      </c>
    </row>
    <row r="25" spans="2:8">
      <c r="B25" t="s">
        <v>264</v>
      </c>
      <c r="C25" s="13">
        <v>43570</v>
      </c>
      <c r="D25" t="s">
        <v>263</v>
      </c>
      <c r="E25" t="s">
        <v>18</v>
      </c>
      <c r="F25">
        <v>1</v>
      </c>
      <c r="G25" t="s">
        <v>260</v>
      </c>
      <c r="H25" t="s">
        <v>261</v>
      </c>
    </row>
    <row r="26" spans="2:8">
      <c r="B26" t="s">
        <v>270</v>
      </c>
      <c r="C26" s="13">
        <v>43569</v>
      </c>
      <c r="D26" t="s">
        <v>269</v>
      </c>
      <c r="E26" t="s">
        <v>18</v>
      </c>
      <c r="F26">
        <v>2</v>
      </c>
      <c r="G26" t="s">
        <v>258</v>
      </c>
      <c r="H26" t="s">
        <v>244</v>
      </c>
    </row>
    <row r="27" spans="2:8">
      <c r="B27" t="s">
        <v>279</v>
      </c>
      <c r="C27" s="13">
        <v>43569</v>
      </c>
      <c r="D27" t="s">
        <v>278</v>
      </c>
      <c r="E27" t="s">
        <v>18</v>
      </c>
      <c r="F27">
        <v>1</v>
      </c>
      <c r="G27" t="s">
        <v>243</v>
      </c>
      <c r="H27" t="s">
        <v>244</v>
      </c>
    </row>
    <row r="28" spans="2:8">
      <c r="B28" t="s">
        <v>283</v>
      </c>
      <c r="C28" s="13">
        <v>43569</v>
      </c>
      <c r="D28" t="s">
        <v>284</v>
      </c>
      <c r="E28" t="s">
        <v>18</v>
      </c>
      <c r="F28">
        <v>5</v>
      </c>
      <c r="G28" t="s">
        <v>285</v>
      </c>
      <c r="H28" t="s">
        <v>244</v>
      </c>
    </row>
    <row r="29" spans="2:8">
      <c r="B29" t="s">
        <v>294</v>
      </c>
      <c r="C29" s="13">
        <v>43568</v>
      </c>
      <c r="D29" t="s">
        <v>17</v>
      </c>
      <c r="E29" t="s">
        <v>18</v>
      </c>
      <c r="F29">
        <v>4</v>
      </c>
      <c r="G29" t="s">
        <v>293</v>
      </c>
      <c r="H29" t="s">
        <v>244</v>
      </c>
    </row>
    <row r="30" spans="2:8">
      <c r="B30" t="s">
        <v>297</v>
      </c>
      <c r="C30" s="13">
        <v>43568</v>
      </c>
      <c r="D30" t="s">
        <v>296</v>
      </c>
      <c r="E30" t="s">
        <v>18</v>
      </c>
      <c r="F30">
        <v>20</v>
      </c>
      <c r="G30" t="s">
        <v>293</v>
      </c>
      <c r="H30" t="s">
        <v>244</v>
      </c>
    </row>
    <row r="31" spans="2:8">
      <c r="B31" t="s">
        <v>301</v>
      </c>
      <c r="C31" s="13">
        <v>43568</v>
      </c>
      <c r="D31" t="s">
        <v>302</v>
      </c>
      <c r="E31" t="s">
        <v>18</v>
      </c>
      <c r="F31">
        <v>2</v>
      </c>
      <c r="G31" t="s">
        <v>260</v>
      </c>
      <c r="H31" t="s">
        <v>244</v>
      </c>
    </row>
    <row r="32" spans="2:8">
      <c r="B32" t="s">
        <v>305</v>
      </c>
      <c r="C32" s="13">
        <v>43568</v>
      </c>
      <c r="D32" t="s">
        <v>200</v>
      </c>
      <c r="E32" t="s">
        <v>18</v>
      </c>
      <c r="F32">
        <v>1</v>
      </c>
      <c r="G32" t="s">
        <v>243</v>
      </c>
      <c r="H32" t="s">
        <v>244</v>
      </c>
    </row>
    <row r="33" spans="2:8">
      <c r="B33" t="s">
        <v>310</v>
      </c>
      <c r="C33" s="13">
        <v>43568</v>
      </c>
      <c r="D33" t="s">
        <v>17</v>
      </c>
      <c r="E33" t="s">
        <v>18</v>
      </c>
      <c r="F33">
        <v>4</v>
      </c>
      <c r="G33" t="s">
        <v>243</v>
      </c>
      <c r="H33" t="s">
        <v>244</v>
      </c>
    </row>
    <row r="34" spans="2:8">
      <c r="B34" t="s">
        <v>241</v>
      </c>
      <c r="C34" s="13">
        <v>43570</v>
      </c>
      <c r="D34" t="s">
        <v>242</v>
      </c>
      <c r="E34" t="s">
        <v>19</v>
      </c>
      <c r="F34">
        <v>1</v>
      </c>
      <c r="G34" t="s">
        <v>243</v>
      </c>
      <c r="H34" t="s">
        <v>244</v>
      </c>
    </row>
    <row r="35" spans="2:8">
      <c r="B35" t="s">
        <v>246</v>
      </c>
      <c r="C35" s="13">
        <v>43570</v>
      </c>
      <c r="D35" t="s">
        <v>247</v>
      </c>
      <c r="E35" t="s">
        <v>19</v>
      </c>
      <c r="F35">
        <v>1</v>
      </c>
      <c r="G35" t="s">
        <v>243</v>
      </c>
      <c r="H35" t="s">
        <v>244</v>
      </c>
    </row>
    <row r="36" spans="2:8">
      <c r="B36" t="s">
        <v>249</v>
      </c>
      <c r="C36" s="13">
        <v>43570</v>
      </c>
      <c r="D36" t="s">
        <v>250</v>
      </c>
      <c r="E36" t="s">
        <v>19</v>
      </c>
      <c r="F36">
        <v>1</v>
      </c>
      <c r="G36" t="s">
        <v>243</v>
      </c>
      <c r="H36" t="s">
        <v>244</v>
      </c>
    </row>
    <row r="37" spans="2:8">
      <c r="B37" t="s">
        <v>256</v>
      </c>
      <c r="C37" s="13">
        <v>43570</v>
      </c>
      <c r="D37" t="s">
        <v>17</v>
      </c>
      <c r="E37" t="s">
        <v>19</v>
      </c>
      <c r="F37">
        <v>2</v>
      </c>
      <c r="G37" t="s">
        <v>243</v>
      </c>
      <c r="H37" t="s">
        <v>244</v>
      </c>
    </row>
    <row r="38" spans="2:8">
      <c r="B38" t="s">
        <v>259</v>
      </c>
      <c r="C38" s="13">
        <v>43570</v>
      </c>
      <c r="D38" t="s">
        <v>191</v>
      </c>
      <c r="E38" t="s">
        <v>19</v>
      </c>
      <c r="F38">
        <v>1</v>
      </c>
      <c r="G38" t="s">
        <v>260</v>
      </c>
      <c r="H38" t="s">
        <v>261</v>
      </c>
    </row>
    <row r="39" spans="2:8">
      <c r="B39" t="s">
        <v>262</v>
      </c>
      <c r="C39" s="13">
        <v>43570</v>
      </c>
      <c r="D39" t="s">
        <v>263</v>
      </c>
      <c r="E39" t="s">
        <v>19</v>
      </c>
      <c r="F39">
        <v>1</v>
      </c>
      <c r="G39" t="s">
        <v>260</v>
      </c>
      <c r="H39" t="s">
        <v>261</v>
      </c>
    </row>
    <row r="40" spans="2:8">
      <c r="B40" t="s">
        <v>268</v>
      </c>
      <c r="C40" s="13">
        <v>43569</v>
      </c>
      <c r="D40" t="s">
        <v>269</v>
      </c>
      <c r="E40" t="s">
        <v>19</v>
      </c>
      <c r="F40">
        <v>2</v>
      </c>
      <c r="G40" t="s">
        <v>258</v>
      </c>
      <c r="H40" t="s">
        <v>244</v>
      </c>
    </row>
    <row r="41" spans="2:8">
      <c r="B41" t="s">
        <v>292</v>
      </c>
      <c r="C41" s="13">
        <v>43568</v>
      </c>
      <c r="D41" t="s">
        <v>17</v>
      </c>
      <c r="E41" t="s">
        <v>19</v>
      </c>
      <c r="F41">
        <v>2</v>
      </c>
      <c r="G41" t="s">
        <v>293</v>
      </c>
      <c r="H41" t="s">
        <v>244</v>
      </c>
    </row>
    <row r="42" spans="2:8">
      <c r="B42" t="s">
        <v>295</v>
      </c>
      <c r="C42" s="13">
        <v>43568</v>
      </c>
      <c r="D42" t="s">
        <v>296</v>
      </c>
      <c r="E42" t="s">
        <v>19</v>
      </c>
      <c r="F42">
        <v>20</v>
      </c>
      <c r="G42" t="s">
        <v>293</v>
      </c>
      <c r="H42" t="s">
        <v>244</v>
      </c>
    </row>
    <row r="43" spans="2:8">
      <c r="B43" t="s">
        <v>303</v>
      </c>
      <c r="C43" s="13">
        <v>43568</v>
      </c>
      <c r="D43" t="s">
        <v>302</v>
      </c>
      <c r="E43" t="s">
        <v>19</v>
      </c>
      <c r="F43">
        <v>2</v>
      </c>
      <c r="G43" t="s">
        <v>260</v>
      </c>
      <c r="H43" t="s">
        <v>244</v>
      </c>
    </row>
    <row r="44" spans="2:8">
      <c r="B44" t="s">
        <v>304</v>
      </c>
      <c r="C44" s="13">
        <v>43568</v>
      </c>
      <c r="D44" t="s">
        <v>200</v>
      </c>
      <c r="E44" t="s">
        <v>19</v>
      </c>
      <c r="F44">
        <v>1</v>
      </c>
      <c r="G44" t="s">
        <v>243</v>
      </c>
      <c r="H44" t="s">
        <v>244</v>
      </c>
    </row>
    <row r="45" spans="2:8">
      <c r="B45" t="s">
        <v>309</v>
      </c>
      <c r="C45" s="13">
        <v>43568</v>
      </c>
      <c r="D45" t="s">
        <v>17</v>
      </c>
      <c r="E45" t="s">
        <v>19</v>
      </c>
      <c r="F45">
        <v>5</v>
      </c>
      <c r="G45" t="s">
        <v>258</v>
      </c>
      <c r="H45" t="s">
        <v>244</v>
      </c>
    </row>
    <row r="46" spans="2:8">
      <c r="F46">
        <f>SUM(F2:F45)</f>
        <v>244</v>
      </c>
    </row>
  </sheetData>
  <autoFilter ref="B1:H45">
    <sortState ref="B2:H45">
      <sortCondition ref="E1:E45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F11"/>
  <sheetViews>
    <sheetView workbookViewId="0">
      <selection activeCell="K7" sqref="K7"/>
    </sheetView>
  </sheetViews>
  <sheetFormatPr defaultRowHeight="15"/>
  <cols>
    <col min="2" max="2" width="11.7109375" bestFit="1" customWidth="1"/>
    <col min="3" max="3" width="9.5703125" bestFit="1" customWidth="1"/>
    <col min="4" max="4" width="22.28515625" bestFit="1" customWidth="1"/>
    <col min="5" max="5" width="19" bestFit="1" customWidth="1"/>
  </cols>
  <sheetData>
    <row r="2" spans="2:6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3" spans="2:6">
      <c r="B3" t="s">
        <v>232</v>
      </c>
      <c r="C3" s="13">
        <v>43567</v>
      </c>
      <c r="D3" t="s">
        <v>231</v>
      </c>
      <c r="E3" t="s">
        <v>18</v>
      </c>
      <c r="F3">
        <v>100</v>
      </c>
    </row>
    <row r="4" spans="2:6">
      <c r="B4" t="s">
        <v>235</v>
      </c>
      <c r="C4" s="13">
        <v>43567</v>
      </c>
      <c r="D4" t="s">
        <v>234</v>
      </c>
      <c r="E4" t="s">
        <v>18</v>
      </c>
      <c r="F4">
        <v>1</v>
      </c>
    </row>
    <row r="5" spans="2:6">
      <c r="B5" t="s">
        <v>236</v>
      </c>
      <c r="C5" s="13">
        <v>43567</v>
      </c>
      <c r="D5" t="s">
        <v>191</v>
      </c>
      <c r="E5" t="s">
        <v>18</v>
      </c>
      <c r="F5">
        <v>2</v>
      </c>
    </row>
    <row r="6" spans="2:6">
      <c r="B6" t="s">
        <v>239</v>
      </c>
      <c r="C6" s="13">
        <v>43567</v>
      </c>
      <c r="D6" t="s">
        <v>130</v>
      </c>
      <c r="E6" t="s">
        <v>18</v>
      </c>
      <c r="F6">
        <v>3</v>
      </c>
    </row>
    <row r="7" spans="2:6">
      <c r="B7" t="s">
        <v>240</v>
      </c>
      <c r="C7" s="13">
        <v>43567</v>
      </c>
      <c r="D7" t="s">
        <v>38</v>
      </c>
      <c r="E7" t="s">
        <v>18</v>
      </c>
      <c r="F7">
        <v>3</v>
      </c>
    </row>
    <row r="8" spans="2:6">
      <c r="B8" t="s">
        <v>230</v>
      </c>
      <c r="C8" s="13">
        <v>43567</v>
      </c>
      <c r="D8" t="s">
        <v>231</v>
      </c>
      <c r="E8" t="s">
        <v>19</v>
      </c>
      <c r="F8">
        <v>100</v>
      </c>
    </row>
    <row r="9" spans="2:6">
      <c r="B9" t="s">
        <v>233</v>
      </c>
      <c r="C9" s="13">
        <v>43567</v>
      </c>
      <c r="D9" t="s">
        <v>234</v>
      </c>
      <c r="E9" t="s">
        <v>19</v>
      </c>
      <c r="F9">
        <v>1</v>
      </c>
    </row>
    <row r="10" spans="2:6">
      <c r="B10" t="s">
        <v>237</v>
      </c>
      <c r="C10" s="13">
        <v>43567</v>
      </c>
      <c r="D10" t="s">
        <v>191</v>
      </c>
      <c r="E10" t="s">
        <v>19</v>
      </c>
      <c r="F10">
        <v>2</v>
      </c>
    </row>
    <row r="11" spans="2:6">
      <c r="B11" t="s">
        <v>238</v>
      </c>
      <c r="C11" s="13">
        <v>43567</v>
      </c>
      <c r="D11" t="s">
        <v>130</v>
      </c>
      <c r="E11" t="s">
        <v>19</v>
      </c>
      <c r="F11">
        <v>3</v>
      </c>
    </row>
  </sheetData>
  <autoFilter ref="B2:F11">
    <sortState ref="B3:F11">
      <sortCondition ref="E2:E1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23012019</vt:lpstr>
      <vt:lpstr>Sheet16</vt:lpstr>
      <vt:lpstr>Sheet15</vt:lpstr>
      <vt:lpstr>Sheet14</vt:lpstr>
      <vt:lpstr>Sheet13</vt:lpstr>
      <vt:lpstr>Sheet12</vt:lpstr>
      <vt:lpstr>Sheet11</vt:lpstr>
      <vt:lpstr>Sheet10</vt:lpstr>
      <vt:lpstr>Sheet9</vt:lpstr>
      <vt:lpstr>Sheet8</vt:lpstr>
      <vt:lpstr>Sheet7</vt:lpstr>
      <vt:lpstr>Sheet6</vt:lpstr>
      <vt:lpstr>Sheet5</vt:lpstr>
      <vt:lpstr>Sheet4</vt:lpstr>
      <vt:lpstr>Sheet3</vt:lpstr>
      <vt:lpstr>Sheet2</vt:lpstr>
      <vt:lpstr>Sheet1</vt:lpstr>
      <vt:lpstr>'23012019'!Print_Area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Inficlo Blackkelly</dc:creator>
  <cp:lastModifiedBy>HP</cp:lastModifiedBy>
  <cp:lastPrinted>2020-01-07T03:34:33Z</cp:lastPrinted>
  <dcterms:created xsi:type="dcterms:W3CDTF">2019-01-21T06:19:35Z</dcterms:created>
  <dcterms:modified xsi:type="dcterms:W3CDTF">2020-01-07T10:47:52Z</dcterms:modified>
</cp:coreProperties>
</file>