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50" activeTab="2"/>
  </bookViews>
  <sheets>
    <sheet name="Sheet1" sheetId="1" r:id="rId1"/>
    <sheet name="Sheet2" sheetId="2" r:id="rId2"/>
    <sheet name="Sheet2 (3)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E9" i="3"/>
  <c r="H8" i="3"/>
  <c r="H7" i="3"/>
  <c r="H6" i="3"/>
  <c r="H5" i="3"/>
  <c r="H9" i="3" s="1"/>
  <c r="H10" i="3" s="1"/>
  <c r="H4" i="3"/>
  <c r="L30" i="2" l="1"/>
  <c r="K30" i="2"/>
  <c r="J30" i="2"/>
  <c r="H10" i="2" l="1"/>
  <c r="F39" i="2"/>
  <c r="E39" i="2"/>
  <c r="H38" i="2"/>
  <c r="H37" i="2"/>
  <c r="H36" i="2"/>
  <c r="H35" i="2"/>
  <c r="H34" i="2"/>
  <c r="F29" i="2"/>
  <c r="E29" i="2"/>
  <c r="H28" i="2"/>
  <c r="H27" i="2"/>
  <c r="H26" i="2"/>
  <c r="H25" i="2"/>
  <c r="H24" i="2"/>
  <c r="F19" i="2"/>
  <c r="E19" i="2"/>
  <c r="H18" i="2"/>
  <c r="H17" i="2"/>
  <c r="H16" i="2"/>
  <c r="H15" i="2"/>
  <c r="H14" i="2"/>
  <c r="H19" i="2" s="1"/>
  <c r="E9" i="2"/>
  <c r="F9" i="2"/>
  <c r="H8" i="2"/>
  <c r="H7" i="2"/>
  <c r="H6" i="2"/>
  <c r="H5" i="2"/>
  <c r="H9" i="2" s="1"/>
  <c r="H4" i="2"/>
  <c r="H29" i="2" l="1"/>
  <c r="H30" i="2" s="1"/>
  <c r="H39" i="2"/>
  <c r="F19" i="1"/>
  <c r="F13" i="1"/>
  <c r="F20" i="1"/>
  <c r="F14" i="1"/>
  <c r="F17" i="1"/>
  <c r="F11" i="1"/>
  <c r="F7" i="1"/>
  <c r="F6" i="1"/>
</calcChain>
</file>

<file path=xl/sharedStrings.xml><?xml version="1.0" encoding="utf-8"?>
<sst xmlns="http://schemas.openxmlformats.org/spreadsheetml/2006/main" count="86" uniqueCount="34">
  <si>
    <t>SOL</t>
  </si>
  <si>
    <t>AMU</t>
  </si>
  <si>
    <t>Sistem pembayaran DP 50% (PO dimulai) sisa 50% barang siap kirim)</t>
  </si>
  <si>
    <t>KZS 244</t>
  </si>
  <si>
    <t>KZS 133</t>
  </si>
  <si>
    <t>No</t>
  </si>
  <si>
    <t>Pabrik</t>
  </si>
  <si>
    <t>Harga</t>
  </si>
  <si>
    <t>Minimal Order</t>
  </si>
  <si>
    <t>Total</t>
  </si>
  <si>
    <t>Produk</t>
  </si>
  <si>
    <t>Ket</t>
  </si>
  <si>
    <t>Konfirmasi dari Sandi kita coba bagi 2 utk order nya @ 100 ps</t>
  </si>
  <si>
    <t>SMID</t>
  </si>
  <si>
    <t>KZS 667</t>
  </si>
  <si>
    <t>Proses produksi 2 minggu</t>
  </si>
  <si>
    <t>Respon dari lumayan a.n Topik</t>
  </si>
  <si>
    <t>KZS 158</t>
  </si>
  <si>
    <t>Penjualan masih rendah</t>
  </si>
  <si>
    <t>Ini akan coba koordinasi dg suplier " Sandi" PO nya di bagi 2</t>
  </si>
  <si>
    <t xml:space="preserve">Penjualan sdh mulai merespon, sdh repeat 2 x PO dan mau ke PO 3 </t>
  </si>
  <si>
    <t>PO dibawah minimal order : 100 ps (Harga up 2.000)</t>
  </si>
  <si>
    <t>* Stok sol ditoko antisipasi keterlambatan PO dan suplier bisa beli ke kita dg harga minimal sesuai kita beli ke pabrik</t>
  </si>
  <si>
    <t>Apabila ada teman produksi (Sekalian produksi)</t>
  </si>
  <si>
    <t>Harga/pcs</t>
  </si>
  <si>
    <t>Komposisi PO</t>
  </si>
  <si>
    <t>Size</t>
  </si>
  <si>
    <t>SOL KZS 667</t>
  </si>
  <si>
    <t>Komposisi Sistem</t>
  </si>
  <si>
    <t>SOL KZS 158</t>
  </si>
  <si>
    <t>SOL KZS 133 dan KZS 244</t>
  </si>
  <si>
    <t>DP</t>
  </si>
  <si>
    <t>SOL KZS 980</t>
  </si>
  <si>
    <t>DP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</si>
</sst>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1" fontId="0" fillId="0" borderId="1" xfId="1" applyFont="1" applyBorder="1"/>
    <xf numFmtId="0" fontId="3" fillId="0" borderId="0" xfId="0" applyFont="1"/>
    <xf numFmtId="0" fontId="0" fillId="2" borderId="1" xfId="0" applyFill="1" applyBorder="1"/>
    <xf numFmtId="41" fontId="0" fillId="2" borderId="1" xfId="1" applyFont="1" applyFill="1" applyBorder="1"/>
    <xf numFmtId="0" fontId="0" fillId="3" borderId="1" xfId="0" applyFill="1" applyBorder="1"/>
    <xf numFmtId="41" fontId="0" fillId="3" borderId="1" xfId="1" applyFont="1" applyFill="1" applyBorder="1"/>
    <xf numFmtId="0" fontId="0" fillId="4" borderId="1" xfId="0" applyFill="1" applyBorder="1"/>
    <xf numFmtId="41" fontId="0" fillId="4" borderId="1" xfId="1" applyFont="1" applyFill="1" applyBorder="1"/>
    <xf numFmtId="41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41" fontId="0" fillId="0" borderId="1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1" fontId="0" fillId="0" borderId="9" xfId="0" applyNumberFormat="1" applyBorder="1"/>
    <xf numFmtId="0" fontId="0" fillId="0" borderId="10" xfId="0" applyBorder="1"/>
    <xf numFmtId="0" fontId="2" fillId="4" borderId="4" xfId="0" applyFont="1" applyFill="1" applyBorder="1" applyAlignment="1">
      <alignment horizontal="center"/>
    </xf>
    <xf numFmtId="41" fontId="0" fillId="4" borderId="9" xfId="0" applyNumberFormat="1" applyFill="1" applyBorder="1"/>
    <xf numFmtId="0" fontId="2" fillId="3" borderId="4" xfId="0" applyFont="1" applyFill="1" applyBorder="1" applyAlignment="1">
      <alignment horizontal="center"/>
    </xf>
    <xf numFmtId="41" fontId="0" fillId="3" borderId="9" xfId="0" applyNumberFormat="1" applyFill="1" applyBorder="1"/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3"/>
  <sheetViews>
    <sheetView workbookViewId="0">
      <selection activeCell="J26" sqref="J26"/>
    </sheetView>
  </sheetViews>
  <sheetFormatPr defaultRowHeight="15" x14ac:dyDescent="0.25"/>
  <cols>
    <col min="5" max="5" width="15.7109375" bestFit="1" customWidth="1"/>
    <col min="6" max="6" width="15.7109375" customWidth="1"/>
    <col min="8" max="8" width="62.42578125" bestFit="1" customWidth="1"/>
  </cols>
  <sheetData>
    <row r="3" spans="2:8" x14ac:dyDescent="0.25">
      <c r="B3" s="26" t="s">
        <v>0</v>
      </c>
      <c r="C3" s="26"/>
      <c r="D3" s="26"/>
      <c r="E3" s="26"/>
      <c r="F3" s="26"/>
      <c r="G3" s="26"/>
      <c r="H3" s="26"/>
    </row>
    <row r="4" spans="2:8" x14ac:dyDescent="0.25"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</row>
    <row r="5" spans="2:8" x14ac:dyDescent="0.25">
      <c r="B5" s="2"/>
      <c r="C5" s="2"/>
      <c r="D5" s="2"/>
      <c r="E5" s="2"/>
      <c r="F5" s="2"/>
      <c r="G5" s="2"/>
      <c r="H5" s="2"/>
    </row>
    <row r="6" spans="2:8" x14ac:dyDescent="0.25">
      <c r="B6" s="5">
        <v>1</v>
      </c>
      <c r="C6" s="5" t="s">
        <v>1</v>
      </c>
      <c r="D6" s="6">
        <v>37000</v>
      </c>
      <c r="E6" s="5">
        <v>200</v>
      </c>
      <c r="F6" s="6">
        <f>D6*E6</f>
        <v>7400000</v>
      </c>
      <c r="G6" s="5" t="s">
        <v>3</v>
      </c>
      <c r="H6" s="5" t="s">
        <v>2</v>
      </c>
    </row>
    <row r="7" spans="2:8" x14ac:dyDescent="0.25">
      <c r="B7" s="5">
        <v>2</v>
      </c>
      <c r="C7" s="5" t="s">
        <v>1</v>
      </c>
      <c r="D7" s="6">
        <v>37000</v>
      </c>
      <c r="E7" s="5">
        <v>200</v>
      </c>
      <c r="F7" s="6">
        <f>D7*E7</f>
        <v>7400000</v>
      </c>
      <c r="G7" s="5" t="s">
        <v>4</v>
      </c>
      <c r="H7" s="5" t="s">
        <v>12</v>
      </c>
    </row>
    <row r="8" spans="2:8" x14ac:dyDescent="0.25">
      <c r="B8" s="5"/>
      <c r="C8" s="5"/>
      <c r="D8" s="6"/>
      <c r="E8" s="5"/>
      <c r="F8" s="6"/>
      <c r="G8" s="5"/>
      <c r="H8" s="5" t="s">
        <v>15</v>
      </c>
    </row>
    <row r="9" spans="2:8" x14ac:dyDescent="0.25">
      <c r="B9" s="5"/>
      <c r="C9" s="5"/>
      <c r="D9" s="6"/>
      <c r="E9" s="5"/>
      <c r="F9" s="6"/>
      <c r="G9" s="5"/>
      <c r="H9" s="5" t="s">
        <v>20</v>
      </c>
    </row>
    <row r="10" spans="2:8" x14ac:dyDescent="0.25">
      <c r="B10" s="2"/>
      <c r="C10" s="2"/>
      <c r="D10" s="3"/>
      <c r="E10" s="2"/>
      <c r="F10" s="3"/>
      <c r="G10" s="2"/>
      <c r="H10" s="2"/>
    </row>
    <row r="11" spans="2:8" x14ac:dyDescent="0.25">
      <c r="B11" s="7">
        <v>1</v>
      </c>
      <c r="C11" s="7" t="s">
        <v>13</v>
      </c>
      <c r="D11" s="8">
        <v>28000</v>
      </c>
      <c r="E11" s="7">
        <v>250</v>
      </c>
      <c r="F11" s="8">
        <f>D11*E11</f>
        <v>7000000</v>
      </c>
      <c r="G11" s="7" t="s">
        <v>14</v>
      </c>
      <c r="H11" s="7" t="s">
        <v>16</v>
      </c>
    </row>
    <row r="12" spans="2:8" x14ac:dyDescent="0.25">
      <c r="B12" s="7"/>
      <c r="C12" s="7"/>
      <c r="D12" s="8"/>
      <c r="E12" s="7"/>
      <c r="F12" s="8"/>
      <c r="G12" s="7"/>
      <c r="H12" s="7" t="s">
        <v>19</v>
      </c>
    </row>
    <row r="13" spans="2:8" x14ac:dyDescent="0.25">
      <c r="B13" s="7"/>
      <c r="C13" s="7"/>
      <c r="D13" s="8">
        <v>28000</v>
      </c>
      <c r="E13" s="7">
        <v>100</v>
      </c>
      <c r="F13" s="8">
        <f>D13*E13</f>
        <v>2800000</v>
      </c>
      <c r="G13" s="7" t="s">
        <v>14</v>
      </c>
      <c r="H13" s="7" t="s">
        <v>23</v>
      </c>
    </row>
    <row r="14" spans="2:8" x14ac:dyDescent="0.25">
      <c r="B14" s="7"/>
      <c r="C14" s="7"/>
      <c r="D14" s="8">
        <v>30000</v>
      </c>
      <c r="E14" s="7">
        <v>100</v>
      </c>
      <c r="F14" s="8">
        <f>D14*E14</f>
        <v>3000000</v>
      </c>
      <c r="G14" s="7" t="s">
        <v>14</v>
      </c>
      <c r="H14" s="7" t="s">
        <v>21</v>
      </c>
    </row>
    <row r="15" spans="2:8" x14ac:dyDescent="0.25">
      <c r="B15" s="7"/>
      <c r="C15" s="7"/>
      <c r="D15" s="8"/>
      <c r="E15" s="7"/>
      <c r="F15" s="8"/>
      <c r="G15" s="7"/>
      <c r="H15" s="7" t="s">
        <v>2</v>
      </c>
    </row>
    <row r="16" spans="2:8" x14ac:dyDescent="0.25">
      <c r="B16" s="2"/>
      <c r="C16" s="2"/>
      <c r="D16" s="3"/>
      <c r="E16" s="2"/>
      <c r="F16" s="3"/>
      <c r="G16" s="2"/>
      <c r="H16" s="2"/>
    </row>
    <row r="17" spans="2:8" x14ac:dyDescent="0.25">
      <c r="B17" s="9">
        <v>1</v>
      </c>
      <c r="C17" s="9" t="s">
        <v>13</v>
      </c>
      <c r="D17" s="10">
        <v>28000</v>
      </c>
      <c r="E17" s="9">
        <v>250</v>
      </c>
      <c r="F17" s="10">
        <f>D17*E17</f>
        <v>7000000</v>
      </c>
      <c r="G17" s="9" t="s">
        <v>17</v>
      </c>
      <c r="H17" s="9" t="s">
        <v>18</v>
      </c>
    </row>
    <row r="18" spans="2:8" x14ac:dyDescent="0.25">
      <c r="B18" s="9"/>
      <c r="C18" s="9"/>
      <c r="D18" s="9"/>
      <c r="E18" s="9"/>
      <c r="F18" s="9"/>
      <c r="G18" s="9"/>
      <c r="H18" s="9" t="s">
        <v>19</v>
      </c>
    </row>
    <row r="19" spans="2:8" x14ac:dyDescent="0.25">
      <c r="B19" s="9"/>
      <c r="C19" s="9"/>
      <c r="D19" s="10">
        <v>28000</v>
      </c>
      <c r="E19" s="9">
        <v>100</v>
      </c>
      <c r="F19" s="10">
        <f>D19*E19</f>
        <v>2800000</v>
      </c>
      <c r="G19" s="9" t="s">
        <v>17</v>
      </c>
      <c r="H19" s="9" t="s">
        <v>23</v>
      </c>
    </row>
    <row r="20" spans="2:8" x14ac:dyDescent="0.25">
      <c r="B20" s="9"/>
      <c r="C20" s="9"/>
      <c r="D20" s="10">
        <v>30000</v>
      </c>
      <c r="E20" s="9">
        <v>100</v>
      </c>
      <c r="F20" s="10">
        <f>D20*E20</f>
        <v>3000000</v>
      </c>
      <c r="G20" s="9" t="s">
        <v>17</v>
      </c>
      <c r="H20" s="9" t="s">
        <v>21</v>
      </c>
    </row>
    <row r="21" spans="2:8" x14ac:dyDescent="0.25">
      <c r="B21" s="9"/>
      <c r="C21" s="9"/>
      <c r="D21" s="10"/>
      <c r="E21" s="9"/>
      <c r="F21" s="10"/>
      <c r="G21" s="9"/>
      <c r="H21" s="9" t="s">
        <v>2</v>
      </c>
    </row>
    <row r="23" spans="2:8" x14ac:dyDescent="0.25">
      <c r="B23" s="4" t="s">
        <v>22</v>
      </c>
    </row>
  </sheetData>
  <mergeCells count="1">
    <mergeCell ref="B3:H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topLeftCell="A22" workbookViewId="0">
      <selection activeCell="O31" sqref="O31"/>
    </sheetView>
  </sheetViews>
  <sheetFormatPr defaultRowHeight="15" x14ac:dyDescent="0.25"/>
  <cols>
    <col min="2" max="2" width="5.42578125" customWidth="1"/>
    <col min="3" max="3" width="10.5703125" customWidth="1"/>
    <col min="4" max="4" width="10.85546875" customWidth="1"/>
    <col min="5" max="5" width="18.140625" hidden="1" customWidth="1"/>
    <col min="6" max="6" width="13.28515625" bestFit="1" customWidth="1"/>
    <col min="7" max="7" width="10.140625" customWidth="1"/>
    <col min="8" max="8" width="10.5703125" bestFit="1" customWidth="1"/>
    <col min="11" max="12" width="10.5703125" bestFit="1" customWidth="1"/>
  </cols>
  <sheetData>
    <row r="2" spans="2:9" ht="16.5" thickBot="1" x14ac:dyDescent="0.3">
      <c r="B2" s="27" t="s">
        <v>27</v>
      </c>
      <c r="C2" s="27"/>
      <c r="D2" s="27"/>
      <c r="E2" s="27"/>
      <c r="F2" s="27"/>
      <c r="G2" s="27"/>
      <c r="H2" s="27"/>
      <c r="I2" s="27"/>
    </row>
    <row r="3" spans="2:9" x14ac:dyDescent="0.25">
      <c r="B3" s="12" t="s">
        <v>5</v>
      </c>
      <c r="C3" s="13" t="s">
        <v>6</v>
      </c>
      <c r="D3" s="13" t="s">
        <v>26</v>
      </c>
      <c r="E3" s="13" t="s">
        <v>28</v>
      </c>
      <c r="F3" s="13" t="s">
        <v>25</v>
      </c>
      <c r="G3" s="13" t="s">
        <v>24</v>
      </c>
      <c r="H3" s="13" t="s">
        <v>9</v>
      </c>
      <c r="I3" s="14" t="s">
        <v>11</v>
      </c>
    </row>
    <row r="4" spans="2:9" x14ac:dyDescent="0.25">
      <c r="B4" s="15"/>
      <c r="C4" s="28" t="s">
        <v>13</v>
      </c>
      <c r="D4" s="2">
        <v>39</v>
      </c>
      <c r="E4" s="2">
        <v>10</v>
      </c>
      <c r="F4" s="2">
        <v>10</v>
      </c>
      <c r="G4" s="3">
        <v>30000</v>
      </c>
      <c r="H4" s="16">
        <f>F4*G4</f>
        <v>300000</v>
      </c>
      <c r="I4" s="17"/>
    </row>
    <row r="5" spans="2:9" x14ac:dyDescent="0.25">
      <c r="B5" s="15"/>
      <c r="C5" s="29"/>
      <c r="D5" s="2">
        <v>40</v>
      </c>
      <c r="E5" s="2">
        <v>25</v>
      </c>
      <c r="F5" s="2">
        <v>25</v>
      </c>
      <c r="G5" s="3">
        <v>30000</v>
      </c>
      <c r="H5" s="16">
        <f>F5*G5</f>
        <v>750000</v>
      </c>
      <c r="I5" s="17"/>
    </row>
    <row r="6" spans="2:9" x14ac:dyDescent="0.25">
      <c r="B6" s="15"/>
      <c r="C6" s="29"/>
      <c r="D6" s="2">
        <v>41</v>
      </c>
      <c r="E6" s="2">
        <v>25</v>
      </c>
      <c r="F6" s="2">
        <v>25</v>
      </c>
      <c r="G6" s="3">
        <v>30000</v>
      </c>
      <c r="H6" s="16">
        <f>F6*G6</f>
        <v>750000</v>
      </c>
      <c r="I6" s="17"/>
    </row>
    <row r="7" spans="2:9" x14ac:dyDescent="0.25">
      <c r="B7" s="15"/>
      <c r="C7" s="29"/>
      <c r="D7" s="2">
        <v>42</v>
      </c>
      <c r="E7" s="2">
        <v>25</v>
      </c>
      <c r="F7" s="2">
        <v>25</v>
      </c>
      <c r="G7" s="3">
        <v>30000</v>
      </c>
      <c r="H7" s="16">
        <f>F7*G7</f>
        <v>750000</v>
      </c>
      <c r="I7" s="17"/>
    </row>
    <row r="8" spans="2:9" x14ac:dyDescent="0.25">
      <c r="B8" s="15"/>
      <c r="C8" s="30"/>
      <c r="D8" s="2">
        <v>43</v>
      </c>
      <c r="E8" s="2">
        <v>15</v>
      </c>
      <c r="F8" s="2">
        <v>15</v>
      </c>
      <c r="G8" s="3">
        <v>30000</v>
      </c>
      <c r="H8" s="16">
        <f>F8*G8</f>
        <v>450000</v>
      </c>
      <c r="I8" s="17"/>
    </row>
    <row r="9" spans="2:9" ht="15.75" thickBot="1" x14ac:dyDescent="0.3">
      <c r="B9" s="18"/>
      <c r="C9" s="19"/>
      <c r="D9" s="19"/>
      <c r="E9" s="20">
        <f>SUM(E4:E8)</f>
        <v>100</v>
      </c>
      <c r="F9" s="20">
        <f>SUM(F4:F8)</f>
        <v>100</v>
      </c>
      <c r="G9" s="19"/>
      <c r="H9" s="20">
        <f>SUM(H4:H8)</f>
        <v>3000000</v>
      </c>
      <c r="I9" s="21"/>
    </row>
    <row r="10" spans="2:9" x14ac:dyDescent="0.25">
      <c r="H10" s="11">
        <f>H9*50%</f>
        <v>1500000</v>
      </c>
    </row>
    <row r="12" spans="2:9" ht="16.5" thickBot="1" x14ac:dyDescent="0.3">
      <c r="B12" s="27" t="s">
        <v>29</v>
      </c>
      <c r="C12" s="27"/>
      <c r="D12" s="27"/>
      <c r="E12" s="27"/>
      <c r="F12" s="27"/>
      <c r="G12" s="27"/>
      <c r="H12" s="27"/>
      <c r="I12" s="27"/>
    </row>
    <row r="13" spans="2:9" x14ac:dyDescent="0.25">
      <c r="B13" s="12" t="s">
        <v>5</v>
      </c>
      <c r="C13" s="13" t="s">
        <v>6</v>
      </c>
      <c r="D13" s="13" t="s">
        <v>26</v>
      </c>
      <c r="E13" s="13" t="s">
        <v>28</v>
      </c>
      <c r="F13" s="24" t="s">
        <v>25</v>
      </c>
      <c r="G13" s="13" t="s">
        <v>24</v>
      </c>
      <c r="H13" s="13" t="s">
        <v>9</v>
      </c>
      <c r="I13" s="14" t="s">
        <v>11</v>
      </c>
    </row>
    <row r="14" spans="2:9" x14ac:dyDescent="0.25">
      <c r="B14" s="15"/>
      <c r="C14" s="28" t="s">
        <v>13</v>
      </c>
      <c r="D14" s="2">
        <v>39</v>
      </c>
      <c r="E14" s="2">
        <v>7</v>
      </c>
      <c r="F14" s="7">
        <v>7</v>
      </c>
      <c r="G14" s="3">
        <v>30000</v>
      </c>
      <c r="H14" s="16">
        <f>F14*G14</f>
        <v>210000</v>
      </c>
      <c r="I14" s="17"/>
    </row>
    <row r="15" spans="2:9" x14ac:dyDescent="0.25">
      <c r="B15" s="15"/>
      <c r="C15" s="29"/>
      <c r="D15" s="2">
        <v>40</v>
      </c>
      <c r="E15" s="2">
        <v>12</v>
      </c>
      <c r="F15" s="7">
        <v>12</v>
      </c>
      <c r="G15" s="3">
        <v>30000</v>
      </c>
      <c r="H15" s="16">
        <f>F15*G15</f>
        <v>360000</v>
      </c>
      <c r="I15" s="17"/>
    </row>
    <row r="16" spans="2:9" x14ac:dyDescent="0.25">
      <c r="B16" s="15"/>
      <c r="C16" s="29"/>
      <c r="D16" s="2">
        <v>41</v>
      </c>
      <c r="E16" s="2">
        <v>12</v>
      </c>
      <c r="F16" s="7">
        <v>12</v>
      </c>
      <c r="G16" s="3">
        <v>30000</v>
      </c>
      <c r="H16" s="16">
        <f>F16*G16</f>
        <v>360000</v>
      </c>
      <c r="I16" s="17"/>
    </row>
    <row r="17" spans="2:12" x14ac:dyDescent="0.25">
      <c r="B17" s="15"/>
      <c r="C17" s="29"/>
      <c r="D17" s="2">
        <v>42</v>
      </c>
      <c r="E17" s="2">
        <v>12</v>
      </c>
      <c r="F17" s="7">
        <v>12</v>
      </c>
      <c r="G17" s="3">
        <v>30000</v>
      </c>
      <c r="H17" s="16">
        <f>F17*G17</f>
        <v>360000</v>
      </c>
      <c r="I17" s="17"/>
    </row>
    <row r="18" spans="2:12" x14ac:dyDescent="0.25">
      <c r="B18" s="15"/>
      <c r="C18" s="30"/>
      <c r="D18" s="2">
        <v>43</v>
      </c>
      <c r="E18" s="2">
        <v>7</v>
      </c>
      <c r="F18" s="7">
        <v>7</v>
      </c>
      <c r="G18" s="3">
        <v>30000</v>
      </c>
      <c r="H18" s="16">
        <f>F18*G18</f>
        <v>210000</v>
      </c>
      <c r="I18" s="17"/>
    </row>
    <row r="19" spans="2:12" ht="15.75" thickBot="1" x14ac:dyDescent="0.3">
      <c r="B19" s="18"/>
      <c r="C19" s="19"/>
      <c r="D19" s="19"/>
      <c r="E19" s="20">
        <f>SUM(E14:E18)</f>
        <v>50</v>
      </c>
      <c r="F19" s="25">
        <f>SUM(F14:F18)</f>
        <v>50</v>
      </c>
      <c r="G19" s="19"/>
      <c r="H19" s="20">
        <f>SUM(H14:H18)</f>
        <v>1500000</v>
      </c>
      <c r="I19" s="21"/>
    </row>
    <row r="22" spans="2:12" ht="16.5" thickBot="1" x14ac:dyDescent="0.3">
      <c r="B22" s="27" t="s">
        <v>30</v>
      </c>
      <c r="C22" s="27"/>
      <c r="D22" s="27"/>
      <c r="E22" s="27"/>
      <c r="F22" s="27"/>
      <c r="G22" s="27"/>
      <c r="H22" s="27"/>
      <c r="I22" s="27"/>
    </row>
    <row r="23" spans="2:12" x14ac:dyDescent="0.25">
      <c r="B23" s="12" t="s">
        <v>5</v>
      </c>
      <c r="C23" s="13" t="s">
        <v>6</v>
      </c>
      <c r="D23" s="13" t="s">
        <v>26</v>
      </c>
      <c r="E23" s="13" t="s">
        <v>28</v>
      </c>
      <c r="F23" s="22" t="s">
        <v>25</v>
      </c>
      <c r="G23" s="13" t="s">
        <v>24</v>
      </c>
      <c r="H23" s="13" t="s">
        <v>9</v>
      </c>
      <c r="I23" s="14" t="s">
        <v>11</v>
      </c>
    </row>
    <row r="24" spans="2:12" x14ac:dyDescent="0.25">
      <c r="B24" s="15">
        <v>1</v>
      </c>
      <c r="C24" s="28" t="s">
        <v>1</v>
      </c>
      <c r="D24" s="2">
        <v>39</v>
      </c>
      <c r="E24" s="2">
        <v>30</v>
      </c>
      <c r="F24" s="9">
        <v>20</v>
      </c>
      <c r="G24" s="3">
        <v>37000</v>
      </c>
      <c r="H24" s="16">
        <f>F24*G24</f>
        <v>740000</v>
      </c>
      <c r="I24" s="17"/>
    </row>
    <row r="25" spans="2:12" x14ac:dyDescent="0.25">
      <c r="B25" s="15"/>
      <c r="C25" s="29"/>
      <c r="D25" s="2">
        <v>40</v>
      </c>
      <c r="E25" s="2">
        <v>45</v>
      </c>
      <c r="F25" s="9">
        <v>40</v>
      </c>
      <c r="G25" s="3">
        <v>37000</v>
      </c>
      <c r="H25" s="16">
        <f>F25*G25</f>
        <v>1480000</v>
      </c>
      <c r="I25" s="17"/>
    </row>
    <row r="26" spans="2:12" x14ac:dyDescent="0.25">
      <c r="B26" s="15"/>
      <c r="C26" s="29"/>
      <c r="D26" s="2">
        <v>41</v>
      </c>
      <c r="E26" s="2">
        <v>45</v>
      </c>
      <c r="F26" s="9">
        <v>60</v>
      </c>
      <c r="G26" s="3">
        <v>37000</v>
      </c>
      <c r="H26" s="16">
        <f>F26*G26</f>
        <v>2220000</v>
      </c>
      <c r="I26" s="17"/>
    </row>
    <row r="27" spans="2:12" x14ac:dyDescent="0.25">
      <c r="B27" s="15"/>
      <c r="C27" s="29"/>
      <c r="D27" s="2">
        <v>42</v>
      </c>
      <c r="E27" s="2">
        <v>45</v>
      </c>
      <c r="F27" s="9">
        <v>45</v>
      </c>
      <c r="G27" s="3">
        <v>37000</v>
      </c>
      <c r="H27" s="16">
        <f>F27*G27</f>
        <v>1665000</v>
      </c>
      <c r="I27" s="17"/>
    </row>
    <row r="28" spans="2:12" x14ac:dyDescent="0.25">
      <c r="B28" s="15"/>
      <c r="C28" s="30"/>
      <c r="D28" s="2">
        <v>43</v>
      </c>
      <c r="E28" s="2">
        <v>35</v>
      </c>
      <c r="F28" s="9">
        <v>35</v>
      </c>
      <c r="G28" s="3">
        <v>37000</v>
      </c>
      <c r="H28" s="16">
        <f>F28*G28</f>
        <v>1295000</v>
      </c>
      <c r="I28" s="17"/>
    </row>
    <row r="29" spans="2:12" ht="15.75" thickBot="1" x14ac:dyDescent="0.3">
      <c r="B29" s="18"/>
      <c r="C29" s="19"/>
      <c r="D29" s="19"/>
      <c r="E29" s="20">
        <f>SUM(E24:E28)</f>
        <v>200</v>
      </c>
      <c r="F29" s="23">
        <f>SUM(F24:F28)</f>
        <v>200</v>
      </c>
      <c r="G29" s="19"/>
      <c r="H29" s="20">
        <f>SUM(H24:H28)</f>
        <v>7400000</v>
      </c>
      <c r="I29" s="21"/>
    </row>
    <row r="30" spans="2:12" x14ac:dyDescent="0.25">
      <c r="G30" t="s">
        <v>31</v>
      </c>
      <c r="H30" s="11">
        <f>H29*50%</f>
        <v>3700000</v>
      </c>
      <c r="J30" s="11">
        <f>H29*2.5%</f>
        <v>185000</v>
      </c>
      <c r="K30" s="11">
        <f>H29-J30</f>
        <v>7215000</v>
      </c>
      <c r="L30" s="11">
        <f>K30-H30</f>
        <v>3515000</v>
      </c>
    </row>
    <row r="32" spans="2:12" ht="16.5" thickBot="1" x14ac:dyDescent="0.3">
      <c r="B32" s="27"/>
      <c r="C32" s="27"/>
      <c r="D32" s="27"/>
      <c r="E32" s="27"/>
      <c r="F32" s="27"/>
      <c r="G32" s="27"/>
      <c r="H32" s="27"/>
      <c r="I32" s="27"/>
    </row>
    <row r="33" spans="2:9" x14ac:dyDescent="0.25">
      <c r="B33" s="12" t="s">
        <v>5</v>
      </c>
      <c r="C33" s="13" t="s">
        <v>6</v>
      </c>
      <c r="D33" s="13" t="s">
        <v>26</v>
      </c>
      <c r="E33" s="13" t="s">
        <v>28</v>
      </c>
      <c r="F33" s="13" t="s">
        <v>25</v>
      </c>
      <c r="G33" s="13" t="s">
        <v>24</v>
      </c>
      <c r="H33" s="13" t="s">
        <v>9</v>
      </c>
      <c r="I33" s="14" t="s">
        <v>11</v>
      </c>
    </row>
    <row r="34" spans="2:9" x14ac:dyDescent="0.25">
      <c r="B34" s="15"/>
      <c r="C34" s="28" t="s">
        <v>1</v>
      </c>
      <c r="D34" s="2">
        <v>39</v>
      </c>
      <c r="E34" s="2">
        <v>30</v>
      </c>
      <c r="F34" s="2">
        <v>30</v>
      </c>
      <c r="G34" s="3">
        <v>37000</v>
      </c>
      <c r="H34" s="16">
        <f>F34*G34</f>
        <v>1110000</v>
      </c>
      <c r="I34" s="17"/>
    </row>
    <row r="35" spans="2:9" x14ac:dyDescent="0.25">
      <c r="B35" s="15"/>
      <c r="C35" s="29"/>
      <c r="D35" s="2">
        <v>40</v>
      </c>
      <c r="E35" s="2">
        <v>45</v>
      </c>
      <c r="F35" s="2">
        <v>45</v>
      </c>
      <c r="G35" s="3">
        <v>37000</v>
      </c>
      <c r="H35" s="16">
        <f>F35*G35</f>
        <v>1665000</v>
      </c>
      <c r="I35" s="17"/>
    </row>
    <row r="36" spans="2:9" x14ac:dyDescent="0.25">
      <c r="B36" s="15"/>
      <c r="C36" s="29"/>
      <c r="D36" s="2">
        <v>41</v>
      </c>
      <c r="E36" s="2">
        <v>45</v>
      </c>
      <c r="F36" s="2">
        <v>45</v>
      </c>
      <c r="G36" s="3">
        <v>37000</v>
      </c>
      <c r="H36" s="16">
        <f>F36*G36</f>
        <v>1665000</v>
      </c>
      <c r="I36" s="17"/>
    </row>
    <row r="37" spans="2:9" x14ac:dyDescent="0.25">
      <c r="B37" s="15"/>
      <c r="C37" s="29"/>
      <c r="D37" s="2">
        <v>42</v>
      </c>
      <c r="E37" s="2">
        <v>45</v>
      </c>
      <c r="F37" s="2">
        <v>45</v>
      </c>
      <c r="G37" s="3">
        <v>37000</v>
      </c>
      <c r="H37" s="16">
        <f>F37*G37</f>
        <v>1665000</v>
      </c>
      <c r="I37" s="17"/>
    </row>
    <row r="38" spans="2:9" x14ac:dyDescent="0.25">
      <c r="B38" s="15"/>
      <c r="C38" s="30"/>
      <c r="D38" s="2">
        <v>43</v>
      </c>
      <c r="E38" s="2">
        <v>35</v>
      </c>
      <c r="F38" s="2">
        <v>35</v>
      </c>
      <c r="G38" s="3">
        <v>37000</v>
      </c>
      <c r="H38" s="16">
        <f>F38*G38</f>
        <v>1295000</v>
      </c>
      <c r="I38" s="17"/>
    </row>
    <row r="39" spans="2:9" ht="15.75" thickBot="1" x14ac:dyDescent="0.3">
      <c r="B39" s="18"/>
      <c r="C39" s="19"/>
      <c r="D39" s="19"/>
      <c r="E39" s="20">
        <f>SUM(E34:E38)</f>
        <v>200</v>
      </c>
      <c r="F39" s="20">
        <f>SUM(F34:F38)</f>
        <v>200</v>
      </c>
      <c r="G39" s="19"/>
      <c r="H39" s="20">
        <f>SUM(H34:H38)</f>
        <v>7400000</v>
      </c>
      <c r="I39" s="21"/>
    </row>
  </sheetData>
  <mergeCells count="8">
    <mergeCell ref="B2:I2"/>
    <mergeCell ref="B12:I12"/>
    <mergeCell ref="B22:I22"/>
    <mergeCell ref="B32:I32"/>
    <mergeCell ref="C34:C38"/>
    <mergeCell ref="C24:C28"/>
    <mergeCell ref="C14:C18"/>
    <mergeCell ref="C4:C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tabSelected="1" workbookViewId="0">
      <selection activeCell="H14" sqref="H14"/>
    </sheetView>
  </sheetViews>
  <sheetFormatPr defaultRowHeight="15" x14ac:dyDescent="0.25"/>
  <cols>
    <col min="2" max="2" width="5.42578125" customWidth="1"/>
    <col min="3" max="3" width="10.5703125" customWidth="1"/>
    <col min="4" max="4" width="10.85546875" customWidth="1"/>
    <col min="5" max="5" width="18.140625" hidden="1" customWidth="1"/>
    <col min="6" max="6" width="13.28515625" bestFit="1" customWidth="1"/>
    <col min="7" max="7" width="10.140625" customWidth="1"/>
    <col min="8" max="8" width="10.5703125" bestFit="1" customWidth="1"/>
    <col min="11" max="12" width="10.5703125" bestFit="1" customWidth="1"/>
  </cols>
  <sheetData>
    <row r="2" spans="2:9" ht="16.5" thickBot="1" x14ac:dyDescent="0.3">
      <c r="B2" s="27" t="s">
        <v>32</v>
      </c>
      <c r="C2" s="27"/>
      <c r="D2" s="27"/>
      <c r="E2" s="27"/>
      <c r="F2" s="27"/>
      <c r="G2" s="27"/>
      <c r="H2" s="27"/>
      <c r="I2" s="27"/>
    </row>
    <row r="3" spans="2:9" x14ac:dyDescent="0.25">
      <c r="B3" s="12" t="s">
        <v>5</v>
      </c>
      <c r="C3" s="13" t="s">
        <v>6</v>
      </c>
      <c r="D3" s="13" t="s">
        <v>26</v>
      </c>
      <c r="E3" s="13" t="s">
        <v>28</v>
      </c>
      <c r="F3" s="13" t="s">
        <v>25</v>
      </c>
      <c r="G3" s="13" t="s">
        <v>24</v>
      </c>
      <c r="H3" s="13" t="s">
        <v>9</v>
      </c>
      <c r="I3" s="14" t="s">
        <v>11</v>
      </c>
    </row>
    <row r="4" spans="2:9" x14ac:dyDescent="0.25">
      <c r="B4" s="15"/>
      <c r="C4" s="28" t="s">
        <v>13</v>
      </c>
      <c r="D4" s="2">
        <v>39</v>
      </c>
      <c r="E4" s="2">
        <v>10</v>
      </c>
      <c r="F4" s="2">
        <v>0</v>
      </c>
      <c r="G4" s="3">
        <v>29000</v>
      </c>
      <c r="H4" s="16">
        <f>F4*G4</f>
        <v>0</v>
      </c>
      <c r="I4" s="17"/>
    </row>
    <row r="5" spans="2:9" x14ac:dyDescent="0.25">
      <c r="B5" s="15"/>
      <c r="C5" s="29"/>
      <c r="D5" s="2">
        <v>40</v>
      </c>
      <c r="E5" s="2">
        <v>25</v>
      </c>
      <c r="F5" s="2">
        <v>25</v>
      </c>
      <c r="G5" s="3">
        <v>29000</v>
      </c>
      <c r="H5" s="16">
        <f>F5*G5</f>
        <v>725000</v>
      </c>
      <c r="I5" s="17"/>
    </row>
    <row r="6" spans="2:9" x14ac:dyDescent="0.25">
      <c r="B6" s="15"/>
      <c r="C6" s="29"/>
      <c r="D6" s="2">
        <v>41</v>
      </c>
      <c r="E6" s="2">
        <v>25</v>
      </c>
      <c r="F6" s="2">
        <v>25</v>
      </c>
      <c r="G6" s="3">
        <v>29000</v>
      </c>
      <c r="H6" s="16">
        <f>F6*G6</f>
        <v>725000</v>
      </c>
      <c r="I6" s="17"/>
    </row>
    <row r="7" spans="2:9" x14ac:dyDescent="0.25">
      <c r="B7" s="15"/>
      <c r="C7" s="29"/>
      <c r="D7" s="2">
        <v>42</v>
      </c>
      <c r="E7" s="2">
        <v>25</v>
      </c>
      <c r="F7" s="2">
        <v>25</v>
      </c>
      <c r="G7" s="3">
        <v>29000</v>
      </c>
      <c r="H7" s="16">
        <f>F7*G7</f>
        <v>725000</v>
      </c>
      <c r="I7" s="17"/>
    </row>
    <row r="8" spans="2:9" x14ac:dyDescent="0.25">
      <c r="B8" s="15"/>
      <c r="C8" s="30"/>
      <c r="D8" s="2">
        <v>43</v>
      </c>
      <c r="E8" s="2">
        <v>15</v>
      </c>
      <c r="F8" s="2">
        <v>25</v>
      </c>
      <c r="G8" s="3">
        <v>29000</v>
      </c>
      <c r="H8" s="16">
        <f>F8*G8</f>
        <v>725000</v>
      </c>
      <c r="I8" s="17"/>
    </row>
    <row r="9" spans="2:9" ht="15.75" thickBot="1" x14ac:dyDescent="0.3">
      <c r="B9" s="18"/>
      <c r="C9" s="19"/>
      <c r="D9" s="19"/>
      <c r="E9" s="20">
        <f>SUM(E4:E8)</f>
        <v>100</v>
      </c>
      <c r="F9" s="20">
        <f>SUM(F4:F8)</f>
        <v>100</v>
      </c>
      <c r="G9" s="19"/>
      <c r="H9" s="20">
        <f>SUM(H4:H8)</f>
        <v>2900000</v>
      </c>
      <c r="I9" s="21"/>
    </row>
    <row r="10" spans="2:9" x14ac:dyDescent="0.25">
      <c r="F10" t="s">
        <v>33</v>
      </c>
      <c r="H10" s="11">
        <f>H9*50%</f>
        <v>1450000</v>
      </c>
    </row>
  </sheetData>
  <mergeCells count="2">
    <mergeCell ref="B2:I2"/>
    <mergeCell ref="C4:C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Sheet2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2020-02-26T07:22:16Z</dcterms:created>
  <dcterms:modified xsi:type="dcterms:W3CDTF">2020-06-12T03:05:53Z</dcterms:modified>
</cp:coreProperties>
</file>