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0490" windowHeight="7755" activeTab="1"/>
  </bookViews>
  <sheets>
    <sheet name="Sheet1" sheetId="1" r:id="rId1"/>
    <sheet name="Mekanisme" sheetId="2" r:id="rId2"/>
  </sheets>
  <definedNames>
    <definedName name="_xlnm._FilterDatabase" localSheetId="0" hidden="1">Sheet1!$A$1:$K$33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33" i="1" l="1"/>
  <c r="I30" i="1"/>
  <c r="I29" i="1"/>
  <c r="I28" i="1"/>
  <c r="I27" i="1"/>
  <c r="I26" i="1" l="1"/>
  <c r="I31" i="1"/>
  <c r="J32" i="1" l="1"/>
  <c r="K32" i="1" s="1"/>
  <c r="H17" i="1"/>
  <c r="H16" i="1"/>
  <c r="H15" i="1"/>
  <c r="H14" i="1"/>
  <c r="H13" i="1"/>
  <c r="H12" i="1"/>
  <c r="H11" i="1"/>
  <c r="H10" i="1"/>
  <c r="H9" i="1"/>
  <c r="J26" i="1"/>
  <c r="J31" i="1"/>
  <c r="J27" i="1"/>
  <c r="J30" i="1" l="1"/>
  <c r="J28" i="1"/>
  <c r="J29" i="1"/>
</calcChain>
</file>

<file path=xl/sharedStrings.xml><?xml version="1.0" encoding="utf-8"?>
<sst xmlns="http://schemas.openxmlformats.org/spreadsheetml/2006/main" count="230" uniqueCount="88">
  <si>
    <t>No</t>
  </si>
  <si>
    <t>Tgl</t>
  </si>
  <si>
    <t>Bulan</t>
  </si>
  <si>
    <t>Status</t>
  </si>
  <si>
    <t>Jenis Aksesoris</t>
  </si>
  <si>
    <t>Supplier</t>
  </si>
  <si>
    <t>Keluar</t>
  </si>
  <si>
    <t>Masuk</t>
  </si>
  <si>
    <t>Januari</t>
  </si>
  <si>
    <t>Maret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</si>
  <si>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</si>
  <si>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</si>
  <si>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</si>
  <si>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</si>
  <si>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</si>
  <si>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</si>
  <si>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</si>
  <si>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</si>
  <si>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</si>
  <si>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</si>
  <si>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Dus Sepatu kecil</t>
  </si>
  <si>
    <t>Dus Sepatu Tanggung</t>
  </si>
  <si>
    <t>Dus Sepatu Pria</t>
  </si>
  <si>
    <t>Dus Sepatu Anak</t>
  </si>
  <si>
    <t>Dus Sepatu Wanita</t>
  </si>
  <si>
    <t>Stiker Kode Dus Kuzatura</t>
  </si>
  <si>
    <t>Stiker Kode Dus Infikids</t>
  </si>
  <si>
    <t>Dus Dompet Kuzatura</t>
  </si>
  <si>
    <t>Plastik Klip</t>
  </si>
  <si>
    <t>Kancing Denim Kuzatura 17 mm</t>
  </si>
  <si>
    <t>Kancing Denim Kuzatura 15 mm</t>
  </si>
  <si>
    <t>Rivet</t>
  </si>
  <si>
    <t>Kancing Denim Infikids 17 mm</t>
  </si>
  <si>
    <t>Kertas tisu sepatu Kuzatura</t>
  </si>
  <si>
    <t>Kertas tisu sepatu Infikids</t>
  </si>
  <si>
    <t>Label Kain Infikids 2 X 3,5 CM (Hitam)</t>
  </si>
  <si>
    <t xml:space="preserve">Label Size Infikids 1,5 X 3 CM </t>
  </si>
  <si>
    <t>Label Kain Infikids 3,5 X 3,5 CM (BIRU)</t>
  </si>
  <si>
    <t>Label Kain Infikids 3,5 X 3,5 CM (HITAM)</t>
  </si>
  <si>
    <t>Label Jeans Infikids 2,5 X 9 CM (BIRU)</t>
  </si>
  <si>
    <t>Label Size 1,5 X 3 CM (NAVY)</t>
  </si>
  <si>
    <t>Woven Celana Kuzatura  2,5 X 10 CM (NAVY)</t>
  </si>
  <si>
    <t>Woven Pundak Kuzatura 4,5 X 8 CM (HITAM)</t>
  </si>
  <si>
    <t>Label Kain Kuzatura 2,5 X 5 CM (HITAM)</t>
  </si>
  <si>
    <t>Slip Label 1 X 3,5 CM</t>
  </si>
  <si>
    <t>Label Kain 3,5 X 3,5 CM (PINK)</t>
  </si>
  <si>
    <t>Label Tapeta Kuzatura 6 X 4 CM</t>
  </si>
  <si>
    <t>Label Kain Cowok 3,5 X 3,5 CM (PUTIH)</t>
  </si>
  <si>
    <t xml:space="preserve">Label Lidah Sepatu Kuzatura 8 x 3 CM </t>
  </si>
  <si>
    <t>Laken Infikids XL</t>
  </si>
  <si>
    <t>Laken Kuzatura S</t>
  </si>
  <si>
    <t>Laken Kuzatura XL</t>
  </si>
  <si>
    <t>Label Kain Infikids 2 X 3,5 CM (Magenta)</t>
  </si>
  <si>
    <t>Label Tapeta Tas</t>
  </si>
  <si>
    <t>Label Woven Leather</t>
  </si>
  <si>
    <t>Label Woven Tas</t>
  </si>
  <si>
    <t>Preasure Denim</t>
  </si>
  <si>
    <t>Leather jeans</t>
  </si>
  <si>
    <t>Patch Kulit Kuzatura</t>
  </si>
  <si>
    <t>Slip Karet Kuzatura</t>
  </si>
  <si>
    <t>ID Label Tas Infikids</t>
  </si>
  <si>
    <t>ID Label Tas Kuzatura</t>
  </si>
  <si>
    <t>Label Tas</t>
  </si>
  <si>
    <t>Label Karet Tas</t>
  </si>
  <si>
    <t>Logam Cor Tas/Dompet Wanita</t>
  </si>
  <si>
    <t>IN</t>
  </si>
  <si>
    <t>OUT</t>
  </si>
  <si>
    <t>Raka</t>
  </si>
  <si>
    <t>Jajang</t>
  </si>
  <si>
    <t>Tahun</t>
  </si>
  <si>
    <t>Slip Label Infikids 1 X 3,5 CM</t>
  </si>
  <si>
    <t>Hermawan</t>
  </si>
  <si>
    <t>Label Tapeta Infikids 6 X 4 CM (Magenta)</t>
  </si>
  <si>
    <t>Rizal</t>
  </si>
  <si>
    <t>Hangtag Kuzatura</t>
  </si>
  <si>
    <t>Hangtag Infikids</t>
  </si>
  <si>
    <t>Ucha</t>
  </si>
  <si>
    <t>Stok Sebelumnya</t>
  </si>
  <si>
    <t>Stok Tersedia</t>
  </si>
  <si>
    <t>Supplier melakukan pengambilan aksesoris bersamaan dengan pengambilan PO</t>
  </si>
  <si>
    <t>Setiap pengambilan aksesoris oleh supplier dan pengeluaran aksesoris oleh team Kuzatura-Infikids dilengkapi dengan faktur. Lembaran merah untuk supplier dan lembar putih untuk arsip</t>
  </si>
  <si>
    <t>Team Kuzatura dan Infikids wajib melakukan pengecekan dan memastikan aksesoris yg dikeluarkan sudah sesuai dengan form PO supplier</t>
  </si>
  <si>
    <t>Jika supplier melakukan penambahan permintaan aksesoris melebihi dari yang sudah ditentukan dalam PO, maka kelebihannya akan dijadikan penambahan saldo aksesoris yang akan memotong pembayaran PO supplier</t>
  </si>
  <si>
    <t>Setiap aksesoris yang masuk dan yang keluar wajib diinput di Form monitoring aksesoris.</t>
  </si>
  <si>
    <t>Setiap akhir pekan, form Monitoring aksesoris akan di Audit oleh GM</t>
  </si>
  <si>
    <t>Prosedur Penangana Aksesoris</t>
  </si>
  <si>
    <t>Setiap aksesoris masuk dari vendor aksesoris, secepatnya sudah dikelompokkan per 36 pcs untuk memudahkan distribusi ke supplier</t>
  </si>
  <si>
    <t>PIC Aksesoris wajib memberitahukan kepada Manager Bisdev jika stok aksesoris sudah menipis dan harus di PO ke Vendor Aksesoris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</si>
</sst>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zoomScaleNormal="100" workbookViewId="0">
      <pane ySplit="1" topLeftCell="A20" activePane="bottomLeft" state="frozen"/>
      <selection pane="bottomLeft" activeCell="F35" sqref="F35"/>
    </sheetView>
  </sheetViews>
  <sheetFormatPr defaultRowHeight="15" x14ac:dyDescent="0.25"/>
  <cols>
    <col min="1" max="1" width="6.28515625" customWidth="1"/>
    <col min="2" max="2" width="6.85546875" customWidth="1"/>
    <col min="3" max="4" width="10.42578125" customWidth="1"/>
    <col min="6" max="6" width="46.85546875" customWidth="1"/>
    <col min="7" max="7" width="17.42578125" customWidth="1"/>
    <col min="8" max="9" width="12.42578125" style="1" customWidth="1"/>
    <col min="10" max="10" width="19.140625" style="1" customWidth="1"/>
    <col min="11" max="11" width="17.140625" customWidth="1"/>
    <col min="24" max="26" width="0" hidden="1" customWidth="1"/>
    <col min="27" max="27" width="48.140625" hidden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69</v>
      </c>
      <c r="E1" t="s">
        <v>3</v>
      </c>
      <c r="F1" t="s">
        <v>4</v>
      </c>
      <c r="G1" t="s">
        <v>5</v>
      </c>
      <c r="H1" s="1" t="s">
        <v>65</v>
      </c>
      <c r="I1" s="1" t="s">
        <v>66</v>
      </c>
      <c r="J1" s="1" t="s">
        <v>77</v>
      </c>
      <c r="K1" t="s">
        <v>78</v>
      </c>
    </row>
    <row r="2" spans="1:27" x14ac:dyDescent="0.25">
      <c r="A2" s="3">
        <v>1</v>
      </c>
      <c r="B2">
        <v>1</v>
      </c>
      <c r="C2" t="s">
        <v>16</v>
      </c>
      <c r="D2">
        <v>2017</v>
      </c>
      <c r="E2" s="5" t="s">
        <v>7</v>
      </c>
      <c r="F2" t="s">
        <v>29</v>
      </c>
      <c r="G2" t="s">
        <v>67</v>
      </c>
      <c r="H2" s="1">
        <v>12000</v>
      </c>
      <c r="K2" s="2">
        <f t="shared" ref="K2:K37" si="0">J2-I2+H2</f>
        <v>12000</v>
      </c>
      <c r="X2">
        <v>2017</v>
      </c>
      <c r="Y2" t="s">
        <v>8</v>
      </c>
      <c r="Z2" s="4" t="s">
        <v>6</v>
      </c>
      <c r="AA2" t="s">
        <v>29</v>
      </c>
    </row>
    <row r="3" spans="1:27" x14ac:dyDescent="0.25">
      <c r="A3" s="3">
        <v>2</v>
      </c>
      <c r="B3">
        <v>1</v>
      </c>
      <c r="C3" t="s">
        <v>16</v>
      </c>
      <c r="D3">
        <v>2017</v>
      </c>
      <c r="E3" s="5" t="s">
        <v>7</v>
      </c>
      <c r="F3" t="s">
        <v>30</v>
      </c>
      <c r="G3" t="s">
        <v>67</v>
      </c>
      <c r="H3" s="1">
        <v>36000</v>
      </c>
      <c r="K3" s="2">
        <f t="shared" si="0"/>
        <v>36000</v>
      </c>
      <c r="X3">
        <v>2018</v>
      </c>
      <c r="Y3" t="s">
        <v>10</v>
      </c>
      <c r="Z3" s="5" t="s">
        <v>7</v>
      </c>
      <c r="AA3" t="s">
        <v>30</v>
      </c>
    </row>
    <row r="4" spans="1:27" x14ac:dyDescent="0.25">
      <c r="A4" s="3">
        <v>3</v>
      </c>
      <c r="B4">
        <v>1</v>
      </c>
      <c r="C4" t="s">
        <v>16</v>
      </c>
      <c r="D4">
        <v>2017</v>
      </c>
      <c r="E4" s="5" t="s">
        <v>7</v>
      </c>
      <c r="F4" t="s">
        <v>31</v>
      </c>
      <c r="G4" t="s">
        <v>67</v>
      </c>
      <c r="H4" s="1">
        <v>72000</v>
      </c>
      <c r="K4" s="2">
        <f t="shared" si="0"/>
        <v>72000</v>
      </c>
      <c r="Y4" t="s">
        <v>9</v>
      </c>
      <c r="AA4" t="s">
        <v>31</v>
      </c>
    </row>
    <row r="5" spans="1:27" x14ac:dyDescent="0.25">
      <c r="A5" s="3">
        <v>4</v>
      </c>
      <c r="B5">
        <v>1</v>
      </c>
      <c r="C5" t="s">
        <v>16</v>
      </c>
      <c r="D5">
        <v>2017</v>
      </c>
      <c r="E5" s="5" t="s">
        <v>7</v>
      </c>
      <c r="F5" t="s">
        <v>32</v>
      </c>
      <c r="G5" t="s">
        <v>67</v>
      </c>
      <c r="H5" s="1">
        <v>12000</v>
      </c>
      <c r="K5" s="2">
        <f t="shared" si="0"/>
        <v>12000</v>
      </c>
      <c r="Y5" t="s">
        <v>11</v>
      </c>
      <c r="AA5" t="s">
        <v>32</v>
      </c>
    </row>
    <row r="6" spans="1:27" x14ac:dyDescent="0.25">
      <c r="A6" s="3">
        <v>5</v>
      </c>
      <c r="B6">
        <v>20</v>
      </c>
      <c r="C6" t="s">
        <v>9</v>
      </c>
      <c r="D6">
        <v>2018</v>
      </c>
      <c r="E6" s="5" t="s">
        <v>7</v>
      </c>
      <c r="F6" t="s">
        <v>20</v>
      </c>
      <c r="G6" t="s">
        <v>68</v>
      </c>
      <c r="H6" s="1">
        <v>990</v>
      </c>
      <c r="K6" s="2">
        <f t="shared" si="0"/>
        <v>990</v>
      </c>
      <c r="Y6" t="s">
        <v>12</v>
      </c>
      <c r="AA6" t="s">
        <v>35</v>
      </c>
    </row>
    <row r="7" spans="1:27" x14ac:dyDescent="0.25">
      <c r="A7" s="3">
        <v>6</v>
      </c>
      <c r="B7">
        <v>20</v>
      </c>
      <c r="C7" t="s">
        <v>9</v>
      </c>
      <c r="D7">
        <v>2018</v>
      </c>
      <c r="E7" s="5" t="s">
        <v>7</v>
      </c>
      <c r="F7" t="s">
        <v>21</v>
      </c>
      <c r="G7" t="s">
        <v>68</v>
      </c>
      <c r="H7" s="1">
        <v>1000</v>
      </c>
      <c r="K7" s="2">
        <f t="shared" si="0"/>
        <v>1000</v>
      </c>
      <c r="Y7" t="s">
        <v>13</v>
      </c>
      <c r="AA7" t="s">
        <v>52</v>
      </c>
    </row>
    <row r="8" spans="1:27" x14ac:dyDescent="0.25">
      <c r="A8" s="3">
        <v>7</v>
      </c>
      <c r="B8">
        <v>20</v>
      </c>
      <c r="C8" t="s">
        <v>9</v>
      </c>
      <c r="D8">
        <v>2018</v>
      </c>
      <c r="E8" s="5" t="s">
        <v>7</v>
      </c>
      <c r="F8" t="s">
        <v>24</v>
      </c>
      <c r="G8" t="s">
        <v>68</v>
      </c>
      <c r="H8" s="1">
        <v>870</v>
      </c>
      <c r="K8" s="2">
        <f t="shared" si="0"/>
        <v>870</v>
      </c>
      <c r="Y8" t="s">
        <v>14</v>
      </c>
      <c r="AA8" t="s">
        <v>72</v>
      </c>
    </row>
    <row r="9" spans="1:27" x14ac:dyDescent="0.25">
      <c r="A9" s="3">
        <v>8</v>
      </c>
      <c r="B9">
        <v>22</v>
      </c>
      <c r="C9" t="s">
        <v>9</v>
      </c>
      <c r="D9">
        <v>2018</v>
      </c>
      <c r="E9" s="5" t="s">
        <v>7</v>
      </c>
      <c r="F9" t="s">
        <v>39</v>
      </c>
      <c r="G9" t="s">
        <v>71</v>
      </c>
      <c r="H9" s="1">
        <f>200*12</f>
        <v>2400</v>
      </c>
      <c r="K9" s="2">
        <f t="shared" si="0"/>
        <v>2400</v>
      </c>
      <c r="Y9" t="s">
        <v>15</v>
      </c>
      <c r="AA9" t="s">
        <v>36</v>
      </c>
    </row>
    <row r="10" spans="1:27" x14ac:dyDescent="0.25">
      <c r="A10" s="3">
        <v>9</v>
      </c>
      <c r="B10">
        <v>22</v>
      </c>
      <c r="C10" t="s">
        <v>9</v>
      </c>
      <c r="D10">
        <v>2018</v>
      </c>
      <c r="E10" s="5" t="s">
        <v>7</v>
      </c>
      <c r="F10" t="s">
        <v>37</v>
      </c>
      <c r="G10" t="s">
        <v>71</v>
      </c>
      <c r="H10" s="1">
        <f>200*12</f>
        <v>2400</v>
      </c>
      <c r="K10" s="2">
        <f t="shared" si="0"/>
        <v>2400</v>
      </c>
      <c r="Y10" t="s">
        <v>16</v>
      </c>
      <c r="AA10" t="s">
        <v>37</v>
      </c>
    </row>
    <row r="11" spans="1:27" x14ac:dyDescent="0.25">
      <c r="A11" s="3">
        <v>10</v>
      </c>
      <c r="B11">
        <v>22</v>
      </c>
      <c r="C11" t="s">
        <v>9</v>
      </c>
      <c r="D11">
        <v>2018</v>
      </c>
      <c r="E11" s="5" t="s">
        <v>7</v>
      </c>
      <c r="F11" t="s">
        <v>35</v>
      </c>
      <c r="G11" t="s">
        <v>71</v>
      </c>
      <c r="H11" s="1">
        <f>200*12</f>
        <v>2400</v>
      </c>
      <c r="K11" s="2">
        <f t="shared" si="0"/>
        <v>2400</v>
      </c>
      <c r="Y11" t="s">
        <v>17</v>
      </c>
      <c r="AA11" t="s">
        <v>38</v>
      </c>
    </row>
    <row r="12" spans="1:27" x14ac:dyDescent="0.25">
      <c r="A12" s="3">
        <v>11</v>
      </c>
      <c r="B12">
        <v>22</v>
      </c>
      <c r="C12" t="s">
        <v>9</v>
      </c>
      <c r="D12">
        <v>2018</v>
      </c>
      <c r="E12" s="5" t="s">
        <v>7</v>
      </c>
      <c r="F12" t="s">
        <v>52</v>
      </c>
      <c r="G12" t="s">
        <v>71</v>
      </c>
      <c r="H12" s="1">
        <f>200*12</f>
        <v>2400</v>
      </c>
      <c r="K12" s="2">
        <f t="shared" si="0"/>
        <v>2400</v>
      </c>
      <c r="Y12" t="s">
        <v>18</v>
      </c>
      <c r="AA12" t="s">
        <v>70</v>
      </c>
    </row>
    <row r="13" spans="1:27" x14ac:dyDescent="0.25">
      <c r="A13" s="3">
        <v>12</v>
      </c>
      <c r="B13">
        <v>22</v>
      </c>
      <c r="C13" t="s">
        <v>9</v>
      </c>
      <c r="D13">
        <v>2018</v>
      </c>
      <c r="E13" s="5" t="s">
        <v>7</v>
      </c>
      <c r="F13" t="s">
        <v>38</v>
      </c>
      <c r="G13" t="s">
        <v>71</v>
      </c>
      <c r="H13" s="1">
        <f>200*12</f>
        <v>2400</v>
      </c>
      <c r="K13" s="2">
        <f t="shared" si="0"/>
        <v>2400</v>
      </c>
      <c r="Y13" t="s">
        <v>19</v>
      </c>
      <c r="AA13" t="s">
        <v>39</v>
      </c>
    </row>
    <row r="14" spans="1:27" x14ac:dyDescent="0.25">
      <c r="A14" s="3">
        <v>13</v>
      </c>
      <c r="B14">
        <v>22</v>
      </c>
      <c r="C14" t="s">
        <v>9</v>
      </c>
      <c r="D14">
        <v>2018</v>
      </c>
      <c r="E14" s="5" t="s">
        <v>7</v>
      </c>
      <c r="F14" t="s">
        <v>70</v>
      </c>
      <c r="G14" t="s">
        <v>71</v>
      </c>
      <c r="H14" s="1">
        <f>300*12</f>
        <v>3600</v>
      </c>
      <c r="K14" s="2">
        <f t="shared" si="0"/>
        <v>3600</v>
      </c>
      <c r="AA14" t="s">
        <v>40</v>
      </c>
    </row>
    <row r="15" spans="1:27" x14ac:dyDescent="0.25">
      <c r="A15" s="3">
        <v>14</v>
      </c>
      <c r="B15">
        <v>22</v>
      </c>
      <c r="C15" t="s">
        <v>9</v>
      </c>
      <c r="D15">
        <v>2018</v>
      </c>
      <c r="E15" s="5" t="s">
        <v>7</v>
      </c>
      <c r="F15" t="s">
        <v>72</v>
      </c>
      <c r="G15" t="s">
        <v>71</v>
      </c>
      <c r="H15" s="1">
        <f>500*12</f>
        <v>6000</v>
      </c>
      <c r="K15" s="2">
        <f t="shared" si="0"/>
        <v>6000</v>
      </c>
      <c r="AA15" t="s">
        <v>41</v>
      </c>
    </row>
    <row r="16" spans="1:27" x14ac:dyDescent="0.25">
      <c r="A16" s="3">
        <v>15</v>
      </c>
      <c r="B16">
        <v>22</v>
      </c>
      <c r="C16" t="s">
        <v>9</v>
      </c>
      <c r="D16">
        <v>2018</v>
      </c>
      <c r="E16" s="5" t="s">
        <v>7</v>
      </c>
      <c r="F16" t="s">
        <v>46</v>
      </c>
      <c r="G16" t="s">
        <v>71</v>
      </c>
      <c r="H16" s="1">
        <f>500*12</f>
        <v>6000</v>
      </c>
      <c r="K16" s="2">
        <f t="shared" si="0"/>
        <v>6000</v>
      </c>
      <c r="AA16" t="s">
        <v>42</v>
      </c>
    </row>
    <row r="17" spans="1:27" x14ac:dyDescent="0.25">
      <c r="A17" s="3">
        <v>16</v>
      </c>
      <c r="B17">
        <v>24</v>
      </c>
      <c r="C17" t="s">
        <v>9</v>
      </c>
      <c r="D17">
        <v>2018</v>
      </c>
      <c r="E17" s="5" t="s">
        <v>7</v>
      </c>
      <c r="F17" t="s">
        <v>36</v>
      </c>
      <c r="G17" t="s">
        <v>71</v>
      </c>
      <c r="H17" s="1">
        <f>300*12</f>
        <v>3600</v>
      </c>
      <c r="K17" s="2">
        <f t="shared" si="0"/>
        <v>3600</v>
      </c>
      <c r="AA17" t="s">
        <v>43</v>
      </c>
    </row>
    <row r="18" spans="1:27" x14ac:dyDescent="0.25">
      <c r="A18" s="3">
        <v>17</v>
      </c>
      <c r="B18">
        <v>26</v>
      </c>
      <c r="C18" t="s">
        <v>9</v>
      </c>
      <c r="D18">
        <v>2018</v>
      </c>
      <c r="E18" s="5" t="s">
        <v>7</v>
      </c>
      <c r="F18" t="s">
        <v>23</v>
      </c>
      <c r="G18" t="s">
        <v>68</v>
      </c>
      <c r="H18" s="1">
        <v>950</v>
      </c>
      <c r="K18" s="2">
        <f t="shared" si="0"/>
        <v>950</v>
      </c>
      <c r="AA18" t="s">
        <v>44</v>
      </c>
    </row>
    <row r="19" spans="1:27" x14ac:dyDescent="0.25">
      <c r="A19" s="3">
        <v>18</v>
      </c>
      <c r="B19">
        <v>26</v>
      </c>
      <c r="C19" t="s">
        <v>9</v>
      </c>
      <c r="D19">
        <v>2018</v>
      </c>
      <c r="E19" s="5" t="s">
        <v>7</v>
      </c>
      <c r="F19" t="s">
        <v>27</v>
      </c>
      <c r="G19" t="s">
        <v>68</v>
      </c>
      <c r="H19" s="1">
        <v>490</v>
      </c>
      <c r="K19" s="2">
        <f t="shared" si="0"/>
        <v>490</v>
      </c>
      <c r="AA19" t="s">
        <v>45</v>
      </c>
    </row>
    <row r="20" spans="1:27" x14ac:dyDescent="0.25">
      <c r="A20" s="3">
        <v>19</v>
      </c>
      <c r="B20">
        <v>26</v>
      </c>
      <c r="C20" t="s">
        <v>9</v>
      </c>
      <c r="D20">
        <v>2018</v>
      </c>
      <c r="E20" s="5" t="s">
        <v>7</v>
      </c>
      <c r="F20" t="s">
        <v>22</v>
      </c>
      <c r="G20" t="s">
        <v>68</v>
      </c>
      <c r="H20" s="1">
        <v>1000</v>
      </c>
      <c r="K20" s="2">
        <f t="shared" si="0"/>
        <v>1000</v>
      </c>
      <c r="AA20" t="s">
        <v>46</v>
      </c>
    </row>
    <row r="21" spans="1:27" x14ac:dyDescent="0.25">
      <c r="A21" s="3">
        <v>20</v>
      </c>
      <c r="B21">
        <v>26</v>
      </c>
      <c r="C21" t="s">
        <v>9</v>
      </c>
      <c r="D21">
        <v>2018</v>
      </c>
      <c r="E21" s="5" t="s">
        <v>7</v>
      </c>
      <c r="F21" t="s">
        <v>50</v>
      </c>
      <c r="G21" t="s">
        <v>68</v>
      </c>
      <c r="H21" s="1">
        <v>1000</v>
      </c>
      <c r="K21" s="2">
        <f t="shared" si="0"/>
        <v>1000</v>
      </c>
      <c r="AA21" t="s">
        <v>47</v>
      </c>
    </row>
    <row r="22" spans="1:27" x14ac:dyDescent="0.25">
      <c r="A22" s="3">
        <v>21</v>
      </c>
      <c r="B22">
        <v>26</v>
      </c>
      <c r="C22" t="s">
        <v>9</v>
      </c>
      <c r="D22">
        <v>2018</v>
      </c>
      <c r="E22" s="5" t="s">
        <v>7</v>
      </c>
      <c r="F22" t="s">
        <v>51</v>
      </c>
      <c r="G22" t="s">
        <v>68</v>
      </c>
      <c r="H22" s="1">
        <v>1000</v>
      </c>
      <c r="K22" s="2">
        <f t="shared" si="0"/>
        <v>1000</v>
      </c>
      <c r="AA22" t="s">
        <v>48</v>
      </c>
    </row>
    <row r="23" spans="1:27" x14ac:dyDescent="0.25">
      <c r="A23" s="3">
        <v>22</v>
      </c>
      <c r="B23">
        <v>26</v>
      </c>
      <c r="C23" t="s">
        <v>9</v>
      </c>
      <c r="D23">
        <v>2018</v>
      </c>
      <c r="E23" s="5" t="s">
        <v>7</v>
      </c>
      <c r="F23" t="s">
        <v>49</v>
      </c>
      <c r="G23" t="s">
        <v>68</v>
      </c>
      <c r="H23" s="1">
        <v>1000</v>
      </c>
      <c r="K23" s="2">
        <f t="shared" si="0"/>
        <v>1000</v>
      </c>
      <c r="AA23" t="s">
        <v>49</v>
      </c>
    </row>
    <row r="24" spans="1:27" x14ac:dyDescent="0.25">
      <c r="A24" s="3">
        <v>23</v>
      </c>
      <c r="B24">
        <v>27</v>
      </c>
      <c r="C24" t="s">
        <v>9</v>
      </c>
      <c r="D24">
        <v>2018</v>
      </c>
      <c r="E24" s="5" t="s">
        <v>7</v>
      </c>
      <c r="F24" t="s">
        <v>74</v>
      </c>
      <c r="G24" t="s">
        <v>76</v>
      </c>
      <c r="H24" s="1">
        <v>15000</v>
      </c>
      <c r="K24" s="2">
        <f t="shared" si="0"/>
        <v>15000</v>
      </c>
      <c r="AA24" t="s">
        <v>50</v>
      </c>
    </row>
    <row r="25" spans="1:27" x14ac:dyDescent="0.25">
      <c r="A25" s="3">
        <v>24</v>
      </c>
      <c r="B25">
        <v>27</v>
      </c>
      <c r="C25" t="s">
        <v>9</v>
      </c>
      <c r="D25">
        <v>2018</v>
      </c>
      <c r="E25" s="5" t="s">
        <v>7</v>
      </c>
      <c r="F25" t="s">
        <v>75</v>
      </c>
      <c r="G25" t="s">
        <v>76</v>
      </c>
      <c r="H25" s="1">
        <v>15000</v>
      </c>
      <c r="K25" s="2">
        <f t="shared" si="0"/>
        <v>15000</v>
      </c>
      <c r="AA25" t="s">
        <v>51</v>
      </c>
    </row>
    <row r="26" spans="1:27" x14ac:dyDescent="0.25">
      <c r="A26" s="3">
        <v>25</v>
      </c>
      <c r="B26">
        <v>27</v>
      </c>
      <c r="C26" t="s">
        <v>9</v>
      </c>
      <c r="D26">
        <v>2018</v>
      </c>
      <c r="E26" s="4" t="s">
        <v>6</v>
      </c>
      <c r="F26" t="s">
        <v>72</v>
      </c>
      <c r="G26" t="s">
        <v>73</v>
      </c>
      <c r="I26" s="1">
        <f>25*36</f>
        <v>900</v>
      </c>
      <c r="J26" s="1">
        <f>K15</f>
        <v>6000</v>
      </c>
      <c r="K26" s="2">
        <f t="shared" si="0"/>
        <v>5100</v>
      </c>
      <c r="AA26" t="s">
        <v>28</v>
      </c>
    </row>
    <row r="27" spans="1:27" x14ac:dyDescent="0.25">
      <c r="A27" s="3">
        <v>26</v>
      </c>
      <c r="B27">
        <v>27</v>
      </c>
      <c r="C27" t="s">
        <v>9</v>
      </c>
      <c r="D27">
        <v>2018</v>
      </c>
      <c r="E27" s="4" t="s">
        <v>6</v>
      </c>
      <c r="F27" t="s">
        <v>52</v>
      </c>
      <c r="G27" t="s">
        <v>73</v>
      </c>
      <c r="I27" s="1">
        <f>5*36</f>
        <v>180</v>
      </c>
      <c r="J27" s="1">
        <f>K12</f>
        <v>2400</v>
      </c>
      <c r="K27" s="2">
        <f t="shared" si="0"/>
        <v>2220</v>
      </c>
      <c r="AA27" t="s">
        <v>20</v>
      </c>
    </row>
    <row r="28" spans="1:27" x14ac:dyDescent="0.25">
      <c r="A28" s="3">
        <v>27</v>
      </c>
      <c r="B28">
        <v>27</v>
      </c>
      <c r="C28" t="s">
        <v>9</v>
      </c>
      <c r="D28">
        <v>2018</v>
      </c>
      <c r="E28" s="4" t="s">
        <v>6</v>
      </c>
      <c r="F28" t="s">
        <v>35</v>
      </c>
      <c r="G28" t="s">
        <v>73</v>
      </c>
      <c r="I28" s="1">
        <f>4*36</f>
        <v>144</v>
      </c>
      <c r="J28" s="1">
        <f>K13</f>
        <v>2400</v>
      </c>
      <c r="K28" s="2">
        <f t="shared" si="0"/>
        <v>2256</v>
      </c>
      <c r="AA28" t="s">
        <v>21</v>
      </c>
    </row>
    <row r="29" spans="1:27" x14ac:dyDescent="0.25">
      <c r="A29" s="3">
        <v>28</v>
      </c>
      <c r="B29">
        <v>27</v>
      </c>
      <c r="C29" t="s">
        <v>9</v>
      </c>
      <c r="D29">
        <v>2018</v>
      </c>
      <c r="E29" s="4" t="s">
        <v>6</v>
      </c>
      <c r="F29" t="s">
        <v>37</v>
      </c>
      <c r="G29" t="s">
        <v>73</v>
      </c>
      <c r="I29" s="1">
        <f>3*36</f>
        <v>108</v>
      </c>
      <c r="J29" s="1">
        <f>K10</f>
        <v>2400</v>
      </c>
      <c r="K29" s="2">
        <f t="shared" si="0"/>
        <v>2292</v>
      </c>
      <c r="AA29" t="s">
        <v>22</v>
      </c>
    </row>
    <row r="30" spans="1:27" x14ac:dyDescent="0.25">
      <c r="A30" s="3">
        <v>29</v>
      </c>
      <c r="B30">
        <v>27</v>
      </c>
      <c r="C30" t="s">
        <v>9</v>
      </c>
      <c r="D30">
        <v>2018</v>
      </c>
      <c r="E30" s="4" t="s">
        <v>6</v>
      </c>
      <c r="F30" t="s">
        <v>38</v>
      </c>
      <c r="G30" t="s">
        <v>73</v>
      </c>
      <c r="I30" s="1">
        <f>13*36</f>
        <v>468</v>
      </c>
      <c r="J30" s="1">
        <f>K13</f>
        <v>2400</v>
      </c>
      <c r="K30" s="2">
        <f t="shared" si="0"/>
        <v>1932</v>
      </c>
      <c r="AA30" t="s">
        <v>23</v>
      </c>
    </row>
    <row r="31" spans="1:27" x14ac:dyDescent="0.25">
      <c r="A31" s="3">
        <v>30</v>
      </c>
      <c r="B31">
        <v>27</v>
      </c>
      <c r="C31" t="s">
        <v>9</v>
      </c>
      <c r="D31">
        <v>2018</v>
      </c>
      <c r="E31" s="4" t="s">
        <v>6</v>
      </c>
      <c r="F31" t="s">
        <v>70</v>
      </c>
      <c r="G31" t="s">
        <v>73</v>
      </c>
      <c r="I31" s="1">
        <f>25*36</f>
        <v>900</v>
      </c>
      <c r="J31" s="1">
        <f>K14</f>
        <v>3600</v>
      </c>
      <c r="K31" s="2">
        <f t="shared" si="0"/>
        <v>2700</v>
      </c>
      <c r="AA31" t="s">
        <v>24</v>
      </c>
    </row>
    <row r="32" spans="1:27" x14ac:dyDescent="0.25">
      <c r="A32" s="3">
        <v>31</v>
      </c>
      <c r="B32">
        <v>27</v>
      </c>
      <c r="C32" t="s">
        <v>9</v>
      </c>
      <c r="D32">
        <v>2018</v>
      </c>
      <c r="E32" s="4" t="s">
        <v>6</v>
      </c>
      <c r="F32" t="s">
        <v>75</v>
      </c>
      <c r="G32" t="s">
        <v>73</v>
      </c>
      <c r="I32" s="1">
        <v>800</v>
      </c>
      <c r="J32" s="1">
        <f>K25</f>
        <v>15000</v>
      </c>
      <c r="K32" s="2">
        <f t="shared" si="0"/>
        <v>14200</v>
      </c>
      <c r="AA32" t="s">
        <v>33</v>
      </c>
    </row>
    <row r="33" spans="1:27" x14ac:dyDescent="0.25">
      <c r="A33" s="3">
        <v>32</v>
      </c>
      <c r="B33">
        <v>27</v>
      </c>
      <c r="C33" t="s">
        <v>9</v>
      </c>
      <c r="D33">
        <v>2018</v>
      </c>
      <c r="E33" s="4" t="s">
        <v>6</v>
      </c>
      <c r="F33" t="s">
        <v>36</v>
      </c>
      <c r="G33" t="s">
        <v>73</v>
      </c>
      <c r="I33" s="1">
        <v>698</v>
      </c>
      <c r="J33" s="1">
        <f>H17</f>
        <v>3600</v>
      </c>
      <c r="K33" s="2">
        <f t="shared" si="0"/>
        <v>2902</v>
      </c>
      <c r="AA33" t="s">
        <v>34</v>
      </c>
    </row>
    <row r="34" spans="1:27" x14ac:dyDescent="0.25">
      <c r="A34" s="3">
        <v>33</v>
      </c>
      <c r="B34">
        <v>27</v>
      </c>
      <c r="C34" t="s">
        <v>9</v>
      </c>
      <c r="D34">
        <v>2018</v>
      </c>
      <c r="E34" s="5" t="s">
        <v>7</v>
      </c>
      <c r="F34" t="s">
        <v>33</v>
      </c>
      <c r="G34" t="s">
        <v>68</v>
      </c>
      <c r="H34" s="1">
        <v>3000</v>
      </c>
      <c r="K34" s="2">
        <f t="shared" si="0"/>
        <v>3000</v>
      </c>
      <c r="AA34" t="s">
        <v>25</v>
      </c>
    </row>
    <row r="35" spans="1:27" x14ac:dyDescent="0.25">
      <c r="A35" s="3">
        <v>34</v>
      </c>
      <c r="B35">
        <v>27</v>
      </c>
      <c r="C35" t="s">
        <v>9</v>
      </c>
      <c r="D35">
        <v>2018</v>
      </c>
      <c r="E35" s="5" t="s">
        <v>7</v>
      </c>
      <c r="F35" t="s">
        <v>34</v>
      </c>
      <c r="G35" t="s">
        <v>68</v>
      </c>
      <c r="H35" s="1">
        <v>3000</v>
      </c>
      <c r="K35" s="2">
        <f t="shared" si="0"/>
        <v>3000</v>
      </c>
      <c r="AA35" t="s">
        <v>26</v>
      </c>
    </row>
    <row r="36" spans="1:27" x14ac:dyDescent="0.25">
      <c r="A36" s="3">
        <v>35</v>
      </c>
      <c r="B36">
        <v>27</v>
      </c>
      <c r="C36" t="s">
        <v>9</v>
      </c>
      <c r="D36">
        <v>2018</v>
      </c>
      <c r="E36" s="5" t="s">
        <v>7</v>
      </c>
      <c r="F36" t="s">
        <v>25</v>
      </c>
      <c r="G36" t="s">
        <v>68</v>
      </c>
      <c r="H36" s="1">
        <v>11500</v>
      </c>
      <c r="K36" s="2">
        <f t="shared" si="0"/>
        <v>11500</v>
      </c>
      <c r="AA36" t="s">
        <v>27</v>
      </c>
    </row>
    <row r="37" spans="1:27" x14ac:dyDescent="0.25">
      <c r="A37" s="3">
        <v>36</v>
      </c>
      <c r="B37">
        <v>27</v>
      </c>
      <c r="C37" t="s">
        <v>9</v>
      </c>
      <c r="D37">
        <v>2018</v>
      </c>
      <c r="E37" s="5" t="s">
        <v>7</v>
      </c>
      <c r="F37" t="s">
        <v>26</v>
      </c>
      <c r="G37" t="s">
        <v>68</v>
      </c>
      <c r="H37" s="1">
        <v>11500</v>
      </c>
      <c r="K37" s="2">
        <f t="shared" si="0"/>
        <v>11500</v>
      </c>
      <c r="AA37" t="s">
        <v>53</v>
      </c>
    </row>
    <row r="38" spans="1:27" x14ac:dyDescent="0.25">
      <c r="AA38" t="s">
        <v>54</v>
      </c>
    </row>
    <row r="39" spans="1:27" x14ac:dyDescent="0.25">
      <c r="AA39" t="s">
        <v>55</v>
      </c>
    </row>
    <row r="40" spans="1:27" x14ac:dyDescent="0.25">
      <c r="AA40" t="s">
        <v>55</v>
      </c>
    </row>
    <row r="41" spans="1:27" x14ac:dyDescent="0.25">
      <c r="AA41" t="s">
        <v>56</v>
      </c>
    </row>
    <row r="42" spans="1:27" x14ac:dyDescent="0.25">
      <c r="AA42" t="s">
        <v>57</v>
      </c>
    </row>
    <row r="43" spans="1:27" x14ac:dyDescent="0.25">
      <c r="AA43" t="s">
        <v>58</v>
      </c>
    </row>
    <row r="44" spans="1:27" x14ac:dyDescent="0.25">
      <c r="AA44" t="s">
        <v>58</v>
      </c>
    </row>
    <row r="45" spans="1:27" x14ac:dyDescent="0.25">
      <c r="AA45" t="s">
        <v>58</v>
      </c>
    </row>
    <row r="46" spans="1:27" x14ac:dyDescent="0.25">
      <c r="AA46" t="s">
        <v>59</v>
      </c>
    </row>
    <row r="47" spans="1:27" x14ac:dyDescent="0.25">
      <c r="AA47" t="s">
        <v>60</v>
      </c>
    </row>
    <row r="48" spans="1:27" x14ac:dyDescent="0.25">
      <c r="AA48" t="s">
        <v>61</v>
      </c>
    </row>
    <row r="49" spans="27:27" x14ac:dyDescent="0.25">
      <c r="AA49" t="s">
        <v>62</v>
      </c>
    </row>
    <row r="50" spans="27:27" x14ac:dyDescent="0.25">
      <c r="AA50" t="s">
        <v>63</v>
      </c>
    </row>
    <row r="51" spans="27:27" x14ac:dyDescent="0.25">
      <c r="AA51" t="s">
        <v>64</v>
      </c>
    </row>
    <row r="52" spans="27:27" x14ac:dyDescent="0.25">
      <c r="AA52" t="s">
        <v>74</v>
      </c>
    </row>
    <row r="53" spans="27:27" x14ac:dyDescent="0.25">
      <c r="AA53" t="s">
        <v>75</v>
      </c>
    </row>
  </sheetData>
  <autoFilter ref="A1:K33"/>
  <dataValidations count="4">
    <dataValidation type="list" allowBlank="1" showInputMessage="1" showErrorMessage="1" sqref="E2:E37">
      <formula1>$Z$2:$Z$3</formula1>
    </dataValidation>
    <dataValidation type="list" allowBlank="1" showInputMessage="1" showErrorMessage="1" sqref="C2:C37">
      <formula1>$Y$2:$Y$13</formula1>
    </dataValidation>
    <dataValidation type="list" allowBlank="1" showInputMessage="1" showErrorMessage="1" sqref="F2:F37">
      <formula1>$AA$2:$AA$53</formula1>
    </dataValidation>
    <dataValidation type="list" allowBlank="1" showInputMessage="1" showErrorMessage="1" sqref="D2:D37">
      <formula1>$X$2:$X$3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3" sqref="A3"/>
    </sheetView>
  </sheetViews>
  <sheetFormatPr defaultRowHeight="15" x14ac:dyDescent="0.25"/>
  <cols>
    <col min="1" max="1" width="8.140625" customWidth="1"/>
    <col min="2" max="2" width="108" customWidth="1"/>
  </cols>
  <sheetData>
    <row r="3" spans="1:2" x14ac:dyDescent="0.25">
      <c r="A3" s="9" t="s">
        <v>85</v>
      </c>
    </row>
    <row r="4" spans="1:2" ht="32.25" customHeight="1" x14ac:dyDescent="0.25">
      <c r="A4" s="6">
        <v>1</v>
      </c>
      <c r="B4" s="7" t="s">
        <v>79</v>
      </c>
    </row>
    <row r="5" spans="1:2" ht="32.25" customHeight="1" x14ac:dyDescent="0.25">
      <c r="A5" s="6">
        <v>2</v>
      </c>
      <c r="B5" s="8" t="s">
        <v>83</v>
      </c>
    </row>
    <row r="6" spans="1:2" ht="30" x14ac:dyDescent="0.25">
      <c r="A6" s="6">
        <v>3</v>
      </c>
      <c r="B6" s="7" t="s">
        <v>80</v>
      </c>
    </row>
    <row r="7" spans="1:2" ht="30" x14ac:dyDescent="0.25">
      <c r="A7" s="6">
        <v>4</v>
      </c>
      <c r="B7" s="7" t="s">
        <v>81</v>
      </c>
    </row>
    <row r="8" spans="1:2" ht="30" x14ac:dyDescent="0.25">
      <c r="A8" s="6">
        <v>5</v>
      </c>
      <c r="B8" s="7" t="s">
        <v>82</v>
      </c>
    </row>
    <row r="9" spans="1:2" ht="30" x14ac:dyDescent="0.25">
      <c r="A9" s="6">
        <v>6</v>
      </c>
      <c r="B9" s="7" t="s">
        <v>86</v>
      </c>
    </row>
    <row r="10" spans="1:2" ht="30" x14ac:dyDescent="0.25">
      <c r="A10" s="6">
        <v>7</v>
      </c>
      <c r="B10" s="7" t="s">
        <v>87</v>
      </c>
    </row>
    <row r="11" spans="1:2" x14ac:dyDescent="0.25">
      <c r="A11" s="6">
        <v>8</v>
      </c>
      <c r="B11" s="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Mekanisme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Eru</dc:creator>
  <cp:lastModifiedBy>Eru</cp:lastModifiedBy>
  <dcterms:created xsi:type="dcterms:W3CDTF">2018-03-26T08:48:21Z</dcterms:created>
  <dcterms:modified xsi:type="dcterms:W3CDTF">2018-04-01T16:52:55Z</dcterms:modified>
</cp:coreProperties>
</file>