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encanan Kerja\penjualan\Pelanggan besar\"/>
    </mc:Choice>
  </mc:AlternateContent>
  <bookViews>
    <workbookView xWindow="0" yWindow="0" windowWidth="20490" windowHeight="7755"/>
  </bookViews>
  <sheets>
    <sheet name="Grafix Pel Besar" sheetId="8" r:id="rId1"/>
    <sheet name="sheef" sheetId="4" r:id="rId2"/>
  </sheets>
  <externalReferences>
    <externalReference r:id="rId3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X45" i="8" l="1"/>
  <c r="AX44" i="8"/>
  <c r="AX43" i="8"/>
  <c r="AX42" i="8"/>
  <c r="AX41" i="8"/>
  <c r="AX40" i="8"/>
  <c r="AX39" i="8"/>
  <c r="AX38" i="8"/>
  <c r="AX37" i="8"/>
  <c r="AX36" i="8"/>
  <c r="AX35" i="8"/>
  <c r="AX34" i="8"/>
  <c r="AX33" i="8"/>
  <c r="AX32" i="8"/>
  <c r="AX31" i="8"/>
  <c r="AX30" i="8"/>
  <c r="AX29" i="8"/>
  <c r="AX28" i="8"/>
  <c r="AX27" i="8"/>
  <c r="AX26" i="8"/>
  <c r="AX25" i="8"/>
  <c r="AX24" i="8"/>
  <c r="AX23" i="8"/>
  <c r="AX22" i="8"/>
  <c r="AX21" i="8"/>
  <c r="AX20" i="8"/>
  <c r="AX19" i="8"/>
  <c r="AX18" i="8"/>
  <c r="AX17" i="8"/>
  <c r="AX16" i="8"/>
  <c r="AX15" i="8"/>
  <c r="AX14" i="8"/>
  <c r="AX13" i="8"/>
  <c r="AX12" i="8"/>
  <c r="AX11" i="8"/>
  <c r="AX10" i="8"/>
  <c r="AX9" i="8"/>
  <c r="AX8" i="8"/>
  <c r="AX7" i="8"/>
  <c r="AX6" i="8"/>
  <c r="P6" i="8" l="1"/>
  <c r="Q6" i="8"/>
  <c r="R6" i="8"/>
  <c r="S6" i="8"/>
  <c r="T6" i="8"/>
  <c r="U6" i="8"/>
  <c r="AI6" i="8"/>
  <c r="AQ6" i="8" s="1"/>
  <c r="AJ6" i="8"/>
  <c r="AR6" i="8" s="1"/>
  <c r="AK6" i="8"/>
  <c r="AL6" i="8"/>
  <c r="AM6" i="8"/>
  <c r="AU6" i="8" s="1"/>
  <c r="AN6" i="8"/>
  <c r="AV6" i="8" s="1"/>
  <c r="AS6" i="8"/>
  <c r="AT6" i="8"/>
  <c r="P7" i="8"/>
  <c r="Q7" i="8"/>
  <c r="R7" i="8"/>
  <c r="S7" i="8"/>
  <c r="T7" i="8"/>
  <c r="U7" i="8"/>
  <c r="AI7" i="8"/>
  <c r="AJ7" i="8"/>
  <c r="AR7" i="8" s="1"/>
  <c r="AK7" i="8"/>
  <c r="AS7" i="8" s="1"/>
  <c r="AL7" i="8"/>
  <c r="AT7" i="8" s="1"/>
  <c r="AM7" i="8"/>
  <c r="AN7" i="8"/>
  <c r="AV7" i="8" s="1"/>
  <c r="AQ7" i="8"/>
  <c r="AU7" i="8"/>
  <c r="P8" i="8"/>
  <c r="Q8" i="8"/>
  <c r="R8" i="8"/>
  <c r="S8" i="8"/>
  <c r="T8" i="8"/>
  <c r="U8" i="8"/>
  <c r="AI8" i="8"/>
  <c r="AQ8" i="8" s="1"/>
  <c r="AJ8" i="8"/>
  <c r="AR8" i="8" s="1"/>
  <c r="AK8" i="8"/>
  <c r="AS8" i="8" s="1"/>
  <c r="AL8" i="8"/>
  <c r="AT8" i="8" s="1"/>
  <c r="AM8" i="8"/>
  <c r="AU8" i="8" s="1"/>
  <c r="AN8" i="8"/>
  <c r="AV8" i="8" s="1"/>
  <c r="P9" i="8"/>
  <c r="Q9" i="8"/>
  <c r="R9" i="8"/>
  <c r="S9" i="8"/>
  <c r="T9" i="8"/>
  <c r="U9" i="8"/>
  <c r="AI9" i="8"/>
  <c r="AQ9" i="8" s="1"/>
  <c r="AJ9" i="8"/>
  <c r="AR9" i="8" s="1"/>
  <c r="AK9" i="8"/>
  <c r="AS9" i="8" s="1"/>
  <c r="AL9" i="8"/>
  <c r="AT9" i="8" s="1"/>
  <c r="AM9" i="8"/>
  <c r="AU9" i="8" s="1"/>
  <c r="AN9" i="8"/>
  <c r="AV9" i="8" s="1"/>
  <c r="P10" i="8"/>
  <c r="Q10" i="8"/>
  <c r="R10" i="8"/>
  <c r="S10" i="8"/>
  <c r="T10" i="8"/>
  <c r="U10" i="8"/>
  <c r="AI10" i="8"/>
  <c r="AQ10" i="8" s="1"/>
  <c r="AJ10" i="8"/>
  <c r="AR10" i="8" s="1"/>
  <c r="AK10" i="8"/>
  <c r="AL10" i="8"/>
  <c r="AM10" i="8"/>
  <c r="AU10" i="8" s="1"/>
  <c r="AN10" i="8"/>
  <c r="AV10" i="8" s="1"/>
  <c r="AS10" i="8"/>
  <c r="AT10" i="8"/>
  <c r="P11" i="8"/>
  <c r="Q11" i="8"/>
  <c r="R11" i="8"/>
  <c r="S11" i="8"/>
  <c r="T11" i="8"/>
  <c r="U11" i="8"/>
  <c r="AI11" i="8"/>
  <c r="AQ11" i="8" s="1"/>
  <c r="AJ11" i="8"/>
  <c r="AR11" i="8" s="1"/>
  <c r="AK11" i="8"/>
  <c r="AS11" i="8" s="1"/>
  <c r="AL11" i="8"/>
  <c r="AT11" i="8" s="1"/>
  <c r="AM11" i="8"/>
  <c r="AU11" i="8" s="1"/>
  <c r="AN11" i="8"/>
  <c r="AV11" i="8" s="1"/>
  <c r="P12" i="8"/>
  <c r="Q12" i="8"/>
  <c r="R12" i="8"/>
  <c r="S12" i="8"/>
  <c r="T12" i="8"/>
  <c r="U12" i="8"/>
  <c r="AI12" i="8"/>
  <c r="AQ12" i="8" s="1"/>
  <c r="AJ12" i="8"/>
  <c r="AR12" i="8" s="1"/>
  <c r="AK12" i="8"/>
  <c r="AL12" i="8"/>
  <c r="AT12" i="8" s="1"/>
  <c r="AM12" i="8"/>
  <c r="AU12" i="8" s="1"/>
  <c r="AN12" i="8"/>
  <c r="AV12" i="8" s="1"/>
  <c r="AS12" i="8"/>
  <c r="P13" i="8"/>
  <c r="Q13" i="8"/>
  <c r="R13" i="8"/>
  <c r="S13" i="8"/>
  <c r="T13" i="8"/>
  <c r="U13" i="8"/>
  <c r="AI13" i="8"/>
  <c r="AQ13" i="8" s="1"/>
  <c r="AJ13" i="8"/>
  <c r="AR13" i="8" s="1"/>
  <c r="AK13" i="8"/>
  <c r="AS13" i="8" s="1"/>
  <c r="AL13" i="8"/>
  <c r="AT13" i="8" s="1"/>
  <c r="AM13" i="8"/>
  <c r="AU13" i="8" s="1"/>
  <c r="AN13" i="8"/>
  <c r="AV13" i="8" s="1"/>
  <c r="P14" i="8"/>
  <c r="Q14" i="8"/>
  <c r="R14" i="8"/>
  <c r="S14" i="8"/>
  <c r="T14" i="8"/>
  <c r="U14" i="8"/>
  <c r="AI14" i="8"/>
  <c r="AQ14" i="8" s="1"/>
  <c r="AJ14" i="8"/>
  <c r="AR14" i="8" s="1"/>
  <c r="AK14" i="8"/>
  <c r="AS14" i="8" s="1"/>
  <c r="AL14" i="8"/>
  <c r="AT14" i="8" s="1"/>
  <c r="AM14" i="8"/>
  <c r="AU14" i="8" s="1"/>
  <c r="AN14" i="8"/>
  <c r="AV14" i="8" s="1"/>
  <c r="P15" i="8"/>
  <c r="Q15" i="8"/>
  <c r="R15" i="8"/>
  <c r="S15" i="8"/>
  <c r="T15" i="8"/>
  <c r="U15" i="8"/>
  <c r="AI15" i="8"/>
  <c r="AQ15" i="8" s="1"/>
  <c r="AJ15" i="8"/>
  <c r="AK15" i="8"/>
  <c r="AS15" i="8" s="1"/>
  <c r="AL15" i="8"/>
  <c r="AT15" i="8" s="1"/>
  <c r="AM15" i="8"/>
  <c r="AU15" i="8" s="1"/>
  <c r="AN15" i="8"/>
  <c r="AV15" i="8" s="1"/>
  <c r="AR15" i="8"/>
  <c r="P16" i="8"/>
  <c r="Q16" i="8"/>
  <c r="R16" i="8"/>
  <c r="S16" i="8"/>
  <c r="T16" i="8"/>
  <c r="U16" i="8"/>
  <c r="AI16" i="8"/>
  <c r="AQ16" i="8" s="1"/>
  <c r="AJ16" i="8"/>
  <c r="AR16" i="8" s="1"/>
  <c r="AK16" i="8"/>
  <c r="AL16" i="8"/>
  <c r="AT16" i="8" s="1"/>
  <c r="AM16" i="8"/>
  <c r="AU16" i="8" s="1"/>
  <c r="AN16" i="8"/>
  <c r="AV16" i="8" s="1"/>
  <c r="AS16" i="8"/>
  <c r="P17" i="8"/>
  <c r="Q17" i="8"/>
  <c r="R17" i="8"/>
  <c r="S17" i="8"/>
  <c r="T17" i="8"/>
  <c r="U17" i="8"/>
  <c r="AI17" i="8"/>
  <c r="AQ17" i="8" s="1"/>
  <c r="AJ17" i="8"/>
  <c r="AR17" i="8" s="1"/>
  <c r="AK17" i="8"/>
  <c r="AS17" i="8" s="1"/>
  <c r="AL17" i="8"/>
  <c r="AT17" i="8" s="1"/>
  <c r="AM17" i="8"/>
  <c r="AU17" i="8" s="1"/>
  <c r="AN17" i="8"/>
  <c r="AV17" i="8" s="1"/>
  <c r="P18" i="8"/>
  <c r="Q18" i="8"/>
  <c r="R18" i="8"/>
  <c r="S18" i="8"/>
  <c r="T18" i="8"/>
  <c r="U18" i="8"/>
  <c r="AI18" i="8"/>
  <c r="AQ18" i="8" s="1"/>
  <c r="AJ18" i="8"/>
  <c r="AR18" i="8" s="1"/>
  <c r="AK18" i="8"/>
  <c r="AS18" i="8" s="1"/>
  <c r="AL18" i="8"/>
  <c r="AT18" i="8" s="1"/>
  <c r="AM18" i="8"/>
  <c r="AU18" i="8" s="1"/>
  <c r="AN18" i="8"/>
  <c r="AV18" i="8" s="1"/>
  <c r="P19" i="8"/>
  <c r="Q19" i="8"/>
  <c r="R19" i="8"/>
  <c r="S19" i="8"/>
  <c r="T19" i="8"/>
  <c r="U19" i="8"/>
  <c r="AI19" i="8"/>
  <c r="AQ19" i="8" s="1"/>
  <c r="AJ19" i="8"/>
  <c r="AK19" i="8"/>
  <c r="AS19" i="8" s="1"/>
  <c r="AL19" i="8"/>
  <c r="AT19" i="8" s="1"/>
  <c r="AM19" i="8"/>
  <c r="AU19" i="8" s="1"/>
  <c r="AN19" i="8"/>
  <c r="AR19" i="8"/>
  <c r="AV19" i="8"/>
  <c r="P20" i="8"/>
  <c r="Q20" i="8"/>
  <c r="R20" i="8"/>
  <c r="S20" i="8"/>
  <c r="T20" i="8"/>
  <c r="U20" i="8"/>
  <c r="AI20" i="8"/>
  <c r="AQ20" i="8" s="1"/>
  <c r="AJ20" i="8"/>
  <c r="AR20" i="8" s="1"/>
  <c r="AK20" i="8"/>
  <c r="AS20" i="8" s="1"/>
  <c r="AL20" i="8"/>
  <c r="AT20" i="8" s="1"/>
  <c r="AM20" i="8"/>
  <c r="AU20" i="8" s="1"/>
  <c r="AN20" i="8"/>
  <c r="AV20" i="8" s="1"/>
  <c r="P21" i="8"/>
  <c r="Q21" i="8"/>
  <c r="R21" i="8"/>
  <c r="S21" i="8"/>
  <c r="T21" i="8"/>
  <c r="U21" i="8"/>
  <c r="AI21" i="8"/>
  <c r="AQ21" i="8" s="1"/>
  <c r="AJ21" i="8"/>
  <c r="AR21" i="8" s="1"/>
  <c r="AK21" i="8"/>
  <c r="AS21" i="8" s="1"/>
  <c r="AL21" i="8"/>
  <c r="AT21" i="8" s="1"/>
  <c r="AM21" i="8"/>
  <c r="AU21" i="8" s="1"/>
  <c r="AN21" i="8"/>
  <c r="AV21" i="8" s="1"/>
  <c r="P22" i="8"/>
  <c r="Q22" i="8"/>
  <c r="R22" i="8"/>
  <c r="S22" i="8"/>
  <c r="T22" i="8"/>
  <c r="U22" i="8"/>
  <c r="AI22" i="8"/>
  <c r="AQ22" i="8" s="1"/>
  <c r="AJ22" i="8"/>
  <c r="AR22" i="8" s="1"/>
  <c r="AK22" i="8"/>
  <c r="AL22" i="8"/>
  <c r="AM22" i="8"/>
  <c r="AU22" i="8" s="1"/>
  <c r="AN22" i="8"/>
  <c r="AV22" i="8" s="1"/>
  <c r="AS22" i="8"/>
  <c r="AT22" i="8"/>
  <c r="P23" i="8"/>
  <c r="Q23" i="8"/>
  <c r="R23" i="8"/>
  <c r="S23" i="8"/>
  <c r="T23" i="8"/>
  <c r="U23" i="8"/>
  <c r="AI23" i="8"/>
  <c r="AJ23" i="8"/>
  <c r="AK23" i="8"/>
  <c r="AS23" i="8" s="1"/>
  <c r="AL23" i="8"/>
  <c r="AT23" i="8" s="1"/>
  <c r="AM23" i="8"/>
  <c r="AN23" i="8"/>
  <c r="AQ23" i="8"/>
  <c r="AR23" i="8"/>
  <c r="AU23" i="8"/>
  <c r="AV23" i="8"/>
  <c r="P24" i="8"/>
  <c r="Q24" i="8"/>
  <c r="R24" i="8"/>
  <c r="S24" i="8"/>
  <c r="T24" i="8"/>
  <c r="U24" i="8"/>
  <c r="AI24" i="8"/>
  <c r="AQ24" i="8" s="1"/>
  <c r="AJ24" i="8"/>
  <c r="AR24" i="8" s="1"/>
  <c r="AK24" i="8"/>
  <c r="AS24" i="8" s="1"/>
  <c r="AL24" i="8"/>
  <c r="AT24" i="8" s="1"/>
  <c r="AM24" i="8"/>
  <c r="AU24" i="8" s="1"/>
  <c r="AN24" i="8"/>
  <c r="AV24" i="8" s="1"/>
  <c r="P25" i="8"/>
  <c r="Q25" i="8"/>
  <c r="R25" i="8"/>
  <c r="S25" i="8"/>
  <c r="T25" i="8"/>
  <c r="U25" i="8"/>
  <c r="AI25" i="8"/>
  <c r="AQ25" i="8" s="1"/>
  <c r="AJ25" i="8"/>
  <c r="AR25" i="8" s="1"/>
  <c r="AK25" i="8"/>
  <c r="AS25" i="8" s="1"/>
  <c r="AL25" i="8"/>
  <c r="AT25" i="8" s="1"/>
  <c r="AM25" i="8"/>
  <c r="AU25" i="8" s="1"/>
  <c r="AN25" i="8"/>
  <c r="AV25" i="8" s="1"/>
  <c r="P26" i="8"/>
  <c r="Q26" i="8"/>
  <c r="R26" i="8"/>
  <c r="S26" i="8"/>
  <c r="T26" i="8"/>
  <c r="U26" i="8"/>
  <c r="AI26" i="8"/>
  <c r="AQ26" i="8" s="1"/>
  <c r="AJ26" i="8"/>
  <c r="AR26" i="8" s="1"/>
  <c r="AK26" i="8"/>
  <c r="AL26" i="8"/>
  <c r="AM26" i="8"/>
  <c r="AU26" i="8" s="1"/>
  <c r="AN26" i="8"/>
  <c r="AV26" i="8" s="1"/>
  <c r="AS26" i="8"/>
  <c r="AT26" i="8"/>
  <c r="P27" i="8"/>
  <c r="Q27" i="8"/>
  <c r="R27" i="8"/>
  <c r="S27" i="8"/>
  <c r="T27" i="8"/>
  <c r="U27" i="8"/>
  <c r="AI27" i="8"/>
  <c r="AQ27" i="8" s="1"/>
  <c r="AJ27" i="8"/>
  <c r="AR27" i="8" s="1"/>
  <c r="AK27" i="8"/>
  <c r="AS27" i="8" s="1"/>
  <c r="AL27" i="8"/>
  <c r="AT27" i="8" s="1"/>
  <c r="AM27" i="8"/>
  <c r="AU27" i="8" s="1"/>
  <c r="AN27" i="8"/>
  <c r="AV27" i="8" s="1"/>
  <c r="P28" i="8"/>
  <c r="Q28" i="8"/>
  <c r="R28" i="8"/>
  <c r="S28" i="8"/>
  <c r="T28" i="8"/>
  <c r="U28" i="8"/>
  <c r="AI28" i="8"/>
  <c r="AQ28" i="8" s="1"/>
  <c r="AJ28" i="8"/>
  <c r="AR28" i="8" s="1"/>
  <c r="AK28" i="8"/>
  <c r="AL28" i="8"/>
  <c r="AT28" i="8" s="1"/>
  <c r="AM28" i="8"/>
  <c r="AU28" i="8" s="1"/>
  <c r="AN28" i="8"/>
  <c r="AV28" i="8" s="1"/>
  <c r="AS28" i="8"/>
  <c r="P29" i="8"/>
  <c r="Q29" i="8"/>
  <c r="R29" i="8"/>
  <c r="S29" i="8"/>
  <c r="T29" i="8"/>
  <c r="U29" i="8"/>
  <c r="AI29" i="8"/>
  <c r="AQ29" i="8" s="1"/>
  <c r="AJ29" i="8"/>
  <c r="AR29" i="8" s="1"/>
  <c r="AK29" i="8"/>
  <c r="AS29" i="8" s="1"/>
  <c r="AL29" i="8"/>
  <c r="AT29" i="8" s="1"/>
  <c r="AM29" i="8"/>
  <c r="AU29" i="8" s="1"/>
  <c r="AN29" i="8"/>
  <c r="AV29" i="8" s="1"/>
  <c r="P30" i="8"/>
  <c r="Q30" i="8"/>
  <c r="R30" i="8"/>
  <c r="S30" i="8"/>
  <c r="T30" i="8"/>
  <c r="U30" i="8"/>
  <c r="AI30" i="8"/>
  <c r="AQ30" i="8" s="1"/>
  <c r="AJ30" i="8"/>
  <c r="AR30" i="8" s="1"/>
  <c r="AK30" i="8"/>
  <c r="AL30" i="8"/>
  <c r="AM30" i="8"/>
  <c r="AU30" i="8" s="1"/>
  <c r="AN30" i="8"/>
  <c r="AV30" i="8" s="1"/>
  <c r="AS30" i="8"/>
  <c r="AT30" i="8"/>
  <c r="P31" i="8"/>
  <c r="Q31" i="8"/>
  <c r="R31" i="8"/>
  <c r="S31" i="8"/>
  <c r="T31" i="8"/>
  <c r="U31" i="8"/>
  <c r="AI31" i="8"/>
  <c r="AJ31" i="8"/>
  <c r="AR31" i="8" s="1"/>
  <c r="AK31" i="8"/>
  <c r="AS31" i="8" s="1"/>
  <c r="AL31" i="8"/>
  <c r="AT31" i="8" s="1"/>
  <c r="AM31" i="8"/>
  <c r="AU31" i="8" s="1"/>
  <c r="AN31" i="8"/>
  <c r="AV31" i="8" s="1"/>
  <c r="AQ31" i="8"/>
  <c r="P32" i="8"/>
  <c r="Q32" i="8"/>
  <c r="R32" i="8"/>
  <c r="S32" i="8"/>
  <c r="T32" i="8"/>
  <c r="U32" i="8"/>
  <c r="AI32" i="8"/>
  <c r="AQ32" i="8" s="1"/>
  <c r="AJ32" i="8"/>
  <c r="AR32" i="8" s="1"/>
  <c r="AK32" i="8"/>
  <c r="AS32" i="8" s="1"/>
  <c r="AL32" i="8"/>
  <c r="AT32" i="8" s="1"/>
  <c r="AM32" i="8"/>
  <c r="AU32" i="8" s="1"/>
  <c r="AN32" i="8"/>
  <c r="AV32" i="8" s="1"/>
  <c r="P33" i="8"/>
  <c r="Q33" i="8"/>
  <c r="R33" i="8"/>
  <c r="S33" i="8"/>
  <c r="T33" i="8"/>
  <c r="U33" i="8"/>
  <c r="AI33" i="8"/>
  <c r="AQ33" i="8" s="1"/>
  <c r="AJ33" i="8"/>
  <c r="AR33" i="8" s="1"/>
  <c r="AK33" i="8"/>
  <c r="AS33" i="8" s="1"/>
  <c r="AL33" i="8"/>
  <c r="AT33" i="8" s="1"/>
  <c r="AM33" i="8"/>
  <c r="AU33" i="8" s="1"/>
  <c r="AN33" i="8"/>
  <c r="AV33" i="8" s="1"/>
  <c r="P34" i="8"/>
  <c r="Q34" i="8"/>
  <c r="R34" i="8"/>
  <c r="S34" i="8"/>
  <c r="T34" i="8"/>
  <c r="U34" i="8"/>
  <c r="AI34" i="8"/>
  <c r="AQ34" i="8" s="1"/>
  <c r="AJ34" i="8"/>
  <c r="AR34" i="8" s="1"/>
  <c r="AK34" i="8"/>
  <c r="AL34" i="8"/>
  <c r="AM34" i="8"/>
  <c r="AU34" i="8" s="1"/>
  <c r="AN34" i="8"/>
  <c r="AV34" i="8" s="1"/>
  <c r="AS34" i="8"/>
  <c r="AT34" i="8"/>
  <c r="P35" i="8"/>
  <c r="Q35" i="8"/>
  <c r="R35" i="8"/>
  <c r="S35" i="8"/>
  <c r="T35" i="8"/>
  <c r="U35" i="8"/>
  <c r="AI35" i="8"/>
  <c r="AQ35" i="8" s="1"/>
  <c r="AJ35" i="8"/>
  <c r="AR35" i="8" s="1"/>
  <c r="AK35" i="8"/>
  <c r="AS35" i="8" s="1"/>
  <c r="AL35" i="8"/>
  <c r="AT35" i="8" s="1"/>
  <c r="AM35" i="8"/>
  <c r="AU35" i="8" s="1"/>
  <c r="AN35" i="8"/>
  <c r="AV35" i="8" s="1"/>
  <c r="P36" i="8"/>
  <c r="Q36" i="8"/>
  <c r="R36" i="8"/>
  <c r="S36" i="8"/>
  <c r="T36" i="8"/>
  <c r="U36" i="8"/>
  <c r="AI36" i="8"/>
  <c r="AQ36" i="8" s="1"/>
  <c r="AJ36" i="8"/>
  <c r="AR36" i="8" s="1"/>
  <c r="AK36" i="8"/>
  <c r="AS36" i="8" s="1"/>
  <c r="AL36" i="8"/>
  <c r="AT36" i="8" s="1"/>
  <c r="AM36" i="8"/>
  <c r="AU36" i="8" s="1"/>
  <c r="AN36" i="8"/>
  <c r="AV36" i="8" s="1"/>
  <c r="P37" i="8"/>
  <c r="Q37" i="8"/>
  <c r="R37" i="8"/>
  <c r="S37" i="8"/>
  <c r="T37" i="8"/>
  <c r="U37" i="8"/>
  <c r="AI37" i="8"/>
  <c r="AQ37" i="8" s="1"/>
  <c r="AJ37" i="8"/>
  <c r="AR37" i="8" s="1"/>
  <c r="AK37" i="8"/>
  <c r="AS37" i="8" s="1"/>
  <c r="AL37" i="8"/>
  <c r="AT37" i="8" s="1"/>
  <c r="AM37" i="8"/>
  <c r="AU37" i="8" s="1"/>
  <c r="AN37" i="8"/>
  <c r="AV37" i="8"/>
  <c r="P38" i="8"/>
  <c r="Q38" i="8"/>
  <c r="R38" i="8"/>
  <c r="S38" i="8"/>
  <c r="T38" i="8"/>
  <c r="U38" i="8"/>
  <c r="AI38" i="8"/>
  <c r="AQ38" i="8" s="1"/>
  <c r="AJ38" i="8"/>
  <c r="AR38" i="8" s="1"/>
  <c r="AK38" i="8"/>
  <c r="AL38" i="8"/>
  <c r="AT38" i="8" s="1"/>
  <c r="AM38" i="8"/>
  <c r="AU38" i="8" s="1"/>
  <c r="AN38" i="8"/>
  <c r="AV38" i="8" s="1"/>
  <c r="AS38" i="8"/>
  <c r="P39" i="8"/>
  <c r="Q39" i="8"/>
  <c r="R39" i="8"/>
  <c r="S39" i="8"/>
  <c r="T39" i="8"/>
  <c r="U39" i="8"/>
  <c r="AI39" i="8"/>
  <c r="AQ39" i="8" s="1"/>
  <c r="AJ39" i="8"/>
  <c r="AR39" i="8" s="1"/>
  <c r="AK39" i="8"/>
  <c r="AS39" i="8" s="1"/>
  <c r="AL39" i="8"/>
  <c r="AT39" i="8" s="1"/>
  <c r="AM39" i="8"/>
  <c r="AU39" i="8" s="1"/>
  <c r="AN39" i="8"/>
  <c r="AV39" i="8" s="1"/>
  <c r="P40" i="8"/>
  <c r="Q40" i="8"/>
  <c r="R40" i="8"/>
  <c r="S40" i="8"/>
  <c r="T40" i="8"/>
  <c r="U40" i="8"/>
  <c r="AI40" i="8"/>
  <c r="AQ40" i="8" s="1"/>
  <c r="AJ40" i="8"/>
  <c r="AR40" i="8" s="1"/>
  <c r="AK40" i="8"/>
  <c r="AS40" i="8" s="1"/>
  <c r="AL40" i="8"/>
  <c r="AT40" i="8" s="1"/>
  <c r="AM40" i="8"/>
  <c r="AU40" i="8" s="1"/>
  <c r="AN40" i="8"/>
  <c r="AV40" i="8" s="1"/>
  <c r="P41" i="8"/>
  <c r="Q41" i="8"/>
  <c r="R41" i="8"/>
  <c r="S41" i="8"/>
  <c r="T41" i="8"/>
  <c r="U41" i="8"/>
  <c r="AI41" i="8"/>
  <c r="AQ41" i="8" s="1"/>
  <c r="AJ41" i="8"/>
  <c r="AR41" i="8" s="1"/>
  <c r="AK41" i="8"/>
  <c r="AS41" i="8" s="1"/>
  <c r="AL41" i="8"/>
  <c r="AT41" i="8" s="1"/>
  <c r="AM41" i="8"/>
  <c r="AU41" i="8" s="1"/>
  <c r="AN41" i="8"/>
  <c r="AV41" i="8" s="1"/>
  <c r="P42" i="8"/>
  <c r="Q42" i="8"/>
  <c r="R42" i="8"/>
  <c r="S42" i="8"/>
  <c r="T42" i="8"/>
  <c r="U42" i="8"/>
  <c r="AI42" i="8"/>
  <c r="AQ42" i="8" s="1"/>
  <c r="AJ42" i="8"/>
  <c r="AR42" i="8" s="1"/>
  <c r="AK42" i="8"/>
  <c r="AS42" i="8" s="1"/>
  <c r="AL42" i="8"/>
  <c r="AT42" i="8" s="1"/>
  <c r="AM42" i="8"/>
  <c r="AU42" i="8" s="1"/>
  <c r="AN42" i="8"/>
  <c r="AV42" i="8" s="1"/>
  <c r="P43" i="8"/>
  <c r="Q43" i="8"/>
  <c r="R43" i="8"/>
  <c r="S43" i="8"/>
  <c r="T43" i="8"/>
  <c r="U43" i="8"/>
  <c r="AI43" i="8"/>
  <c r="AQ43" i="8" s="1"/>
  <c r="AJ43" i="8"/>
  <c r="AR43" i="8" s="1"/>
  <c r="AK43" i="8"/>
  <c r="AS43" i="8" s="1"/>
  <c r="AL43" i="8"/>
  <c r="AT43" i="8" s="1"/>
  <c r="AM43" i="8"/>
  <c r="AU43" i="8" s="1"/>
  <c r="AN43" i="8"/>
  <c r="AV43" i="8" s="1"/>
  <c r="P44" i="8"/>
  <c r="Q44" i="8"/>
  <c r="R44" i="8"/>
  <c r="S44" i="8"/>
  <c r="T44" i="8"/>
  <c r="U44" i="8"/>
  <c r="AI44" i="8"/>
  <c r="AQ44" i="8" s="1"/>
  <c r="AJ44" i="8"/>
  <c r="AR44" i="8" s="1"/>
  <c r="AK44" i="8"/>
  <c r="AL44" i="8"/>
  <c r="AT44" i="8" s="1"/>
  <c r="AM44" i="8"/>
  <c r="AU44" i="8" s="1"/>
  <c r="AN44" i="8"/>
  <c r="AV44" i="8" s="1"/>
  <c r="AS44" i="8"/>
  <c r="P45" i="8"/>
  <c r="Q45" i="8"/>
  <c r="R45" i="8"/>
  <c r="S45" i="8"/>
  <c r="T45" i="8"/>
  <c r="U45" i="8"/>
  <c r="AI45" i="8"/>
  <c r="AQ45" i="8" s="1"/>
  <c r="AJ45" i="8"/>
  <c r="AR45" i="8" s="1"/>
  <c r="AK45" i="8"/>
  <c r="AS45" i="8" s="1"/>
  <c r="AL45" i="8"/>
  <c r="AT45" i="8" s="1"/>
  <c r="AM45" i="8"/>
  <c r="AU45" i="8" s="1"/>
  <c r="AN45" i="8"/>
  <c r="AV45" i="8" s="1"/>
  <c r="P3" i="4" l="1"/>
  <c r="P5" i="4"/>
  <c r="P6" i="4"/>
  <c r="P7" i="4"/>
  <c r="P8" i="4"/>
  <c r="P9" i="4"/>
  <c r="P10" i="4"/>
  <c r="P11" i="4"/>
  <c r="P12" i="4"/>
  <c r="P13" i="4"/>
  <c r="P14" i="4"/>
  <c r="P15" i="4"/>
  <c r="P16" i="4"/>
  <c r="P17" i="4"/>
  <c r="P18" i="4"/>
  <c r="P19" i="4"/>
  <c r="P20" i="4"/>
  <c r="P21" i="4"/>
  <c r="P22" i="4"/>
  <c r="P23" i="4"/>
  <c r="P24" i="4"/>
  <c r="P25" i="4"/>
  <c r="P26" i="4"/>
  <c r="P27" i="4"/>
  <c r="P28" i="4"/>
  <c r="P29" i="4"/>
  <c r="P30" i="4"/>
  <c r="P31" i="4"/>
  <c r="P4" i="4"/>
  <c r="O16" i="4"/>
  <c r="O18" i="4"/>
  <c r="O42" i="4"/>
  <c r="O41" i="4"/>
  <c r="O40" i="4"/>
  <c r="O39" i="4"/>
  <c r="O38" i="4"/>
  <c r="O37" i="4"/>
  <c r="O36" i="4"/>
  <c r="O35" i="4"/>
  <c r="O34" i="4"/>
  <c r="O33" i="4"/>
  <c r="O32" i="4"/>
  <c r="O31" i="4"/>
  <c r="O30" i="4"/>
  <c r="O29" i="4"/>
  <c r="O28" i="4"/>
  <c r="O27" i="4"/>
  <c r="O26" i="4"/>
  <c r="O25" i="4"/>
  <c r="O24" i="4"/>
  <c r="O23" i="4"/>
  <c r="O22" i="4"/>
  <c r="O21" i="4"/>
  <c r="O20" i="4"/>
  <c r="O19" i="4"/>
  <c r="O17" i="4"/>
  <c r="O15" i="4"/>
  <c r="O14" i="4"/>
  <c r="O13" i="4"/>
  <c r="O12" i="4"/>
  <c r="O11" i="4"/>
  <c r="O10" i="4"/>
  <c r="O9" i="4"/>
  <c r="O8" i="4"/>
  <c r="O7" i="4"/>
  <c r="O6" i="4"/>
  <c r="O5" i="4"/>
  <c r="O4" i="4"/>
  <c r="O3" i="4"/>
</calcChain>
</file>

<file path=xl/sharedStrings.xml><?xml version="1.0" encoding="utf-8"?>
<sst xmlns="http://schemas.openxmlformats.org/spreadsheetml/2006/main" count="299" uniqueCount="81">
  <si>
    <t>PERIODE APRIL 2017</t>
  </si>
  <si>
    <t>No</t>
  </si>
  <si>
    <t>Tahun</t>
  </si>
  <si>
    <t>Pelanggan</t>
  </si>
  <si>
    <t>Nilai Jual</t>
  </si>
  <si>
    <t>Nilai Retur</t>
  </si>
  <si>
    <t>Jual Net 2018</t>
  </si>
  <si>
    <t>Jumlah Jual</t>
  </si>
  <si>
    <t>Jumlah Retur</t>
  </si>
  <si>
    <t>Jual Net2</t>
  </si>
  <si>
    <t>ATLANTIS</t>
  </si>
  <si>
    <t>ARIF JULIANSAH (BANDROS)</t>
  </si>
  <si>
    <t>TAUFIK ST</t>
  </si>
  <si>
    <t>PUJA-ARCAMANIK</t>
  </si>
  <si>
    <t>ADE GILANG RAMADHAN</t>
  </si>
  <si>
    <t>JAYA MANDIRI | ASEP RADJIS</t>
  </si>
  <si>
    <t>WENPI SARAGIH</t>
  </si>
  <si>
    <t>IMAS JUBAEDAH - KOPO</t>
  </si>
  <si>
    <t>DEDI KURNIADI</t>
  </si>
  <si>
    <t>MUH IRFAN AL ANSHARI</t>
  </si>
  <si>
    <t>INDRA FASHION BANDUNG</t>
  </si>
  <si>
    <t>YUAN PERDANA</t>
  </si>
  <si>
    <t>MARTIN SUKIYONO</t>
  </si>
  <si>
    <t>MISBAH - CIBUNTU</t>
  </si>
  <si>
    <t>CANDRA BANDUNG STORE</t>
  </si>
  <si>
    <t>ASEP FAHMI (DIAN JAYA)</t>
  </si>
  <si>
    <t>TAKUR (TAUFIK KURNIAWAN)</t>
  </si>
  <si>
    <t>MEKI SANDI ROLIANSYAH</t>
  </si>
  <si>
    <t>MULANA ROHIMAT</t>
  </si>
  <si>
    <t>NILAM COLLECTION</t>
  </si>
  <si>
    <t>AGUS ANDRIANTO</t>
  </si>
  <si>
    <t>NARNIA</t>
  </si>
  <si>
    <t>IRMAYANTI</t>
  </si>
  <si>
    <t>GUNANJAR ARI SETIAWAN</t>
  </si>
  <si>
    <t>DIRWAN</t>
  </si>
  <si>
    <t>ASEP JENAL M</t>
  </si>
  <si>
    <t>LEDI PUTRA MANDIRI (LPM)</t>
  </si>
  <si>
    <t>BOJES KUNINGAN</t>
  </si>
  <si>
    <t>MULYANA - PAMULANG</t>
  </si>
  <si>
    <t>KURNIA | EKA JAYA (CIKARANG)</t>
  </si>
  <si>
    <t>SAMSUL BAHRI (GHAISAN COLLECTION)</t>
  </si>
  <si>
    <t>NINA MUTMAINAH - SUKAWANGI</t>
  </si>
  <si>
    <t>ARIF RAHMAN HAKIM</t>
  </si>
  <si>
    <t>ANIP  SANATA (ASSUNAH MART)</t>
  </si>
  <si>
    <t>ANIP SANATA (WE PLAZA)</t>
  </si>
  <si>
    <t>LIGART JAYA  </t>
  </si>
  <si>
    <t>FERI D WAHYUDI</t>
  </si>
  <si>
    <t>YANYAN HERYANA</t>
  </si>
  <si>
    <t>PP - PRIMA PERKASA</t>
  </si>
  <si>
    <t>DWI HARYANTO</t>
  </si>
  <si>
    <t>HW FASHION BANDUNG</t>
  </si>
  <si>
    <t>Januari</t>
  </si>
  <si>
    <t>Februari</t>
  </si>
  <si>
    <t>Maret</t>
  </si>
  <si>
    <t>April</t>
  </si>
  <si>
    <t>Mei</t>
  </si>
  <si>
    <t>Juni</t>
  </si>
  <si>
    <t>Juli</t>
  </si>
  <si>
    <t>Agustus</t>
  </si>
  <si>
    <t>September</t>
  </si>
  <si>
    <t>Oktber</t>
  </si>
  <si>
    <t>Nopember</t>
  </si>
  <si>
    <t>Desember</t>
  </si>
  <si>
    <t>Total</t>
  </si>
  <si>
    <t>Prediksi dapat reward royalti</t>
  </si>
  <si>
    <t>07 April 2018 Jual Net</t>
  </si>
  <si>
    <t>14 April 2018 Jual Net</t>
  </si>
  <si>
    <t>15 April 2018 Jual Net</t>
  </si>
  <si>
    <t>16 April 2018 Jual Net</t>
  </si>
  <si>
    <t>17 April 2018 Jual Net</t>
  </si>
  <si>
    <t>21 April 2018 Jual Net</t>
  </si>
  <si>
    <t>Jual Net April2017</t>
  </si>
  <si>
    <t>kenaikan</t>
  </si>
  <si>
    <t>Bandros</t>
  </si>
  <si>
    <t>Martin</t>
  </si>
  <si>
    <t>Takur</t>
  </si>
  <si>
    <t>Mulana</t>
  </si>
  <si>
    <t>Nilam</t>
  </si>
  <si>
    <t>Irmayanti</t>
  </si>
  <si>
    <t>Gunanjar</t>
  </si>
  <si>
    <t>HW Fashion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</si>
</sst>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164" formatCode="_(* #,##0_);_(* \(#,##0\);_(* &quot;-&quot;_);_(@_)"/>
  </numFmts>
  <fonts count="7" x14ac:knownFonts="1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b/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Calibri"/>
      <family val="2"/>
      <charset val="1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1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32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17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3" fontId="0" fillId="0" borderId="1" xfId="0" applyNumberFormat="1" applyBorder="1" applyAlignment="1">
      <alignment vertical="center" wrapText="1"/>
    </xf>
    <xf numFmtId="3" fontId="0" fillId="0" borderId="0" xfId="0" applyNumberFormat="1" applyBorder="1" applyAlignment="1">
      <alignment vertical="center" wrapText="1"/>
    </xf>
    <xf numFmtId="3" fontId="0" fillId="0" borderId="0" xfId="0" applyNumberFormat="1" applyAlignment="1">
      <alignment vertical="center" wrapText="1"/>
    </xf>
    <xf numFmtId="164" fontId="0" fillId="0" borderId="1" xfId="0" applyNumberFormat="1" applyBorder="1"/>
    <xf numFmtId="0" fontId="0" fillId="0" borderId="0" xfId="0" applyBorder="1" applyAlignment="1">
      <alignment vertical="center" wrapText="1"/>
    </xf>
    <xf numFmtId="0" fontId="0" fillId="0" borderId="1" xfId="0" applyBorder="1"/>
    <xf numFmtId="0" fontId="1" fillId="0" borderId="0" xfId="0" applyFont="1" applyAlignment="1">
      <alignment horizontal="center" vertical="center" wrapText="1"/>
    </xf>
    <xf numFmtId="17" fontId="0" fillId="0" borderId="0" xfId="0" applyNumberFormat="1" applyAlignment="1">
      <alignment vertical="center" wrapText="1"/>
    </xf>
    <xf numFmtId="0" fontId="0" fillId="0" borderId="0" xfId="0" applyAlignment="1">
      <alignment vertical="center" wrapText="1"/>
    </xf>
    <xf numFmtId="0" fontId="3" fillId="0" borderId="0" xfId="0" applyFont="1" applyAlignment="1">
      <alignment horizontal="center"/>
    </xf>
    <xf numFmtId="3" fontId="0" fillId="0" borderId="1" xfId="0" applyNumberFormat="1" applyFont="1" applyBorder="1" applyAlignment="1">
      <alignment vertical="center" wrapText="1"/>
    </xf>
    <xf numFmtId="3" fontId="0" fillId="0" borderId="1" xfId="0" applyNumberFormat="1" applyBorder="1"/>
    <xf numFmtId="0" fontId="4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3" fontId="0" fillId="3" borderId="1" xfId="0" applyNumberFormat="1" applyFill="1" applyBorder="1"/>
    <xf numFmtId="0" fontId="0" fillId="3" borderId="1" xfId="0" applyFill="1" applyBorder="1"/>
    <xf numFmtId="0" fontId="2" fillId="0" borderId="0" xfId="0" applyFont="1" applyAlignment="1">
      <alignment horizontal="right"/>
    </xf>
    <xf numFmtId="15" fontId="2" fillId="0" borderId="0" xfId="0" applyNumberFormat="1" applyFont="1" applyAlignment="1">
      <alignment horizontal="right"/>
    </xf>
    <xf numFmtId="3" fontId="0" fillId="0" borderId="0" xfId="0" applyNumberFormat="1"/>
    <xf numFmtId="0" fontId="5" fillId="4" borderId="1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0" fillId="0" borderId="2" xfId="0" applyFill="1" applyBorder="1" applyAlignment="1">
      <alignment vertical="center" wrapText="1"/>
    </xf>
    <xf numFmtId="0" fontId="3" fillId="0" borderId="0" xfId="0" applyFont="1" applyAlignment="1">
      <alignment horizontal="center"/>
    </xf>
    <xf numFmtId="41" fontId="0" fillId="0" borderId="1" xfId="1" applyFont="1" applyBorder="1"/>
    <xf numFmtId="9" fontId="0" fillId="0" borderId="0" xfId="2" applyFont="1"/>
  </cellXfs>
  <cellStyles count="3">
    <cellStyle name="Comma [0]" xfId="1" builtinId="6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d-ID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'Grafix Pel Besar'!$R$5</c:f>
              <c:strCache>
                <c:ptCount val="1"/>
                <c:pt idx="0">
                  <c:v>Jual Net April2017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'Grafix Pel Besar'!$O$6:$O$45</c:f>
              <c:strCache>
                <c:ptCount val="40"/>
                <c:pt idx="0">
                  <c:v>ATLANTIS</c:v>
                </c:pt>
                <c:pt idx="1">
                  <c:v>ARIF JULIANSAH (BANDROS)</c:v>
                </c:pt>
                <c:pt idx="2">
                  <c:v>TAUFIK ST</c:v>
                </c:pt>
                <c:pt idx="3">
                  <c:v>PUJA-ARCAMANIK</c:v>
                </c:pt>
                <c:pt idx="4">
                  <c:v>ADE GILANG RAMADHAN</c:v>
                </c:pt>
                <c:pt idx="5">
                  <c:v>JAYA MANDIRI | ASEP RADJIS</c:v>
                </c:pt>
                <c:pt idx="6">
                  <c:v>WENPI SARAGIH</c:v>
                </c:pt>
                <c:pt idx="7">
                  <c:v>IMAS JUBAEDAH - KOPO</c:v>
                </c:pt>
                <c:pt idx="8">
                  <c:v>DEDI KURNIADI</c:v>
                </c:pt>
                <c:pt idx="9">
                  <c:v>MUH IRFAN AL ANSHARI</c:v>
                </c:pt>
                <c:pt idx="10">
                  <c:v>INDRA FASHION BANDUNG</c:v>
                </c:pt>
                <c:pt idx="11">
                  <c:v>YUAN PERDANA</c:v>
                </c:pt>
                <c:pt idx="12">
                  <c:v>MARTIN SUKIYONO</c:v>
                </c:pt>
                <c:pt idx="13">
                  <c:v>MISBAH - CIBUNTU</c:v>
                </c:pt>
                <c:pt idx="14">
                  <c:v>CANDRA BANDUNG STORE</c:v>
                </c:pt>
                <c:pt idx="15">
                  <c:v>ASEP FAHMI (DIAN JAYA)</c:v>
                </c:pt>
                <c:pt idx="16">
                  <c:v>TAKUR (TAUFIK KURNIAWAN)</c:v>
                </c:pt>
                <c:pt idx="17">
                  <c:v>MEKI SANDI ROLIANSYAH</c:v>
                </c:pt>
                <c:pt idx="18">
                  <c:v>MULANA ROHIMAT</c:v>
                </c:pt>
                <c:pt idx="19">
                  <c:v>NILAM COLLECTION</c:v>
                </c:pt>
                <c:pt idx="20">
                  <c:v>AGUS ANDRIANTO</c:v>
                </c:pt>
                <c:pt idx="21">
                  <c:v>NARNIA</c:v>
                </c:pt>
                <c:pt idx="22">
                  <c:v>IRMAYANTI</c:v>
                </c:pt>
                <c:pt idx="23">
                  <c:v>GUNANJAR ARI SETIAWAN</c:v>
                </c:pt>
                <c:pt idx="24">
                  <c:v>DIRWAN</c:v>
                </c:pt>
                <c:pt idx="25">
                  <c:v>ASEP JENAL M</c:v>
                </c:pt>
                <c:pt idx="26">
                  <c:v>LEDI PUTRA MANDIRI (LPM)</c:v>
                </c:pt>
                <c:pt idx="27">
                  <c:v>BOJES KUNINGAN</c:v>
                </c:pt>
                <c:pt idx="28">
                  <c:v>MULYANA - PAMULANG</c:v>
                </c:pt>
                <c:pt idx="29">
                  <c:v>KURNIA | EKA JAYA (CIKARANG)</c:v>
                </c:pt>
                <c:pt idx="30">
                  <c:v>SAMSUL BAHRI (GHAISAN COLLECTION)</c:v>
                </c:pt>
                <c:pt idx="31">
                  <c:v>NINA MUTMAINAH - SUKAWANGI</c:v>
                </c:pt>
                <c:pt idx="32">
                  <c:v>ARIF RAHMAN HAKIM</c:v>
                </c:pt>
                <c:pt idx="33">
                  <c:v>ANIP  SANATA (ASSUNAH MART)</c:v>
                </c:pt>
                <c:pt idx="34">
                  <c:v>LIGART JAYA  </c:v>
                </c:pt>
                <c:pt idx="35">
                  <c:v>FERI D WAHYUDI</c:v>
                </c:pt>
                <c:pt idx="36">
                  <c:v>YANYAN HERYANA</c:v>
                </c:pt>
                <c:pt idx="37">
                  <c:v>PP - PRIMA PERKASA</c:v>
                </c:pt>
                <c:pt idx="38">
                  <c:v>DWI HARYANTO</c:v>
                </c:pt>
                <c:pt idx="39">
                  <c:v>HW FASHION BANDUNG</c:v>
                </c:pt>
              </c:strCache>
            </c:strRef>
          </c:cat>
          <c:val>
            <c:numRef>
              <c:f>'Grafix Pel Besar'!$R$6:$R$45</c:f>
              <c:numCache>
                <c:formatCode>#,##0</c:formatCode>
                <c:ptCount val="40"/>
                <c:pt idx="0">
                  <c:v>651195476</c:v>
                </c:pt>
                <c:pt idx="1">
                  <c:v>580981225</c:v>
                </c:pt>
                <c:pt idx="2">
                  <c:v>265691777</c:v>
                </c:pt>
                <c:pt idx="3">
                  <c:v>59617595</c:v>
                </c:pt>
                <c:pt idx="4">
                  <c:v>83118812</c:v>
                </c:pt>
                <c:pt idx="5">
                  <c:v>131648251</c:v>
                </c:pt>
                <c:pt idx="6">
                  <c:v>127226139</c:v>
                </c:pt>
                <c:pt idx="7">
                  <c:v>65803938</c:v>
                </c:pt>
                <c:pt idx="8">
                  <c:v>79014513</c:v>
                </c:pt>
                <c:pt idx="9">
                  <c:v>55920376</c:v>
                </c:pt>
                <c:pt idx="10">
                  <c:v>133297238</c:v>
                </c:pt>
                <c:pt idx="11">
                  <c:v>54711839</c:v>
                </c:pt>
                <c:pt idx="12">
                  <c:v>40133801</c:v>
                </c:pt>
                <c:pt idx="13">
                  <c:v>61609952</c:v>
                </c:pt>
                <c:pt idx="14">
                  <c:v>39038476</c:v>
                </c:pt>
                <c:pt idx="15">
                  <c:v>56182525</c:v>
                </c:pt>
                <c:pt idx="16">
                  <c:v>60827989</c:v>
                </c:pt>
                <c:pt idx="17">
                  <c:v>52117440</c:v>
                </c:pt>
                <c:pt idx="18">
                  <c:v>29471314</c:v>
                </c:pt>
                <c:pt idx="19">
                  <c:v>123031619</c:v>
                </c:pt>
                <c:pt idx="20">
                  <c:v>101108176</c:v>
                </c:pt>
                <c:pt idx="21">
                  <c:v>40139314</c:v>
                </c:pt>
                <c:pt idx="22">
                  <c:v>23489526</c:v>
                </c:pt>
                <c:pt idx="23">
                  <c:v>41404089</c:v>
                </c:pt>
                <c:pt idx="24">
                  <c:v>124506494</c:v>
                </c:pt>
                <c:pt idx="25">
                  <c:v>105900563</c:v>
                </c:pt>
                <c:pt idx="26">
                  <c:v>43457200</c:v>
                </c:pt>
                <c:pt idx="27">
                  <c:v>71250813</c:v>
                </c:pt>
                <c:pt idx="28">
                  <c:v>46692101</c:v>
                </c:pt>
                <c:pt idx="29">
                  <c:v>53448150</c:v>
                </c:pt>
                <c:pt idx="30">
                  <c:v>44331025</c:v>
                </c:pt>
                <c:pt idx="31">
                  <c:v>26400850</c:v>
                </c:pt>
                <c:pt idx="32">
                  <c:v>24188225</c:v>
                </c:pt>
                <c:pt idx="33">
                  <c:v>23753625</c:v>
                </c:pt>
                <c:pt idx="34">
                  <c:v>21704988</c:v>
                </c:pt>
                <c:pt idx="35">
                  <c:v>21523763</c:v>
                </c:pt>
                <c:pt idx="36">
                  <c:v>18403575</c:v>
                </c:pt>
                <c:pt idx="37">
                  <c:v>15523288</c:v>
                </c:pt>
                <c:pt idx="38">
                  <c:v>12019700</c:v>
                </c:pt>
                <c:pt idx="39">
                  <c:v>7144200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'Grafix Pel Besar'!$AW$5</c:f>
              <c:strCache>
                <c:ptCount val="1"/>
                <c:pt idx="0">
                  <c:v>21 April 2018 Jual Net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'Grafix Pel Besar'!$O$6:$O$45</c:f>
              <c:strCache>
                <c:ptCount val="40"/>
                <c:pt idx="0">
                  <c:v>ATLANTIS</c:v>
                </c:pt>
                <c:pt idx="1">
                  <c:v>ARIF JULIANSAH (BANDROS)</c:v>
                </c:pt>
                <c:pt idx="2">
                  <c:v>TAUFIK ST</c:v>
                </c:pt>
                <c:pt idx="3">
                  <c:v>PUJA-ARCAMANIK</c:v>
                </c:pt>
                <c:pt idx="4">
                  <c:v>ADE GILANG RAMADHAN</c:v>
                </c:pt>
                <c:pt idx="5">
                  <c:v>JAYA MANDIRI | ASEP RADJIS</c:v>
                </c:pt>
                <c:pt idx="6">
                  <c:v>WENPI SARAGIH</c:v>
                </c:pt>
                <c:pt idx="7">
                  <c:v>IMAS JUBAEDAH - KOPO</c:v>
                </c:pt>
                <c:pt idx="8">
                  <c:v>DEDI KURNIADI</c:v>
                </c:pt>
                <c:pt idx="9">
                  <c:v>MUH IRFAN AL ANSHARI</c:v>
                </c:pt>
                <c:pt idx="10">
                  <c:v>INDRA FASHION BANDUNG</c:v>
                </c:pt>
                <c:pt idx="11">
                  <c:v>YUAN PERDANA</c:v>
                </c:pt>
                <c:pt idx="12">
                  <c:v>MARTIN SUKIYONO</c:v>
                </c:pt>
                <c:pt idx="13">
                  <c:v>MISBAH - CIBUNTU</c:v>
                </c:pt>
                <c:pt idx="14">
                  <c:v>CANDRA BANDUNG STORE</c:v>
                </c:pt>
                <c:pt idx="15">
                  <c:v>ASEP FAHMI (DIAN JAYA)</c:v>
                </c:pt>
                <c:pt idx="16">
                  <c:v>TAKUR (TAUFIK KURNIAWAN)</c:v>
                </c:pt>
                <c:pt idx="17">
                  <c:v>MEKI SANDI ROLIANSYAH</c:v>
                </c:pt>
                <c:pt idx="18">
                  <c:v>MULANA ROHIMAT</c:v>
                </c:pt>
                <c:pt idx="19">
                  <c:v>NILAM COLLECTION</c:v>
                </c:pt>
                <c:pt idx="20">
                  <c:v>AGUS ANDRIANTO</c:v>
                </c:pt>
                <c:pt idx="21">
                  <c:v>NARNIA</c:v>
                </c:pt>
                <c:pt idx="22">
                  <c:v>IRMAYANTI</c:v>
                </c:pt>
                <c:pt idx="23">
                  <c:v>GUNANJAR ARI SETIAWAN</c:v>
                </c:pt>
                <c:pt idx="24">
                  <c:v>DIRWAN</c:v>
                </c:pt>
                <c:pt idx="25">
                  <c:v>ASEP JENAL M</c:v>
                </c:pt>
                <c:pt idx="26">
                  <c:v>LEDI PUTRA MANDIRI (LPM)</c:v>
                </c:pt>
                <c:pt idx="27">
                  <c:v>BOJES KUNINGAN</c:v>
                </c:pt>
                <c:pt idx="28">
                  <c:v>MULYANA - PAMULANG</c:v>
                </c:pt>
                <c:pt idx="29">
                  <c:v>KURNIA | EKA JAYA (CIKARANG)</c:v>
                </c:pt>
                <c:pt idx="30">
                  <c:v>SAMSUL BAHRI (GHAISAN COLLECTION)</c:v>
                </c:pt>
                <c:pt idx="31">
                  <c:v>NINA MUTMAINAH - SUKAWANGI</c:v>
                </c:pt>
                <c:pt idx="32">
                  <c:v>ARIF RAHMAN HAKIM</c:v>
                </c:pt>
                <c:pt idx="33">
                  <c:v>ANIP  SANATA (ASSUNAH MART)</c:v>
                </c:pt>
                <c:pt idx="34">
                  <c:v>LIGART JAYA  </c:v>
                </c:pt>
                <c:pt idx="35">
                  <c:v>FERI D WAHYUDI</c:v>
                </c:pt>
                <c:pt idx="36">
                  <c:v>YANYAN HERYANA</c:v>
                </c:pt>
                <c:pt idx="37">
                  <c:v>PP - PRIMA PERKASA</c:v>
                </c:pt>
                <c:pt idx="38">
                  <c:v>DWI HARYANTO</c:v>
                </c:pt>
                <c:pt idx="39">
                  <c:v>HW FASHION BANDUNG</c:v>
                </c:pt>
              </c:strCache>
            </c:strRef>
          </c:cat>
          <c:val>
            <c:numRef>
              <c:f>'Grafix Pel Besar'!$AW$6:$AW$45</c:f>
              <c:numCache>
                <c:formatCode>_(* #,##0_);_(* \(#,##0\);_(* "-"_);_(@_)</c:formatCode>
                <c:ptCount val="40"/>
                <c:pt idx="0">
                  <c:v>232020777</c:v>
                </c:pt>
                <c:pt idx="1">
                  <c:v>593392014</c:v>
                </c:pt>
                <c:pt idx="2">
                  <c:v>177540826</c:v>
                </c:pt>
                <c:pt idx="3">
                  <c:v>31028028</c:v>
                </c:pt>
                <c:pt idx="4">
                  <c:v>59780326</c:v>
                </c:pt>
                <c:pt idx="5">
                  <c:v>38786713</c:v>
                </c:pt>
                <c:pt idx="6">
                  <c:v>75066164</c:v>
                </c:pt>
                <c:pt idx="7">
                  <c:v>61693902</c:v>
                </c:pt>
                <c:pt idx="8">
                  <c:v>49132215</c:v>
                </c:pt>
                <c:pt idx="9">
                  <c:v>37242826</c:v>
                </c:pt>
                <c:pt idx="10">
                  <c:v>46473928</c:v>
                </c:pt>
                <c:pt idx="11">
                  <c:v>30088802</c:v>
                </c:pt>
                <c:pt idx="12">
                  <c:v>115477078</c:v>
                </c:pt>
                <c:pt idx="13">
                  <c:v>17745911</c:v>
                </c:pt>
                <c:pt idx="14">
                  <c:v>17433690</c:v>
                </c:pt>
                <c:pt idx="15">
                  <c:v>26602276</c:v>
                </c:pt>
                <c:pt idx="16">
                  <c:v>142745226</c:v>
                </c:pt>
                <c:pt idx="17">
                  <c:v>20858076</c:v>
                </c:pt>
                <c:pt idx="18">
                  <c:v>46877364</c:v>
                </c:pt>
                <c:pt idx="19">
                  <c:v>124289552</c:v>
                </c:pt>
                <c:pt idx="20">
                  <c:v>35781127</c:v>
                </c:pt>
                <c:pt idx="21">
                  <c:v>23681788</c:v>
                </c:pt>
                <c:pt idx="22">
                  <c:v>38049514</c:v>
                </c:pt>
                <c:pt idx="23">
                  <c:v>64670202</c:v>
                </c:pt>
                <c:pt idx="24">
                  <c:v>11656851</c:v>
                </c:pt>
                <c:pt idx="25">
                  <c:v>71395388</c:v>
                </c:pt>
                <c:pt idx="26">
                  <c:v>19404700</c:v>
                </c:pt>
                <c:pt idx="27">
                  <c:v>38747018</c:v>
                </c:pt>
                <c:pt idx="28">
                  <c:v>34999777</c:v>
                </c:pt>
                <c:pt idx="29">
                  <c:v>0</c:v>
                </c:pt>
                <c:pt idx="30">
                  <c:v>0</c:v>
                </c:pt>
                <c:pt idx="31">
                  <c:v>10278013</c:v>
                </c:pt>
                <c:pt idx="32">
                  <c:v>7006301</c:v>
                </c:pt>
                <c:pt idx="33">
                  <c:v>10844751</c:v>
                </c:pt>
                <c:pt idx="34">
                  <c:v>0</c:v>
                </c:pt>
                <c:pt idx="35">
                  <c:v>0</c:v>
                </c:pt>
                <c:pt idx="36">
                  <c:v>12231625</c:v>
                </c:pt>
                <c:pt idx="37">
                  <c:v>12674201</c:v>
                </c:pt>
                <c:pt idx="38">
                  <c:v>3487313</c:v>
                </c:pt>
                <c:pt idx="39">
                  <c:v>15097513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3010800"/>
        <c:axId val="1263002096"/>
      </c:lineChart>
      <c:catAx>
        <c:axId val="1263010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d-ID"/>
          </a:p>
        </c:txPr>
        <c:crossAx val="1263002096"/>
        <c:crosses val="autoZero"/>
        <c:auto val="1"/>
        <c:lblAlgn val="ctr"/>
        <c:lblOffset val="100"/>
        <c:noMultiLvlLbl val="0"/>
      </c:catAx>
      <c:valAx>
        <c:axId val="12630020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d-ID"/>
          </a:p>
        </c:txPr>
        <c:crossAx val="1263010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d-ID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d-ID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428624</xdr:colOff>
      <xdr:row>45</xdr:row>
      <xdr:rowOff>100011</xdr:rowOff>
    </xdr:from>
    <xdr:to>
      <xdr:col>60</xdr:col>
      <xdr:colOff>495299</xdr:colOff>
      <xdr:row>70</xdr:row>
      <xdr:rowOff>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ncanan%20Kerja/penjualan/update%20barang%20dari%20FL/Grafik%20Perbulan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tlantis"/>
      <sheetName val="Bandros"/>
      <sheetName val="Taufik"/>
      <sheetName val="Anip"/>
      <sheetName val="Puja"/>
      <sheetName val="Ade Gilang"/>
      <sheetName val="JM"/>
      <sheetName val="Kurnia Eka Jaya"/>
      <sheetName val="Wenpi"/>
      <sheetName val="Samsul Bahri"/>
      <sheetName val="Imas Jub"/>
      <sheetName val="Dedi K"/>
      <sheetName val="Muh Irfan"/>
      <sheetName val="Indra F"/>
      <sheetName val="Yuan"/>
      <sheetName val="Martin"/>
      <sheetName val="Misbah"/>
      <sheetName val="Chandra"/>
      <sheetName val="Asep Fahmi"/>
      <sheetName val="Takur"/>
      <sheetName val="Meki"/>
      <sheetName val="Dede M"/>
      <sheetName val="Mulana R"/>
      <sheetName val="Nillam"/>
      <sheetName val="Agus And"/>
      <sheetName val="Ligart"/>
      <sheetName val="Narnia"/>
      <sheetName val="Irmayanti"/>
      <sheetName val="Gunanjar"/>
      <sheetName val="Dirwan"/>
      <sheetName val="Asep Jenal"/>
      <sheetName val="LPM"/>
      <sheetName val="Bojes"/>
      <sheetName val="Mulyana"/>
      <sheetName val="Feri D"/>
      <sheetName val="Ttl 2017-2018"/>
      <sheetName val="April"/>
      <sheetName val="Me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>
        <row r="7">
          <cell r="D7">
            <v>586284826</v>
          </cell>
          <cell r="E7">
            <v>105408801</v>
          </cell>
          <cell r="F7">
            <v>480876026</v>
          </cell>
          <cell r="G7">
            <v>5921</v>
          </cell>
          <cell r="H7">
            <v>1067</v>
          </cell>
          <cell r="I7">
            <v>4854</v>
          </cell>
          <cell r="O7">
            <v>169526614</v>
          </cell>
          <cell r="P7">
            <v>34373238</v>
          </cell>
          <cell r="Q7">
            <v>135153376</v>
          </cell>
          <cell r="R7">
            <v>1791</v>
          </cell>
          <cell r="S7">
            <v>345</v>
          </cell>
          <cell r="T7">
            <v>1446</v>
          </cell>
        </row>
        <row r="8">
          <cell r="D8">
            <v>449457576</v>
          </cell>
          <cell r="E8">
            <v>30040901</v>
          </cell>
          <cell r="F8">
            <v>419416675</v>
          </cell>
          <cell r="G8">
            <v>4305</v>
          </cell>
          <cell r="H8">
            <v>275</v>
          </cell>
          <cell r="I8">
            <v>4030</v>
          </cell>
          <cell r="O8">
            <v>379645613</v>
          </cell>
          <cell r="P8">
            <v>34628651</v>
          </cell>
          <cell r="Q8">
            <v>345016963</v>
          </cell>
          <cell r="R8">
            <v>3470</v>
          </cell>
          <cell r="S8">
            <v>308</v>
          </cell>
          <cell r="T8">
            <v>3162</v>
          </cell>
        </row>
        <row r="9">
          <cell r="D9">
            <v>212941138</v>
          </cell>
          <cell r="E9">
            <v>35277776</v>
          </cell>
          <cell r="F9">
            <v>177663364</v>
          </cell>
          <cell r="G9">
            <v>2029</v>
          </cell>
          <cell r="H9">
            <v>319</v>
          </cell>
          <cell r="I9">
            <v>1710</v>
          </cell>
          <cell r="O9">
            <v>114147338</v>
          </cell>
          <cell r="P9">
            <v>11236050</v>
          </cell>
          <cell r="Q9">
            <v>102911288</v>
          </cell>
          <cell r="R9">
            <v>1104</v>
          </cell>
          <cell r="S9">
            <v>115</v>
          </cell>
          <cell r="T9">
            <v>989</v>
          </cell>
        </row>
        <row r="10">
          <cell r="D10">
            <v>44569613</v>
          </cell>
          <cell r="E10">
            <v>3048506</v>
          </cell>
          <cell r="F10">
            <v>41521107</v>
          </cell>
          <cell r="G10">
            <v>440</v>
          </cell>
          <cell r="H10">
            <v>10</v>
          </cell>
          <cell r="I10">
            <v>430</v>
          </cell>
          <cell r="O10">
            <v>20879426</v>
          </cell>
          <cell r="P10">
            <v>312375</v>
          </cell>
          <cell r="Q10">
            <v>20567051</v>
          </cell>
          <cell r="R10">
            <v>220</v>
          </cell>
          <cell r="S10">
            <v>2</v>
          </cell>
          <cell r="T10">
            <v>218</v>
          </cell>
        </row>
        <row r="11">
          <cell r="D11">
            <v>65082063</v>
          </cell>
          <cell r="E11">
            <v>1558688</v>
          </cell>
          <cell r="F11">
            <v>63523375</v>
          </cell>
          <cell r="G11">
            <v>555</v>
          </cell>
          <cell r="H11">
            <v>13</v>
          </cell>
          <cell r="I11">
            <v>542</v>
          </cell>
          <cell r="O11">
            <v>51680388</v>
          </cell>
          <cell r="P11">
            <v>2729451</v>
          </cell>
          <cell r="Q11">
            <v>48950938</v>
          </cell>
          <cell r="R11">
            <v>458</v>
          </cell>
          <cell r="S11">
            <v>24</v>
          </cell>
          <cell r="T11">
            <v>434</v>
          </cell>
        </row>
        <row r="12">
          <cell r="D12">
            <v>97257600</v>
          </cell>
          <cell r="E12">
            <v>23812688</v>
          </cell>
          <cell r="F12">
            <v>73444913</v>
          </cell>
          <cell r="G12">
            <v>841</v>
          </cell>
          <cell r="H12">
            <v>195</v>
          </cell>
          <cell r="I12">
            <v>646</v>
          </cell>
          <cell r="O12">
            <v>29592000</v>
          </cell>
          <cell r="P12">
            <v>8219088</v>
          </cell>
          <cell r="Q12">
            <v>21372913</v>
          </cell>
          <cell r="R12">
            <v>243</v>
          </cell>
          <cell r="S12">
            <v>68</v>
          </cell>
          <cell r="T12">
            <v>175</v>
          </cell>
        </row>
        <row r="13">
          <cell r="D13">
            <v>82831788</v>
          </cell>
          <cell r="E13">
            <v>1944688</v>
          </cell>
          <cell r="F13">
            <v>80887101</v>
          </cell>
          <cell r="G13">
            <v>726</v>
          </cell>
          <cell r="H13">
            <v>19</v>
          </cell>
          <cell r="I13">
            <v>707</v>
          </cell>
          <cell r="O13">
            <v>43494238</v>
          </cell>
          <cell r="P13">
            <v>498663</v>
          </cell>
          <cell r="Q13">
            <v>42995576</v>
          </cell>
          <cell r="R13">
            <v>397</v>
          </cell>
          <cell r="S13">
            <v>5</v>
          </cell>
          <cell r="T13">
            <v>392</v>
          </cell>
        </row>
        <row r="14">
          <cell r="D14">
            <v>47777801</v>
          </cell>
          <cell r="E14">
            <v>1564939</v>
          </cell>
          <cell r="F14">
            <v>46212863</v>
          </cell>
          <cell r="G14">
            <v>400</v>
          </cell>
          <cell r="H14">
            <v>14</v>
          </cell>
          <cell r="I14">
            <v>386</v>
          </cell>
          <cell r="O14">
            <v>38513826</v>
          </cell>
          <cell r="P14">
            <v>1066276</v>
          </cell>
          <cell r="Q14">
            <v>37447551</v>
          </cell>
          <cell r="R14">
            <v>343</v>
          </cell>
          <cell r="S14">
            <v>11</v>
          </cell>
          <cell r="T14">
            <v>332</v>
          </cell>
        </row>
        <row r="15">
          <cell r="D15">
            <v>64139776</v>
          </cell>
          <cell r="E15">
            <v>6634951</v>
          </cell>
          <cell r="F15">
            <v>57504825</v>
          </cell>
          <cell r="G15">
            <v>591</v>
          </cell>
          <cell r="H15">
            <v>59</v>
          </cell>
          <cell r="I15">
            <v>532</v>
          </cell>
          <cell r="O15">
            <v>27488650</v>
          </cell>
          <cell r="P15">
            <v>1565551</v>
          </cell>
          <cell r="Q15">
            <v>25923101</v>
          </cell>
          <cell r="R15">
            <v>265</v>
          </cell>
          <cell r="S15">
            <v>14</v>
          </cell>
          <cell r="T15">
            <v>251</v>
          </cell>
        </row>
        <row r="16">
          <cell r="D16">
            <v>48282151</v>
          </cell>
          <cell r="E16">
            <v>1606938</v>
          </cell>
          <cell r="F16">
            <v>46675213</v>
          </cell>
          <cell r="G16">
            <v>476</v>
          </cell>
          <cell r="H16">
            <v>17</v>
          </cell>
          <cell r="I16">
            <v>459</v>
          </cell>
          <cell r="O16">
            <v>21743225</v>
          </cell>
          <cell r="P16">
            <v>806313</v>
          </cell>
          <cell r="Q16">
            <v>20936913</v>
          </cell>
          <cell r="R16">
            <v>199</v>
          </cell>
          <cell r="S16">
            <v>6</v>
          </cell>
          <cell r="T16">
            <v>193</v>
          </cell>
        </row>
        <row r="17">
          <cell r="D17">
            <v>108393513</v>
          </cell>
          <cell r="E17">
            <v>13899551</v>
          </cell>
          <cell r="F17">
            <v>94493963</v>
          </cell>
          <cell r="G17">
            <v>1050</v>
          </cell>
          <cell r="H17">
            <v>130</v>
          </cell>
          <cell r="I17">
            <v>920</v>
          </cell>
          <cell r="O17">
            <v>34564426</v>
          </cell>
          <cell r="P17">
            <v>12126924</v>
          </cell>
          <cell r="Q17">
            <v>22437502</v>
          </cell>
          <cell r="R17">
            <v>328</v>
          </cell>
          <cell r="S17">
            <v>34</v>
          </cell>
          <cell r="T17">
            <v>294</v>
          </cell>
        </row>
        <row r="18">
          <cell r="D18">
            <v>44808488</v>
          </cell>
          <cell r="E18">
            <v>4053087</v>
          </cell>
          <cell r="F18">
            <v>40755401</v>
          </cell>
          <cell r="G18">
            <v>412</v>
          </cell>
          <cell r="H18">
            <v>38</v>
          </cell>
          <cell r="I18">
            <v>374</v>
          </cell>
          <cell r="O18">
            <v>23376851</v>
          </cell>
          <cell r="P18">
            <v>2208763</v>
          </cell>
          <cell r="Q18">
            <v>21168089</v>
          </cell>
          <cell r="R18">
            <v>224</v>
          </cell>
          <cell r="S18">
            <v>19</v>
          </cell>
          <cell r="T18">
            <v>205</v>
          </cell>
        </row>
        <row r="19">
          <cell r="D19">
            <v>34133051</v>
          </cell>
          <cell r="E19">
            <v>230300</v>
          </cell>
          <cell r="F19">
            <v>33902751</v>
          </cell>
          <cell r="G19">
            <v>368</v>
          </cell>
          <cell r="H19">
            <v>2</v>
          </cell>
          <cell r="I19">
            <v>366</v>
          </cell>
          <cell r="O19">
            <v>83469664</v>
          </cell>
          <cell r="P19">
            <v>0</v>
          </cell>
          <cell r="Q19">
            <v>83469664</v>
          </cell>
          <cell r="R19">
            <v>681</v>
          </cell>
          <cell r="S19">
            <v>0</v>
          </cell>
          <cell r="T19">
            <v>681</v>
          </cell>
        </row>
        <row r="20">
          <cell r="D20">
            <v>51577401</v>
          </cell>
          <cell r="E20">
            <v>11616088</v>
          </cell>
          <cell r="F20">
            <v>39961314</v>
          </cell>
          <cell r="G20">
            <v>503</v>
          </cell>
          <cell r="H20">
            <v>111</v>
          </cell>
          <cell r="I20">
            <v>392</v>
          </cell>
          <cell r="O20">
            <v>20941213</v>
          </cell>
          <cell r="P20">
            <v>10171002</v>
          </cell>
          <cell r="Q20">
            <v>10770211</v>
          </cell>
          <cell r="R20">
            <v>181</v>
          </cell>
          <cell r="S20">
            <v>53</v>
          </cell>
          <cell r="T20">
            <v>128</v>
          </cell>
        </row>
        <row r="21">
          <cell r="D21">
            <v>30440551</v>
          </cell>
          <cell r="E21">
            <v>883688</v>
          </cell>
          <cell r="F21">
            <v>29556863</v>
          </cell>
          <cell r="G21">
            <v>294</v>
          </cell>
          <cell r="H21">
            <v>5</v>
          </cell>
          <cell r="I21">
            <v>289</v>
          </cell>
          <cell r="O21">
            <v>10738875</v>
          </cell>
          <cell r="P21">
            <v>28875</v>
          </cell>
          <cell r="Q21">
            <v>10710001</v>
          </cell>
          <cell r="R21">
            <v>113</v>
          </cell>
          <cell r="S21">
            <v>1</v>
          </cell>
          <cell r="T21">
            <v>112</v>
          </cell>
        </row>
        <row r="22">
          <cell r="D22">
            <v>44193451</v>
          </cell>
          <cell r="E22">
            <v>11941126</v>
          </cell>
          <cell r="F22">
            <v>32252325</v>
          </cell>
          <cell r="G22">
            <v>416</v>
          </cell>
          <cell r="H22">
            <v>114</v>
          </cell>
          <cell r="I22">
            <v>302</v>
          </cell>
          <cell r="O22">
            <v>18143214</v>
          </cell>
          <cell r="P22">
            <v>2136313</v>
          </cell>
          <cell r="Q22">
            <v>16006901</v>
          </cell>
          <cell r="R22">
            <v>165</v>
          </cell>
          <cell r="S22">
            <v>19</v>
          </cell>
          <cell r="T22">
            <v>146</v>
          </cell>
        </row>
        <row r="23">
          <cell r="D23">
            <v>40134150</v>
          </cell>
          <cell r="E23">
            <v>1020514</v>
          </cell>
          <cell r="F23">
            <v>39113639</v>
          </cell>
          <cell r="G23">
            <v>521</v>
          </cell>
          <cell r="H23">
            <v>11</v>
          </cell>
          <cell r="I23">
            <v>510</v>
          </cell>
          <cell r="O23">
            <v>107997576</v>
          </cell>
          <cell r="P23">
            <v>7403725</v>
          </cell>
          <cell r="Q23">
            <v>100593851</v>
          </cell>
          <cell r="R23">
            <v>1070</v>
          </cell>
          <cell r="S23">
            <v>75</v>
          </cell>
          <cell r="T23">
            <v>995</v>
          </cell>
        </row>
        <row r="24">
          <cell r="D24">
            <v>47433488</v>
          </cell>
          <cell r="E24">
            <v>11593587</v>
          </cell>
          <cell r="F24">
            <v>35839902</v>
          </cell>
          <cell r="G24">
            <v>471</v>
          </cell>
          <cell r="H24">
            <v>92</v>
          </cell>
          <cell r="I24">
            <v>379</v>
          </cell>
          <cell r="O24">
            <v>11378151</v>
          </cell>
          <cell r="P24">
            <v>1702664</v>
          </cell>
          <cell r="Q24">
            <v>9675488</v>
          </cell>
          <cell r="R24">
            <v>103</v>
          </cell>
          <cell r="S24">
            <v>14</v>
          </cell>
          <cell r="T24">
            <v>89</v>
          </cell>
        </row>
        <row r="25">
          <cell r="D25">
            <v>24588201</v>
          </cell>
          <cell r="E25">
            <v>1574651</v>
          </cell>
          <cell r="F25">
            <v>23013551</v>
          </cell>
          <cell r="G25">
            <v>250</v>
          </cell>
          <cell r="H25">
            <v>15</v>
          </cell>
          <cell r="I25">
            <v>235</v>
          </cell>
          <cell r="O25">
            <v>36256763</v>
          </cell>
          <cell r="P25">
            <v>3056176</v>
          </cell>
          <cell r="Q25">
            <v>33200588</v>
          </cell>
          <cell r="R25">
            <v>344</v>
          </cell>
          <cell r="S25">
            <v>27</v>
          </cell>
          <cell r="T25">
            <v>317</v>
          </cell>
        </row>
        <row r="26">
          <cell r="D26">
            <v>91503826</v>
          </cell>
          <cell r="E26">
            <v>18237707</v>
          </cell>
          <cell r="F26">
            <v>73266119</v>
          </cell>
          <cell r="G26">
            <v>840</v>
          </cell>
          <cell r="H26">
            <v>156</v>
          </cell>
          <cell r="I26">
            <v>684</v>
          </cell>
          <cell r="O26">
            <v>56620463</v>
          </cell>
          <cell r="P26">
            <v>5882189</v>
          </cell>
          <cell r="Q26">
            <v>50738276</v>
          </cell>
          <cell r="R26">
            <v>509</v>
          </cell>
          <cell r="S26">
            <v>51</v>
          </cell>
          <cell r="T26">
            <v>458</v>
          </cell>
        </row>
        <row r="27">
          <cell r="D27">
            <v>71434038</v>
          </cell>
          <cell r="E27">
            <v>12481088</v>
          </cell>
          <cell r="F27">
            <v>58952951</v>
          </cell>
          <cell r="G27">
            <v>690</v>
          </cell>
          <cell r="H27">
            <v>156</v>
          </cell>
          <cell r="I27">
            <v>534</v>
          </cell>
          <cell r="O27">
            <v>16599189</v>
          </cell>
          <cell r="P27">
            <v>2910413</v>
          </cell>
          <cell r="Q27">
            <v>13688776</v>
          </cell>
          <cell r="R27">
            <v>148</v>
          </cell>
          <cell r="S27">
            <v>34</v>
          </cell>
          <cell r="T27">
            <v>114</v>
          </cell>
        </row>
        <row r="28">
          <cell r="D28">
            <v>29009401</v>
          </cell>
          <cell r="E28">
            <v>864500</v>
          </cell>
          <cell r="F28">
            <v>28144901</v>
          </cell>
          <cell r="G28">
            <v>299</v>
          </cell>
          <cell r="H28">
            <v>8</v>
          </cell>
          <cell r="I28">
            <v>291</v>
          </cell>
          <cell r="O28">
            <v>13882576</v>
          </cell>
          <cell r="P28">
            <v>556676</v>
          </cell>
          <cell r="Q28">
            <v>13325900</v>
          </cell>
          <cell r="R28">
            <v>134</v>
          </cell>
          <cell r="S28">
            <v>5</v>
          </cell>
          <cell r="T28">
            <v>129</v>
          </cell>
        </row>
        <row r="29">
          <cell r="D29">
            <v>18414814</v>
          </cell>
          <cell r="E29">
            <v>1813913</v>
          </cell>
          <cell r="F29">
            <v>16600901</v>
          </cell>
          <cell r="G29">
            <v>179</v>
          </cell>
          <cell r="H29">
            <v>15</v>
          </cell>
          <cell r="I29">
            <v>164</v>
          </cell>
          <cell r="O29">
            <v>27383126</v>
          </cell>
          <cell r="P29">
            <v>2113251</v>
          </cell>
          <cell r="Q29">
            <v>25269876</v>
          </cell>
          <cell r="R29">
            <v>259</v>
          </cell>
          <cell r="S29">
            <v>16</v>
          </cell>
          <cell r="T29">
            <v>243</v>
          </cell>
        </row>
        <row r="30">
          <cell r="D30">
            <v>30654401</v>
          </cell>
          <cell r="E30">
            <v>2141601</v>
          </cell>
          <cell r="F30">
            <v>28512801</v>
          </cell>
          <cell r="G30">
            <v>288</v>
          </cell>
          <cell r="H30">
            <v>20</v>
          </cell>
          <cell r="I30">
            <v>268</v>
          </cell>
          <cell r="O30">
            <v>49706476</v>
          </cell>
          <cell r="P30">
            <v>2424101</v>
          </cell>
          <cell r="Q30">
            <v>47282376</v>
          </cell>
          <cell r="R30">
            <v>403</v>
          </cell>
          <cell r="S30">
            <v>20</v>
          </cell>
          <cell r="T30">
            <v>383</v>
          </cell>
        </row>
        <row r="31">
          <cell r="D31">
            <v>114917164</v>
          </cell>
          <cell r="E31">
            <v>26852145</v>
          </cell>
          <cell r="F31">
            <v>88065019</v>
          </cell>
          <cell r="G31">
            <v>1072</v>
          </cell>
          <cell r="H31">
            <v>206</v>
          </cell>
          <cell r="I31">
            <v>866</v>
          </cell>
          <cell r="O31">
            <v>12199688</v>
          </cell>
          <cell r="P31">
            <v>2166838</v>
          </cell>
          <cell r="Q31">
            <v>10032851</v>
          </cell>
          <cell r="R31">
            <v>125</v>
          </cell>
          <cell r="S31">
            <v>23</v>
          </cell>
          <cell r="T31">
            <v>102</v>
          </cell>
        </row>
        <row r="32">
          <cell r="D32">
            <v>68318776</v>
          </cell>
          <cell r="E32">
            <v>7895938</v>
          </cell>
          <cell r="F32">
            <v>60422838</v>
          </cell>
          <cell r="G32">
            <v>630</v>
          </cell>
          <cell r="H32">
            <v>68</v>
          </cell>
          <cell r="I32">
            <v>562</v>
          </cell>
          <cell r="O32">
            <v>41993701</v>
          </cell>
          <cell r="P32">
            <v>6679288</v>
          </cell>
          <cell r="Q32">
            <v>35314413</v>
          </cell>
          <cell r="R32">
            <v>400</v>
          </cell>
          <cell r="S32">
            <v>63</v>
          </cell>
          <cell r="T32">
            <v>337</v>
          </cell>
        </row>
        <row r="33">
          <cell r="D33">
            <v>32425800</v>
          </cell>
          <cell r="E33">
            <v>4988000</v>
          </cell>
          <cell r="F33">
            <v>27437800</v>
          </cell>
          <cell r="G33">
            <v>274</v>
          </cell>
          <cell r="H33">
            <v>40</v>
          </cell>
          <cell r="I33">
            <v>234</v>
          </cell>
          <cell r="O33">
            <v>12645100</v>
          </cell>
          <cell r="P33">
            <v>2836500</v>
          </cell>
          <cell r="Q33">
            <v>9808600</v>
          </cell>
          <cell r="R33">
            <v>110</v>
          </cell>
          <cell r="S33">
            <v>25</v>
          </cell>
          <cell r="T33">
            <v>85</v>
          </cell>
        </row>
        <row r="34">
          <cell r="D34">
            <v>58981739</v>
          </cell>
          <cell r="E34">
            <v>12944926</v>
          </cell>
          <cell r="F34">
            <v>46036813</v>
          </cell>
          <cell r="G34">
            <v>551</v>
          </cell>
          <cell r="H34">
            <v>119</v>
          </cell>
          <cell r="I34">
            <v>432</v>
          </cell>
          <cell r="O34">
            <v>31012188</v>
          </cell>
          <cell r="P34">
            <v>8232623</v>
          </cell>
          <cell r="Q34">
            <v>22779567</v>
          </cell>
          <cell r="R34">
            <v>289</v>
          </cell>
          <cell r="S34">
            <v>45</v>
          </cell>
          <cell r="T34">
            <v>244</v>
          </cell>
        </row>
        <row r="35">
          <cell r="D35">
            <v>32410788</v>
          </cell>
          <cell r="E35">
            <v>4701988</v>
          </cell>
          <cell r="F35">
            <v>27708801</v>
          </cell>
          <cell r="G35">
            <v>316</v>
          </cell>
          <cell r="H35">
            <v>45</v>
          </cell>
          <cell r="I35">
            <v>271</v>
          </cell>
          <cell r="O35">
            <v>23345526</v>
          </cell>
          <cell r="P35">
            <v>4500001</v>
          </cell>
          <cell r="Q35">
            <v>18845526</v>
          </cell>
          <cell r="R35">
            <v>218</v>
          </cell>
          <cell r="S35">
            <v>40</v>
          </cell>
          <cell r="T35">
            <v>178</v>
          </cell>
        </row>
      </sheetData>
      <sheetData sheetId="36">
        <row r="6">
          <cell r="Y6">
            <v>41361775</v>
          </cell>
          <cell r="Z6">
            <v>8902163</v>
          </cell>
          <cell r="AA6">
            <v>32459613</v>
          </cell>
          <cell r="AB6">
            <v>445</v>
          </cell>
          <cell r="AC6">
            <v>87</v>
          </cell>
          <cell r="AD6">
            <v>358</v>
          </cell>
        </row>
        <row r="7">
          <cell r="Y7">
            <v>91380888</v>
          </cell>
          <cell r="Z7">
            <v>8268400</v>
          </cell>
          <cell r="AA7">
            <v>83112488</v>
          </cell>
          <cell r="AB7">
            <v>833</v>
          </cell>
          <cell r="AC7">
            <v>86</v>
          </cell>
          <cell r="AD7">
            <v>747</v>
          </cell>
        </row>
        <row r="8">
          <cell r="Y8">
            <v>28417813</v>
          </cell>
          <cell r="Z8">
            <v>1508938</v>
          </cell>
          <cell r="AA8">
            <v>26908875</v>
          </cell>
          <cell r="AB8">
            <v>267</v>
          </cell>
          <cell r="AC8">
            <v>25</v>
          </cell>
          <cell r="AD8">
            <v>242</v>
          </cell>
        </row>
        <row r="9">
          <cell r="Y9">
            <v>3183600</v>
          </cell>
          <cell r="Z9">
            <v>21612</v>
          </cell>
          <cell r="AA9">
            <v>3161988</v>
          </cell>
          <cell r="AB9">
            <v>28</v>
          </cell>
          <cell r="AC9">
            <v>0</v>
          </cell>
          <cell r="AD9">
            <v>28</v>
          </cell>
        </row>
        <row r="10">
          <cell r="Y10">
            <v>3866363</v>
          </cell>
          <cell r="Z10">
            <v>269838</v>
          </cell>
          <cell r="AA10">
            <v>3596525</v>
          </cell>
          <cell r="AB10">
            <v>40</v>
          </cell>
          <cell r="AC10">
            <v>0</v>
          </cell>
          <cell r="AD10">
            <v>40</v>
          </cell>
        </row>
        <row r="11">
          <cell r="Y11">
            <v>10179800</v>
          </cell>
          <cell r="Z11">
            <v>3433800</v>
          </cell>
          <cell r="AA11">
            <v>6746000</v>
          </cell>
          <cell r="AB11">
            <v>85</v>
          </cell>
          <cell r="AC11">
            <v>31</v>
          </cell>
          <cell r="AD11">
            <v>54</v>
          </cell>
        </row>
        <row r="12">
          <cell r="Y12">
            <v>9869738</v>
          </cell>
          <cell r="Z12">
            <v>373713</v>
          </cell>
          <cell r="AA12">
            <v>9496025</v>
          </cell>
          <cell r="AB12">
            <v>90</v>
          </cell>
          <cell r="AC12">
            <v>3</v>
          </cell>
          <cell r="AD12">
            <v>87</v>
          </cell>
        </row>
        <row r="13">
          <cell r="Y13">
            <v>8171363</v>
          </cell>
          <cell r="Z13">
            <v>0</v>
          </cell>
          <cell r="AA13">
            <v>8171363</v>
          </cell>
          <cell r="AB13">
            <v>73</v>
          </cell>
          <cell r="AC13">
            <v>0</v>
          </cell>
          <cell r="AD13">
            <v>73</v>
          </cell>
        </row>
        <row r="14">
          <cell r="Y14">
            <v>8081850</v>
          </cell>
          <cell r="Z14">
            <v>473113</v>
          </cell>
          <cell r="AA14">
            <v>7608738</v>
          </cell>
          <cell r="AB14">
            <v>75</v>
          </cell>
          <cell r="AC14">
            <v>4</v>
          </cell>
          <cell r="AD14">
            <v>71</v>
          </cell>
        </row>
        <row r="15">
          <cell r="Y15">
            <v>5022150</v>
          </cell>
          <cell r="Z15">
            <v>44000</v>
          </cell>
          <cell r="AA15">
            <v>4978150</v>
          </cell>
          <cell r="AB15">
            <v>45</v>
          </cell>
          <cell r="AC15">
            <v>0</v>
          </cell>
          <cell r="AD15">
            <v>45</v>
          </cell>
        </row>
        <row r="16">
          <cell r="Y16">
            <v>8691725</v>
          </cell>
          <cell r="Z16">
            <v>494375</v>
          </cell>
          <cell r="AA16">
            <v>8197350</v>
          </cell>
          <cell r="AB16">
            <v>79</v>
          </cell>
          <cell r="AC16">
            <v>5</v>
          </cell>
          <cell r="AD16">
            <v>74</v>
          </cell>
        </row>
        <row r="17">
          <cell r="Y17">
            <v>3665550</v>
          </cell>
          <cell r="Z17">
            <v>591938</v>
          </cell>
          <cell r="AA17">
            <v>3073613</v>
          </cell>
          <cell r="AB17">
            <v>38</v>
          </cell>
          <cell r="AC17">
            <v>6</v>
          </cell>
          <cell r="AD17">
            <v>32</v>
          </cell>
        </row>
        <row r="18">
          <cell r="Y18">
            <v>12234338</v>
          </cell>
          <cell r="Z18">
            <v>0</v>
          </cell>
          <cell r="AA18">
            <v>12234338</v>
          </cell>
          <cell r="AB18">
            <v>93</v>
          </cell>
          <cell r="AC18">
            <v>0</v>
          </cell>
          <cell r="AD18">
            <v>93</v>
          </cell>
        </row>
        <row r="19">
          <cell r="Y19">
            <v>2970500</v>
          </cell>
          <cell r="Z19">
            <v>393500</v>
          </cell>
          <cell r="AA19">
            <v>2577000</v>
          </cell>
          <cell r="AB19">
            <v>26</v>
          </cell>
          <cell r="AC19">
            <v>3</v>
          </cell>
          <cell r="AD19">
            <v>23</v>
          </cell>
        </row>
        <row r="20">
          <cell r="Y20">
            <v>2577313</v>
          </cell>
          <cell r="Z20">
            <v>110075</v>
          </cell>
          <cell r="AA20">
            <v>2467238</v>
          </cell>
          <cell r="AB20">
            <v>28</v>
          </cell>
          <cell r="AC20">
            <v>1</v>
          </cell>
          <cell r="AD20">
            <v>27</v>
          </cell>
        </row>
        <row r="21">
          <cell r="Y21">
            <v>4743113</v>
          </cell>
          <cell r="Z21">
            <v>1447513</v>
          </cell>
          <cell r="AA21">
            <v>3295600</v>
          </cell>
          <cell r="AB21">
            <v>44</v>
          </cell>
          <cell r="AC21">
            <v>11</v>
          </cell>
          <cell r="AD21">
            <v>33</v>
          </cell>
        </row>
        <row r="22">
          <cell r="Y22">
            <v>13643000</v>
          </cell>
          <cell r="Z22">
            <v>0</v>
          </cell>
          <cell r="AA22">
            <v>13643000</v>
          </cell>
          <cell r="AB22">
            <v>117</v>
          </cell>
          <cell r="AC22">
            <v>0</v>
          </cell>
          <cell r="AD22">
            <v>117</v>
          </cell>
        </row>
        <row r="23">
          <cell r="Y23">
            <v>3352213</v>
          </cell>
          <cell r="Z23">
            <v>378963</v>
          </cell>
          <cell r="AA23">
            <v>2973250</v>
          </cell>
          <cell r="AB23">
            <v>29</v>
          </cell>
          <cell r="AC23">
            <v>4</v>
          </cell>
          <cell r="AD23">
            <v>25</v>
          </cell>
        </row>
        <row r="24">
          <cell r="Y24">
            <v>4079338</v>
          </cell>
          <cell r="Z24">
            <v>103075</v>
          </cell>
          <cell r="AA24">
            <v>3976263</v>
          </cell>
          <cell r="AB24">
            <v>39</v>
          </cell>
          <cell r="AC24">
            <v>1</v>
          </cell>
          <cell r="AD24">
            <v>38</v>
          </cell>
        </row>
        <row r="25">
          <cell r="Y25">
            <v>29345925</v>
          </cell>
          <cell r="Z25">
            <v>8250200</v>
          </cell>
          <cell r="AA25">
            <v>21095725</v>
          </cell>
          <cell r="AB25">
            <v>279</v>
          </cell>
          <cell r="AC25">
            <v>71</v>
          </cell>
          <cell r="AD25">
            <v>208</v>
          </cell>
        </row>
        <row r="26">
          <cell r="Y26">
            <v>10941613</v>
          </cell>
          <cell r="Z26">
            <v>1720075</v>
          </cell>
          <cell r="AA26">
            <v>9221538</v>
          </cell>
          <cell r="AB26">
            <v>105</v>
          </cell>
          <cell r="AC26">
            <v>9</v>
          </cell>
          <cell r="AD26">
            <v>96</v>
          </cell>
        </row>
        <row r="27">
          <cell r="Y27">
            <v>3918863</v>
          </cell>
          <cell r="Z27">
            <v>40075</v>
          </cell>
          <cell r="AA27">
            <v>3878788</v>
          </cell>
          <cell r="AB27">
            <v>37</v>
          </cell>
          <cell r="AC27">
            <v>1</v>
          </cell>
          <cell r="AD27">
            <v>36</v>
          </cell>
        </row>
        <row r="28">
          <cell r="Y28">
            <v>4368350</v>
          </cell>
          <cell r="Z28">
            <v>-10500</v>
          </cell>
          <cell r="AA28">
            <v>4378850</v>
          </cell>
          <cell r="AB28">
            <v>39</v>
          </cell>
          <cell r="AC28">
            <v>0</v>
          </cell>
          <cell r="AD28">
            <v>39</v>
          </cell>
        </row>
        <row r="29">
          <cell r="Y29">
            <v>4673200</v>
          </cell>
          <cell r="Z29">
            <v>432513</v>
          </cell>
          <cell r="AA29">
            <v>4240688</v>
          </cell>
          <cell r="AB29">
            <v>36</v>
          </cell>
          <cell r="AC29">
            <v>4</v>
          </cell>
          <cell r="AD29">
            <v>32</v>
          </cell>
        </row>
        <row r="30">
          <cell r="Y30">
            <v>1343650</v>
          </cell>
          <cell r="Z30">
            <v>277375</v>
          </cell>
          <cell r="AA30">
            <v>1066275</v>
          </cell>
          <cell r="AB30">
            <v>16</v>
          </cell>
          <cell r="AC30">
            <v>1</v>
          </cell>
          <cell r="AD30">
            <v>15</v>
          </cell>
        </row>
        <row r="31">
          <cell r="Y31">
            <v>9811288</v>
          </cell>
          <cell r="Z31">
            <v>1285813</v>
          </cell>
          <cell r="AA31">
            <v>8525475</v>
          </cell>
          <cell r="AB31">
            <v>94</v>
          </cell>
          <cell r="AC31">
            <v>13</v>
          </cell>
          <cell r="AD31">
            <v>81</v>
          </cell>
        </row>
        <row r="32">
          <cell r="Y32">
            <v>4054400</v>
          </cell>
          <cell r="Z32">
            <v>228700</v>
          </cell>
          <cell r="AA32">
            <v>3825700</v>
          </cell>
          <cell r="AB32">
            <v>29</v>
          </cell>
          <cell r="AC32">
            <v>2</v>
          </cell>
          <cell r="AD32">
            <v>27</v>
          </cell>
        </row>
        <row r="33">
          <cell r="Y33">
            <v>4466963</v>
          </cell>
          <cell r="Z33">
            <v>678413</v>
          </cell>
          <cell r="AA33">
            <v>3788550</v>
          </cell>
          <cell r="AB33">
            <v>42</v>
          </cell>
          <cell r="AC33">
            <v>7</v>
          </cell>
          <cell r="AD33">
            <v>35</v>
          </cell>
        </row>
        <row r="34">
          <cell r="Y34">
            <v>5934338</v>
          </cell>
          <cell r="Z34">
            <v>1540000</v>
          </cell>
          <cell r="AA34">
            <v>4394338</v>
          </cell>
          <cell r="AB34">
            <v>58</v>
          </cell>
          <cell r="AC34">
            <v>14</v>
          </cell>
          <cell r="AD34">
            <v>44</v>
          </cell>
        </row>
        <row r="35"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</row>
        <row r="36"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</row>
        <row r="37">
          <cell r="Y37">
            <v>2837975</v>
          </cell>
          <cell r="Z37">
            <v>0</v>
          </cell>
          <cell r="AA37">
            <v>2837975</v>
          </cell>
          <cell r="AB37">
            <v>27</v>
          </cell>
          <cell r="AC37">
            <v>1</v>
          </cell>
          <cell r="AD37">
            <v>26</v>
          </cell>
        </row>
        <row r="38">
          <cell r="Y38">
            <v>2390938</v>
          </cell>
          <cell r="Z38">
            <v>346150</v>
          </cell>
          <cell r="AA38">
            <v>2044788</v>
          </cell>
          <cell r="AB38">
            <v>20</v>
          </cell>
          <cell r="AC38">
            <v>3</v>
          </cell>
          <cell r="AD38">
            <v>17</v>
          </cell>
        </row>
        <row r="39">
          <cell r="Y39">
            <v>996013</v>
          </cell>
          <cell r="Z39">
            <v>0</v>
          </cell>
          <cell r="AA39">
            <v>996013</v>
          </cell>
          <cell r="AB39">
            <v>9</v>
          </cell>
          <cell r="AC39">
            <v>0</v>
          </cell>
          <cell r="AD39">
            <v>9</v>
          </cell>
        </row>
        <row r="40"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</row>
        <row r="41"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</row>
        <row r="42">
          <cell r="Y42">
            <v>2716438</v>
          </cell>
          <cell r="Z42">
            <v>240888</v>
          </cell>
          <cell r="AA42">
            <v>2475550</v>
          </cell>
          <cell r="AB42">
            <v>19</v>
          </cell>
          <cell r="AC42">
            <v>0</v>
          </cell>
          <cell r="AD42">
            <v>19</v>
          </cell>
        </row>
        <row r="43">
          <cell r="Y43">
            <v>5296463</v>
          </cell>
          <cell r="Z43">
            <v>714700</v>
          </cell>
          <cell r="AA43">
            <v>4581763</v>
          </cell>
          <cell r="AB43">
            <v>52</v>
          </cell>
          <cell r="AC43">
            <v>7</v>
          </cell>
          <cell r="AD43">
            <v>45</v>
          </cell>
        </row>
        <row r="44">
          <cell r="Y44">
            <v>1315650</v>
          </cell>
          <cell r="Z44">
            <v>275975</v>
          </cell>
          <cell r="AA44">
            <v>1039675</v>
          </cell>
          <cell r="AB44">
            <v>12</v>
          </cell>
          <cell r="AC44">
            <v>3</v>
          </cell>
          <cell r="AD44">
            <v>9</v>
          </cell>
        </row>
        <row r="45">
          <cell r="Y45">
            <v>4745300</v>
          </cell>
          <cell r="Z45">
            <v>458500</v>
          </cell>
          <cell r="AA45">
            <v>4286800</v>
          </cell>
          <cell r="AB45">
            <v>43</v>
          </cell>
          <cell r="AC45">
            <v>0</v>
          </cell>
          <cell r="AD45">
            <v>43</v>
          </cell>
        </row>
      </sheetData>
      <sheetData sheetId="3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X79"/>
  <sheetViews>
    <sheetView tabSelected="1" workbookViewId="0">
      <selection activeCell="R79" sqref="R79"/>
    </sheetView>
  </sheetViews>
  <sheetFormatPr defaultRowHeight="15" x14ac:dyDescent="0.25"/>
  <cols>
    <col min="2" max="2" width="4.42578125" customWidth="1"/>
    <col min="3" max="3" width="3.5703125" hidden="1" customWidth="1"/>
    <col min="4" max="4" width="6.85546875" hidden="1" customWidth="1"/>
    <col min="5" max="5" width="36.7109375" hidden="1" customWidth="1"/>
    <col min="6" max="6" width="11.140625" hidden="1" customWidth="1"/>
    <col min="7" max="7" width="10.42578125" hidden="1" customWidth="1"/>
    <col min="8" max="8" width="12.5703125" hidden="1" customWidth="1"/>
    <col min="9" max="9" width="11.140625" hidden="1" customWidth="1"/>
    <col min="10" max="10" width="12.5703125" hidden="1" customWidth="1"/>
    <col min="11" max="14" width="0" hidden="1" customWidth="1"/>
    <col min="15" max="15" width="36.140625" bestFit="1" customWidth="1"/>
    <col min="16" max="17" width="11.140625" hidden="1" customWidth="1"/>
    <col min="18" max="18" width="12.5703125" bestFit="1" customWidth="1"/>
    <col min="19" max="19" width="11.140625" hidden="1" customWidth="1"/>
    <col min="20" max="20" width="12.5703125" hidden="1" customWidth="1"/>
    <col min="21" max="21" width="11.140625" hidden="1" customWidth="1"/>
    <col min="22" max="24" width="0" hidden="1" customWidth="1"/>
    <col min="25" max="25" width="31.140625" hidden="1" customWidth="1"/>
    <col min="26" max="26" width="10.140625" hidden="1" customWidth="1"/>
    <col min="27" max="27" width="10.42578125" hidden="1" customWidth="1"/>
    <col min="28" max="28" width="12.5703125" hidden="1" customWidth="1"/>
    <col min="29" max="29" width="11.140625" hidden="1" customWidth="1"/>
    <col min="30" max="30" width="12.5703125" hidden="1" customWidth="1"/>
    <col min="31" max="33" width="0" hidden="1" customWidth="1"/>
    <col min="34" max="34" width="31.140625" hidden="1" customWidth="1"/>
    <col min="35" max="35" width="12.5703125" hidden="1" customWidth="1"/>
    <col min="36" max="36" width="11.5703125" hidden="1" customWidth="1"/>
    <col min="37" max="37" width="13.7109375" hidden="1" customWidth="1"/>
    <col min="38" max="38" width="11.140625" hidden="1" customWidth="1"/>
    <col min="39" max="39" width="12.5703125" hidden="1" customWidth="1"/>
    <col min="40" max="40" width="0" hidden="1" customWidth="1"/>
    <col min="41" max="41" width="10.140625" hidden="1" customWidth="1"/>
    <col min="42" max="42" width="36.140625" hidden="1" customWidth="1"/>
    <col min="43" max="43" width="11.140625" hidden="1" customWidth="1"/>
    <col min="44" max="44" width="10.42578125" hidden="1" customWidth="1"/>
    <col min="45" max="45" width="12.5703125" hidden="1" customWidth="1"/>
    <col min="46" max="48" width="0" hidden="1" customWidth="1"/>
    <col min="49" max="49" width="13.42578125" bestFit="1" customWidth="1"/>
  </cols>
  <sheetData>
    <row r="1" spans="2:50" x14ac:dyDescent="0.25">
      <c r="B1" s="22"/>
      <c r="AO1" s="22"/>
    </row>
    <row r="2" spans="2:50" x14ac:dyDescent="0.25">
      <c r="B2" s="23"/>
      <c r="AO2" s="23"/>
    </row>
    <row r="3" spans="2:50" ht="15.75" x14ac:dyDescent="0.25">
      <c r="C3" s="29" t="s">
        <v>0</v>
      </c>
      <c r="D3" s="29"/>
      <c r="E3" s="29"/>
      <c r="F3" s="29"/>
      <c r="G3" s="29"/>
      <c r="H3" s="29"/>
      <c r="I3" s="29"/>
      <c r="J3" s="29"/>
      <c r="K3" s="29"/>
      <c r="L3" s="13"/>
      <c r="M3" s="13"/>
      <c r="N3" s="13"/>
      <c r="O3" s="29"/>
      <c r="P3" s="29"/>
      <c r="Q3" s="29"/>
      <c r="R3" s="29"/>
      <c r="S3" s="29"/>
      <c r="T3" s="29"/>
      <c r="U3" s="29"/>
      <c r="W3" s="29"/>
      <c r="X3" s="29"/>
      <c r="Y3" s="29"/>
      <c r="Z3" s="29"/>
      <c r="AA3" s="29"/>
      <c r="AB3" s="29"/>
      <c r="AC3" s="29"/>
      <c r="AD3" s="29"/>
      <c r="AE3" s="29"/>
      <c r="AH3" s="29"/>
      <c r="AI3" s="29"/>
      <c r="AJ3" s="29"/>
      <c r="AK3" s="29"/>
      <c r="AL3" s="29"/>
      <c r="AM3" s="29"/>
      <c r="AN3" s="29"/>
      <c r="AP3" s="29"/>
      <c r="AQ3" s="29"/>
      <c r="AR3" s="29"/>
      <c r="AS3" s="29"/>
      <c r="AT3" s="29"/>
      <c r="AU3" s="29"/>
      <c r="AV3" s="29"/>
    </row>
    <row r="5" spans="2:50" s="18" customFormat="1" ht="30.75" customHeight="1" x14ac:dyDescent="0.25">
      <c r="B5" s="25" t="s">
        <v>1</v>
      </c>
      <c r="C5" s="25" t="s">
        <v>1</v>
      </c>
      <c r="D5" s="25" t="s">
        <v>2</v>
      </c>
      <c r="E5" s="25" t="s">
        <v>3</v>
      </c>
      <c r="F5" s="25" t="s">
        <v>4</v>
      </c>
      <c r="G5" s="25" t="s">
        <v>5</v>
      </c>
      <c r="H5" s="25" t="s">
        <v>6</v>
      </c>
      <c r="I5" s="25" t="s">
        <v>7</v>
      </c>
      <c r="J5" s="25" t="s">
        <v>8</v>
      </c>
      <c r="K5" s="25" t="s">
        <v>9</v>
      </c>
      <c r="L5" s="26"/>
      <c r="M5" s="26"/>
      <c r="N5" s="26"/>
      <c r="O5" s="25"/>
      <c r="P5" s="25" t="s">
        <v>4</v>
      </c>
      <c r="Q5" s="25" t="s">
        <v>5</v>
      </c>
      <c r="R5" s="25" t="s">
        <v>71</v>
      </c>
      <c r="S5" s="25" t="s">
        <v>7</v>
      </c>
      <c r="T5" s="25" t="s">
        <v>8</v>
      </c>
      <c r="U5" s="25" t="s">
        <v>9</v>
      </c>
      <c r="V5" s="27"/>
      <c r="W5" s="25" t="s">
        <v>1</v>
      </c>
      <c r="X5" s="25" t="s">
        <v>2</v>
      </c>
      <c r="Y5" s="25" t="s">
        <v>3</v>
      </c>
      <c r="Z5" s="25" t="s">
        <v>4</v>
      </c>
      <c r="AA5" s="25" t="s">
        <v>5</v>
      </c>
      <c r="AB5" s="25" t="s">
        <v>6</v>
      </c>
      <c r="AC5" s="25" t="s">
        <v>7</v>
      </c>
      <c r="AD5" s="25" t="s">
        <v>8</v>
      </c>
      <c r="AE5" s="25" t="s">
        <v>9</v>
      </c>
      <c r="AF5" s="27"/>
      <c r="AG5" s="27"/>
      <c r="AH5" s="25" t="s">
        <v>3</v>
      </c>
      <c r="AI5" s="25" t="s">
        <v>4</v>
      </c>
      <c r="AJ5" s="25" t="s">
        <v>5</v>
      </c>
      <c r="AK5" s="25" t="s">
        <v>65</v>
      </c>
      <c r="AL5" s="25" t="s">
        <v>7</v>
      </c>
      <c r="AM5" s="25" t="s">
        <v>8</v>
      </c>
      <c r="AN5" s="25" t="s">
        <v>9</v>
      </c>
      <c r="AO5" s="27"/>
      <c r="AP5" s="25" t="s">
        <v>3</v>
      </c>
      <c r="AQ5" s="25" t="s">
        <v>4</v>
      </c>
      <c r="AR5" s="25" t="s">
        <v>5</v>
      </c>
      <c r="AS5" s="25" t="s">
        <v>66</v>
      </c>
      <c r="AT5" s="25" t="s">
        <v>67</v>
      </c>
      <c r="AU5" s="25" t="s">
        <v>68</v>
      </c>
      <c r="AV5" s="25" t="s">
        <v>69</v>
      </c>
      <c r="AW5" s="25" t="s">
        <v>70</v>
      </c>
    </row>
    <row r="6" spans="2:50" ht="15" customHeight="1" x14ac:dyDescent="0.25">
      <c r="B6" s="17">
        <v>1</v>
      </c>
      <c r="C6" s="1">
        <v>1</v>
      </c>
      <c r="D6" s="2">
        <v>42826</v>
      </c>
      <c r="E6" s="3" t="s">
        <v>10</v>
      </c>
      <c r="F6" s="4">
        <v>230614650</v>
      </c>
      <c r="G6" s="4">
        <v>60295200</v>
      </c>
      <c r="H6" s="4">
        <v>170319450</v>
      </c>
      <c r="I6" s="4">
        <v>2274</v>
      </c>
      <c r="J6" s="3">
        <v>544</v>
      </c>
      <c r="K6" s="4">
        <v>1730</v>
      </c>
      <c r="L6" s="5"/>
      <c r="M6" s="5"/>
      <c r="N6" s="5"/>
      <c r="O6" s="3" t="s">
        <v>10</v>
      </c>
      <c r="P6" s="4">
        <f>SUM(F6+'[1]Ttl 2017-2018'!D7)</f>
        <v>816899476</v>
      </c>
      <c r="Q6" s="4">
        <f>SUM(G6+'[1]Ttl 2017-2018'!E7)</f>
        <v>165704001</v>
      </c>
      <c r="R6" s="4">
        <f>SUM(H6+'[1]Ttl 2017-2018'!F7)</f>
        <v>651195476</v>
      </c>
      <c r="S6" s="4">
        <f>SUM(I6+'[1]Ttl 2017-2018'!G7)</f>
        <v>8195</v>
      </c>
      <c r="T6" s="4">
        <f>SUM(J6+'[1]Ttl 2017-2018'!H7)</f>
        <v>1611</v>
      </c>
      <c r="U6" s="4">
        <f>SUM(K6+'[1]Ttl 2017-2018'!I7)</f>
        <v>6584</v>
      </c>
      <c r="V6" s="6"/>
      <c r="W6" s="1">
        <v>1</v>
      </c>
      <c r="X6" s="2">
        <v>43191</v>
      </c>
      <c r="Y6" s="3" t="s">
        <v>10</v>
      </c>
      <c r="Z6" s="4">
        <v>20431950</v>
      </c>
      <c r="AA6" s="4">
        <v>2876650</v>
      </c>
      <c r="AB6" s="4">
        <v>17555300</v>
      </c>
      <c r="AC6" s="3">
        <v>228</v>
      </c>
      <c r="AD6" s="3">
        <v>31</v>
      </c>
      <c r="AE6" s="3">
        <v>197</v>
      </c>
      <c r="AH6" s="3" t="s">
        <v>10</v>
      </c>
      <c r="AI6" s="7">
        <f>SUM('[1]Ttl 2017-2018'!O7+'Grafix Pel Besar'!Z6)</f>
        <v>189958564</v>
      </c>
      <c r="AJ6" s="7">
        <f>SUM('[1]Ttl 2017-2018'!P7+'Grafix Pel Besar'!AA6)</f>
        <v>37249888</v>
      </c>
      <c r="AK6" s="7">
        <f>SUM('[1]Ttl 2017-2018'!Q7+'Grafix Pel Besar'!AB6)</f>
        <v>152708676</v>
      </c>
      <c r="AL6" s="7">
        <f>SUM('[1]Ttl 2017-2018'!R7+'Grafix Pel Besar'!AC6)</f>
        <v>2019</v>
      </c>
      <c r="AM6" s="7">
        <f>SUM('[1]Ttl 2017-2018'!S7+'Grafix Pel Besar'!AD6)</f>
        <v>376</v>
      </c>
      <c r="AN6" s="7">
        <f>SUM('[1]Ttl 2017-2018'!T7+'Grafix Pel Besar'!AE6)</f>
        <v>1643</v>
      </c>
      <c r="AP6" s="3" t="s">
        <v>10</v>
      </c>
      <c r="AQ6" s="15">
        <f>SUM(AI6+[1]April!Y6)</f>
        <v>231320339</v>
      </c>
      <c r="AR6" s="15">
        <f>SUM(AJ6+[1]April!Z6)</f>
        <v>46152051</v>
      </c>
      <c r="AS6" s="15">
        <f>SUM(AK6+[1]April!AA6)</f>
        <v>185168289</v>
      </c>
      <c r="AT6" s="15">
        <f>SUM(AL6+[1]April!AB6)</f>
        <v>2464</v>
      </c>
      <c r="AU6" s="15">
        <f>SUM(AM6+[1]April!AC6)</f>
        <v>463</v>
      </c>
      <c r="AV6" s="15">
        <f>SUM(AN6+[1]April!AD6)</f>
        <v>2001</v>
      </c>
      <c r="AW6" s="30">
        <v>232020777</v>
      </c>
      <c r="AX6" s="31">
        <f>AW6/R6</f>
        <v>0.35629973725431718</v>
      </c>
    </row>
    <row r="7" spans="2:50" ht="15" customHeight="1" x14ac:dyDescent="0.25">
      <c r="B7" s="17">
        <v>2</v>
      </c>
      <c r="C7" s="1">
        <v>2</v>
      </c>
      <c r="D7" s="2">
        <v>42826</v>
      </c>
      <c r="E7" s="3" t="s">
        <v>11</v>
      </c>
      <c r="F7" s="4">
        <v>173084013</v>
      </c>
      <c r="G7" s="4">
        <v>11519463</v>
      </c>
      <c r="H7" s="4">
        <v>161564550</v>
      </c>
      <c r="I7" s="4">
        <v>1646</v>
      </c>
      <c r="J7" s="3">
        <v>114</v>
      </c>
      <c r="K7" s="4">
        <v>1532</v>
      </c>
      <c r="L7" s="5"/>
      <c r="M7" s="5"/>
      <c r="N7" s="5"/>
      <c r="O7" s="3" t="s">
        <v>11</v>
      </c>
      <c r="P7" s="4">
        <f>SUM(F7+'[1]Ttl 2017-2018'!D8)</f>
        <v>622541589</v>
      </c>
      <c r="Q7" s="4">
        <f>SUM(G7+'[1]Ttl 2017-2018'!E8)</f>
        <v>41560364</v>
      </c>
      <c r="R7" s="4">
        <f>SUM(H7+'[1]Ttl 2017-2018'!F8)</f>
        <v>580981225</v>
      </c>
      <c r="S7" s="4">
        <f>SUM(I7+'[1]Ttl 2017-2018'!G8)</f>
        <v>5951</v>
      </c>
      <c r="T7" s="4">
        <f>SUM(J7+'[1]Ttl 2017-2018'!H8)</f>
        <v>389</v>
      </c>
      <c r="U7" s="4">
        <f>SUM(K7+'[1]Ttl 2017-2018'!I8)</f>
        <v>5562</v>
      </c>
      <c r="W7" s="1">
        <v>2</v>
      </c>
      <c r="X7" s="2">
        <v>43191</v>
      </c>
      <c r="Y7" s="3" t="s">
        <v>11</v>
      </c>
      <c r="Z7" s="4">
        <v>45618913</v>
      </c>
      <c r="AA7" s="4">
        <v>3391850</v>
      </c>
      <c r="AB7" s="4">
        <v>42227063</v>
      </c>
      <c r="AC7" s="3">
        <v>406</v>
      </c>
      <c r="AD7" s="3">
        <v>40</v>
      </c>
      <c r="AE7" s="3">
        <v>366</v>
      </c>
      <c r="AH7" s="3" t="s">
        <v>11</v>
      </c>
      <c r="AI7" s="7">
        <f>SUM('[1]Ttl 2017-2018'!O8+'Grafix Pel Besar'!Z7)</f>
        <v>425264526</v>
      </c>
      <c r="AJ7" s="7">
        <f>SUM('[1]Ttl 2017-2018'!P8+'Grafix Pel Besar'!AA7)</f>
        <v>38020501</v>
      </c>
      <c r="AK7" s="7">
        <f>SUM('[1]Ttl 2017-2018'!Q8+'Grafix Pel Besar'!AB7)</f>
        <v>387244026</v>
      </c>
      <c r="AL7" s="7">
        <f>SUM('[1]Ttl 2017-2018'!R8+'Grafix Pel Besar'!AC7)</f>
        <v>3876</v>
      </c>
      <c r="AM7" s="7">
        <f>SUM('[1]Ttl 2017-2018'!S8+'Grafix Pel Besar'!AD7)</f>
        <v>348</v>
      </c>
      <c r="AN7" s="7">
        <f>SUM('[1]Ttl 2017-2018'!T8+'Grafix Pel Besar'!AE7)</f>
        <v>3528</v>
      </c>
      <c r="AP7" s="3" t="s">
        <v>11</v>
      </c>
      <c r="AQ7" s="15">
        <f>SUM(AI7+[1]April!Y7)</f>
        <v>516645414</v>
      </c>
      <c r="AR7" s="15">
        <f>SUM(AJ7+[1]April!Z7)</f>
        <v>46288901</v>
      </c>
      <c r="AS7" s="15">
        <f>SUM(AK7+[1]April!AA7)</f>
        <v>470356514</v>
      </c>
      <c r="AT7" s="15">
        <f>SUM(AL7+[1]April!AB7)</f>
        <v>4709</v>
      </c>
      <c r="AU7" s="15">
        <f>SUM(AM7+[1]April!AC7)</f>
        <v>434</v>
      </c>
      <c r="AV7" s="15">
        <f>SUM(AN7+[1]April!AD7)</f>
        <v>4275</v>
      </c>
      <c r="AW7" s="30">
        <v>593392014</v>
      </c>
      <c r="AX7" s="31">
        <f t="shared" ref="AX7:AX45" si="0">AW7/R7</f>
        <v>1.0213617729213194</v>
      </c>
    </row>
    <row r="8" spans="2:50" ht="15" customHeight="1" x14ac:dyDescent="0.25">
      <c r="B8" s="17">
        <v>3</v>
      </c>
      <c r="C8" s="1">
        <v>3</v>
      </c>
      <c r="D8" s="2">
        <v>42826</v>
      </c>
      <c r="E8" s="3" t="s">
        <v>12</v>
      </c>
      <c r="F8" s="4">
        <v>102040663</v>
      </c>
      <c r="G8" s="4">
        <v>14012250</v>
      </c>
      <c r="H8" s="4">
        <v>88028413</v>
      </c>
      <c r="I8" s="3">
        <v>942</v>
      </c>
      <c r="J8" s="3">
        <v>138</v>
      </c>
      <c r="K8" s="3">
        <v>804</v>
      </c>
      <c r="L8" s="8"/>
      <c r="M8" s="8"/>
      <c r="N8" s="8"/>
      <c r="O8" s="3" t="s">
        <v>12</v>
      </c>
      <c r="P8" s="4">
        <f>SUM(F8+'[1]Ttl 2017-2018'!D9)</f>
        <v>314981801</v>
      </c>
      <c r="Q8" s="4">
        <f>SUM(G8+'[1]Ttl 2017-2018'!E9)</f>
        <v>49290026</v>
      </c>
      <c r="R8" s="4">
        <f>SUM(H8+'[1]Ttl 2017-2018'!F9)</f>
        <v>265691777</v>
      </c>
      <c r="S8" s="4">
        <f>SUM(I8+'[1]Ttl 2017-2018'!G9)</f>
        <v>2971</v>
      </c>
      <c r="T8" s="4">
        <f>SUM(J8+'[1]Ttl 2017-2018'!H9)</f>
        <v>457</v>
      </c>
      <c r="U8" s="4">
        <f>SUM(K8+'[1]Ttl 2017-2018'!I9)</f>
        <v>2514</v>
      </c>
      <c r="W8" s="1">
        <v>3</v>
      </c>
      <c r="X8" s="2">
        <v>43191</v>
      </c>
      <c r="Y8" s="3" t="s">
        <v>12</v>
      </c>
      <c r="Z8" s="4">
        <v>13226150</v>
      </c>
      <c r="AA8" s="4">
        <v>443800</v>
      </c>
      <c r="AB8" s="4">
        <v>12782350</v>
      </c>
      <c r="AC8" s="3">
        <v>125</v>
      </c>
      <c r="AD8" s="3">
        <v>10</v>
      </c>
      <c r="AE8" s="3">
        <v>115</v>
      </c>
      <c r="AH8" s="3" t="s">
        <v>12</v>
      </c>
      <c r="AI8" s="7">
        <f>SUM('[1]Ttl 2017-2018'!O9+'Grafix Pel Besar'!Z8)</f>
        <v>127373488</v>
      </c>
      <c r="AJ8" s="7">
        <f>SUM('[1]Ttl 2017-2018'!P9+'Grafix Pel Besar'!AA8)</f>
        <v>11679850</v>
      </c>
      <c r="AK8" s="7">
        <f>SUM('[1]Ttl 2017-2018'!Q9+'Grafix Pel Besar'!AB8)</f>
        <v>115693638</v>
      </c>
      <c r="AL8" s="7">
        <f>SUM('[1]Ttl 2017-2018'!R9+'Grafix Pel Besar'!AC8)</f>
        <v>1229</v>
      </c>
      <c r="AM8" s="7">
        <f>SUM('[1]Ttl 2017-2018'!S9+'Grafix Pel Besar'!AD8)</f>
        <v>125</v>
      </c>
      <c r="AN8" s="7">
        <f>SUM('[1]Ttl 2017-2018'!T9+'Grafix Pel Besar'!AE8)</f>
        <v>1104</v>
      </c>
      <c r="AP8" s="3" t="s">
        <v>12</v>
      </c>
      <c r="AQ8" s="15">
        <f>SUM(AI8+[1]April!Y8)</f>
        <v>155791301</v>
      </c>
      <c r="AR8" s="15">
        <f>SUM(AJ8+[1]April!Z8)</f>
        <v>13188788</v>
      </c>
      <c r="AS8" s="15">
        <f>SUM(AK8+[1]April!AA8)</f>
        <v>142602513</v>
      </c>
      <c r="AT8" s="15">
        <f>SUM(AL8+[1]April!AB8)</f>
        <v>1496</v>
      </c>
      <c r="AU8" s="15">
        <f>SUM(AM8+[1]April!AC8)</f>
        <v>150</v>
      </c>
      <c r="AV8" s="15">
        <f>SUM(AN8+[1]April!AD8)</f>
        <v>1346</v>
      </c>
      <c r="AW8" s="30">
        <v>177540826</v>
      </c>
      <c r="AX8" s="31">
        <f t="shared" si="0"/>
        <v>0.66822100406968932</v>
      </c>
    </row>
    <row r="9" spans="2:50" ht="15" customHeight="1" x14ac:dyDescent="0.25">
      <c r="B9" s="17">
        <v>4</v>
      </c>
      <c r="C9" s="1">
        <v>4</v>
      </c>
      <c r="D9" s="2">
        <v>42826</v>
      </c>
      <c r="E9" s="3" t="s">
        <v>13</v>
      </c>
      <c r="F9" s="4">
        <v>18096488</v>
      </c>
      <c r="G9" s="3">
        <v>0</v>
      </c>
      <c r="H9" s="4">
        <v>18096488</v>
      </c>
      <c r="I9" s="3">
        <v>178</v>
      </c>
      <c r="J9" s="3">
        <v>1</v>
      </c>
      <c r="K9" s="3">
        <v>177</v>
      </c>
      <c r="L9" s="8"/>
      <c r="M9" s="8"/>
      <c r="N9" s="8"/>
      <c r="O9" s="3" t="s">
        <v>13</v>
      </c>
      <c r="P9" s="4">
        <f>SUM(F9+'[1]Ttl 2017-2018'!D10)</f>
        <v>62666101</v>
      </c>
      <c r="Q9" s="4">
        <f>SUM(G9+'[1]Ttl 2017-2018'!E10)</f>
        <v>3048506</v>
      </c>
      <c r="R9" s="4">
        <f>SUM(H9+'[1]Ttl 2017-2018'!F10)</f>
        <v>59617595</v>
      </c>
      <c r="S9" s="4">
        <f>SUM(I9+'[1]Ttl 2017-2018'!G10)</f>
        <v>618</v>
      </c>
      <c r="T9" s="4">
        <f>SUM(J9+'[1]Ttl 2017-2018'!H10)</f>
        <v>11</v>
      </c>
      <c r="U9" s="4">
        <f>SUM(K9+'[1]Ttl 2017-2018'!I10)</f>
        <v>607</v>
      </c>
      <c r="W9" s="1">
        <v>4</v>
      </c>
      <c r="X9" s="2">
        <v>43191</v>
      </c>
      <c r="Y9" s="3" t="s">
        <v>13</v>
      </c>
      <c r="Z9" s="4">
        <v>2193975</v>
      </c>
      <c r="AA9" s="4">
        <v>21612</v>
      </c>
      <c r="AB9" s="4">
        <v>2172363</v>
      </c>
      <c r="AC9" s="3">
        <v>20</v>
      </c>
      <c r="AD9" s="3">
        <v>0</v>
      </c>
      <c r="AE9" s="3">
        <v>20</v>
      </c>
      <c r="AH9" s="3" t="s">
        <v>13</v>
      </c>
      <c r="AI9" s="7">
        <f>SUM('[1]Ttl 2017-2018'!O10+'Grafix Pel Besar'!Z9)</f>
        <v>23073401</v>
      </c>
      <c r="AJ9" s="7">
        <f>SUM('[1]Ttl 2017-2018'!P10+'Grafix Pel Besar'!AA9)</f>
        <v>333987</v>
      </c>
      <c r="AK9" s="7">
        <f>SUM('[1]Ttl 2017-2018'!Q10+'Grafix Pel Besar'!AB9)</f>
        <v>22739414</v>
      </c>
      <c r="AL9" s="7">
        <f>SUM('[1]Ttl 2017-2018'!R10+'Grafix Pel Besar'!AC9)</f>
        <v>240</v>
      </c>
      <c r="AM9" s="7">
        <f>SUM('[1]Ttl 2017-2018'!S10+'Grafix Pel Besar'!AD9)</f>
        <v>2</v>
      </c>
      <c r="AN9" s="7">
        <f>SUM('[1]Ttl 2017-2018'!T10+'Grafix Pel Besar'!AE9)</f>
        <v>238</v>
      </c>
      <c r="AP9" s="3" t="s">
        <v>13</v>
      </c>
      <c r="AQ9" s="15">
        <f>SUM(AI9+[1]April!Y9)</f>
        <v>26257001</v>
      </c>
      <c r="AR9" s="15">
        <f>SUM(AJ9+[1]April!Z9)</f>
        <v>355599</v>
      </c>
      <c r="AS9" s="15">
        <f>SUM(AK9+[1]April!AA9)</f>
        <v>25901402</v>
      </c>
      <c r="AT9" s="15">
        <f>SUM(AL9+[1]April!AB9)</f>
        <v>268</v>
      </c>
      <c r="AU9" s="15">
        <f>SUM(AM9+[1]April!AC9)</f>
        <v>2</v>
      </c>
      <c r="AV9" s="15">
        <f>SUM(AN9+[1]April!AD9)</f>
        <v>266</v>
      </c>
      <c r="AW9" s="30">
        <v>31028028</v>
      </c>
      <c r="AX9" s="31">
        <f t="shared" si="0"/>
        <v>0.52045085012235059</v>
      </c>
    </row>
    <row r="10" spans="2:50" ht="15" customHeight="1" x14ac:dyDescent="0.25">
      <c r="B10" s="17">
        <v>5</v>
      </c>
      <c r="C10" s="1">
        <v>5</v>
      </c>
      <c r="D10" s="2">
        <v>42826</v>
      </c>
      <c r="E10" s="3" t="s">
        <v>14</v>
      </c>
      <c r="F10" s="4">
        <v>21095988</v>
      </c>
      <c r="G10" s="4">
        <v>1500551</v>
      </c>
      <c r="H10" s="4">
        <v>19595437</v>
      </c>
      <c r="I10" s="3">
        <v>181</v>
      </c>
      <c r="J10" s="3">
        <v>9</v>
      </c>
      <c r="K10" s="3">
        <v>172</v>
      </c>
      <c r="L10" s="8"/>
      <c r="M10" s="8"/>
      <c r="N10" s="8"/>
      <c r="O10" s="3" t="s">
        <v>14</v>
      </c>
      <c r="P10" s="4">
        <f>SUM(F10+'[1]Ttl 2017-2018'!D11)</f>
        <v>86178051</v>
      </c>
      <c r="Q10" s="4">
        <f>SUM(G10+'[1]Ttl 2017-2018'!E11)</f>
        <v>3059239</v>
      </c>
      <c r="R10" s="4">
        <f>SUM(H10+'[1]Ttl 2017-2018'!F11)</f>
        <v>83118812</v>
      </c>
      <c r="S10" s="4">
        <f>SUM(I10+'[1]Ttl 2017-2018'!G11)</f>
        <v>736</v>
      </c>
      <c r="T10" s="4">
        <f>SUM(J10+'[1]Ttl 2017-2018'!H11)</f>
        <v>22</v>
      </c>
      <c r="U10" s="4">
        <f>SUM(K10+'[1]Ttl 2017-2018'!I11)</f>
        <v>714</v>
      </c>
      <c r="W10" s="1">
        <v>5</v>
      </c>
      <c r="X10" s="2">
        <v>43191</v>
      </c>
      <c r="Y10" s="3" t="s">
        <v>14</v>
      </c>
      <c r="Z10" s="4">
        <v>2406688</v>
      </c>
      <c r="AA10" s="4">
        <v>269838</v>
      </c>
      <c r="AB10" s="4">
        <v>2136850</v>
      </c>
      <c r="AC10" s="3">
        <v>24</v>
      </c>
      <c r="AD10" s="3">
        <v>0</v>
      </c>
      <c r="AE10" s="3">
        <v>24</v>
      </c>
      <c r="AH10" s="3" t="s">
        <v>14</v>
      </c>
      <c r="AI10" s="7">
        <f>SUM('[1]Ttl 2017-2018'!O11+'Grafix Pel Besar'!Z10)</f>
        <v>54087076</v>
      </c>
      <c r="AJ10" s="7">
        <f>SUM('[1]Ttl 2017-2018'!P11+'Grafix Pel Besar'!AA10)</f>
        <v>2999289</v>
      </c>
      <c r="AK10" s="7">
        <f>SUM('[1]Ttl 2017-2018'!Q11+'Grafix Pel Besar'!AB10)</f>
        <v>51087788</v>
      </c>
      <c r="AL10" s="7">
        <f>SUM('[1]Ttl 2017-2018'!R11+'Grafix Pel Besar'!AC10)</f>
        <v>482</v>
      </c>
      <c r="AM10" s="7">
        <f>SUM('[1]Ttl 2017-2018'!S11+'Grafix Pel Besar'!AD10)</f>
        <v>24</v>
      </c>
      <c r="AN10" s="7">
        <f>SUM('[1]Ttl 2017-2018'!T11+'Grafix Pel Besar'!AE10)</f>
        <v>458</v>
      </c>
      <c r="AP10" s="3" t="s">
        <v>14</v>
      </c>
      <c r="AQ10" s="15">
        <f>SUM(AI10+[1]April!Y10)</f>
        <v>57953439</v>
      </c>
      <c r="AR10" s="15">
        <f>SUM(AJ10+[1]April!Z10)</f>
        <v>3269127</v>
      </c>
      <c r="AS10" s="15">
        <f>SUM(AK10+[1]April!AA10)</f>
        <v>54684313</v>
      </c>
      <c r="AT10" s="15">
        <f>SUM(AL10+[1]April!AB10)</f>
        <v>522</v>
      </c>
      <c r="AU10" s="15">
        <f>SUM(AM10+[1]April!AC10)</f>
        <v>24</v>
      </c>
      <c r="AV10" s="15">
        <f>SUM(AN10+[1]April!AD10)</f>
        <v>498</v>
      </c>
      <c r="AW10" s="30">
        <v>59780326</v>
      </c>
      <c r="AX10" s="31">
        <f t="shared" si="0"/>
        <v>0.71921535644662482</v>
      </c>
    </row>
    <row r="11" spans="2:50" ht="15" customHeight="1" x14ac:dyDescent="0.25">
      <c r="B11" s="17">
        <v>6</v>
      </c>
      <c r="C11" s="1">
        <v>6</v>
      </c>
      <c r="D11" s="2">
        <v>42826</v>
      </c>
      <c r="E11" s="3" t="s">
        <v>15</v>
      </c>
      <c r="F11" s="4">
        <v>72082675</v>
      </c>
      <c r="G11" s="4">
        <v>13879338</v>
      </c>
      <c r="H11" s="4">
        <v>58203338</v>
      </c>
      <c r="I11" s="3">
        <v>583</v>
      </c>
      <c r="J11" s="3">
        <v>112</v>
      </c>
      <c r="K11" s="3">
        <v>471</v>
      </c>
      <c r="L11" s="8"/>
      <c r="M11" s="8"/>
      <c r="N11" s="8"/>
      <c r="O11" s="3" t="s">
        <v>15</v>
      </c>
      <c r="P11" s="4">
        <f>SUM(F11+'[1]Ttl 2017-2018'!D12)</f>
        <v>169340275</v>
      </c>
      <c r="Q11" s="4">
        <f>SUM(G11+'[1]Ttl 2017-2018'!E12)</f>
        <v>37692026</v>
      </c>
      <c r="R11" s="4">
        <f>SUM(H11+'[1]Ttl 2017-2018'!F12)</f>
        <v>131648251</v>
      </c>
      <c r="S11" s="4">
        <f>SUM(I11+'[1]Ttl 2017-2018'!G12)</f>
        <v>1424</v>
      </c>
      <c r="T11" s="4">
        <f>SUM(J11+'[1]Ttl 2017-2018'!H12)</f>
        <v>307</v>
      </c>
      <c r="U11" s="4">
        <f>SUM(K11+'[1]Ttl 2017-2018'!I12)</f>
        <v>1117</v>
      </c>
      <c r="W11" s="1">
        <v>6</v>
      </c>
      <c r="X11" s="2">
        <v>43191</v>
      </c>
      <c r="Y11" s="3" t="s">
        <v>15</v>
      </c>
      <c r="Z11" s="4">
        <v>5763800</v>
      </c>
      <c r="AA11" s="4">
        <v>1842000</v>
      </c>
      <c r="AB11" s="4">
        <v>3921800</v>
      </c>
      <c r="AC11" s="3">
        <v>47</v>
      </c>
      <c r="AD11" s="3">
        <v>16</v>
      </c>
      <c r="AE11" s="3">
        <v>31</v>
      </c>
      <c r="AH11" s="3" t="s">
        <v>15</v>
      </c>
      <c r="AI11" s="7">
        <f>SUM('[1]Ttl 2017-2018'!O12+'Grafix Pel Besar'!Z11)</f>
        <v>35355800</v>
      </c>
      <c r="AJ11" s="7">
        <f>SUM('[1]Ttl 2017-2018'!P12+'Grafix Pel Besar'!AA11)</f>
        <v>10061088</v>
      </c>
      <c r="AK11" s="7">
        <f>SUM('[1]Ttl 2017-2018'!Q12+'Grafix Pel Besar'!AB11)</f>
        <v>25294713</v>
      </c>
      <c r="AL11" s="7">
        <f>SUM('[1]Ttl 2017-2018'!R12+'Grafix Pel Besar'!AC11)</f>
        <v>290</v>
      </c>
      <c r="AM11" s="7">
        <f>SUM('[1]Ttl 2017-2018'!S12+'Grafix Pel Besar'!AD11)</f>
        <v>84</v>
      </c>
      <c r="AN11" s="7">
        <f>SUM('[1]Ttl 2017-2018'!T12+'Grafix Pel Besar'!AE11)</f>
        <v>206</v>
      </c>
      <c r="AP11" s="3" t="s">
        <v>15</v>
      </c>
      <c r="AQ11" s="15">
        <f>SUM(AI11+[1]April!Y11)</f>
        <v>45535600</v>
      </c>
      <c r="AR11" s="15">
        <f>SUM(AJ11+[1]April!Z11)</f>
        <v>13494888</v>
      </c>
      <c r="AS11" s="15">
        <f>SUM(AK11+[1]April!AA11)</f>
        <v>32040713</v>
      </c>
      <c r="AT11" s="15">
        <f>SUM(AL11+[1]April!AB11)</f>
        <v>375</v>
      </c>
      <c r="AU11" s="15">
        <f>SUM(AM11+[1]April!AC11)</f>
        <v>115</v>
      </c>
      <c r="AV11" s="15">
        <f>SUM(AN11+[1]April!AD11)</f>
        <v>260</v>
      </c>
      <c r="AW11" s="30">
        <v>38786713</v>
      </c>
      <c r="AX11" s="31">
        <f t="shared" si="0"/>
        <v>0.29462383818528665</v>
      </c>
    </row>
    <row r="12" spans="2:50" ht="15" customHeight="1" x14ac:dyDescent="0.25">
      <c r="B12" s="17">
        <v>7</v>
      </c>
      <c r="C12" s="1">
        <v>7</v>
      </c>
      <c r="D12" s="2">
        <v>42826</v>
      </c>
      <c r="E12" s="3" t="s">
        <v>16</v>
      </c>
      <c r="F12" s="4">
        <v>47793813</v>
      </c>
      <c r="G12" s="4">
        <v>1454775</v>
      </c>
      <c r="H12" s="4">
        <v>46339038</v>
      </c>
      <c r="I12" s="3">
        <v>410</v>
      </c>
      <c r="J12" s="3">
        <v>13</v>
      </c>
      <c r="K12" s="3">
        <v>397</v>
      </c>
      <c r="L12" s="8"/>
      <c r="M12" s="8"/>
      <c r="N12" s="8"/>
      <c r="O12" s="3" t="s">
        <v>16</v>
      </c>
      <c r="P12" s="4">
        <f>SUM(F12+'[1]Ttl 2017-2018'!D13)</f>
        <v>130625601</v>
      </c>
      <c r="Q12" s="4">
        <f>SUM(G12+'[1]Ttl 2017-2018'!E13)</f>
        <v>3399463</v>
      </c>
      <c r="R12" s="4">
        <f>SUM(H12+'[1]Ttl 2017-2018'!F13)</f>
        <v>127226139</v>
      </c>
      <c r="S12" s="4">
        <f>SUM(I12+'[1]Ttl 2017-2018'!G13)</f>
        <v>1136</v>
      </c>
      <c r="T12" s="4">
        <f>SUM(J12+'[1]Ttl 2017-2018'!H13)</f>
        <v>32</v>
      </c>
      <c r="U12" s="4">
        <f>SUM(K12+'[1]Ttl 2017-2018'!I13)</f>
        <v>1104</v>
      </c>
      <c r="W12" s="1">
        <v>7</v>
      </c>
      <c r="X12" s="2">
        <v>43191</v>
      </c>
      <c r="Y12" s="3" t="s">
        <v>16</v>
      </c>
      <c r="Z12" s="4">
        <v>5176238</v>
      </c>
      <c r="AA12" s="4">
        <v>275713</v>
      </c>
      <c r="AB12" s="4">
        <v>4900525</v>
      </c>
      <c r="AC12" s="3">
        <v>49</v>
      </c>
      <c r="AD12" s="3">
        <v>2</v>
      </c>
      <c r="AE12" s="3">
        <v>47</v>
      </c>
      <c r="AH12" s="3" t="s">
        <v>16</v>
      </c>
      <c r="AI12" s="7">
        <f>SUM('[1]Ttl 2017-2018'!O13+'Grafix Pel Besar'!Z12)</f>
        <v>48670476</v>
      </c>
      <c r="AJ12" s="7">
        <f>SUM('[1]Ttl 2017-2018'!P13+'Grafix Pel Besar'!AA12)</f>
        <v>774376</v>
      </c>
      <c r="AK12" s="7">
        <f>SUM('[1]Ttl 2017-2018'!Q13+'Grafix Pel Besar'!AB12)</f>
        <v>47896101</v>
      </c>
      <c r="AL12" s="7">
        <f>SUM('[1]Ttl 2017-2018'!R13+'Grafix Pel Besar'!AC12)</f>
        <v>446</v>
      </c>
      <c r="AM12" s="7">
        <f>SUM('[1]Ttl 2017-2018'!S13+'Grafix Pel Besar'!AD12)</f>
        <v>7</v>
      </c>
      <c r="AN12" s="7">
        <f>SUM('[1]Ttl 2017-2018'!T13+'Grafix Pel Besar'!AE12)</f>
        <v>439</v>
      </c>
      <c r="AP12" s="3" t="s">
        <v>16</v>
      </c>
      <c r="AQ12" s="15">
        <f>SUM(AI12+[1]April!Y12)</f>
        <v>58540214</v>
      </c>
      <c r="AR12" s="15">
        <f>SUM(AJ12+[1]April!Z12)</f>
        <v>1148089</v>
      </c>
      <c r="AS12" s="15">
        <f>SUM(AK12+[1]April!AA12)</f>
        <v>57392126</v>
      </c>
      <c r="AT12" s="15">
        <f>SUM(AL12+[1]April!AB12)</f>
        <v>536</v>
      </c>
      <c r="AU12" s="15">
        <f>SUM(AM12+[1]April!AC12)</f>
        <v>10</v>
      </c>
      <c r="AV12" s="15">
        <f>SUM(AN12+[1]April!AD12)</f>
        <v>526</v>
      </c>
      <c r="AW12" s="30">
        <v>75066164</v>
      </c>
      <c r="AX12" s="31">
        <f t="shared" si="0"/>
        <v>0.59002155209630314</v>
      </c>
    </row>
    <row r="13" spans="2:50" ht="15" customHeight="1" x14ac:dyDescent="0.25">
      <c r="B13" s="17">
        <v>8</v>
      </c>
      <c r="C13" s="1">
        <v>8</v>
      </c>
      <c r="D13" s="2">
        <v>42826</v>
      </c>
      <c r="E13" s="3" t="s">
        <v>17</v>
      </c>
      <c r="F13" s="4">
        <v>20384613</v>
      </c>
      <c r="G13" s="4">
        <v>793538</v>
      </c>
      <c r="H13" s="4">
        <v>19591075</v>
      </c>
      <c r="I13" s="3">
        <v>167</v>
      </c>
      <c r="J13" s="3">
        <v>6</v>
      </c>
      <c r="K13" s="3">
        <v>161</v>
      </c>
      <c r="L13" s="8"/>
      <c r="M13" s="8"/>
      <c r="N13" s="8"/>
      <c r="O13" s="3" t="s">
        <v>17</v>
      </c>
      <c r="P13" s="4">
        <f>SUM(F13+'[1]Ttl 2017-2018'!D14)</f>
        <v>68162414</v>
      </c>
      <c r="Q13" s="4">
        <f>SUM(G13+'[1]Ttl 2017-2018'!E14)</f>
        <v>2358477</v>
      </c>
      <c r="R13" s="4">
        <f>SUM(H13+'[1]Ttl 2017-2018'!F14)</f>
        <v>65803938</v>
      </c>
      <c r="S13" s="4">
        <f>SUM(I13+'[1]Ttl 2017-2018'!G14)</f>
        <v>567</v>
      </c>
      <c r="T13" s="4">
        <f>SUM(J13+'[1]Ttl 2017-2018'!H14)</f>
        <v>20</v>
      </c>
      <c r="U13" s="4">
        <f>SUM(K13+'[1]Ttl 2017-2018'!I14)</f>
        <v>547</v>
      </c>
      <c r="W13" s="1">
        <v>8</v>
      </c>
      <c r="X13" s="2">
        <v>43191</v>
      </c>
      <c r="Y13" s="3" t="s">
        <v>17</v>
      </c>
      <c r="Z13" s="4">
        <v>4519113</v>
      </c>
      <c r="AA13" s="3">
        <v>0</v>
      </c>
      <c r="AB13" s="4">
        <v>4519113</v>
      </c>
      <c r="AC13" s="3">
        <v>42</v>
      </c>
      <c r="AD13" s="3">
        <v>0</v>
      </c>
      <c r="AE13" s="3">
        <v>42</v>
      </c>
      <c r="AH13" s="3" t="s">
        <v>17</v>
      </c>
      <c r="AI13" s="7">
        <f>SUM('[1]Ttl 2017-2018'!O14+'Grafix Pel Besar'!Z13)</f>
        <v>43032939</v>
      </c>
      <c r="AJ13" s="7">
        <f>SUM('[1]Ttl 2017-2018'!P14+'Grafix Pel Besar'!AA13)</f>
        <v>1066276</v>
      </c>
      <c r="AK13" s="7">
        <f>SUM('[1]Ttl 2017-2018'!Q14+'Grafix Pel Besar'!AB13)</f>
        <v>41966664</v>
      </c>
      <c r="AL13" s="7">
        <f>SUM('[1]Ttl 2017-2018'!R14+'Grafix Pel Besar'!AC13)</f>
        <v>385</v>
      </c>
      <c r="AM13" s="7">
        <f>SUM('[1]Ttl 2017-2018'!S14+'Grafix Pel Besar'!AD13)</f>
        <v>11</v>
      </c>
      <c r="AN13" s="7">
        <f>SUM('[1]Ttl 2017-2018'!T14+'Grafix Pel Besar'!AE13)</f>
        <v>374</v>
      </c>
      <c r="AP13" s="3" t="s">
        <v>17</v>
      </c>
      <c r="AQ13" s="15">
        <f>SUM(AI13+[1]April!Y13)</f>
        <v>51204302</v>
      </c>
      <c r="AR13" s="15">
        <f>SUM(AJ13+[1]April!Z13)</f>
        <v>1066276</v>
      </c>
      <c r="AS13" s="15">
        <f>SUM(AK13+[1]April!AA13)</f>
        <v>50138027</v>
      </c>
      <c r="AT13" s="15">
        <f>SUM(AL13+[1]April!AB13)</f>
        <v>458</v>
      </c>
      <c r="AU13" s="15">
        <f>SUM(AM13+[1]April!AC13)</f>
        <v>11</v>
      </c>
      <c r="AV13" s="15">
        <f>SUM(AN13+[1]April!AD13)</f>
        <v>447</v>
      </c>
      <c r="AW13" s="30">
        <v>61693902</v>
      </c>
      <c r="AX13" s="31">
        <f t="shared" si="0"/>
        <v>0.93754118484519877</v>
      </c>
    </row>
    <row r="14" spans="2:50" ht="15" customHeight="1" x14ac:dyDescent="0.25">
      <c r="B14" s="17">
        <v>9</v>
      </c>
      <c r="C14" s="1">
        <v>9</v>
      </c>
      <c r="D14" s="2">
        <v>42826</v>
      </c>
      <c r="E14" s="3" t="s">
        <v>18</v>
      </c>
      <c r="F14" s="4">
        <v>24657938</v>
      </c>
      <c r="G14" s="4">
        <v>3148250</v>
      </c>
      <c r="H14" s="4">
        <v>21509688</v>
      </c>
      <c r="I14" s="3">
        <v>229</v>
      </c>
      <c r="J14" s="3">
        <v>26</v>
      </c>
      <c r="K14" s="3">
        <v>203</v>
      </c>
      <c r="L14" s="8"/>
      <c r="M14" s="8"/>
      <c r="N14" s="8"/>
      <c r="O14" s="3" t="s">
        <v>18</v>
      </c>
      <c r="P14" s="4">
        <f>SUM(F14+'[1]Ttl 2017-2018'!D15)</f>
        <v>88797714</v>
      </c>
      <c r="Q14" s="4">
        <f>SUM(G14+'[1]Ttl 2017-2018'!E15)</f>
        <v>9783201</v>
      </c>
      <c r="R14" s="4">
        <f>SUM(H14+'[1]Ttl 2017-2018'!F15)</f>
        <v>79014513</v>
      </c>
      <c r="S14" s="4">
        <f>SUM(I14+'[1]Ttl 2017-2018'!G15)</f>
        <v>820</v>
      </c>
      <c r="T14" s="4">
        <f>SUM(J14+'[1]Ttl 2017-2018'!H15)</f>
        <v>85</v>
      </c>
      <c r="U14" s="4">
        <f>SUM(K14+'[1]Ttl 2017-2018'!I15)</f>
        <v>735</v>
      </c>
      <c r="W14" s="1">
        <v>9</v>
      </c>
      <c r="X14" s="2">
        <v>43191</v>
      </c>
      <c r="Y14" s="3" t="s">
        <v>18</v>
      </c>
      <c r="Z14" s="4">
        <v>3788050</v>
      </c>
      <c r="AA14" s="4">
        <v>230038</v>
      </c>
      <c r="AB14" s="4">
        <v>3558013</v>
      </c>
      <c r="AC14" s="3">
        <v>37</v>
      </c>
      <c r="AD14" s="3">
        <v>2</v>
      </c>
      <c r="AE14" s="3">
        <v>35</v>
      </c>
      <c r="AH14" s="3" t="s">
        <v>18</v>
      </c>
      <c r="AI14" s="7">
        <f>SUM('[1]Ttl 2017-2018'!O15+'Grafix Pel Besar'!Z14)</f>
        <v>31276700</v>
      </c>
      <c r="AJ14" s="7">
        <f>SUM('[1]Ttl 2017-2018'!P15+'Grafix Pel Besar'!AA14)</f>
        <v>1795589</v>
      </c>
      <c r="AK14" s="7">
        <f>SUM('[1]Ttl 2017-2018'!Q15+'Grafix Pel Besar'!AB14)</f>
        <v>29481114</v>
      </c>
      <c r="AL14" s="7">
        <f>SUM('[1]Ttl 2017-2018'!R15+'Grafix Pel Besar'!AC14)</f>
        <v>302</v>
      </c>
      <c r="AM14" s="7">
        <f>SUM('[1]Ttl 2017-2018'!S15+'Grafix Pel Besar'!AD14)</f>
        <v>16</v>
      </c>
      <c r="AN14" s="7">
        <f>SUM('[1]Ttl 2017-2018'!T15+'Grafix Pel Besar'!AE14)</f>
        <v>286</v>
      </c>
      <c r="AP14" s="3" t="s">
        <v>18</v>
      </c>
      <c r="AQ14" s="15">
        <f>SUM(AI14+[1]April!Y14)</f>
        <v>39358550</v>
      </c>
      <c r="AR14" s="15">
        <f>SUM(AJ14+[1]April!Z14)</f>
        <v>2268702</v>
      </c>
      <c r="AS14" s="15">
        <f>SUM(AK14+[1]April!AA14)</f>
        <v>37089852</v>
      </c>
      <c r="AT14" s="15">
        <f>SUM(AL14+[1]April!AB14)</f>
        <v>377</v>
      </c>
      <c r="AU14" s="15">
        <f>SUM(AM14+[1]April!AC14)</f>
        <v>20</v>
      </c>
      <c r="AV14" s="15">
        <f>SUM(AN14+[1]April!AD14)</f>
        <v>357</v>
      </c>
      <c r="AW14" s="30">
        <v>49132215</v>
      </c>
      <c r="AX14" s="31">
        <f t="shared" si="0"/>
        <v>0.62181253967862837</v>
      </c>
    </row>
    <row r="15" spans="2:50" ht="15" customHeight="1" x14ac:dyDescent="0.25">
      <c r="B15" s="17">
        <v>10</v>
      </c>
      <c r="C15" s="1">
        <v>10</v>
      </c>
      <c r="D15" s="2">
        <v>42826</v>
      </c>
      <c r="E15" s="3" t="s">
        <v>19</v>
      </c>
      <c r="F15" s="4">
        <v>9385688</v>
      </c>
      <c r="G15" s="4">
        <v>140525</v>
      </c>
      <c r="H15" s="4">
        <v>9245163</v>
      </c>
      <c r="I15" s="3">
        <v>93</v>
      </c>
      <c r="J15" s="3">
        <v>2</v>
      </c>
      <c r="K15" s="3">
        <v>91</v>
      </c>
      <c r="L15" s="8"/>
      <c r="M15" s="8"/>
      <c r="N15" s="8"/>
      <c r="O15" s="3" t="s">
        <v>19</v>
      </c>
      <c r="P15" s="4">
        <f>SUM(F15+'[1]Ttl 2017-2018'!D16)</f>
        <v>57667839</v>
      </c>
      <c r="Q15" s="4">
        <f>SUM(G15+'[1]Ttl 2017-2018'!E16)</f>
        <v>1747463</v>
      </c>
      <c r="R15" s="4">
        <f>SUM(H15+'[1]Ttl 2017-2018'!F16)</f>
        <v>55920376</v>
      </c>
      <c r="S15" s="4">
        <f>SUM(I15+'[1]Ttl 2017-2018'!G16)</f>
        <v>569</v>
      </c>
      <c r="T15" s="4">
        <f>SUM(J15+'[1]Ttl 2017-2018'!H16)</f>
        <v>19</v>
      </c>
      <c r="U15" s="4">
        <f>SUM(K15+'[1]Ttl 2017-2018'!I16)</f>
        <v>550</v>
      </c>
      <c r="W15" s="1">
        <v>10</v>
      </c>
      <c r="X15" s="2">
        <v>43191</v>
      </c>
      <c r="Y15" s="3" t="s">
        <v>19</v>
      </c>
      <c r="Z15" s="4">
        <v>3111238</v>
      </c>
      <c r="AA15" s="3">
        <v>0</v>
      </c>
      <c r="AB15" s="4">
        <v>3111238</v>
      </c>
      <c r="AC15" s="3">
        <v>29</v>
      </c>
      <c r="AD15" s="3">
        <v>0</v>
      </c>
      <c r="AE15" s="3">
        <v>29</v>
      </c>
      <c r="AH15" s="3" t="s">
        <v>19</v>
      </c>
      <c r="AI15" s="7">
        <f>SUM('[1]Ttl 2017-2018'!O16+'Grafix Pel Besar'!Z15)</f>
        <v>24854463</v>
      </c>
      <c r="AJ15" s="7">
        <f>SUM('[1]Ttl 2017-2018'!P16+'Grafix Pel Besar'!AA15)</f>
        <v>806313</v>
      </c>
      <c r="AK15" s="7">
        <f>SUM('[1]Ttl 2017-2018'!Q16+'Grafix Pel Besar'!AB15)</f>
        <v>24048151</v>
      </c>
      <c r="AL15" s="7">
        <f>SUM('[1]Ttl 2017-2018'!R16+'Grafix Pel Besar'!AC15)</f>
        <v>228</v>
      </c>
      <c r="AM15" s="7">
        <f>SUM('[1]Ttl 2017-2018'!S16+'Grafix Pel Besar'!AD15)</f>
        <v>6</v>
      </c>
      <c r="AN15" s="7">
        <f>SUM('[1]Ttl 2017-2018'!T16+'Grafix Pel Besar'!AE15)</f>
        <v>222</v>
      </c>
      <c r="AP15" s="3" t="s">
        <v>19</v>
      </c>
      <c r="AQ15" s="15">
        <f>SUM(AI15+[1]April!Y15)</f>
        <v>29876613</v>
      </c>
      <c r="AR15" s="15">
        <f>SUM(AJ15+[1]April!Z15)</f>
        <v>850313</v>
      </c>
      <c r="AS15" s="15">
        <f>SUM(AK15+[1]April!AA15)</f>
        <v>29026301</v>
      </c>
      <c r="AT15" s="15">
        <f>SUM(AL15+[1]April!AB15)</f>
        <v>273</v>
      </c>
      <c r="AU15" s="15">
        <f>SUM(AM15+[1]April!AC15)</f>
        <v>6</v>
      </c>
      <c r="AV15" s="15">
        <f>SUM(AN15+[1]April!AD15)</f>
        <v>267</v>
      </c>
      <c r="AW15" s="30">
        <v>37242826</v>
      </c>
      <c r="AX15" s="31">
        <f t="shared" si="0"/>
        <v>0.6659974174708696</v>
      </c>
    </row>
    <row r="16" spans="2:50" ht="15" customHeight="1" x14ac:dyDescent="0.25">
      <c r="B16" s="17">
        <v>11</v>
      </c>
      <c r="C16" s="1">
        <v>11</v>
      </c>
      <c r="D16" s="2">
        <v>42826</v>
      </c>
      <c r="E16" s="3" t="s">
        <v>20</v>
      </c>
      <c r="F16" s="4">
        <v>45184650</v>
      </c>
      <c r="G16" s="4">
        <v>6381375</v>
      </c>
      <c r="H16" s="4">
        <v>38803275</v>
      </c>
      <c r="I16" s="3">
        <v>428</v>
      </c>
      <c r="J16" s="3">
        <v>65</v>
      </c>
      <c r="K16" s="3">
        <v>363</v>
      </c>
      <c r="L16" s="8"/>
      <c r="M16" s="8"/>
      <c r="N16" s="8"/>
      <c r="O16" s="3" t="s">
        <v>20</v>
      </c>
      <c r="P16" s="4">
        <f>SUM(F16+'[1]Ttl 2017-2018'!D17)</f>
        <v>153578163</v>
      </c>
      <c r="Q16" s="4">
        <f>SUM(G16+'[1]Ttl 2017-2018'!E17)</f>
        <v>20280926</v>
      </c>
      <c r="R16" s="4">
        <f>SUM(H16+'[1]Ttl 2017-2018'!F17)</f>
        <v>133297238</v>
      </c>
      <c r="S16" s="4">
        <f>SUM(I16+'[1]Ttl 2017-2018'!G17)</f>
        <v>1478</v>
      </c>
      <c r="T16" s="4">
        <f>SUM(J16+'[1]Ttl 2017-2018'!H17)</f>
        <v>195</v>
      </c>
      <c r="U16" s="4">
        <f>SUM(K16+'[1]Ttl 2017-2018'!I17)</f>
        <v>1283</v>
      </c>
      <c r="W16" s="1">
        <v>11</v>
      </c>
      <c r="X16" s="2">
        <v>43191</v>
      </c>
      <c r="Y16" s="3" t="s">
        <v>20</v>
      </c>
      <c r="Z16" s="4">
        <v>4057900</v>
      </c>
      <c r="AA16" s="4">
        <v>114363</v>
      </c>
      <c r="AB16" s="4">
        <v>3943538</v>
      </c>
      <c r="AC16" s="3">
        <v>37</v>
      </c>
      <c r="AD16" s="3">
        <v>3</v>
      </c>
      <c r="AE16" s="3">
        <v>34</v>
      </c>
      <c r="AH16" s="3" t="s">
        <v>20</v>
      </c>
      <c r="AI16" s="7">
        <f>SUM('[1]Ttl 2017-2018'!O17+'Grafix Pel Besar'!Z16)</f>
        <v>38622326</v>
      </c>
      <c r="AJ16" s="7">
        <f>SUM('[1]Ttl 2017-2018'!P17+'Grafix Pel Besar'!AA16)</f>
        <v>12241287</v>
      </c>
      <c r="AK16" s="7">
        <f>SUM('[1]Ttl 2017-2018'!Q17+'Grafix Pel Besar'!AB16)</f>
        <v>26381040</v>
      </c>
      <c r="AL16" s="7">
        <f>SUM('[1]Ttl 2017-2018'!R17+'Grafix Pel Besar'!AC16)</f>
        <v>365</v>
      </c>
      <c r="AM16" s="7">
        <f>SUM('[1]Ttl 2017-2018'!S17+'Grafix Pel Besar'!AD16)</f>
        <v>37</v>
      </c>
      <c r="AN16" s="7">
        <f>SUM('[1]Ttl 2017-2018'!T17+'Grafix Pel Besar'!AE16)</f>
        <v>328</v>
      </c>
      <c r="AP16" s="3" t="s">
        <v>20</v>
      </c>
      <c r="AQ16" s="15">
        <f>SUM(AI16+[1]April!Y16)</f>
        <v>47314051</v>
      </c>
      <c r="AR16" s="15">
        <f>SUM(AJ16+[1]April!Z16)</f>
        <v>12735662</v>
      </c>
      <c r="AS16" s="15">
        <f>SUM(AK16+[1]April!AA16)</f>
        <v>34578390</v>
      </c>
      <c r="AT16" s="15">
        <f>SUM(AL16+[1]April!AB16)</f>
        <v>444</v>
      </c>
      <c r="AU16" s="15">
        <f>SUM(AM16+[1]April!AC16)</f>
        <v>42</v>
      </c>
      <c r="AV16" s="15">
        <f>SUM(AN16+[1]April!AD16)</f>
        <v>402</v>
      </c>
      <c r="AW16" s="30">
        <v>46473928</v>
      </c>
      <c r="AX16" s="31">
        <f t="shared" si="0"/>
        <v>0.34864884447193123</v>
      </c>
    </row>
    <row r="17" spans="2:50" ht="15" customHeight="1" x14ac:dyDescent="0.25">
      <c r="B17" s="17">
        <v>12</v>
      </c>
      <c r="C17" s="1">
        <v>12</v>
      </c>
      <c r="D17" s="2">
        <v>42826</v>
      </c>
      <c r="E17" s="3" t="s">
        <v>21</v>
      </c>
      <c r="F17" s="4">
        <v>16197913</v>
      </c>
      <c r="G17" s="4">
        <v>2241475</v>
      </c>
      <c r="H17" s="4">
        <v>13956438</v>
      </c>
      <c r="I17" s="3">
        <v>142</v>
      </c>
      <c r="J17" s="3">
        <v>21</v>
      </c>
      <c r="K17" s="3">
        <v>121</v>
      </c>
      <c r="L17" s="8"/>
      <c r="M17" s="8"/>
      <c r="N17" s="8"/>
      <c r="O17" s="3" t="s">
        <v>21</v>
      </c>
      <c r="P17" s="4">
        <f>SUM(F17+'[1]Ttl 2017-2018'!D18)</f>
        <v>61006401</v>
      </c>
      <c r="Q17" s="4">
        <f>SUM(G17+'[1]Ttl 2017-2018'!E18)</f>
        <v>6294562</v>
      </c>
      <c r="R17" s="4">
        <f>SUM(H17+'[1]Ttl 2017-2018'!F18)</f>
        <v>54711839</v>
      </c>
      <c r="S17" s="4">
        <f>SUM(I17+'[1]Ttl 2017-2018'!G18)</f>
        <v>554</v>
      </c>
      <c r="T17" s="4">
        <f>SUM(J17+'[1]Ttl 2017-2018'!H18)</f>
        <v>59</v>
      </c>
      <c r="U17" s="4">
        <f>SUM(K17+'[1]Ttl 2017-2018'!I18)</f>
        <v>495</v>
      </c>
      <c r="W17" s="1">
        <v>12</v>
      </c>
      <c r="X17" s="2">
        <v>43191</v>
      </c>
      <c r="Y17" s="3" t="s">
        <v>21</v>
      </c>
      <c r="Z17" s="4">
        <v>2159413</v>
      </c>
      <c r="AA17" s="4">
        <v>591938</v>
      </c>
      <c r="AB17" s="4">
        <v>1567475</v>
      </c>
      <c r="AC17" s="3">
        <v>22</v>
      </c>
      <c r="AD17" s="3">
        <v>6</v>
      </c>
      <c r="AE17" s="3">
        <v>16</v>
      </c>
      <c r="AH17" s="3" t="s">
        <v>21</v>
      </c>
      <c r="AI17" s="7">
        <f>SUM('[1]Ttl 2017-2018'!O18+'Grafix Pel Besar'!Z17)</f>
        <v>25536264</v>
      </c>
      <c r="AJ17" s="7">
        <f>SUM('[1]Ttl 2017-2018'!P18+'Grafix Pel Besar'!AA17)</f>
        <v>2800701</v>
      </c>
      <c r="AK17" s="7">
        <f>SUM('[1]Ttl 2017-2018'!Q18+'Grafix Pel Besar'!AB17)</f>
        <v>22735564</v>
      </c>
      <c r="AL17" s="7">
        <f>SUM('[1]Ttl 2017-2018'!R18+'Grafix Pel Besar'!AC17)</f>
        <v>246</v>
      </c>
      <c r="AM17" s="7">
        <f>SUM('[1]Ttl 2017-2018'!S18+'Grafix Pel Besar'!AD17)</f>
        <v>25</v>
      </c>
      <c r="AN17" s="7">
        <f>SUM('[1]Ttl 2017-2018'!T18+'Grafix Pel Besar'!AE17)</f>
        <v>221</v>
      </c>
      <c r="AP17" s="3" t="s">
        <v>21</v>
      </c>
      <c r="AQ17" s="15">
        <f>SUM(AI17+[1]April!Y17)</f>
        <v>29201814</v>
      </c>
      <c r="AR17" s="15">
        <f>SUM(AJ17+[1]April!Z17)</f>
        <v>3392639</v>
      </c>
      <c r="AS17" s="15">
        <f>SUM(AK17+[1]April!AA17)</f>
        <v>25809177</v>
      </c>
      <c r="AT17" s="15">
        <f>SUM(AL17+[1]April!AB17)</f>
        <v>284</v>
      </c>
      <c r="AU17" s="15">
        <f>SUM(AM17+[1]April!AC17)</f>
        <v>31</v>
      </c>
      <c r="AV17" s="15">
        <f>SUM(AN17+[1]April!AD17)</f>
        <v>253</v>
      </c>
      <c r="AW17" s="30">
        <v>30088802</v>
      </c>
      <c r="AX17" s="31">
        <f t="shared" si="0"/>
        <v>0.54995047781157569</v>
      </c>
    </row>
    <row r="18" spans="2:50" ht="15" customHeight="1" x14ac:dyDescent="0.25">
      <c r="B18" s="17">
        <v>13</v>
      </c>
      <c r="C18" s="1">
        <v>13</v>
      </c>
      <c r="D18" s="2">
        <v>42826</v>
      </c>
      <c r="E18" s="3" t="s">
        <v>22</v>
      </c>
      <c r="F18" s="4">
        <v>6231050</v>
      </c>
      <c r="G18" s="3">
        <v>0</v>
      </c>
      <c r="H18" s="4">
        <v>6231050</v>
      </c>
      <c r="I18" s="3">
        <v>54</v>
      </c>
      <c r="J18" s="3">
        <v>0</v>
      </c>
      <c r="K18" s="3">
        <v>54</v>
      </c>
      <c r="L18" s="8"/>
      <c r="M18" s="8"/>
      <c r="N18" s="8"/>
      <c r="O18" s="3" t="s">
        <v>22</v>
      </c>
      <c r="P18" s="4">
        <f>SUM(F18+'[1]Ttl 2017-2018'!D19)</f>
        <v>40364101</v>
      </c>
      <c r="Q18" s="4">
        <f>SUM(G18+'[1]Ttl 2017-2018'!E19)</f>
        <v>230300</v>
      </c>
      <c r="R18" s="4">
        <f>SUM(H18+'[1]Ttl 2017-2018'!F19)</f>
        <v>40133801</v>
      </c>
      <c r="S18" s="4">
        <f>SUM(I18+'[1]Ttl 2017-2018'!G19)</f>
        <v>422</v>
      </c>
      <c r="T18" s="4">
        <f>SUM(J18+'[1]Ttl 2017-2018'!H19)</f>
        <v>2</v>
      </c>
      <c r="U18" s="4">
        <f>SUM(K18+'[1]Ttl 2017-2018'!I19)</f>
        <v>420</v>
      </c>
      <c r="W18" s="1">
        <v>13</v>
      </c>
      <c r="X18" s="2">
        <v>43191</v>
      </c>
      <c r="Y18" s="3" t="s">
        <v>22</v>
      </c>
      <c r="Z18" s="4">
        <v>5681988</v>
      </c>
      <c r="AA18" s="3">
        <v>0</v>
      </c>
      <c r="AB18" s="4">
        <v>5681988</v>
      </c>
      <c r="AC18" s="3">
        <v>44</v>
      </c>
      <c r="AD18" s="3">
        <v>0</v>
      </c>
      <c r="AE18" s="3">
        <v>44</v>
      </c>
      <c r="AH18" s="3" t="s">
        <v>22</v>
      </c>
      <c r="AI18" s="7">
        <f>SUM('[1]Ttl 2017-2018'!O19+'Grafix Pel Besar'!Z18)</f>
        <v>89151652</v>
      </c>
      <c r="AJ18" s="7">
        <f>SUM('[1]Ttl 2017-2018'!P19+'Grafix Pel Besar'!AA18)</f>
        <v>0</v>
      </c>
      <c r="AK18" s="7">
        <f>SUM('[1]Ttl 2017-2018'!Q19+'Grafix Pel Besar'!AB18)</f>
        <v>89151652</v>
      </c>
      <c r="AL18" s="7">
        <f>SUM('[1]Ttl 2017-2018'!R19+'Grafix Pel Besar'!AC18)</f>
        <v>725</v>
      </c>
      <c r="AM18" s="7">
        <f>SUM('[1]Ttl 2017-2018'!S19+'Grafix Pel Besar'!AD18)</f>
        <v>0</v>
      </c>
      <c r="AN18" s="7">
        <f>SUM('[1]Ttl 2017-2018'!T19+'Grafix Pel Besar'!AE18)</f>
        <v>725</v>
      </c>
      <c r="AP18" s="3" t="s">
        <v>22</v>
      </c>
      <c r="AQ18" s="15">
        <f>SUM(AI18+[1]April!Y18)</f>
        <v>101385990</v>
      </c>
      <c r="AR18" s="15">
        <f>SUM(AJ18+[1]April!Z18)</f>
        <v>0</v>
      </c>
      <c r="AS18" s="15">
        <f>SUM(AK18+[1]April!AA18)</f>
        <v>101385990</v>
      </c>
      <c r="AT18" s="15">
        <f>SUM(AL18+[1]April!AB18)</f>
        <v>818</v>
      </c>
      <c r="AU18" s="15">
        <f>SUM(AM18+[1]April!AC18)</f>
        <v>0</v>
      </c>
      <c r="AV18" s="15">
        <f>SUM(AN18+[1]April!AD18)</f>
        <v>818</v>
      </c>
      <c r="AW18" s="30">
        <v>115477078</v>
      </c>
      <c r="AX18" s="31">
        <f t="shared" si="0"/>
        <v>2.8773023018676951</v>
      </c>
    </row>
    <row r="19" spans="2:50" ht="15" customHeight="1" x14ac:dyDescent="0.25">
      <c r="B19" s="17">
        <v>14</v>
      </c>
      <c r="C19" s="1">
        <v>14</v>
      </c>
      <c r="D19" s="2">
        <v>42826</v>
      </c>
      <c r="E19" s="3" t="s">
        <v>23</v>
      </c>
      <c r="F19" s="4">
        <v>27066550</v>
      </c>
      <c r="G19" s="4">
        <v>5417913</v>
      </c>
      <c r="H19" s="4">
        <v>21648638</v>
      </c>
      <c r="I19" s="3">
        <v>253</v>
      </c>
      <c r="J19" s="3">
        <v>52</v>
      </c>
      <c r="K19" s="3">
        <v>201</v>
      </c>
      <c r="L19" s="8"/>
      <c r="M19" s="8"/>
      <c r="N19" s="8"/>
      <c r="O19" s="3" t="s">
        <v>23</v>
      </c>
      <c r="P19" s="4">
        <f>SUM(F19+'[1]Ttl 2017-2018'!D20)</f>
        <v>78643951</v>
      </c>
      <c r="Q19" s="4">
        <f>SUM(G19+'[1]Ttl 2017-2018'!E20)</f>
        <v>17034001</v>
      </c>
      <c r="R19" s="4">
        <f>SUM(H19+'[1]Ttl 2017-2018'!F20)</f>
        <v>61609952</v>
      </c>
      <c r="S19" s="4">
        <f>SUM(I19+'[1]Ttl 2017-2018'!G20)</f>
        <v>756</v>
      </c>
      <c r="T19" s="4">
        <f>SUM(J19+'[1]Ttl 2017-2018'!H20)</f>
        <v>163</v>
      </c>
      <c r="U19" s="4">
        <f>SUM(K19+'[1]Ttl 2017-2018'!I20)</f>
        <v>593</v>
      </c>
      <c r="W19" s="1">
        <v>14</v>
      </c>
      <c r="X19" s="2">
        <v>43191</v>
      </c>
      <c r="Y19" s="9">
        <v>0</v>
      </c>
      <c r="Z19" s="9">
        <v>0</v>
      </c>
      <c r="AA19" s="9">
        <v>0</v>
      </c>
      <c r="AB19" s="9">
        <v>0</v>
      </c>
      <c r="AC19" s="9">
        <v>0</v>
      </c>
      <c r="AD19" s="9">
        <v>0</v>
      </c>
      <c r="AE19" s="9">
        <v>0</v>
      </c>
      <c r="AH19" s="3" t="s">
        <v>23</v>
      </c>
      <c r="AI19" s="7">
        <f>SUM('[1]Ttl 2017-2018'!O20+'Grafix Pel Besar'!Z19)</f>
        <v>20941213</v>
      </c>
      <c r="AJ19" s="7">
        <f>SUM('[1]Ttl 2017-2018'!P20+'Grafix Pel Besar'!AA19)</f>
        <v>10171002</v>
      </c>
      <c r="AK19" s="7">
        <f>SUM('[1]Ttl 2017-2018'!Q20+'Grafix Pel Besar'!AB19)</f>
        <v>10770211</v>
      </c>
      <c r="AL19" s="7">
        <f>SUM('[1]Ttl 2017-2018'!R20+'Grafix Pel Besar'!AC19)</f>
        <v>181</v>
      </c>
      <c r="AM19" s="7">
        <f>SUM('[1]Ttl 2017-2018'!S20+'Grafix Pel Besar'!AD19)</f>
        <v>53</v>
      </c>
      <c r="AN19" s="7">
        <f>SUM('[1]Ttl 2017-2018'!T20+'Grafix Pel Besar'!AE19)</f>
        <v>128</v>
      </c>
      <c r="AP19" s="3" t="s">
        <v>23</v>
      </c>
      <c r="AQ19" s="15">
        <f>SUM(AI19+[1]April!Y19)</f>
        <v>23911713</v>
      </c>
      <c r="AR19" s="15">
        <f>SUM(AJ19+[1]April!Z19)</f>
        <v>10564502</v>
      </c>
      <c r="AS19" s="15">
        <f>SUM(AK19+[1]April!AA19)</f>
        <v>13347211</v>
      </c>
      <c r="AT19" s="15">
        <f>SUM(AL19+[1]April!AB19)</f>
        <v>207</v>
      </c>
      <c r="AU19" s="15">
        <f>SUM(AM19+[1]April!AC19)</f>
        <v>56</v>
      </c>
      <c r="AV19" s="15">
        <f>SUM(AN19+[1]April!AD19)</f>
        <v>151</v>
      </c>
      <c r="AW19" s="30">
        <v>17745911</v>
      </c>
      <c r="AX19" s="31">
        <f t="shared" si="0"/>
        <v>0.28803643606149865</v>
      </c>
    </row>
    <row r="20" spans="2:50" ht="15" customHeight="1" x14ac:dyDescent="0.25">
      <c r="B20" s="17">
        <v>15</v>
      </c>
      <c r="C20" s="1">
        <v>15</v>
      </c>
      <c r="D20" s="2">
        <v>42826</v>
      </c>
      <c r="E20" s="3" t="s">
        <v>24</v>
      </c>
      <c r="F20" s="4">
        <v>9806213</v>
      </c>
      <c r="G20" s="4">
        <v>324600</v>
      </c>
      <c r="H20" s="4">
        <v>9481613</v>
      </c>
      <c r="I20" s="3">
        <v>98</v>
      </c>
      <c r="J20" s="3">
        <v>6</v>
      </c>
      <c r="K20" s="3">
        <v>92</v>
      </c>
      <c r="L20" s="8"/>
      <c r="M20" s="8"/>
      <c r="N20" s="8"/>
      <c r="O20" s="3" t="s">
        <v>24</v>
      </c>
      <c r="P20" s="4">
        <f>SUM(F20+'[1]Ttl 2017-2018'!D21)</f>
        <v>40246764</v>
      </c>
      <c r="Q20" s="4">
        <f>SUM(G20+'[1]Ttl 2017-2018'!E21)</f>
        <v>1208288</v>
      </c>
      <c r="R20" s="4">
        <f>SUM(H20+'[1]Ttl 2017-2018'!F21)</f>
        <v>39038476</v>
      </c>
      <c r="S20" s="4">
        <f>SUM(I20+'[1]Ttl 2017-2018'!G21)</f>
        <v>392</v>
      </c>
      <c r="T20" s="4">
        <f>SUM(J20+'[1]Ttl 2017-2018'!H21)</f>
        <v>11</v>
      </c>
      <c r="U20" s="4">
        <f>SUM(K20+'[1]Ttl 2017-2018'!I21)</f>
        <v>381</v>
      </c>
      <c r="W20" s="1">
        <v>15</v>
      </c>
      <c r="X20" s="2">
        <v>43191</v>
      </c>
      <c r="Y20" s="3" t="s">
        <v>24</v>
      </c>
      <c r="Z20" s="4">
        <v>1020600</v>
      </c>
      <c r="AA20" s="4">
        <v>110075</v>
      </c>
      <c r="AB20" s="4">
        <v>910525</v>
      </c>
      <c r="AC20" s="3">
        <v>11</v>
      </c>
      <c r="AD20" s="3">
        <v>1</v>
      </c>
      <c r="AE20" s="3">
        <v>10</v>
      </c>
      <c r="AH20" s="3" t="s">
        <v>24</v>
      </c>
      <c r="AI20" s="7">
        <f>SUM('[1]Ttl 2017-2018'!O21+'Grafix Pel Besar'!Z20)</f>
        <v>11759475</v>
      </c>
      <c r="AJ20" s="7">
        <f>SUM('[1]Ttl 2017-2018'!P21+'Grafix Pel Besar'!AA20)</f>
        <v>138950</v>
      </c>
      <c r="AK20" s="7">
        <f>SUM('[1]Ttl 2017-2018'!Q21+'Grafix Pel Besar'!AB20)</f>
        <v>11620526</v>
      </c>
      <c r="AL20" s="7">
        <f>SUM('[1]Ttl 2017-2018'!R21+'Grafix Pel Besar'!AC20)</f>
        <v>124</v>
      </c>
      <c r="AM20" s="7">
        <f>SUM('[1]Ttl 2017-2018'!S21+'Grafix Pel Besar'!AD20)</f>
        <v>2</v>
      </c>
      <c r="AN20" s="7">
        <f>SUM('[1]Ttl 2017-2018'!T21+'Grafix Pel Besar'!AE20)</f>
        <v>122</v>
      </c>
      <c r="AP20" s="3" t="s">
        <v>24</v>
      </c>
      <c r="AQ20" s="15">
        <f>SUM(AI20+[1]April!Y20)</f>
        <v>14336788</v>
      </c>
      <c r="AR20" s="15">
        <f>SUM(AJ20+[1]April!Z20)</f>
        <v>249025</v>
      </c>
      <c r="AS20" s="15">
        <f>SUM(AK20+[1]April!AA20)</f>
        <v>14087764</v>
      </c>
      <c r="AT20" s="15">
        <f>SUM(AL20+[1]April!AB20)</f>
        <v>152</v>
      </c>
      <c r="AU20" s="15">
        <f>SUM(AM20+[1]April!AC20)</f>
        <v>3</v>
      </c>
      <c r="AV20" s="15">
        <f>SUM(AN20+[1]April!AD20)</f>
        <v>149</v>
      </c>
      <c r="AW20" s="30">
        <v>17433690</v>
      </c>
      <c r="AX20" s="31">
        <f t="shared" si="0"/>
        <v>0.44657711535665479</v>
      </c>
    </row>
    <row r="21" spans="2:50" ht="15" customHeight="1" x14ac:dyDescent="0.25">
      <c r="B21" s="17">
        <v>16</v>
      </c>
      <c r="C21" s="1">
        <v>16</v>
      </c>
      <c r="D21" s="2">
        <v>42826</v>
      </c>
      <c r="E21" s="3" t="s">
        <v>25</v>
      </c>
      <c r="F21" s="4">
        <v>31496763</v>
      </c>
      <c r="G21" s="4">
        <v>7566563</v>
      </c>
      <c r="H21" s="4">
        <v>23930200</v>
      </c>
      <c r="I21" s="3">
        <v>290</v>
      </c>
      <c r="J21" s="3">
        <v>64</v>
      </c>
      <c r="K21" s="3">
        <v>226</v>
      </c>
      <c r="L21" s="8"/>
      <c r="M21" s="8"/>
      <c r="N21" s="8"/>
      <c r="O21" s="3" t="s">
        <v>25</v>
      </c>
      <c r="P21" s="4">
        <f>SUM(F21+'[1]Ttl 2017-2018'!D22)</f>
        <v>75690214</v>
      </c>
      <c r="Q21" s="4">
        <f>SUM(G21+'[1]Ttl 2017-2018'!E22)</f>
        <v>19507689</v>
      </c>
      <c r="R21" s="4">
        <f>SUM(H21+'[1]Ttl 2017-2018'!F22)</f>
        <v>56182525</v>
      </c>
      <c r="S21" s="4">
        <f>SUM(I21+'[1]Ttl 2017-2018'!G22)</f>
        <v>706</v>
      </c>
      <c r="T21" s="4">
        <f>SUM(J21+'[1]Ttl 2017-2018'!H22)</f>
        <v>178</v>
      </c>
      <c r="U21" s="4">
        <f>SUM(K21+'[1]Ttl 2017-2018'!I22)</f>
        <v>528</v>
      </c>
      <c r="W21" s="1">
        <v>16</v>
      </c>
      <c r="X21" s="2">
        <v>43191</v>
      </c>
      <c r="Y21" s="9">
        <v>0</v>
      </c>
      <c r="Z21" s="9">
        <v>0</v>
      </c>
      <c r="AA21" s="9">
        <v>0</v>
      </c>
      <c r="AB21" s="9">
        <v>0</v>
      </c>
      <c r="AC21" s="9">
        <v>0</v>
      </c>
      <c r="AD21" s="9">
        <v>0</v>
      </c>
      <c r="AE21" s="9">
        <v>0</v>
      </c>
      <c r="AH21" s="3" t="s">
        <v>25</v>
      </c>
      <c r="AI21" s="7">
        <f>SUM('[1]Ttl 2017-2018'!O22+'Grafix Pel Besar'!Z21)</f>
        <v>18143214</v>
      </c>
      <c r="AJ21" s="7">
        <f>SUM('[1]Ttl 2017-2018'!P22+'Grafix Pel Besar'!AA21)</f>
        <v>2136313</v>
      </c>
      <c r="AK21" s="7">
        <f>SUM('[1]Ttl 2017-2018'!Q22+'Grafix Pel Besar'!AB21)</f>
        <v>16006901</v>
      </c>
      <c r="AL21" s="7">
        <f>SUM('[1]Ttl 2017-2018'!R22+'Grafix Pel Besar'!AC21)</f>
        <v>165</v>
      </c>
      <c r="AM21" s="7">
        <f>SUM('[1]Ttl 2017-2018'!S22+'Grafix Pel Besar'!AD21)</f>
        <v>19</v>
      </c>
      <c r="AN21" s="7">
        <f>SUM('[1]Ttl 2017-2018'!T22+'Grafix Pel Besar'!AE21)</f>
        <v>146</v>
      </c>
      <c r="AP21" s="3" t="s">
        <v>25</v>
      </c>
      <c r="AQ21" s="15">
        <f>SUM(AI21+[1]April!Y21)</f>
        <v>22886327</v>
      </c>
      <c r="AR21" s="15">
        <f>SUM(AJ21+[1]April!Z21)</f>
        <v>3583826</v>
      </c>
      <c r="AS21" s="15">
        <f>SUM(AK21+[1]April!AA21)</f>
        <v>19302501</v>
      </c>
      <c r="AT21" s="15">
        <f>SUM(AL21+[1]April!AB21)</f>
        <v>209</v>
      </c>
      <c r="AU21" s="15">
        <f>SUM(AM21+[1]April!AC21)</f>
        <v>30</v>
      </c>
      <c r="AV21" s="15">
        <f>SUM(AN21+[1]April!AD21)</f>
        <v>179</v>
      </c>
      <c r="AW21" s="30">
        <v>26602276</v>
      </c>
      <c r="AX21" s="31">
        <f t="shared" si="0"/>
        <v>0.47349733747281741</v>
      </c>
    </row>
    <row r="22" spans="2:50" ht="15" customHeight="1" x14ac:dyDescent="0.25">
      <c r="B22" s="17">
        <v>17</v>
      </c>
      <c r="C22" s="1">
        <v>17</v>
      </c>
      <c r="D22" s="2">
        <v>42826</v>
      </c>
      <c r="E22" s="3" t="s">
        <v>26</v>
      </c>
      <c r="F22" s="4">
        <v>26273975</v>
      </c>
      <c r="G22" s="4">
        <v>4559625</v>
      </c>
      <c r="H22" s="4">
        <v>21714350</v>
      </c>
      <c r="I22" s="3">
        <v>337</v>
      </c>
      <c r="J22" s="3">
        <v>50</v>
      </c>
      <c r="K22" s="3">
        <v>287</v>
      </c>
      <c r="L22" s="8"/>
      <c r="M22" s="8"/>
      <c r="N22" s="8"/>
      <c r="O22" s="3" t="s">
        <v>26</v>
      </c>
      <c r="P22" s="4">
        <f>SUM(F22+'[1]Ttl 2017-2018'!D23)</f>
        <v>66408125</v>
      </c>
      <c r="Q22" s="4">
        <f>SUM(G22+'[1]Ttl 2017-2018'!E23)</f>
        <v>5580139</v>
      </c>
      <c r="R22" s="4">
        <f>SUM(H22+'[1]Ttl 2017-2018'!F23)</f>
        <v>60827989</v>
      </c>
      <c r="S22" s="4">
        <f>SUM(I22+'[1]Ttl 2017-2018'!G23)</f>
        <v>858</v>
      </c>
      <c r="T22" s="4">
        <f>SUM(J22+'[1]Ttl 2017-2018'!H23)</f>
        <v>61</v>
      </c>
      <c r="U22" s="4">
        <f>SUM(K22+'[1]Ttl 2017-2018'!I23)</f>
        <v>797</v>
      </c>
      <c r="W22" s="1">
        <v>17</v>
      </c>
      <c r="X22" s="2">
        <v>43191</v>
      </c>
      <c r="Y22" s="3" t="s">
        <v>26</v>
      </c>
      <c r="Z22" s="4">
        <v>12709200</v>
      </c>
      <c r="AA22" s="3">
        <v>0</v>
      </c>
      <c r="AB22" s="4">
        <v>12709200</v>
      </c>
      <c r="AC22" s="3">
        <v>108</v>
      </c>
      <c r="AD22" s="3">
        <v>0</v>
      </c>
      <c r="AE22" s="3">
        <v>108</v>
      </c>
      <c r="AH22" s="3" t="s">
        <v>26</v>
      </c>
      <c r="AI22" s="7">
        <f>SUM('[1]Ttl 2017-2018'!O23+'Grafix Pel Besar'!Z22)</f>
        <v>120706776</v>
      </c>
      <c r="AJ22" s="7">
        <f>SUM('[1]Ttl 2017-2018'!P23+'Grafix Pel Besar'!AA22)</f>
        <v>7403725</v>
      </c>
      <c r="AK22" s="7">
        <f>SUM('[1]Ttl 2017-2018'!Q23+'Grafix Pel Besar'!AB22)</f>
        <v>113303051</v>
      </c>
      <c r="AL22" s="7">
        <f>SUM('[1]Ttl 2017-2018'!R23+'Grafix Pel Besar'!AC22)</f>
        <v>1178</v>
      </c>
      <c r="AM22" s="7">
        <f>SUM('[1]Ttl 2017-2018'!S23+'Grafix Pel Besar'!AD22)</f>
        <v>75</v>
      </c>
      <c r="AN22" s="7">
        <f>SUM('[1]Ttl 2017-2018'!T23+'Grafix Pel Besar'!AE22)</f>
        <v>1103</v>
      </c>
      <c r="AP22" s="3" t="s">
        <v>26</v>
      </c>
      <c r="AQ22" s="15">
        <f>SUM(AI22+[1]April!Y22)</f>
        <v>134349776</v>
      </c>
      <c r="AR22" s="15">
        <f>SUM(AJ22+[1]April!Z22)</f>
        <v>7403725</v>
      </c>
      <c r="AS22" s="15">
        <f>SUM(AK22+[1]April!AA22)</f>
        <v>126946051</v>
      </c>
      <c r="AT22" s="15">
        <f>SUM(AL22+[1]April!AB22)</f>
        <v>1295</v>
      </c>
      <c r="AU22" s="15">
        <f>SUM(AM22+[1]April!AC22)</f>
        <v>75</v>
      </c>
      <c r="AV22" s="15">
        <f>SUM(AN22+[1]April!AD22)</f>
        <v>1220</v>
      </c>
      <c r="AW22" s="30">
        <v>142745226</v>
      </c>
      <c r="AX22" s="31">
        <f t="shared" si="0"/>
        <v>2.3467030284364654</v>
      </c>
    </row>
    <row r="23" spans="2:50" ht="15" customHeight="1" x14ac:dyDescent="0.25">
      <c r="B23" s="17">
        <v>18</v>
      </c>
      <c r="C23" s="1">
        <v>18</v>
      </c>
      <c r="D23" s="2">
        <v>42826</v>
      </c>
      <c r="E23" s="3" t="s">
        <v>27</v>
      </c>
      <c r="F23" s="4">
        <v>21419300</v>
      </c>
      <c r="G23" s="4">
        <v>5141763</v>
      </c>
      <c r="H23" s="4">
        <v>16277538</v>
      </c>
      <c r="I23" s="3">
        <v>199</v>
      </c>
      <c r="J23" s="3">
        <v>48</v>
      </c>
      <c r="K23" s="3">
        <v>151</v>
      </c>
      <c r="L23" s="8"/>
      <c r="M23" s="8"/>
      <c r="N23" s="8"/>
      <c r="O23" s="3" t="s">
        <v>27</v>
      </c>
      <c r="P23" s="4">
        <f>SUM(F23+'[1]Ttl 2017-2018'!D24)</f>
        <v>68852788</v>
      </c>
      <c r="Q23" s="4">
        <f>SUM(G23+'[1]Ttl 2017-2018'!E24)</f>
        <v>16735350</v>
      </c>
      <c r="R23" s="4">
        <f>SUM(H23+'[1]Ttl 2017-2018'!F24)</f>
        <v>52117440</v>
      </c>
      <c r="S23" s="4">
        <f>SUM(I23+'[1]Ttl 2017-2018'!G24)</f>
        <v>670</v>
      </c>
      <c r="T23" s="4">
        <f>SUM(J23+'[1]Ttl 2017-2018'!H24)</f>
        <v>140</v>
      </c>
      <c r="U23" s="4">
        <f>SUM(K23+'[1]Ttl 2017-2018'!I24)</f>
        <v>530</v>
      </c>
      <c r="W23" s="1">
        <v>18</v>
      </c>
      <c r="X23" s="2">
        <v>43191</v>
      </c>
      <c r="Y23" s="3" t="s">
        <v>27</v>
      </c>
      <c r="Z23" s="4">
        <v>3352213</v>
      </c>
      <c r="AA23" s="4">
        <v>378963</v>
      </c>
      <c r="AB23" s="4">
        <v>2973250</v>
      </c>
      <c r="AC23" s="3">
        <v>29</v>
      </c>
      <c r="AD23" s="3">
        <v>4</v>
      </c>
      <c r="AE23" s="3">
        <v>25</v>
      </c>
      <c r="AH23" s="3" t="s">
        <v>27</v>
      </c>
      <c r="AI23" s="7">
        <f>SUM('[1]Ttl 2017-2018'!O24+'Grafix Pel Besar'!Z23)</f>
        <v>14730364</v>
      </c>
      <c r="AJ23" s="7">
        <f>SUM('[1]Ttl 2017-2018'!P24+'Grafix Pel Besar'!AA23)</f>
        <v>2081627</v>
      </c>
      <c r="AK23" s="7">
        <f>SUM('[1]Ttl 2017-2018'!Q24+'Grafix Pel Besar'!AB23)</f>
        <v>12648738</v>
      </c>
      <c r="AL23" s="7">
        <f>SUM('[1]Ttl 2017-2018'!R24+'Grafix Pel Besar'!AC23)</f>
        <v>132</v>
      </c>
      <c r="AM23" s="7">
        <f>SUM('[1]Ttl 2017-2018'!S24+'Grafix Pel Besar'!AD23)</f>
        <v>18</v>
      </c>
      <c r="AN23" s="7">
        <f>SUM('[1]Ttl 2017-2018'!T24+'Grafix Pel Besar'!AE23)</f>
        <v>114</v>
      </c>
      <c r="AP23" s="3" t="s">
        <v>27</v>
      </c>
      <c r="AQ23" s="15">
        <f>SUM(AI23+[1]April!Y23)</f>
        <v>18082577</v>
      </c>
      <c r="AR23" s="15">
        <f>SUM(AJ23+[1]April!Z23)</f>
        <v>2460590</v>
      </c>
      <c r="AS23" s="15">
        <f>SUM(AK23+[1]April!AA23)</f>
        <v>15621988</v>
      </c>
      <c r="AT23" s="15">
        <f>SUM(AL23+[1]April!AB23)</f>
        <v>161</v>
      </c>
      <c r="AU23" s="15">
        <f>SUM(AM23+[1]April!AC23)</f>
        <v>22</v>
      </c>
      <c r="AV23" s="15">
        <f>SUM(AN23+[1]April!AD23)</f>
        <v>139</v>
      </c>
      <c r="AW23" s="30">
        <v>20858076</v>
      </c>
      <c r="AX23" s="31">
        <f t="shared" si="0"/>
        <v>0.40021298053012583</v>
      </c>
    </row>
    <row r="24" spans="2:50" ht="15" customHeight="1" x14ac:dyDescent="0.25">
      <c r="B24" s="17">
        <v>19</v>
      </c>
      <c r="C24" s="1">
        <v>19</v>
      </c>
      <c r="D24" s="2">
        <v>42826</v>
      </c>
      <c r="E24" s="3" t="s">
        <v>28</v>
      </c>
      <c r="F24" s="4">
        <v>7068163</v>
      </c>
      <c r="G24" s="4">
        <v>610400</v>
      </c>
      <c r="H24" s="4">
        <v>6457763</v>
      </c>
      <c r="I24" s="3">
        <v>68</v>
      </c>
      <c r="J24" s="3">
        <v>6</v>
      </c>
      <c r="K24" s="3">
        <v>62</v>
      </c>
      <c r="L24" s="8"/>
      <c r="M24" s="8"/>
      <c r="N24" s="8"/>
      <c r="O24" s="3" t="s">
        <v>28</v>
      </c>
      <c r="P24" s="4">
        <f>SUM(F24+'[1]Ttl 2017-2018'!D25)</f>
        <v>31656364</v>
      </c>
      <c r="Q24" s="4">
        <f>SUM(G24+'[1]Ttl 2017-2018'!E25)</f>
        <v>2185051</v>
      </c>
      <c r="R24" s="4">
        <f>SUM(H24+'[1]Ttl 2017-2018'!F25)</f>
        <v>29471314</v>
      </c>
      <c r="S24" s="4">
        <f>SUM(I24+'[1]Ttl 2017-2018'!G25)</f>
        <v>318</v>
      </c>
      <c r="T24" s="4">
        <f>SUM(J24+'[1]Ttl 2017-2018'!H25)</f>
        <v>21</v>
      </c>
      <c r="U24" s="4">
        <f>SUM(K24+'[1]Ttl 2017-2018'!I25)</f>
        <v>297</v>
      </c>
      <c r="W24" s="1">
        <v>19</v>
      </c>
      <c r="X24" s="2">
        <v>43191</v>
      </c>
      <c r="Y24" s="3" t="s">
        <v>28</v>
      </c>
      <c r="Z24" s="4">
        <v>1344000</v>
      </c>
      <c r="AA24" s="3">
        <v>0</v>
      </c>
      <c r="AB24" s="4">
        <v>1344000</v>
      </c>
      <c r="AC24" s="3">
        <v>14</v>
      </c>
      <c r="AD24" s="3">
        <v>0</v>
      </c>
      <c r="AE24" s="3">
        <v>14</v>
      </c>
      <c r="AH24" s="3" t="s">
        <v>28</v>
      </c>
      <c r="AI24" s="7">
        <f>SUM('[1]Ttl 2017-2018'!O25+'Grafix Pel Besar'!Z24)</f>
        <v>37600763</v>
      </c>
      <c r="AJ24" s="7">
        <f>SUM('[1]Ttl 2017-2018'!P25+'Grafix Pel Besar'!AA24)</f>
        <v>3056176</v>
      </c>
      <c r="AK24" s="7">
        <f>SUM('[1]Ttl 2017-2018'!Q25+'Grafix Pel Besar'!AB24)</f>
        <v>34544588</v>
      </c>
      <c r="AL24" s="7">
        <f>SUM('[1]Ttl 2017-2018'!R25+'Grafix Pel Besar'!AC24)</f>
        <v>358</v>
      </c>
      <c r="AM24" s="7">
        <f>SUM('[1]Ttl 2017-2018'!S25+'Grafix Pel Besar'!AD24)</f>
        <v>27</v>
      </c>
      <c r="AN24" s="7">
        <f>SUM('[1]Ttl 2017-2018'!T25+'Grafix Pel Besar'!AE24)</f>
        <v>331</v>
      </c>
      <c r="AP24" s="3" t="s">
        <v>28</v>
      </c>
      <c r="AQ24" s="15">
        <f>SUM(AI24+[1]April!Y24)</f>
        <v>41680101</v>
      </c>
      <c r="AR24" s="15">
        <f>SUM(AJ24+[1]April!Z24)</f>
        <v>3159251</v>
      </c>
      <c r="AS24" s="15">
        <f>SUM(AK24+[1]April!AA24)</f>
        <v>38520851</v>
      </c>
      <c r="AT24" s="15">
        <f>SUM(AL24+[1]April!AB24)</f>
        <v>397</v>
      </c>
      <c r="AU24" s="15">
        <f>SUM(AM24+[1]April!AC24)</f>
        <v>28</v>
      </c>
      <c r="AV24" s="15">
        <f>SUM(AN24+[1]April!AD24)</f>
        <v>369</v>
      </c>
      <c r="AW24" s="30">
        <v>46877364</v>
      </c>
      <c r="AX24" s="31">
        <f t="shared" si="0"/>
        <v>1.5906099062973575</v>
      </c>
    </row>
    <row r="25" spans="2:50" ht="15" customHeight="1" x14ac:dyDescent="0.25">
      <c r="B25" s="17">
        <v>20</v>
      </c>
      <c r="C25" s="1">
        <v>20</v>
      </c>
      <c r="D25" s="2">
        <v>42826</v>
      </c>
      <c r="E25" s="3" t="s">
        <v>29</v>
      </c>
      <c r="F25" s="4">
        <v>64900763</v>
      </c>
      <c r="G25" s="4">
        <v>15135263</v>
      </c>
      <c r="H25" s="4">
        <v>49765500</v>
      </c>
      <c r="I25" s="3">
        <v>602</v>
      </c>
      <c r="J25" s="3">
        <v>139</v>
      </c>
      <c r="K25" s="3">
        <v>463</v>
      </c>
      <c r="L25" s="8"/>
      <c r="M25" s="8"/>
      <c r="N25" s="8"/>
      <c r="O25" s="3" t="s">
        <v>29</v>
      </c>
      <c r="P25" s="4">
        <f>SUM(F25+'[1]Ttl 2017-2018'!D26)</f>
        <v>156404589</v>
      </c>
      <c r="Q25" s="4">
        <f>SUM(G25+'[1]Ttl 2017-2018'!E26)</f>
        <v>33372970</v>
      </c>
      <c r="R25" s="4">
        <f>SUM(H25+'[1]Ttl 2017-2018'!F26)</f>
        <v>123031619</v>
      </c>
      <c r="S25" s="4">
        <f>SUM(I25+'[1]Ttl 2017-2018'!G26)</f>
        <v>1442</v>
      </c>
      <c r="T25" s="4">
        <f>SUM(J25+'[1]Ttl 2017-2018'!H26)</f>
        <v>295</v>
      </c>
      <c r="U25" s="4">
        <f>SUM(K25+'[1]Ttl 2017-2018'!I26)</f>
        <v>1147</v>
      </c>
      <c r="W25" s="1">
        <v>20</v>
      </c>
      <c r="X25" s="2">
        <v>43191</v>
      </c>
      <c r="Y25" s="3" t="s">
        <v>29</v>
      </c>
      <c r="Z25" s="4">
        <v>11810225</v>
      </c>
      <c r="AA25" s="4">
        <v>4847413</v>
      </c>
      <c r="AB25" s="4">
        <v>6962813</v>
      </c>
      <c r="AC25" s="3">
        <v>110</v>
      </c>
      <c r="AD25" s="3">
        <v>42</v>
      </c>
      <c r="AE25" s="3">
        <v>68</v>
      </c>
      <c r="AH25" s="3" t="s">
        <v>29</v>
      </c>
      <c r="AI25" s="7">
        <f>SUM('[1]Ttl 2017-2018'!O26+'Grafix Pel Besar'!Z25)</f>
        <v>68430688</v>
      </c>
      <c r="AJ25" s="7">
        <f>SUM('[1]Ttl 2017-2018'!P26+'Grafix Pel Besar'!AA25)</f>
        <v>10729602</v>
      </c>
      <c r="AK25" s="7">
        <f>SUM('[1]Ttl 2017-2018'!Q26+'Grafix Pel Besar'!AB25)</f>
        <v>57701089</v>
      </c>
      <c r="AL25" s="7">
        <f>SUM('[1]Ttl 2017-2018'!R26+'Grafix Pel Besar'!AC25)</f>
        <v>619</v>
      </c>
      <c r="AM25" s="7">
        <f>SUM('[1]Ttl 2017-2018'!S26+'Grafix Pel Besar'!AD25)</f>
        <v>93</v>
      </c>
      <c r="AN25" s="7">
        <f>SUM('[1]Ttl 2017-2018'!T26+'Grafix Pel Besar'!AE25)</f>
        <v>526</v>
      </c>
      <c r="AP25" s="3" t="s">
        <v>29</v>
      </c>
      <c r="AQ25" s="15">
        <f>SUM(AI25+[1]April!Y25)</f>
        <v>97776613</v>
      </c>
      <c r="AR25" s="15">
        <f>SUM(AJ25+[1]April!Z25)</f>
        <v>18979802</v>
      </c>
      <c r="AS25" s="15">
        <f>SUM(AK25+[1]April!AA25)</f>
        <v>78796814</v>
      </c>
      <c r="AT25" s="15">
        <f>SUM(AL25+[1]April!AB25)</f>
        <v>898</v>
      </c>
      <c r="AU25" s="15">
        <f>SUM(AM25+[1]April!AC25)</f>
        <v>164</v>
      </c>
      <c r="AV25" s="15">
        <f>SUM(AN25+[1]April!AD25)</f>
        <v>734</v>
      </c>
      <c r="AW25" s="30">
        <v>124289552</v>
      </c>
      <c r="AX25" s="31">
        <f t="shared" si="0"/>
        <v>1.0102244692073832</v>
      </c>
    </row>
    <row r="26" spans="2:50" ht="15" customHeight="1" x14ac:dyDescent="0.25">
      <c r="B26" s="17">
        <v>21</v>
      </c>
      <c r="C26" s="1">
        <v>21</v>
      </c>
      <c r="D26" s="2">
        <v>42826</v>
      </c>
      <c r="E26" s="3" t="s">
        <v>30</v>
      </c>
      <c r="F26" s="4">
        <v>52444700</v>
      </c>
      <c r="G26" s="4">
        <v>10289475</v>
      </c>
      <c r="H26" s="4">
        <v>42155225</v>
      </c>
      <c r="I26" s="3">
        <v>506</v>
      </c>
      <c r="J26" s="3">
        <v>91</v>
      </c>
      <c r="K26" s="3">
        <v>415</v>
      </c>
      <c r="L26" s="8"/>
      <c r="M26" s="8"/>
      <c r="N26" s="8"/>
      <c r="O26" s="3" t="s">
        <v>30</v>
      </c>
      <c r="P26" s="4">
        <f>SUM(F26+'[1]Ttl 2017-2018'!D27)</f>
        <v>123878738</v>
      </c>
      <c r="Q26" s="4">
        <f>SUM(G26+'[1]Ttl 2017-2018'!E27)</f>
        <v>22770563</v>
      </c>
      <c r="R26" s="4">
        <f>SUM(H26+'[1]Ttl 2017-2018'!F27)</f>
        <v>101108176</v>
      </c>
      <c r="S26" s="4">
        <f>SUM(I26+'[1]Ttl 2017-2018'!G27)</f>
        <v>1196</v>
      </c>
      <c r="T26" s="4">
        <f>SUM(J26+'[1]Ttl 2017-2018'!H27)</f>
        <v>247</v>
      </c>
      <c r="U26" s="4">
        <f>SUM(K26+'[1]Ttl 2017-2018'!I27)</f>
        <v>949</v>
      </c>
      <c r="W26" s="1">
        <v>21</v>
      </c>
      <c r="X26" s="2">
        <v>43191</v>
      </c>
      <c r="Y26" s="3" t="s">
        <v>30</v>
      </c>
      <c r="Z26" s="4">
        <v>4288550</v>
      </c>
      <c r="AA26" s="4">
        <v>639275</v>
      </c>
      <c r="AB26" s="4">
        <v>3649275</v>
      </c>
      <c r="AC26" s="3">
        <v>41</v>
      </c>
      <c r="AD26" s="3">
        <v>9</v>
      </c>
      <c r="AE26" s="3">
        <v>32</v>
      </c>
      <c r="AH26" s="3" t="s">
        <v>30</v>
      </c>
      <c r="AI26" s="7">
        <f>SUM('[1]Ttl 2017-2018'!O27+'Grafix Pel Besar'!Z26)</f>
        <v>20887739</v>
      </c>
      <c r="AJ26" s="7">
        <f>SUM('[1]Ttl 2017-2018'!P27+'Grafix Pel Besar'!AA26)</f>
        <v>3549688</v>
      </c>
      <c r="AK26" s="7">
        <f>SUM('[1]Ttl 2017-2018'!Q27+'Grafix Pel Besar'!AB26)</f>
        <v>17338051</v>
      </c>
      <c r="AL26" s="7">
        <f>SUM('[1]Ttl 2017-2018'!R27+'Grafix Pel Besar'!AC26)</f>
        <v>189</v>
      </c>
      <c r="AM26" s="7">
        <f>SUM('[1]Ttl 2017-2018'!S27+'Grafix Pel Besar'!AD26)</f>
        <v>43</v>
      </c>
      <c r="AN26" s="7">
        <f>SUM('[1]Ttl 2017-2018'!T27+'Grafix Pel Besar'!AE26)</f>
        <v>146</v>
      </c>
      <c r="AP26" s="3" t="s">
        <v>30</v>
      </c>
      <c r="AQ26" s="15">
        <f>SUM(AI26+[1]April!Y26)</f>
        <v>31829352</v>
      </c>
      <c r="AR26" s="15">
        <f>SUM(AJ26+[1]April!Z26)</f>
        <v>5269763</v>
      </c>
      <c r="AS26" s="15">
        <f>SUM(AK26+[1]April!AA26)</f>
        <v>26559589</v>
      </c>
      <c r="AT26" s="15">
        <f>SUM(AL26+[1]April!AB26)</f>
        <v>294</v>
      </c>
      <c r="AU26" s="15">
        <f>SUM(AM26+[1]April!AC26)</f>
        <v>52</v>
      </c>
      <c r="AV26" s="15">
        <f>SUM(AN26+[1]April!AD26)</f>
        <v>242</v>
      </c>
      <c r="AW26" s="30">
        <v>35781127</v>
      </c>
      <c r="AX26" s="31">
        <f t="shared" si="0"/>
        <v>0.35388955093008501</v>
      </c>
    </row>
    <row r="27" spans="2:50" ht="15" customHeight="1" x14ac:dyDescent="0.25">
      <c r="B27" s="17">
        <v>22</v>
      </c>
      <c r="C27" s="1">
        <v>22</v>
      </c>
      <c r="D27" s="2">
        <v>42826</v>
      </c>
      <c r="E27" s="3" t="s">
        <v>31</v>
      </c>
      <c r="F27" s="4">
        <v>12640425</v>
      </c>
      <c r="G27" s="4">
        <v>646013</v>
      </c>
      <c r="H27" s="4">
        <v>11994413</v>
      </c>
      <c r="I27" s="3">
        <v>128</v>
      </c>
      <c r="J27" s="3">
        <v>6</v>
      </c>
      <c r="K27" s="3">
        <v>122</v>
      </c>
      <c r="L27" s="8"/>
      <c r="M27" s="8"/>
      <c r="N27" s="8"/>
      <c r="O27" s="3" t="s">
        <v>31</v>
      </c>
      <c r="P27" s="4">
        <f>SUM(F27+'[1]Ttl 2017-2018'!D28)</f>
        <v>41649826</v>
      </c>
      <c r="Q27" s="4">
        <f>SUM(G27+'[1]Ttl 2017-2018'!E28)</f>
        <v>1510513</v>
      </c>
      <c r="R27" s="4">
        <f>SUM(H27+'[1]Ttl 2017-2018'!F28)</f>
        <v>40139314</v>
      </c>
      <c r="S27" s="4">
        <f>SUM(I27+'[1]Ttl 2017-2018'!G28)</f>
        <v>427</v>
      </c>
      <c r="T27" s="4">
        <f>SUM(J27+'[1]Ttl 2017-2018'!H28)</f>
        <v>14</v>
      </c>
      <c r="U27" s="4">
        <f>SUM(K27+'[1]Ttl 2017-2018'!I28)</f>
        <v>413</v>
      </c>
      <c r="W27" s="1">
        <v>22</v>
      </c>
      <c r="X27" s="2">
        <v>43191</v>
      </c>
      <c r="Y27" s="3" t="s">
        <v>31</v>
      </c>
      <c r="Z27" s="4">
        <v>1628200</v>
      </c>
      <c r="AA27" s="3">
        <v>0</v>
      </c>
      <c r="AB27" s="4">
        <v>1628200</v>
      </c>
      <c r="AC27" s="3">
        <v>16</v>
      </c>
      <c r="AD27" s="3">
        <v>0</v>
      </c>
      <c r="AE27" s="3">
        <v>16</v>
      </c>
      <c r="AH27" s="3" t="s">
        <v>31</v>
      </c>
      <c r="AI27" s="7">
        <f>SUM('[1]Ttl 2017-2018'!O28+'Grafix Pel Besar'!Z27)</f>
        <v>15510776</v>
      </c>
      <c r="AJ27" s="7">
        <f>SUM('[1]Ttl 2017-2018'!P28+'Grafix Pel Besar'!AA27)</f>
        <v>556676</v>
      </c>
      <c r="AK27" s="7">
        <f>SUM('[1]Ttl 2017-2018'!Q28+'Grafix Pel Besar'!AB27)</f>
        <v>14954100</v>
      </c>
      <c r="AL27" s="7">
        <f>SUM('[1]Ttl 2017-2018'!R28+'Grafix Pel Besar'!AC27)</f>
        <v>150</v>
      </c>
      <c r="AM27" s="7">
        <f>SUM('[1]Ttl 2017-2018'!S28+'Grafix Pel Besar'!AD27)</f>
        <v>5</v>
      </c>
      <c r="AN27" s="7">
        <f>SUM('[1]Ttl 2017-2018'!T28+'Grafix Pel Besar'!AE27)</f>
        <v>145</v>
      </c>
      <c r="AP27" s="3" t="s">
        <v>31</v>
      </c>
      <c r="AQ27" s="15">
        <f>SUM(AI27+[1]April!Y27)</f>
        <v>19429639</v>
      </c>
      <c r="AR27" s="15">
        <f>SUM(AJ27+[1]April!Z27)</f>
        <v>596751</v>
      </c>
      <c r="AS27" s="15">
        <f>SUM(AK27+[1]April!AA27)</f>
        <v>18832888</v>
      </c>
      <c r="AT27" s="15">
        <f>SUM(AL27+[1]April!AB27)</f>
        <v>187</v>
      </c>
      <c r="AU27" s="15">
        <f>SUM(AM27+[1]April!AC27)</f>
        <v>6</v>
      </c>
      <c r="AV27" s="15">
        <f>SUM(AN27+[1]April!AD27)</f>
        <v>181</v>
      </c>
      <c r="AW27" s="30">
        <v>23681788</v>
      </c>
      <c r="AX27" s="31">
        <f t="shared" si="0"/>
        <v>0.58998985383756186</v>
      </c>
    </row>
    <row r="28" spans="2:50" ht="15" customHeight="1" x14ac:dyDescent="0.25">
      <c r="B28" s="17">
        <v>23</v>
      </c>
      <c r="C28" s="1">
        <v>23</v>
      </c>
      <c r="D28" s="2">
        <v>42826</v>
      </c>
      <c r="E28" s="3" t="s">
        <v>32</v>
      </c>
      <c r="F28" s="4">
        <v>7194163</v>
      </c>
      <c r="G28" s="4">
        <v>305538</v>
      </c>
      <c r="H28" s="4">
        <v>6888625</v>
      </c>
      <c r="I28" s="3">
        <v>74</v>
      </c>
      <c r="J28" s="3">
        <v>2</v>
      </c>
      <c r="K28" s="3">
        <v>72</v>
      </c>
      <c r="L28" s="8"/>
      <c r="M28" s="8"/>
      <c r="N28" s="8"/>
      <c r="O28" s="3" t="s">
        <v>32</v>
      </c>
      <c r="P28" s="4">
        <f>SUM(F28+'[1]Ttl 2017-2018'!D29)</f>
        <v>25608977</v>
      </c>
      <c r="Q28" s="4">
        <f>SUM(G28+'[1]Ttl 2017-2018'!E29)</f>
        <v>2119451</v>
      </c>
      <c r="R28" s="4">
        <f>SUM(H28+'[1]Ttl 2017-2018'!F29)</f>
        <v>23489526</v>
      </c>
      <c r="S28" s="4">
        <f>SUM(I28+'[1]Ttl 2017-2018'!G29)</f>
        <v>253</v>
      </c>
      <c r="T28" s="4">
        <f>SUM(J28+'[1]Ttl 2017-2018'!H29)</f>
        <v>17</v>
      </c>
      <c r="U28" s="4">
        <f>SUM(K28+'[1]Ttl 2017-2018'!I29)</f>
        <v>236</v>
      </c>
      <c r="W28" s="1">
        <v>23</v>
      </c>
      <c r="X28" s="2">
        <v>43191</v>
      </c>
      <c r="Y28" s="3" t="s">
        <v>32</v>
      </c>
      <c r="Z28" s="4">
        <v>1991938</v>
      </c>
      <c r="AA28" s="3">
        <v>0</v>
      </c>
      <c r="AB28" s="4">
        <v>1991938</v>
      </c>
      <c r="AC28" s="3">
        <v>16</v>
      </c>
      <c r="AD28" s="3">
        <v>0</v>
      </c>
      <c r="AE28" s="3">
        <v>16</v>
      </c>
      <c r="AH28" s="3" t="s">
        <v>32</v>
      </c>
      <c r="AI28" s="7">
        <f>SUM('[1]Ttl 2017-2018'!O29+'Grafix Pel Besar'!Z28)</f>
        <v>29375064</v>
      </c>
      <c r="AJ28" s="7">
        <f>SUM('[1]Ttl 2017-2018'!P29+'Grafix Pel Besar'!AA28)</f>
        <v>2113251</v>
      </c>
      <c r="AK28" s="7">
        <f>SUM('[1]Ttl 2017-2018'!Q29+'Grafix Pel Besar'!AB28)</f>
        <v>27261814</v>
      </c>
      <c r="AL28" s="7">
        <f>SUM('[1]Ttl 2017-2018'!R29+'Grafix Pel Besar'!AC28)</f>
        <v>275</v>
      </c>
      <c r="AM28" s="7">
        <f>SUM('[1]Ttl 2017-2018'!S29+'Grafix Pel Besar'!AD28)</f>
        <v>16</v>
      </c>
      <c r="AN28" s="7">
        <f>SUM('[1]Ttl 2017-2018'!T29+'Grafix Pel Besar'!AE28)</f>
        <v>259</v>
      </c>
      <c r="AP28" s="3" t="s">
        <v>32</v>
      </c>
      <c r="AQ28" s="15">
        <f>SUM(AI28+[1]April!Y28)</f>
        <v>33743414</v>
      </c>
      <c r="AR28" s="15">
        <f>SUM(AJ28+[1]April!Z28)</f>
        <v>2102751</v>
      </c>
      <c r="AS28" s="15">
        <f>SUM(AK28+[1]April!AA28)</f>
        <v>31640664</v>
      </c>
      <c r="AT28" s="15">
        <f>SUM(AL28+[1]April!AB28)</f>
        <v>314</v>
      </c>
      <c r="AU28" s="15">
        <f>SUM(AM28+[1]April!AC28)</f>
        <v>16</v>
      </c>
      <c r="AV28" s="15">
        <f>SUM(AN28+[1]April!AD28)</f>
        <v>298</v>
      </c>
      <c r="AW28" s="30">
        <v>38049514</v>
      </c>
      <c r="AX28" s="31">
        <f t="shared" si="0"/>
        <v>1.6198502260113721</v>
      </c>
    </row>
    <row r="29" spans="2:50" ht="15" customHeight="1" x14ac:dyDescent="0.25">
      <c r="B29" s="17">
        <v>24</v>
      </c>
      <c r="C29" s="1">
        <v>24</v>
      </c>
      <c r="D29" s="2">
        <v>42826</v>
      </c>
      <c r="E29" s="3" t="s">
        <v>33</v>
      </c>
      <c r="F29" s="4">
        <v>13801200</v>
      </c>
      <c r="G29" s="4">
        <v>909913</v>
      </c>
      <c r="H29" s="4">
        <v>12891288</v>
      </c>
      <c r="I29" s="3">
        <v>121</v>
      </c>
      <c r="J29" s="3">
        <v>8</v>
      </c>
      <c r="K29" s="3">
        <v>113</v>
      </c>
      <c r="L29" s="8"/>
      <c r="M29" s="8"/>
      <c r="N29" s="8"/>
      <c r="O29" s="3" t="s">
        <v>33</v>
      </c>
      <c r="P29" s="4">
        <f>SUM(F29+'[1]Ttl 2017-2018'!D30)</f>
        <v>44455601</v>
      </c>
      <c r="Q29" s="4">
        <f>SUM(G29+'[1]Ttl 2017-2018'!E30)</f>
        <v>3051514</v>
      </c>
      <c r="R29" s="4">
        <f>SUM(H29+'[1]Ttl 2017-2018'!F30)</f>
        <v>41404089</v>
      </c>
      <c r="S29" s="4">
        <f>SUM(I29+'[1]Ttl 2017-2018'!G30)</f>
        <v>409</v>
      </c>
      <c r="T29" s="4">
        <f>SUM(J29+'[1]Ttl 2017-2018'!H30)</f>
        <v>28</v>
      </c>
      <c r="U29" s="4">
        <f>SUM(K29+'[1]Ttl 2017-2018'!I30)</f>
        <v>381</v>
      </c>
      <c r="W29" s="1">
        <v>24</v>
      </c>
      <c r="X29" s="2">
        <v>43191</v>
      </c>
      <c r="Y29" s="3" t="s">
        <v>33</v>
      </c>
      <c r="Z29" s="4">
        <v>2511775</v>
      </c>
      <c r="AA29" s="4">
        <v>432513</v>
      </c>
      <c r="AB29" s="4">
        <v>2079263</v>
      </c>
      <c r="AC29" s="3">
        <v>19</v>
      </c>
      <c r="AD29" s="3">
        <v>4</v>
      </c>
      <c r="AE29" s="3">
        <v>15</v>
      </c>
      <c r="AH29" s="3" t="s">
        <v>33</v>
      </c>
      <c r="AI29" s="7">
        <f>SUM('[1]Ttl 2017-2018'!O30+'Grafix Pel Besar'!Z29)</f>
        <v>52218251</v>
      </c>
      <c r="AJ29" s="7">
        <f>SUM('[1]Ttl 2017-2018'!P30+'Grafix Pel Besar'!AA29)</f>
        <v>2856614</v>
      </c>
      <c r="AK29" s="7">
        <f>SUM('[1]Ttl 2017-2018'!Q30+'Grafix Pel Besar'!AB29)</f>
        <v>49361639</v>
      </c>
      <c r="AL29" s="7">
        <f>SUM('[1]Ttl 2017-2018'!R30+'Grafix Pel Besar'!AC29)</f>
        <v>422</v>
      </c>
      <c r="AM29" s="7">
        <f>SUM('[1]Ttl 2017-2018'!S30+'Grafix Pel Besar'!AD29)</f>
        <v>24</v>
      </c>
      <c r="AN29" s="7">
        <f>SUM('[1]Ttl 2017-2018'!T30+'Grafix Pel Besar'!AE29)</f>
        <v>398</v>
      </c>
      <c r="AP29" s="3" t="s">
        <v>33</v>
      </c>
      <c r="AQ29" s="15">
        <f>SUM(AI29+[1]April!Y29)</f>
        <v>56891451</v>
      </c>
      <c r="AR29" s="15">
        <f>SUM(AJ29+[1]April!Z29)</f>
        <v>3289127</v>
      </c>
      <c r="AS29" s="15">
        <f>SUM(AK29+[1]April!AA29)</f>
        <v>53602327</v>
      </c>
      <c r="AT29" s="15">
        <f>SUM(AL29+[1]April!AB29)</f>
        <v>458</v>
      </c>
      <c r="AU29" s="15">
        <f>SUM(AM29+[1]April!AC29)</f>
        <v>28</v>
      </c>
      <c r="AV29" s="15">
        <f>SUM(AN29+[1]April!AD29)</f>
        <v>430</v>
      </c>
      <c r="AW29" s="30">
        <v>64670202</v>
      </c>
      <c r="AX29" s="31">
        <f t="shared" si="0"/>
        <v>1.561927905236606</v>
      </c>
    </row>
    <row r="30" spans="2:50" ht="15" customHeight="1" x14ac:dyDescent="0.25">
      <c r="B30" s="17">
        <v>25</v>
      </c>
      <c r="C30" s="1">
        <v>25</v>
      </c>
      <c r="D30" s="2">
        <v>42826</v>
      </c>
      <c r="E30" s="3" t="s">
        <v>34</v>
      </c>
      <c r="F30" s="4">
        <v>48367200</v>
      </c>
      <c r="G30" s="4">
        <v>11925725</v>
      </c>
      <c r="H30" s="4">
        <v>36441475</v>
      </c>
      <c r="I30" s="3">
        <v>457</v>
      </c>
      <c r="J30" s="3">
        <v>115</v>
      </c>
      <c r="K30" s="3">
        <v>342</v>
      </c>
      <c r="L30" s="8"/>
      <c r="M30" s="8"/>
      <c r="N30" s="8"/>
      <c r="O30" s="3" t="s">
        <v>34</v>
      </c>
      <c r="P30" s="4">
        <f>SUM(F30+'[1]Ttl 2017-2018'!D31)</f>
        <v>163284364</v>
      </c>
      <c r="Q30" s="4">
        <f>SUM(G30+'[1]Ttl 2017-2018'!E31)</f>
        <v>38777870</v>
      </c>
      <c r="R30" s="4">
        <f>SUM(H30+'[1]Ttl 2017-2018'!F31)</f>
        <v>124506494</v>
      </c>
      <c r="S30" s="4">
        <f>SUM(I30+'[1]Ttl 2017-2018'!G31)</f>
        <v>1529</v>
      </c>
      <c r="T30" s="4">
        <f>SUM(J30+'[1]Ttl 2017-2018'!H31)</f>
        <v>321</v>
      </c>
      <c r="U30" s="4">
        <f>SUM(K30+'[1]Ttl 2017-2018'!I31)</f>
        <v>1208</v>
      </c>
      <c r="W30" s="1">
        <v>25</v>
      </c>
      <c r="X30" s="2">
        <v>43191</v>
      </c>
      <c r="Y30" s="3" t="s">
        <v>34</v>
      </c>
      <c r="Z30" s="4">
        <v>835100</v>
      </c>
      <c r="AA30" s="4">
        <v>277375</v>
      </c>
      <c r="AB30" s="4">
        <v>557725</v>
      </c>
      <c r="AC30" s="3">
        <v>10</v>
      </c>
      <c r="AD30" s="3">
        <v>1</v>
      </c>
      <c r="AE30" s="3">
        <v>9</v>
      </c>
      <c r="AH30" s="3" t="s">
        <v>34</v>
      </c>
      <c r="AI30" s="7">
        <f>SUM('[1]Ttl 2017-2018'!O31+'Grafix Pel Besar'!Z30)</f>
        <v>13034788</v>
      </c>
      <c r="AJ30" s="7">
        <f>SUM('[1]Ttl 2017-2018'!P31+'Grafix Pel Besar'!AA30)</f>
        <v>2444213</v>
      </c>
      <c r="AK30" s="7">
        <f>SUM('[1]Ttl 2017-2018'!Q31+'Grafix Pel Besar'!AB30)</f>
        <v>10590576</v>
      </c>
      <c r="AL30" s="7">
        <f>SUM('[1]Ttl 2017-2018'!R31+'Grafix Pel Besar'!AC30)</f>
        <v>135</v>
      </c>
      <c r="AM30" s="7">
        <f>SUM('[1]Ttl 2017-2018'!S31+'Grafix Pel Besar'!AD30)</f>
        <v>24</v>
      </c>
      <c r="AN30" s="7">
        <f>SUM('[1]Ttl 2017-2018'!T31+'Grafix Pel Besar'!AE30)</f>
        <v>111</v>
      </c>
      <c r="AP30" s="3" t="s">
        <v>34</v>
      </c>
      <c r="AQ30" s="15">
        <f>SUM(AI30+[1]April!Y30)</f>
        <v>14378438</v>
      </c>
      <c r="AR30" s="15">
        <f>SUM(AJ30+[1]April!Z30)</f>
        <v>2721588</v>
      </c>
      <c r="AS30" s="15">
        <f>SUM(AK30+[1]April!AA30)</f>
        <v>11656851</v>
      </c>
      <c r="AT30" s="15">
        <f>SUM(AL30+[1]April!AB30)</f>
        <v>151</v>
      </c>
      <c r="AU30" s="15">
        <f>SUM(AM30+[1]April!AC30)</f>
        <v>25</v>
      </c>
      <c r="AV30" s="15">
        <f>SUM(AN30+[1]April!AD30)</f>
        <v>126</v>
      </c>
      <c r="AW30" s="30">
        <v>11656851</v>
      </c>
      <c r="AX30" s="31">
        <f t="shared" si="0"/>
        <v>9.3624441790160759E-2</v>
      </c>
    </row>
    <row r="31" spans="2:50" ht="15" customHeight="1" x14ac:dyDescent="0.25">
      <c r="B31" s="17">
        <v>26</v>
      </c>
      <c r="C31" s="1">
        <v>26</v>
      </c>
      <c r="D31" s="2">
        <v>42826</v>
      </c>
      <c r="E31" s="3" t="s">
        <v>35</v>
      </c>
      <c r="F31" s="4">
        <v>53711788</v>
      </c>
      <c r="G31" s="4">
        <v>8234063</v>
      </c>
      <c r="H31" s="4">
        <v>45477725</v>
      </c>
      <c r="I31" s="3">
        <v>496</v>
      </c>
      <c r="J31" s="3">
        <v>70</v>
      </c>
      <c r="K31" s="3">
        <v>426</v>
      </c>
      <c r="L31" s="8"/>
      <c r="M31" s="8"/>
      <c r="N31" s="8"/>
      <c r="O31" s="3" t="s">
        <v>35</v>
      </c>
      <c r="P31" s="4">
        <f>SUM(F31+'[1]Ttl 2017-2018'!D32)</f>
        <v>122030564</v>
      </c>
      <c r="Q31" s="4">
        <f>SUM(G31+'[1]Ttl 2017-2018'!E32)</f>
        <v>16130001</v>
      </c>
      <c r="R31" s="4">
        <f>SUM(H31+'[1]Ttl 2017-2018'!F32)</f>
        <v>105900563</v>
      </c>
      <c r="S31" s="4">
        <f>SUM(I31+'[1]Ttl 2017-2018'!G32)</f>
        <v>1126</v>
      </c>
      <c r="T31" s="4">
        <f>SUM(J31+'[1]Ttl 2017-2018'!H32)</f>
        <v>138</v>
      </c>
      <c r="U31" s="4">
        <f>SUM(K31+'[1]Ttl 2017-2018'!I32)</f>
        <v>988</v>
      </c>
      <c r="W31" s="1">
        <v>26</v>
      </c>
      <c r="X31" s="2">
        <v>43191</v>
      </c>
      <c r="Y31" s="3" t="s">
        <v>35</v>
      </c>
      <c r="Z31" s="4">
        <v>9811288</v>
      </c>
      <c r="AA31" s="4">
        <v>1285813</v>
      </c>
      <c r="AB31" s="4">
        <v>8525475</v>
      </c>
      <c r="AC31" s="3">
        <v>94</v>
      </c>
      <c r="AD31" s="3">
        <v>13</v>
      </c>
      <c r="AE31" s="3">
        <v>81</v>
      </c>
      <c r="AH31" s="3" t="s">
        <v>35</v>
      </c>
      <c r="AI31" s="7">
        <f>SUM('[1]Ttl 2017-2018'!O32+'Grafix Pel Besar'!Z31)</f>
        <v>51804989</v>
      </c>
      <c r="AJ31" s="7">
        <f>SUM('[1]Ttl 2017-2018'!P32+'Grafix Pel Besar'!AA31)</f>
        <v>7965101</v>
      </c>
      <c r="AK31" s="7">
        <f>SUM('[1]Ttl 2017-2018'!Q32+'Grafix Pel Besar'!AB31)</f>
        <v>43839888</v>
      </c>
      <c r="AL31" s="7">
        <f>SUM('[1]Ttl 2017-2018'!R32+'Grafix Pel Besar'!AC31)</f>
        <v>494</v>
      </c>
      <c r="AM31" s="7">
        <f>SUM('[1]Ttl 2017-2018'!S32+'Grafix Pel Besar'!AD31)</f>
        <v>76</v>
      </c>
      <c r="AN31" s="7">
        <f>SUM('[1]Ttl 2017-2018'!T32+'Grafix Pel Besar'!AE31)</f>
        <v>418</v>
      </c>
      <c r="AP31" s="3" t="s">
        <v>35</v>
      </c>
      <c r="AQ31" s="15">
        <f>SUM(AI31+[1]April!Y31)</f>
        <v>61616277</v>
      </c>
      <c r="AR31" s="15">
        <f>SUM(AJ31+[1]April!Z31)</f>
        <v>9250914</v>
      </c>
      <c r="AS31" s="15">
        <f>SUM(AK31+[1]April!AA31)</f>
        <v>52365363</v>
      </c>
      <c r="AT31" s="15">
        <f>SUM(AL31+[1]April!AB31)</f>
        <v>588</v>
      </c>
      <c r="AU31" s="15">
        <f>SUM(AM31+[1]April!AC31)</f>
        <v>89</v>
      </c>
      <c r="AV31" s="15">
        <f>SUM(AN31+[1]April!AD31)</f>
        <v>499</v>
      </c>
      <c r="AW31" s="30">
        <v>71395388</v>
      </c>
      <c r="AX31" s="31">
        <f t="shared" si="0"/>
        <v>0.67417382851873975</v>
      </c>
    </row>
    <row r="32" spans="2:50" ht="15" customHeight="1" x14ac:dyDescent="0.25">
      <c r="B32" s="17">
        <v>27</v>
      </c>
      <c r="C32" s="1">
        <v>27</v>
      </c>
      <c r="D32" s="2">
        <v>42826</v>
      </c>
      <c r="E32" s="3" t="s">
        <v>36</v>
      </c>
      <c r="F32" s="4">
        <v>18319300</v>
      </c>
      <c r="G32" s="4">
        <v>2299900</v>
      </c>
      <c r="H32" s="4">
        <v>16019400</v>
      </c>
      <c r="I32" s="3">
        <v>152</v>
      </c>
      <c r="J32" s="3">
        <v>20</v>
      </c>
      <c r="K32" s="3">
        <v>132</v>
      </c>
      <c r="L32" s="8"/>
      <c r="M32" s="8"/>
      <c r="N32" s="8"/>
      <c r="O32" s="3" t="s">
        <v>36</v>
      </c>
      <c r="P32" s="4">
        <f>SUM(F32+'[1]Ttl 2017-2018'!D33)</f>
        <v>50745100</v>
      </c>
      <c r="Q32" s="4">
        <f>SUM(G32+'[1]Ttl 2017-2018'!E33)</f>
        <v>7287900</v>
      </c>
      <c r="R32" s="4">
        <f>SUM(H32+'[1]Ttl 2017-2018'!F33)</f>
        <v>43457200</v>
      </c>
      <c r="S32" s="4">
        <f>SUM(I32+'[1]Ttl 2017-2018'!G33)</f>
        <v>426</v>
      </c>
      <c r="T32" s="4">
        <f>SUM(J32+'[1]Ttl 2017-2018'!H33)</f>
        <v>60</v>
      </c>
      <c r="U32" s="4">
        <f>SUM(K32+'[1]Ttl 2017-2018'!I33)</f>
        <v>366</v>
      </c>
      <c r="W32" s="1">
        <v>27</v>
      </c>
      <c r="X32" s="2">
        <v>43191</v>
      </c>
      <c r="Y32" s="9">
        <v>0</v>
      </c>
      <c r="Z32" s="9">
        <v>0</v>
      </c>
      <c r="AA32" s="9">
        <v>0</v>
      </c>
      <c r="AB32" s="9">
        <v>0</v>
      </c>
      <c r="AC32" s="9">
        <v>0</v>
      </c>
      <c r="AD32" s="9">
        <v>0</v>
      </c>
      <c r="AE32" s="9">
        <v>0</v>
      </c>
      <c r="AH32" s="3" t="s">
        <v>36</v>
      </c>
      <c r="AI32" s="7">
        <f>SUM('[1]Ttl 2017-2018'!O33+'Grafix Pel Besar'!Z32)</f>
        <v>12645100</v>
      </c>
      <c r="AJ32" s="7">
        <f>SUM('[1]Ttl 2017-2018'!P33+'Grafix Pel Besar'!AA32)</f>
        <v>2836500</v>
      </c>
      <c r="AK32" s="7">
        <f>SUM('[1]Ttl 2017-2018'!Q33+'Grafix Pel Besar'!AB32)</f>
        <v>9808600</v>
      </c>
      <c r="AL32" s="7">
        <f>SUM('[1]Ttl 2017-2018'!R33+'Grafix Pel Besar'!AC32)</f>
        <v>110</v>
      </c>
      <c r="AM32" s="7">
        <f>SUM('[1]Ttl 2017-2018'!S33+'Grafix Pel Besar'!AD32)</f>
        <v>25</v>
      </c>
      <c r="AN32" s="7">
        <f>SUM('[1]Ttl 2017-2018'!T33+'Grafix Pel Besar'!AE32)</f>
        <v>85</v>
      </c>
      <c r="AP32" s="3" t="s">
        <v>36</v>
      </c>
      <c r="AQ32" s="15">
        <f>SUM(AI32+[1]April!Y32)</f>
        <v>16699500</v>
      </c>
      <c r="AR32" s="15">
        <f>SUM(AJ32+[1]April!Z32)</f>
        <v>3065200</v>
      </c>
      <c r="AS32" s="15">
        <f>SUM(AK32+[1]April!AA32)</f>
        <v>13634300</v>
      </c>
      <c r="AT32" s="15">
        <f>SUM(AL32+[1]April!AB32)</f>
        <v>139</v>
      </c>
      <c r="AU32" s="15">
        <f>SUM(AM32+[1]April!AC32)</f>
        <v>27</v>
      </c>
      <c r="AV32" s="15">
        <f>SUM(AN32+[1]April!AD32)</f>
        <v>112</v>
      </c>
      <c r="AW32" s="30">
        <v>19404700</v>
      </c>
      <c r="AX32" s="31">
        <f t="shared" si="0"/>
        <v>0.4465243964176247</v>
      </c>
    </row>
    <row r="33" spans="2:50" ht="15" customHeight="1" x14ac:dyDescent="0.25">
      <c r="B33" s="17">
        <v>28</v>
      </c>
      <c r="C33" s="1">
        <v>28</v>
      </c>
      <c r="D33" s="2">
        <v>42826</v>
      </c>
      <c r="E33" s="3" t="s">
        <v>37</v>
      </c>
      <c r="F33" s="4">
        <v>37341850</v>
      </c>
      <c r="G33" s="4">
        <v>12127850</v>
      </c>
      <c r="H33" s="4">
        <v>25214000</v>
      </c>
      <c r="I33" s="3">
        <v>355</v>
      </c>
      <c r="J33" s="3">
        <v>107</v>
      </c>
      <c r="K33" s="3">
        <v>248</v>
      </c>
      <c r="L33" s="8"/>
      <c r="M33" s="8"/>
      <c r="N33" s="8"/>
      <c r="O33" s="3" t="s">
        <v>37</v>
      </c>
      <c r="P33" s="4">
        <f>SUM(F33+'[1]Ttl 2017-2018'!D34)</f>
        <v>96323589</v>
      </c>
      <c r="Q33" s="4">
        <f>SUM(G33+'[1]Ttl 2017-2018'!E34)</f>
        <v>25072776</v>
      </c>
      <c r="R33" s="4">
        <f>SUM(H33+'[1]Ttl 2017-2018'!F34)</f>
        <v>71250813</v>
      </c>
      <c r="S33" s="4">
        <f>SUM(I33+'[1]Ttl 2017-2018'!G34)</f>
        <v>906</v>
      </c>
      <c r="T33" s="4">
        <f>SUM(J33+'[1]Ttl 2017-2018'!H34)</f>
        <v>226</v>
      </c>
      <c r="U33" s="4">
        <f>SUM(K33+'[1]Ttl 2017-2018'!I34)</f>
        <v>680</v>
      </c>
      <c r="W33" s="1">
        <v>28</v>
      </c>
      <c r="X33" s="2">
        <v>43191</v>
      </c>
      <c r="Y33" s="3" t="s">
        <v>37</v>
      </c>
      <c r="Z33" s="4">
        <v>4190900</v>
      </c>
      <c r="AA33" s="4">
        <v>678413</v>
      </c>
      <c r="AB33" s="4">
        <v>3512488</v>
      </c>
      <c r="AC33" s="3">
        <v>40</v>
      </c>
      <c r="AD33" s="3">
        <v>7</v>
      </c>
      <c r="AE33" s="3">
        <v>33</v>
      </c>
      <c r="AH33" s="3" t="s">
        <v>37</v>
      </c>
      <c r="AI33" s="7">
        <f>SUM('[1]Ttl 2017-2018'!O34+'Grafix Pel Besar'!Z33)</f>
        <v>35203088</v>
      </c>
      <c r="AJ33" s="7">
        <f>SUM('[1]Ttl 2017-2018'!P34+'Grafix Pel Besar'!AA33)</f>
        <v>8911036</v>
      </c>
      <c r="AK33" s="7">
        <f>SUM('[1]Ttl 2017-2018'!Q34+'Grafix Pel Besar'!AB33)</f>
        <v>26292055</v>
      </c>
      <c r="AL33" s="7">
        <f>SUM('[1]Ttl 2017-2018'!R34+'Grafix Pel Besar'!AC33)</f>
        <v>329</v>
      </c>
      <c r="AM33" s="7">
        <f>SUM('[1]Ttl 2017-2018'!S34+'Grafix Pel Besar'!AD33)</f>
        <v>52</v>
      </c>
      <c r="AN33" s="7">
        <f>SUM('[1]Ttl 2017-2018'!T34+'Grafix Pel Besar'!AE33)</f>
        <v>277</v>
      </c>
      <c r="AP33" s="3" t="s">
        <v>37</v>
      </c>
      <c r="AQ33" s="15">
        <f>SUM(AI33+[1]April!Y33)</f>
        <v>39670051</v>
      </c>
      <c r="AR33" s="15">
        <f>SUM(AJ33+[1]April!Z33)</f>
        <v>9589449</v>
      </c>
      <c r="AS33" s="15">
        <f>SUM(AK33+[1]April!AA33)</f>
        <v>30080605</v>
      </c>
      <c r="AT33" s="15">
        <f>SUM(AL33+[1]April!AB33)</f>
        <v>371</v>
      </c>
      <c r="AU33" s="15">
        <f>SUM(AM33+[1]April!AC33)</f>
        <v>59</v>
      </c>
      <c r="AV33" s="15">
        <f>SUM(AN33+[1]April!AD33)</f>
        <v>312</v>
      </c>
      <c r="AW33" s="30">
        <v>38747018</v>
      </c>
      <c r="AX33" s="31">
        <f t="shared" si="0"/>
        <v>0.54381159131475454</v>
      </c>
    </row>
    <row r="34" spans="2:50" ht="15" customHeight="1" x14ac:dyDescent="0.25">
      <c r="B34" s="17">
        <v>29</v>
      </c>
      <c r="C34" s="1">
        <v>29</v>
      </c>
      <c r="D34" s="2">
        <v>42826</v>
      </c>
      <c r="E34" s="3" t="s">
        <v>38</v>
      </c>
      <c r="F34" s="4">
        <v>25072338</v>
      </c>
      <c r="G34" s="4">
        <v>6089038</v>
      </c>
      <c r="H34" s="4">
        <v>18983300</v>
      </c>
      <c r="I34" s="3">
        <v>245</v>
      </c>
      <c r="J34" s="3">
        <v>59</v>
      </c>
      <c r="K34" s="3">
        <v>186</v>
      </c>
      <c r="L34" s="8"/>
      <c r="M34" s="8"/>
      <c r="N34" s="8"/>
      <c r="O34" s="3" t="s">
        <v>38</v>
      </c>
      <c r="P34" s="4">
        <f>SUM(F34+'[1]Ttl 2017-2018'!D35)</f>
        <v>57483126</v>
      </c>
      <c r="Q34" s="4">
        <f>SUM(G34+'[1]Ttl 2017-2018'!E35)</f>
        <v>10791026</v>
      </c>
      <c r="R34" s="4">
        <f>SUM(H34+'[1]Ttl 2017-2018'!F35)</f>
        <v>46692101</v>
      </c>
      <c r="S34" s="4">
        <f>SUM(I34+'[1]Ttl 2017-2018'!G35)</f>
        <v>561</v>
      </c>
      <c r="T34" s="4">
        <f>SUM(J34+'[1]Ttl 2017-2018'!H35)</f>
        <v>104</v>
      </c>
      <c r="U34" s="4">
        <f>SUM(K34+'[1]Ttl 2017-2018'!I35)</f>
        <v>457</v>
      </c>
      <c r="W34" s="1">
        <v>29</v>
      </c>
      <c r="X34" s="2">
        <v>43191</v>
      </c>
      <c r="Y34" s="3" t="s">
        <v>38</v>
      </c>
      <c r="Z34" s="4">
        <v>5934338</v>
      </c>
      <c r="AA34" s="4">
        <v>1540000</v>
      </c>
      <c r="AB34" s="4">
        <v>4394338</v>
      </c>
      <c r="AC34" s="3">
        <v>58</v>
      </c>
      <c r="AD34" s="3">
        <v>14</v>
      </c>
      <c r="AE34" s="3">
        <v>44</v>
      </c>
      <c r="AH34" s="3" t="s">
        <v>38</v>
      </c>
      <c r="AI34" s="7">
        <f>SUM('[1]Ttl 2017-2018'!O35+'Grafix Pel Besar'!Z34)</f>
        <v>29279864</v>
      </c>
      <c r="AJ34" s="7">
        <f>SUM('[1]Ttl 2017-2018'!P35+'Grafix Pel Besar'!AA34)</f>
        <v>6040001</v>
      </c>
      <c r="AK34" s="7">
        <f>SUM('[1]Ttl 2017-2018'!Q35+'Grafix Pel Besar'!AB34)</f>
        <v>23239864</v>
      </c>
      <c r="AL34" s="7">
        <f>SUM('[1]Ttl 2017-2018'!R35+'Grafix Pel Besar'!AC34)</f>
        <v>276</v>
      </c>
      <c r="AM34" s="7">
        <f>SUM('[1]Ttl 2017-2018'!S35+'Grafix Pel Besar'!AD34)</f>
        <v>54</v>
      </c>
      <c r="AN34" s="7">
        <f>SUM('[1]Ttl 2017-2018'!T35+'Grafix Pel Besar'!AE34)</f>
        <v>222</v>
      </c>
      <c r="AP34" s="3" t="s">
        <v>38</v>
      </c>
      <c r="AQ34" s="15">
        <f>SUM(AI34+[1]April!Y34)</f>
        <v>35214202</v>
      </c>
      <c r="AR34" s="15">
        <f>SUM(AJ34+[1]April!Z34)</f>
        <v>7580001</v>
      </c>
      <c r="AS34" s="15">
        <f>SUM(AK34+[1]April!AA34)</f>
        <v>27634202</v>
      </c>
      <c r="AT34" s="15">
        <f>SUM(AL34+[1]April!AB34)</f>
        <v>334</v>
      </c>
      <c r="AU34" s="15">
        <f>SUM(AM34+[1]April!AC34)</f>
        <v>68</v>
      </c>
      <c r="AV34" s="15">
        <f>SUM(AN34+[1]April!AD34)</f>
        <v>266</v>
      </c>
      <c r="AW34" s="30">
        <v>34999777</v>
      </c>
      <c r="AX34" s="31">
        <f t="shared" si="0"/>
        <v>0.74958668062505907</v>
      </c>
    </row>
    <row r="35" spans="2:50" ht="15" customHeight="1" x14ac:dyDescent="0.25">
      <c r="B35" s="17">
        <v>30</v>
      </c>
      <c r="C35" s="1">
        <v>30</v>
      </c>
      <c r="D35" s="2">
        <v>42826</v>
      </c>
      <c r="E35" s="3" t="s">
        <v>39</v>
      </c>
      <c r="F35" s="4">
        <v>63356913</v>
      </c>
      <c r="G35" s="4">
        <v>9908763</v>
      </c>
      <c r="H35" s="4">
        <v>53448150</v>
      </c>
      <c r="I35" s="3">
        <v>612</v>
      </c>
      <c r="J35" s="3">
        <v>94</v>
      </c>
      <c r="K35" s="3">
        <v>518</v>
      </c>
      <c r="L35" s="8"/>
      <c r="M35" s="8"/>
      <c r="N35" s="8"/>
      <c r="O35" s="3" t="s">
        <v>39</v>
      </c>
      <c r="P35" s="4">
        <f>SUM(F35+'[1]Ttl 2017-2018'!D36)</f>
        <v>63356913</v>
      </c>
      <c r="Q35" s="4">
        <f>SUM(G35+'[1]Ttl 2017-2018'!E36)</f>
        <v>9908763</v>
      </c>
      <c r="R35" s="4">
        <f>SUM(H35+'[1]Ttl 2017-2018'!F36)</f>
        <v>53448150</v>
      </c>
      <c r="S35" s="4">
        <f>SUM(I35+'[1]Ttl 2017-2018'!G36)</f>
        <v>612</v>
      </c>
      <c r="T35" s="4">
        <f>SUM(J35+'[1]Ttl 2017-2018'!H36)</f>
        <v>94</v>
      </c>
      <c r="U35" s="4">
        <f>SUM(K35+'[1]Ttl 2017-2018'!I36)</f>
        <v>518</v>
      </c>
      <c r="W35" s="1">
        <v>30</v>
      </c>
      <c r="X35" s="2">
        <v>43191</v>
      </c>
      <c r="Y35" s="9">
        <v>0</v>
      </c>
      <c r="Z35" s="9">
        <v>0</v>
      </c>
      <c r="AA35" s="9">
        <v>0</v>
      </c>
      <c r="AB35" s="9">
        <v>0</v>
      </c>
      <c r="AC35" s="9">
        <v>0</v>
      </c>
      <c r="AD35" s="9">
        <v>0</v>
      </c>
      <c r="AE35" s="9">
        <v>0</v>
      </c>
      <c r="AH35" s="3" t="s">
        <v>39</v>
      </c>
      <c r="AI35" s="7">
        <f>SUM('[1]Ttl 2017-2018'!O36+'Grafix Pel Besar'!Z35)</f>
        <v>0</v>
      </c>
      <c r="AJ35" s="7">
        <f>SUM('[1]Ttl 2017-2018'!P36+'Grafix Pel Besar'!AA35)</f>
        <v>0</v>
      </c>
      <c r="AK35" s="7">
        <f>SUM('[1]Ttl 2017-2018'!Q36+'Grafix Pel Besar'!AB35)</f>
        <v>0</v>
      </c>
      <c r="AL35" s="7">
        <f>SUM('[1]Ttl 2017-2018'!R36+'Grafix Pel Besar'!AC35)</f>
        <v>0</v>
      </c>
      <c r="AM35" s="7">
        <f>SUM('[1]Ttl 2017-2018'!S36+'Grafix Pel Besar'!AD35)</f>
        <v>0</v>
      </c>
      <c r="AN35" s="7">
        <f>SUM('[1]Ttl 2017-2018'!T36+'Grafix Pel Besar'!AE35)</f>
        <v>0</v>
      </c>
      <c r="AP35" s="3" t="s">
        <v>39</v>
      </c>
      <c r="AQ35" s="15">
        <f>SUM(AI35+[1]April!Y35)</f>
        <v>0</v>
      </c>
      <c r="AR35" s="15">
        <f>SUM(AJ35+[1]April!Z35)</f>
        <v>0</v>
      </c>
      <c r="AS35" s="15">
        <f>SUM(AK35+[1]April!AA35)</f>
        <v>0</v>
      </c>
      <c r="AT35" s="15">
        <f>SUM(AL35+[1]April!AB35)</f>
        <v>0</v>
      </c>
      <c r="AU35" s="15">
        <f>SUM(AM35+[1]April!AC35)</f>
        <v>0</v>
      </c>
      <c r="AV35" s="15">
        <f>SUM(AN35+[1]April!AD35)</f>
        <v>0</v>
      </c>
      <c r="AW35" s="30">
        <v>0</v>
      </c>
      <c r="AX35" s="31">
        <f t="shared" si="0"/>
        <v>0</v>
      </c>
    </row>
    <row r="36" spans="2:50" ht="15" customHeight="1" x14ac:dyDescent="0.25">
      <c r="B36" s="17">
        <v>31</v>
      </c>
      <c r="C36" s="1">
        <v>31</v>
      </c>
      <c r="D36" s="2">
        <v>42826</v>
      </c>
      <c r="E36" s="3" t="s">
        <v>40</v>
      </c>
      <c r="F36" s="4">
        <v>63665875</v>
      </c>
      <c r="G36" s="4">
        <v>19334850</v>
      </c>
      <c r="H36" s="4">
        <v>44331025</v>
      </c>
      <c r="I36" s="3">
        <v>610</v>
      </c>
      <c r="J36" s="3">
        <v>236</v>
      </c>
      <c r="K36" s="3">
        <v>374</v>
      </c>
      <c r="L36" s="8"/>
      <c r="M36" s="8"/>
      <c r="N36" s="8"/>
      <c r="O36" s="3" t="s">
        <v>40</v>
      </c>
      <c r="P36" s="4">
        <f>SUM(F36+'[1]Ttl 2017-2018'!D37)</f>
        <v>63665875</v>
      </c>
      <c r="Q36" s="4">
        <f>SUM(G36+'[1]Ttl 2017-2018'!E37)</f>
        <v>19334850</v>
      </c>
      <c r="R36" s="4">
        <f>SUM(H36+'[1]Ttl 2017-2018'!F37)</f>
        <v>44331025</v>
      </c>
      <c r="S36" s="4">
        <f>SUM(I36+'[1]Ttl 2017-2018'!G37)</f>
        <v>610</v>
      </c>
      <c r="T36" s="4">
        <f>SUM(J36+'[1]Ttl 2017-2018'!H37)</f>
        <v>236</v>
      </c>
      <c r="U36" s="4">
        <f>SUM(K36+'[1]Ttl 2017-2018'!I37)</f>
        <v>374</v>
      </c>
      <c r="W36" s="1">
        <v>31</v>
      </c>
      <c r="X36" s="2">
        <v>43191</v>
      </c>
      <c r="Y36" s="9">
        <v>0</v>
      </c>
      <c r="Z36" s="9">
        <v>0</v>
      </c>
      <c r="AA36" s="9">
        <v>0</v>
      </c>
      <c r="AB36" s="9">
        <v>0</v>
      </c>
      <c r="AC36" s="9">
        <v>0</v>
      </c>
      <c r="AD36" s="9">
        <v>0</v>
      </c>
      <c r="AE36" s="9">
        <v>0</v>
      </c>
      <c r="AH36" s="3" t="s">
        <v>40</v>
      </c>
      <c r="AI36" s="7">
        <f>SUM('[1]Ttl 2017-2018'!O37+'Grafix Pel Besar'!Z36)</f>
        <v>0</v>
      </c>
      <c r="AJ36" s="7">
        <f>SUM('[1]Ttl 2017-2018'!P37+'Grafix Pel Besar'!AA36)</f>
        <v>0</v>
      </c>
      <c r="AK36" s="7">
        <f>SUM('[1]Ttl 2017-2018'!Q37+'Grafix Pel Besar'!AB36)</f>
        <v>0</v>
      </c>
      <c r="AL36" s="7">
        <f>SUM('[1]Ttl 2017-2018'!R37+'Grafix Pel Besar'!AC36)</f>
        <v>0</v>
      </c>
      <c r="AM36" s="7">
        <f>SUM('[1]Ttl 2017-2018'!S37+'Grafix Pel Besar'!AD36)</f>
        <v>0</v>
      </c>
      <c r="AN36" s="7">
        <f>SUM('[1]Ttl 2017-2018'!T37+'Grafix Pel Besar'!AE36)</f>
        <v>0</v>
      </c>
      <c r="AP36" s="3" t="s">
        <v>40</v>
      </c>
      <c r="AQ36" s="15">
        <f>SUM(AI36+[1]April!Y36)</f>
        <v>0</v>
      </c>
      <c r="AR36" s="15">
        <f>SUM(AJ36+[1]April!Z36)</f>
        <v>0</v>
      </c>
      <c r="AS36" s="15">
        <f>SUM(AK36+[1]April!AA36)</f>
        <v>0</v>
      </c>
      <c r="AT36" s="15">
        <f>SUM(AL36+[1]April!AB36)</f>
        <v>0</v>
      </c>
      <c r="AU36" s="15">
        <f>SUM(AM36+[1]April!AC36)</f>
        <v>0</v>
      </c>
      <c r="AV36" s="15">
        <f>SUM(AN36+[1]April!AD36)</f>
        <v>0</v>
      </c>
      <c r="AW36" s="30">
        <v>0</v>
      </c>
      <c r="AX36" s="31">
        <f t="shared" si="0"/>
        <v>0</v>
      </c>
    </row>
    <row r="37" spans="2:50" ht="15" customHeight="1" x14ac:dyDescent="0.25">
      <c r="B37" s="17">
        <v>32</v>
      </c>
      <c r="C37" s="1">
        <v>32</v>
      </c>
      <c r="D37" s="2">
        <v>42826</v>
      </c>
      <c r="E37" s="3" t="s">
        <v>41</v>
      </c>
      <c r="F37" s="4">
        <v>26628875</v>
      </c>
      <c r="G37" s="4">
        <v>228025</v>
      </c>
      <c r="H37" s="4">
        <v>26400850</v>
      </c>
      <c r="I37" s="3">
        <v>227</v>
      </c>
      <c r="J37" s="3">
        <v>2</v>
      </c>
      <c r="K37" s="3">
        <v>225</v>
      </c>
      <c r="L37" s="8"/>
      <c r="M37" s="8"/>
      <c r="N37" s="8"/>
      <c r="O37" s="3" t="s">
        <v>41</v>
      </c>
      <c r="P37" s="4">
        <f>SUM(F37+'[1]Ttl 2017-2018'!D38)</f>
        <v>26628875</v>
      </c>
      <c r="Q37" s="4">
        <f>SUM(G37+'[1]Ttl 2017-2018'!E38)</f>
        <v>228025</v>
      </c>
      <c r="R37" s="4">
        <f>SUM(H37+'[1]Ttl 2017-2018'!F38)</f>
        <v>26400850</v>
      </c>
      <c r="S37" s="4">
        <f>SUM(I37+'[1]Ttl 2017-2018'!G38)</f>
        <v>227</v>
      </c>
      <c r="T37" s="4">
        <f>SUM(J37+'[1]Ttl 2017-2018'!H38)</f>
        <v>2</v>
      </c>
      <c r="U37" s="4">
        <f>SUM(K37+'[1]Ttl 2017-2018'!I38)</f>
        <v>225</v>
      </c>
      <c r="W37" s="1">
        <v>32</v>
      </c>
      <c r="X37" s="2">
        <v>43191</v>
      </c>
      <c r="Y37" s="3" t="s">
        <v>41</v>
      </c>
      <c r="Z37" s="4">
        <v>2070775</v>
      </c>
      <c r="AA37" s="3">
        <v>0</v>
      </c>
      <c r="AB37" s="4">
        <v>2070775</v>
      </c>
      <c r="AC37" s="3">
        <v>18</v>
      </c>
      <c r="AD37" s="3">
        <v>0</v>
      </c>
      <c r="AE37" s="3">
        <v>18</v>
      </c>
      <c r="AH37" s="3" t="s">
        <v>41</v>
      </c>
      <c r="AI37" s="7">
        <f>SUM('[1]Ttl 2017-2018'!O38+'Grafix Pel Besar'!Z37)</f>
        <v>2070775</v>
      </c>
      <c r="AJ37" s="7">
        <f>SUM('[1]Ttl 2017-2018'!P38+'Grafix Pel Besar'!AA37)</f>
        <v>0</v>
      </c>
      <c r="AK37" s="7">
        <f>SUM('[1]Ttl 2017-2018'!Q38+'Grafix Pel Besar'!AB37)</f>
        <v>2070775</v>
      </c>
      <c r="AL37" s="7">
        <f>SUM('[1]Ttl 2017-2018'!R38+'Grafix Pel Besar'!AC37)</f>
        <v>18</v>
      </c>
      <c r="AM37" s="7">
        <f>SUM('[1]Ttl 2017-2018'!S38+'Grafix Pel Besar'!AD37)</f>
        <v>0</v>
      </c>
      <c r="AN37" s="7">
        <f>SUM('[1]Ttl 2017-2018'!T38+'Grafix Pel Besar'!AE37)</f>
        <v>18</v>
      </c>
      <c r="AP37" s="3" t="s">
        <v>41</v>
      </c>
      <c r="AQ37" s="15">
        <f>SUM(AI37+[1]April!Y37)</f>
        <v>4908750</v>
      </c>
      <c r="AR37" s="15">
        <f>SUM(AJ37+[1]April!Z37)</f>
        <v>0</v>
      </c>
      <c r="AS37" s="15">
        <f>SUM(AK37+[1]April!AA37)</f>
        <v>4908750</v>
      </c>
      <c r="AT37" s="15">
        <f>SUM(AL37+[1]April!AB37)</f>
        <v>45</v>
      </c>
      <c r="AU37" s="15">
        <f>SUM(AM37+[1]April!AC37)</f>
        <v>1</v>
      </c>
      <c r="AV37" s="15">
        <f>SUM(AN37+[1]April!AD37)</f>
        <v>44</v>
      </c>
      <c r="AW37" s="30">
        <v>10278013</v>
      </c>
      <c r="AX37" s="31">
        <f t="shared" si="0"/>
        <v>0.3893061397644394</v>
      </c>
    </row>
    <row r="38" spans="2:50" ht="15" customHeight="1" x14ac:dyDescent="0.25">
      <c r="B38" s="17">
        <v>33</v>
      </c>
      <c r="C38" s="1">
        <v>33</v>
      </c>
      <c r="D38" s="2">
        <v>42826</v>
      </c>
      <c r="E38" s="3" t="s">
        <v>42</v>
      </c>
      <c r="F38" s="4">
        <v>28576450</v>
      </c>
      <c r="G38" s="4">
        <v>4388225</v>
      </c>
      <c r="H38" s="4">
        <v>24188225</v>
      </c>
      <c r="I38" s="3">
        <v>266</v>
      </c>
      <c r="J38" s="3">
        <v>43</v>
      </c>
      <c r="K38" s="3">
        <v>223</v>
      </c>
      <c r="L38" s="8"/>
      <c r="M38" s="8"/>
      <c r="N38" s="8"/>
      <c r="O38" s="3" t="s">
        <v>42</v>
      </c>
      <c r="P38" s="4">
        <f>SUM(F38+'[1]Ttl 2017-2018'!D39)</f>
        <v>28576450</v>
      </c>
      <c r="Q38" s="4">
        <f>SUM(G38+'[1]Ttl 2017-2018'!E39)</f>
        <v>4388225</v>
      </c>
      <c r="R38" s="4">
        <f>SUM(H38+'[1]Ttl 2017-2018'!F39)</f>
        <v>24188225</v>
      </c>
      <c r="S38" s="4">
        <f>SUM(I38+'[1]Ttl 2017-2018'!G39)</f>
        <v>266</v>
      </c>
      <c r="T38" s="4">
        <f>SUM(J38+'[1]Ttl 2017-2018'!H39)</f>
        <v>43</v>
      </c>
      <c r="U38" s="4">
        <f>SUM(K38+'[1]Ttl 2017-2018'!I39)</f>
        <v>223</v>
      </c>
      <c r="W38" s="1">
        <v>33</v>
      </c>
      <c r="X38" s="2">
        <v>43191</v>
      </c>
      <c r="Y38" s="3" t="s">
        <v>42</v>
      </c>
      <c r="Z38" s="4">
        <v>1917825</v>
      </c>
      <c r="AA38" s="4">
        <v>221113</v>
      </c>
      <c r="AB38" s="4">
        <v>1696713</v>
      </c>
      <c r="AC38" s="3">
        <v>16</v>
      </c>
      <c r="AD38" s="3">
        <v>1</v>
      </c>
      <c r="AE38" s="3">
        <v>15</v>
      </c>
      <c r="AH38" s="3" t="s">
        <v>42</v>
      </c>
      <c r="AI38" s="7">
        <f>SUM('[1]Ttl 2017-2018'!O39+'Grafix Pel Besar'!Z38)</f>
        <v>1917825</v>
      </c>
      <c r="AJ38" s="7">
        <f>SUM('[1]Ttl 2017-2018'!P39+'Grafix Pel Besar'!AA38)</f>
        <v>221113</v>
      </c>
      <c r="AK38" s="7">
        <f>SUM('[1]Ttl 2017-2018'!Q39+'Grafix Pel Besar'!AB38)</f>
        <v>1696713</v>
      </c>
      <c r="AL38" s="7">
        <f>SUM('[1]Ttl 2017-2018'!R39+'Grafix Pel Besar'!AC38)</f>
        <v>16</v>
      </c>
      <c r="AM38" s="7">
        <f>SUM('[1]Ttl 2017-2018'!S39+'Grafix Pel Besar'!AD38)</f>
        <v>1</v>
      </c>
      <c r="AN38" s="7">
        <f>SUM('[1]Ttl 2017-2018'!T39+'Grafix Pel Besar'!AE38)</f>
        <v>15</v>
      </c>
      <c r="AP38" s="3" t="s">
        <v>42</v>
      </c>
      <c r="AQ38" s="15">
        <f>SUM(AI38+[1]April!Y38)</f>
        <v>4308763</v>
      </c>
      <c r="AR38" s="15">
        <f>SUM(AJ38+[1]April!Z38)</f>
        <v>567263</v>
      </c>
      <c r="AS38" s="15">
        <f>SUM(AK38+[1]April!AA38)</f>
        <v>3741501</v>
      </c>
      <c r="AT38" s="15">
        <f>SUM(AL38+[1]April!AB38)</f>
        <v>36</v>
      </c>
      <c r="AU38" s="15">
        <f>SUM(AM38+[1]April!AC38)</f>
        <v>4</v>
      </c>
      <c r="AV38" s="15">
        <f>SUM(AN38+[1]April!AD38)</f>
        <v>32</v>
      </c>
      <c r="AW38" s="30">
        <v>7006301</v>
      </c>
      <c r="AX38" s="31">
        <f t="shared" si="0"/>
        <v>0.2896575089738912</v>
      </c>
    </row>
    <row r="39" spans="2:50" ht="15" customHeight="1" x14ac:dyDescent="0.25">
      <c r="B39" s="17">
        <v>34</v>
      </c>
      <c r="C39" s="1">
        <v>34</v>
      </c>
      <c r="D39" s="2">
        <v>42826</v>
      </c>
      <c r="E39" s="3" t="s">
        <v>43</v>
      </c>
      <c r="F39" s="4">
        <v>23753625</v>
      </c>
      <c r="G39" s="3">
        <v>0</v>
      </c>
      <c r="H39" s="4">
        <v>23753625</v>
      </c>
      <c r="I39" s="3">
        <v>336</v>
      </c>
      <c r="J39" s="3">
        <v>0</v>
      </c>
      <c r="K39" s="3">
        <v>336</v>
      </c>
      <c r="L39" s="8"/>
      <c r="M39" s="8"/>
      <c r="N39" s="8"/>
      <c r="O39" s="3" t="s">
        <v>43</v>
      </c>
      <c r="P39" s="4">
        <f>SUM(F39+'[1]Ttl 2017-2018'!D40)</f>
        <v>23753625</v>
      </c>
      <c r="Q39" s="4">
        <f>SUM(G39+'[1]Ttl 2017-2018'!E40)</f>
        <v>0</v>
      </c>
      <c r="R39" s="4">
        <f>SUM(H39+'[1]Ttl 2017-2018'!F40)</f>
        <v>23753625</v>
      </c>
      <c r="S39" s="4">
        <f>SUM(I39+'[1]Ttl 2017-2018'!G40)</f>
        <v>336</v>
      </c>
      <c r="T39" s="4">
        <f>SUM(J39+'[1]Ttl 2017-2018'!H40)</f>
        <v>0</v>
      </c>
      <c r="U39" s="4">
        <f>SUM(K39+'[1]Ttl 2017-2018'!I40)</f>
        <v>336</v>
      </c>
      <c r="W39" s="1">
        <v>34</v>
      </c>
      <c r="X39" s="2">
        <v>43191</v>
      </c>
      <c r="Y39" s="3" t="s">
        <v>44</v>
      </c>
      <c r="Z39" s="4">
        <v>521238</v>
      </c>
      <c r="AA39" s="3">
        <v>0</v>
      </c>
      <c r="AB39" s="4">
        <v>521238</v>
      </c>
      <c r="AC39" s="3">
        <v>5</v>
      </c>
      <c r="AD39" s="3">
        <v>0</v>
      </c>
      <c r="AE39" s="3">
        <v>5</v>
      </c>
      <c r="AH39" s="3" t="s">
        <v>43</v>
      </c>
      <c r="AI39" s="7">
        <f>SUM('[1]Ttl 2017-2018'!O40+'Grafix Pel Besar'!Z39)</f>
        <v>521238</v>
      </c>
      <c r="AJ39" s="7">
        <f>SUM('[1]Ttl 2017-2018'!P40+'Grafix Pel Besar'!AA39)</f>
        <v>0</v>
      </c>
      <c r="AK39" s="7">
        <f>SUM('[1]Ttl 2017-2018'!Q40+'Grafix Pel Besar'!AB39)</f>
        <v>521238</v>
      </c>
      <c r="AL39" s="7">
        <f>SUM('[1]Ttl 2017-2018'!R40+'Grafix Pel Besar'!AC39)</f>
        <v>5</v>
      </c>
      <c r="AM39" s="7">
        <f>SUM('[1]Ttl 2017-2018'!S40+'Grafix Pel Besar'!AD39)</f>
        <v>0</v>
      </c>
      <c r="AN39" s="7">
        <f>SUM('[1]Ttl 2017-2018'!T40+'Grafix Pel Besar'!AE39)</f>
        <v>5</v>
      </c>
      <c r="AP39" s="3" t="s">
        <v>43</v>
      </c>
      <c r="AQ39" s="15">
        <f>SUM(AI39+[1]April!Y39)</f>
        <v>1517251</v>
      </c>
      <c r="AR39" s="15">
        <f>SUM(AJ39+[1]April!Z39)</f>
        <v>0</v>
      </c>
      <c r="AS39" s="15">
        <f>SUM(AK39+[1]April!AA39)</f>
        <v>1517251</v>
      </c>
      <c r="AT39" s="15">
        <f>SUM(AL39+[1]April!AB39)</f>
        <v>14</v>
      </c>
      <c r="AU39" s="15">
        <f>SUM(AM39+[1]April!AC39)</f>
        <v>0</v>
      </c>
      <c r="AV39" s="15">
        <f>SUM(AN39+[1]April!AD39)</f>
        <v>14</v>
      </c>
      <c r="AW39" s="30">
        <v>10844751</v>
      </c>
      <c r="AX39" s="31">
        <f t="shared" si="0"/>
        <v>0.45655141057417553</v>
      </c>
    </row>
    <row r="40" spans="2:50" ht="15" customHeight="1" x14ac:dyDescent="0.25">
      <c r="B40" s="17">
        <v>35</v>
      </c>
      <c r="C40" s="1">
        <v>35</v>
      </c>
      <c r="D40" s="2">
        <v>42826</v>
      </c>
      <c r="E40" s="3" t="s">
        <v>45</v>
      </c>
      <c r="F40" s="4">
        <v>29798738</v>
      </c>
      <c r="G40" s="4">
        <v>8093750</v>
      </c>
      <c r="H40" s="4">
        <v>21704988</v>
      </c>
      <c r="I40" s="3">
        <v>295</v>
      </c>
      <c r="J40" s="3">
        <v>73</v>
      </c>
      <c r="K40" s="3">
        <v>222</v>
      </c>
      <c r="L40" s="8"/>
      <c r="M40" s="8"/>
      <c r="N40" s="8"/>
      <c r="O40" s="3" t="s">
        <v>45</v>
      </c>
      <c r="P40" s="4">
        <f>SUM(F40+'[1]Ttl 2017-2018'!D41)</f>
        <v>29798738</v>
      </c>
      <c r="Q40" s="4">
        <f>SUM(G40+'[1]Ttl 2017-2018'!E41)</f>
        <v>8093750</v>
      </c>
      <c r="R40" s="4">
        <f>SUM(H40+'[1]Ttl 2017-2018'!F41)</f>
        <v>21704988</v>
      </c>
      <c r="S40" s="4">
        <f>SUM(I40+'[1]Ttl 2017-2018'!G41)</f>
        <v>295</v>
      </c>
      <c r="T40" s="4">
        <f>SUM(J40+'[1]Ttl 2017-2018'!H41)</f>
        <v>73</v>
      </c>
      <c r="U40" s="4">
        <f>SUM(K40+'[1]Ttl 2017-2018'!I41)</f>
        <v>222</v>
      </c>
      <c r="W40" s="1">
        <v>35</v>
      </c>
      <c r="X40" s="2">
        <v>43191</v>
      </c>
      <c r="Y40" s="9">
        <v>0</v>
      </c>
      <c r="Z40" s="9">
        <v>0</v>
      </c>
      <c r="AA40" s="9">
        <v>0</v>
      </c>
      <c r="AB40" s="9">
        <v>0</v>
      </c>
      <c r="AC40" s="9">
        <v>0</v>
      </c>
      <c r="AD40" s="9">
        <v>0</v>
      </c>
      <c r="AE40" s="9">
        <v>0</v>
      </c>
      <c r="AH40" s="3" t="s">
        <v>45</v>
      </c>
      <c r="AI40" s="7">
        <f>SUM('[1]Ttl 2017-2018'!O41+'Grafix Pel Besar'!Z40)</f>
        <v>0</v>
      </c>
      <c r="AJ40" s="7">
        <f>SUM('[1]Ttl 2017-2018'!P41+'Grafix Pel Besar'!AA40)</f>
        <v>0</v>
      </c>
      <c r="AK40" s="7">
        <f>SUM('[1]Ttl 2017-2018'!Q41+'Grafix Pel Besar'!AB40)</f>
        <v>0</v>
      </c>
      <c r="AL40" s="7">
        <f>SUM('[1]Ttl 2017-2018'!R41+'Grafix Pel Besar'!AC40)</f>
        <v>0</v>
      </c>
      <c r="AM40" s="7">
        <f>SUM('[1]Ttl 2017-2018'!S41+'Grafix Pel Besar'!AD40)</f>
        <v>0</v>
      </c>
      <c r="AN40" s="7">
        <f>SUM('[1]Ttl 2017-2018'!T41+'Grafix Pel Besar'!AE40)</f>
        <v>0</v>
      </c>
      <c r="AP40" s="3" t="s">
        <v>45</v>
      </c>
      <c r="AQ40" s="15">
        <f>SUM(AI40+[1]April!Y40)</f>
        <v>0</v>
      </c>
      <c r="AR40" s="15">
        <f>SUM(AJ40+[1]April!Z40)</f>
        <v>0</v>
      </c>
      <c r="AS40" s="15">
        <f>SUM(AK40+[1]April!AA40)</f>
        <v>0</v>
      </c>
      <c r="AT40" s="15">
        <f>SUM(AL40+[1]April!AB40)</f>
        <v>0</v>
      </c>
      <c r="AU40" s="15">
        <f>SUM(AM40+[1]April!AC40)</f>
        <v>0</v>
      </c>
      <c r="AV40" s="15">
        <f>SUM(AN40+[1]April!AD40)</f>
        <v>0</v>
      </c>
      <c r="AW40" s="30">
        <v>0</v>
      </c>
      <c r="AX40" s="31">
        <f t="shared" si="0"/>
        <v>0</v>
      </c>
    </row>
    <row r="41" spans="2:50" ht="15" customHeight="1" x14ac:dyDescent="0.25">
      <c r="B41" s="17">
        <v>36</v>
      </c>
      <c r="C41" s="1">
        <v>37</v>
      </c>
      <c r="D41" s="2">
        <v>42826</v>
      </c>
      <c r="E41" s="3" t="s">
        <v>46</v>
      </c>
      <c r="F41" s="4">
        <v>21465763</v>
      </c>
      <c r="G41" s="4">
        <v>-58000</v>
      </c>
      <c r="H41" s="4">
        <v>21523763</v>
      </c>
      <c r="I41" s="3">
        <v>138</v>
      </c>
      <c r="J41" s="3">
        <v>0</v>
      </c>
      <c r="K41" s="3">
        <v>138</v>
      </c>
      <c r="L41" s="8"/>
      <c r="M41" s="8"/>
      <c r="N41" s="8"/>
      <c r="O41" s="3" t="s">
        <v>46</v>
      </c>
      <c r="P41" s="4">
        <f>SUM(F41+'[1]Ttl 2017-2018'!D42)</f>
        <v>21465763</v>
      </c>
      <c r="Q41" s="4">
        <f>SUM(G41+'[1]Ttl 2017-2018'!E42)</f>
        <v>-58000</v>
      </c>
      <c r="R41" s="4">
        <f>SUM(H41+'[1]Ttl 2017-2018'!F42)</f>
        <v>21523763</v>
      </c>
      <c r="S41" s="4">
        <f>SUM(I41+'[1]Ttl 2017-2018'!G42)</f>
        <v>138</v>
      </c>
      <c r="T41" s="4">
        <f>SUM(J41+'[1]Ttl 2017-2018'!H42)</f>
        <v>0</v>
      </c>
      <c r="U41" s="4">
        <f>SUM(K41+'[1]Ttl 2017-2018'!I42)</f>
        <v>138</v>
      </c>
      <c r="W41" s="1">
        <v>36</v>
      </c>
      <c r="X41" s="2">
        <v>43191</v>
      </c>
      <c r="Y41" s="9">
        <v>0</v>
      </c>
      <c r="Z41" s="9">
        <v>0</v>
      </c>
      <c r="AA41" s="9">
        <v>0</v>
      </c>
      <c r="AB41" s="9">
        <v>0</v>
      </c>
      <c r="AC41" s="9">
        <v>0</v>
      </c>
      <c r="AD41" s="9">
        <v>0</v>
      </c>
      <c r="AE41" s="9">
        <v>0</v>
      </c>
      <c r="AH41" s="3" t="s">
        <v>46</v>
      </c>
      <c r="AI41" s="7">
        <f>SUM('[1]Ttl 2017-2018'!O42+'Grafix Pel Besar'!Z41)</f>
        <v>0</v>
      </c>
      <c r="AJ41" s="7">
        <f>SUM('[1]Ttl 2017-2018'!P42+'Grafix Pel Besar'!AA41)</f>
        <v>0</v>
      </c>
      <c r="AK41" s="7">
        <f>SUM('[1]Ttl 2017-2018'!Q42+'Grafix Pel Besar'!AB41)</f>
        <v>0</v>
      </c>
      <c r="AL41" s="7">
        <f>SUM('[1]Ttl 2017-2018'!R42+'Grafix Pel Besar'!AC41)</f>
        <v>0</v>
      </c>
      <c r="AM41" s="7">
        <f>SUM('[1]Ttl 2017-2018'!S42+'Grafix Pel Besar'!AD41)</f>
        <v>0</v>
      </c>
      <c r="AN41" s="7">
        <f>SUM('[1]Ttl 2017-2018'!T42+'Grafix Pel Besar'!AE41)</f>
        <v>0</v>
      </c>
      <c r="AP41" s="3" t="s">
        <v>46</v>
      </c>
      <c r="AQ41" s="15">
        <f>SUM(AI41+[1]April!Y41)</f>
        <v>0</v>
      </c>
      <c r="AR41" s="15">
        <f>SUM(AJ41+[1]April!Z41)</f>
        <v>0</v>
      </c>
      <c r="AS41" s="15">
        <f>SUM(AK41+[1]April!AA41)</f>
        <v>0</v>
      </c>
      <c r="AT41" s="15">
        <f>SUM(AL41+[1]April!AB41)</f>
        <v>0</v>
      </c>
      <c r="AU41" s="15">
        <f>SUM(AM41+[1]April!AC41)</f>
        <v>0</v>
      </c>
      <c r="AV41" s="15">
        <f>SUM(AN41+[1]April!AD41)</f>
        <v>0</v>
      </c>
      <c r="AW41" s="30">
        <v>0</v>
      </c>
      <c r="AX41" s="31">
        <f t="shared" si="0"/>
        <v>0</v>
      </c>
    </row>
    <row r="42" spans="2:50" ht="15" customHeight="1" x14ac:dyDescent="0.25">
      <c r="B42" s="17">
        <v>37</v>
      </c>
      <c r="C42" s="1">
        <v>38</v>
      </c>
      <c r="D42" s="2">
        <v>42826</v>
      </c>
      <c r="E42" s="3" t="s">
        <v>47</v>
      </c>
      <c r="F42" s="4">
        <v>27153875</v>
      </c>
      <c r="G42" s="4">
        <v>8750300</v>
      </c>
      <c r="H42" s="4">
        <v>18403575</v>
      </c>
      <c r="I42" s="3">
        <v>247</v>
      </c>
      <c r="J42" s="3">
        <v>95</v>
      </c>
      <c r="K42" s="3">
        <v>152</v>
      </c>
      <c r="L42" s="8"/>
      <c r="M42" s="8"/>
      <c r="N42" s="8"/>
      <c r="O42" s="3" t="s">
        <v>47</v>
      </c>
      <c r="P42" s="4">
        <f>SUM(F42+'[1]Ttl 2017-2018'!D43)</f>
        <v>27153875</v>
      </c>
      <c r="Q42" s="4">
        <f>SUM(G42+'[1]Ttl 2017-2018'!E43)</f>
        <v>8750300</v>
      </c>
      <c r="R42" s="4">
        <f>SUM(H42+'[1]Ttl 2017-2018'!F43)</f>
        <v>18403575</v>
      </c>
      <c r="S42" s="4">
        <f>SUM(I42+'[1]Ttl 2017-2018'!G43)</f>
        <v>247</v>
      </c>
      <c r="T42" s="4">
        <f>SUM(J42+'[1]Ttl 2017-2018'!H43)</f>
        <v>95</v>
      </c>
      <c r="U42" s="4">
        <f>SUM(K42+'[1]Ttl 2017-2018'!I43)</f>
        <v>152</v>
      </c>
      <c r="W42" s="1">
        <v>37</v>
      </c>
      <c r="X42" s="2">
        <v>43191</v>
      </c>
      <c r="Y42" s="3" t="s">
        <v>47</v>
      </c>
      <c r="Z42" s="4">
        <v>2716438</v>
      </c>
      <c r="AA42" s="4">
        <v>240888</v>
      </c>
      <c r="AB42" s="4">
        <v>2475550</v>
      </c>
      <c r="AC42" s="3">
        <v>19</v>
      </c>
      <c r="AD42" s="3">
        <v>0</v>
      </c>
      <c r="AE42" s="3">
        <v>19</v>
      </c>
      <c r="AH42" s="3" t="s">
        <v>47</v>
      </c>
      <c r="AI42" s="7">
        <f>SUM('[1]Ttl 2017-2018'!O43+'Grafix Pel Besar'!Z42)</f>
        <v>2716438</v>
      </c>
      <c r="AJ42" s="7">
        <f>SUM('[1]Ttl 2017-2018'!P43+'Grafix Pel Besar'!AA42)</f>
        <v>240888</v>
      </c>
      <c r="AK42" s="7">
        <f>SUM('[1]Ttl 2017-2018'!Q43+'Grafix Pel Besar'!AB42)</f>
        <v>2475550</v>
      </c>
      <c r="AL42" s="7">
        <f>SUM('[1]Ttl 2017-2018'!R43+'Grafix Pel Besar'!AC42)</f>
        <v>19</v>
      </c>
      <c r="AM42" s="7">
        <f>SUM('[1]Ttl 2017-2018'!S43+'Grafix Pel Besar'!AD42)</f>
        <v>0</v>
      </c>
      <c r="AN42" s="7">
        <f>SUM('[1]Ttl 2017-2018'!T43+'Grafix Pel Besar'!AE42)</f>
        <v>19</v>
      </c>
      <c r="AP42" s="3" t="s">
        <v>47</v>
      </c>
      <c r="AQ42" s="15">
        <f>SUM(AI42+[1]April!Y42)</f>
        <v>5432876</v>
      </c>
      <c r="AR42" s="15">
        <f>SUM(AJ42+[1]April!Z42)</f>
        <v>481776</v>
      </c>
      <c r="AS42" s="15">
        <f>SUM(AK42+[1]April!AA42)</f>
        <v>4951100</v>
      </c>
      <c r="AT42" s="15">
        <f>SUM(AL42+[1]April!AB42)</f>
        <v>38</v>
      </c>
      <c r="AU42" s="15">
        <f>SUM(AM42+[1]April!AC42)</f>
        <v>0</v>
      </c>
      <c r="AV42" s="15">
        <f>SUM(AN42+[1]April!AD42)</f>
        <v>38</v>
      </c>
      <c r="AW42" s="30">
        <v>12231625</v>
      </c>
      <c r="AX42" s="31">
        <f t="shared" si="0"/>
        <v>0.66463309438519413</v>
      </c>
    </row>
    <row r="43" spans="2:50" ht="15" customHeight="1" x14ac:dyDescent="0.25">
      <c r="B43" s="17">
        <v>38</v>
      </c>
      <c r="C43" s="1">
        <v>39</v>
      </c>
      <c r="D43" s="2">
        <v>42826</v>
      </c>
      <c r="E43" s="3" t="s">
        <v>48</v>
      </c>
      <c r="F43" s="4">
        <v>16017050</v>
      </c>
      <c r="G43" s="4">
        <v>493763</v>
      </c>
      <c r="H43" s="4">
        <v>15523288</v>
      </c>
      <c r="I43" s="3">
        <v>154</v>
      </c>
      <c r="J43" s="3">
        <v>4</v>
      </c>
      <c r="K43" s="3">
        <v>150</v>
      </c>
      <c r="L43" s="8"/>
      <c r="M43" s="8"/>
      <c r="N43" s="8"/>
      <c r="O43" s="3" t="s">
        <v>48</v>
      </c>
      <c r="P43" s="4">
        <f>SUM(F43+'[1]Ttl 2017-2018'!D44)</f>
        <v>16017050</v>
      </c>
      <c r="Q43" s="4">
        <f>SUM(G43+'[1]Ttl 2017-2018'!E44)</f>
        <v>493763</v>
      </c>
      <c r="R43" s="4">
        <f>SUM(H43+'[1]Ttl 2017-2018'!F44)</f>
        <v>15523288</v>
      </c>
      <c r="S43" s="4">
        <f>SUM(I43+'[1]Ttl 2017-2018'!G44)</f>
        <v>154</v>
      </c>
      <c r="T43" s="4">
        <f>SUM(J43+'[1]Ttl 2017-2018'!H44)</f>
        <v>4</v>
      </c>
      <c r="U43" s="4">
        <f>SUM(K43+'[1]Ttl 2017-2018'!I44)</f>
        <v>150</v>
      </c>
      <c r="W43" s="1">
        <v>38</v>
      </c>
      <c r="X43" s="2">
        <v>43191</v>
      </c>
      <c r="Y43" s="3" t="s">
        <v>48</v>
      </c>
      <c r="Z43" s="4">
        <v>3134163</v>
      </c>
      <c r="AA43" s="3">
        <v>0</v>
      </c>
      <c r="AB43" s="4">
        <v>3134163</v>
      </c>
      <c r="AC43" s="3">
        <v>32</v>
      </c>
      <c r="AD43" s="3">
        <v>0</v>
      </c>
      <c r="AE43" s="3">
        <v>32</v>
      </c>
      <c r="AH43" s="3" t="s">
        <v>48</v>
      </c>
      <c r="AI43" s="7">
        <f>SUM('[1]Ttl 2017-2018'!O44+'Grafix Pel Besar'!Z43)</f>
        <v>3134163</v>
      </c>
      <c r="AJ43" s="7">
        <f>SUM('[1]Ttl 2017-2018'!P44+'Grafix Pel Besar'!AA43)</f>
        <v>0</v>
      </c>
      <c r="AK43" s="7">
        <f>SUM('[1]Ttl 2017-2018'!Q44+'Grafix Pel Besar'!AB43)</f>
        <v>3134163</v>
      </c>
      <c r="AL43" s="7">
        <f>SUM('[1]Ttl 2017-2018'!R44+'Grafix Pel Besar'!AC43)</f>
        <v>32</v>
      </c>
      <c r="AM43" s="7">
        <f>SUM('[1]Ttl 2017-2018'!S44+'Grafix Pel Besar'!AD43)</f>
        <v>0</v>
      </c>
      <c r="AN43" s="7">
        <f>SUM('[1]Ttl 2017-2018'!T44+'Grafix Pel Besar'!AE43)</f>
        <v>32</v>
      </c>
      <c r="AP43" s="3" t="s">
        <v>48</v>
      </c>
      <c r="AQ43" s="15">
        <f>SUM(AI43+[1]April!Y43)</f>
        <v>8430626</v>
      </c>
      <c r="AR43" s="15">
        <f>SUM(AJ43+[1]April!Z43)</f>
        <v>714700</v>
      </c>
      <c r="AS43" s="15">
        <f>SUM(AK43+[1]April!AA43)</f>
        <v>7715926</v>
      </c>
      <c r="AT43" s="15">
        <f>SUM(AL43+[1]April!AB43)</f>
        <v>84</v>
      </c>
      <c r="AU43" s="15">
        <f>SUM(AM43+[1]April!AC43)</f>
        <v>7</v>
      </c>
      <c r="AV43" s="15">
        <f>SUM(AN43+[1]April!AD43)</f>
        <v>77</v>
      </c>
      <c r="AW43" s="30">
        <v>12674201</v>
      </c>
      <c r="AX43" s="31">
        <f t="shared" si="0"/>
        <v>0.81646368990899354</v>
      </c>
    </row>
    <row r="44" spans="2:50" ht="15" customHeight="1" x14ac:dyDescent="0.25">
      <c r="B44" s="17">
        <v>39</v>
      </c>
      <c r="C44" s="1">
        <v>40</v>
      </c>
      <c r="D44" s="2">
        <v>42826</v>
      </c>
      <c r="E44" s="3" t="s">
        <v>49</v>
      </c>
      <c r="F44" s="4">
        <v>14565075</v>
      </c>
      <c r="G44" s="4">
        <v>2545375</v>
      </c>
      <c r="H44" s="4">
        <v>12019700</v>
      </c>
      <c r="I44" s="3">
        <v>143</v>
      </c>
      <c r="J44" s="3">
        <v>25</v>
      </c>
      <c r="K44" s="3">
        <v>118</v>
      </c>
      <c r="L44" s="8"/>
      <c r="M44" s="8"/>
      <c r="N44" s="8"/>
      <c r="O44" s="3" t="s">
        <v>49</v>
      </c>
      <c r="P44" s="4">
        <f>SUM(F44+'[1]Ttl 2017-2018'!D45)</f>
        <v>14565075</v>
      </c>
      <c r="Q44" s="4">
        <f>SUM(G44+'[1]Ttl 2017-2018'!E45)</f>
        <v>2545375</v>
      </c>
      <c r="R44" s="4">
        <f>SUM(H44+'[1]Ttl 2017-2018'!F45)</f>
        <v>12019700</v>
      </c>
      <c r="S44" s="4">
        <f>SUM(I44+'[1]Ttl 2017-2018'!G45)</f>
        <v>143</v>
      </c>
      <c r="T44" s="4">
        <f>SUM(J44+'[1]Ttl 2017-2018'!H45)</f>
        <v>25</v>
      </c>
      <c r="U44" s="4">
        <f>SUM(K44+'[1]Ttl 2017-2018'!I45)</f>
        <v>118</v>
      </c>
      <c r="W44" s="1">
        <v>39</v>
      </c>
      <c r="X44" s="2">
        <v>43191</v>
      </c>
      <c r="Y44" s="3" t="s">
        <v>49</v>
      </c>
      <c r="Z44" s="4">
        <v>1010625</v>
      </c>
      <c r="AA44" s="3">
        <v>0</v>
      </c>
      <c r="AB44" s="4">
        <v>1010625</v>
      </c>
      <c r="AC44" s="3">
        <v>10</v>
      </c>
      <c r="AD44" s="3">
        <v>0</v>
      </c>
      <c r="AE44" s="3">
        <v>10</v>
      </c>
      <c r="AH44" s="3" t="s">
        <v>49</v>
      </c>
      <c r="AI44" s="7">
        <f>SUM('[1]Ttl 2017-2018'!O45+'Grafix Pel Besar'!Z44)</f>
        <v>1010625</v>
      </c>
      <c r="AJ44" s="7">
        <f>SUM('[1]Ttl 2017-2018'!P45+'Grafix Pel Besar'!AA44)</f>
        <v>0</v>
      </c>
      <c r="AK44" s="7">
        <f>SUM('[1]Ttl 2017-2018'!Q45+'Grafix Pel Besar'!AB44)</f>
        <v>1010625</v>
      </c>
      <c r="AL44" s="7">
        <f>SUM('[1]Ttl 2017-2018'!R45+'Grafix Pel Besar'!AC44)</f>
        <v>10</v>
      </c>
      <c r="AM44" s="7">
        <f>SUM('[1]Ttl 2017-2018'!S45+'Grafix Pel Besar'!AD44)</f>
        <v>0</v>
      </c>
      <c r="AN44" s="7">
        <f>SUM('[1]Ttl 2017-2018'!T45+'Grafix Pel Besar'!AE44)</f>
        <v>10</v>
      </c>
      <c r="AP44" s="3" t="s">
        <v>49</v>
      </c>
      <c r="AQ44" s="15">
        <f>SUM(AI44+[1]April!Y44)</f>
        <v>2326275</v>
      </c>
      <c r="AR44" s="15">
        <f>SUM(AJ44+[1]April!Z44)</f>
        <v>275975</v>
      </c>
      <c r="AS44" s="15">
        <f>SUM(AK44+[1]April!AA44)</f>
        <v>2050300</v>
      </c>
      <c r="AT44" s="15">
        <f>SUM(AL44+[1]April!AB44)</f>
        <v>22</v>
      </c>
      <c r="AU44" s="15">
        <f>SUM(AM44+[1]April!AC44)</f>
        <v>3</v>
      </c>
      <c r="AV44" s="15">
        <f>SUM(AN44+[1]April!AD44)</f>
        <v>19</v>
      </c>
      <c r="AW44" s="30">
        <v>3487313</v>
      </c>
      <c r="AX44" s="31">
        <f t="shared" si="0"/>
        <v>0.29013311480319809</v>
      </c>
    </row>
    <row r="45" spans="2:50" ht="15" customHeight="1" x14ac:dyDescent="0.25">
      <c r="B45" s="17">
        <v>40</v>
      </c>
      <c r="C45" s="1">
        <v>41</v>
      </c>
      <c r="D45" s="2">
        <v>42826</v>
      </c>
      <c r="E45" s="3" t="s">
        <v>50</v>
      </c>
      <c r="F45" s="4">
        <v>7144200</v>
      </c>
      <c r="G45" s="3">
        <v>0</v>
      </c>
      <c r="H45" s="4">
        <v>7144200</v>
      </c>
      <c r="I45" s="3">
        <v>72</v>
      </c>
      <c r="J45" s="3">
        <v>0</v>
      </c>
      <c r="K45" s="3">
        <v>72</v>
      </c>
      <c r="L45" s="8"/>
      <c r="M45" s="8"/>
      <c r="N45" s="8"/>
      <c r="O45" s="3" t="s">
        <v>50</v>
      </c>
      <c r="P45" s="4">
        <f>SUM(F45+'[1]Ttl 2017-2018'!D46)</f>
        <v>7144200</v>
      </c>
      <c r="Q45" s="4">
        <f>SUM(G45+'[1]Ttl 2017-2018'!E46)</f>
        <v>0</v>
      </c>
      <c r="R45" s="4">
        <f>SUM(H45+'[1]Ttl 2017-2018'!F46)</f>
        <v>7144200</v>
      </c>
      <c r="S45" s="4">
        <f>SUM(I45+'[1]Ttl 2017-2018'!G46)</f>
        <v>72</v>
      </c>
      <c r="T45" s="4">
        <f>SUM(J45+'[1]Ttl 2017-2018'!H46)</f>
        <v>0</v>
      </c>
      <c r="U45" s="4">
        <f>SUM(K45+'[1]Ttl 2017-2018'!I46)</f>
        <v>72</v>
      </c>
      <c r="W45" s="1">
        <v>40</v>
      </c>
      <c r="X45" s="2">
        <v>43191</v>
      </c>
      <c r="Y45" s="3" t="s">
        <v>50</v>
      </c>
      <c r="Z45" s="4">
        <v>2295300</v>
      </c>
      <c r="AA45" s="4">
        <v>458500</v>
      </c>
      <c r="AB45" s="4">
        <v>1836800</v>
      </c>
      <c r="AC45" s="3">
        <v>21</v>
      </c>
      <c r="AD45" s="3">
        <v>0</v>
      </c>
      <c r="AE45" s="3">
        <v>21</v>
      </c>
      <c r="AH45" s="3" t="s">
        <v>50</v>
      </c>
      <c r="AI45" s="7">
        <f>SUM('[1]Ttl 2017-2018'!O46+'Grafix Pel Besar'!Z45)</f>
        <v>2295300</v>
      </c>
      <c r="AJ45" s="7">
        <f>SUM('[1]Ttl 2017-2018'!P46+'Grafix Pel Besar'!AA45)</f>
        <v>458500</v>
      </c>
      <c r="AK45" s="7">
        <f>SUM('[1]Ttl 2017-2018'!Q46+'Grafix Pel Besar'!AB45)</f>
        <v>1836800</v>
      </c>
      <c r="AL45" s="7">
        <f>SUM('[1]Ttl 2017-2018'!R46+'Grafix Pel Besar'!AC45)</f>
        <v>21</v>
      </c>
      <c r="AM45" s="7">
        <f>SUM('[1]Ttl 2017-2018'!S46+'Grafix Pel Besar'!AD45)</f>
        <v>0</v>
      </c>
      <c r="AN45" s="7">
        <f>SUM('[1]Ttl 2017-2018'!T46+'Grafix Pel Besar'!AE45)</f>
        <v>21</v>
      </c>
      <c r="AP45" s="3" t="s">
        <v>50</v>
      </c>
      <c r="AQ45" s="15">
        <f>SUM(AI45+[1]April!Y45)</f>
        <v>7040600</v>
      </c>
      <c r="AR45" s="15">
        <f>SUM(AJ45+[1]April!Z45)</f>
        <v>917000</v>
      </c>
      <c r="AS45" s="15">
        <f>SUM(AK45+[1]April!AA45)</f>
        <v>6123600</v>
      </c>
      <c r="AT45" s="15">
        <f>SUM(AL45+[1]April!AB45)</f>
        <v>64</v>
      </c>
      <c r="AU45" s="15">
        <f>SUM(AM45+[1]April!AC45)</f>
        <v>0</v>
      </c>
      <c r="AV45" s="15">
        <f>SUM(AN45+[1]April!AD45)</f>
        <v>64</v>
      </c>
      <c r="AW45" s="30">
        <v>15097513</v>
      </c>
      <c r="AX45" s="31">
        <f t="shared" si="0"/>
        <v>2.1132545281487078</v>
      </c>
    </row>
    <row r="46" spans="2:50" x14ac:dyDescent="0.25">
      <c r="O46" s="28"/>
      <c r="W46" s="10"/>
      <c r="X46" s="11"/>
      <c r="Y46" s="12"/>
      <c r="Z46" s="6"/>
      <c r="AA46" s="6"/>
      <c r="AB46" s="6"/>
      <c r="AC46" s="12"/>
      <c r="AD46" s="12"/>
      <c r="AE46" s="12"/>
      <c r="AQ46" s="24"/>
      <c r="AR46" s="24"/>
      <c r="AS46" s="24"/>
      <c r="AT46" s="24"/>
      <c r="AU46" s="24"/>
      <c r="AV46" s="24"/>
    </row>
    <row r="47" spans="2:50" x14ac:dyDescent="0.25">
      <c r="O47" s="28"/>
      <c r="W47" s="10"/>
      <c r="X47" s="11"/>
      <c r="Y47" s="12"/>
      <c r="Z47" s="6"/>
      <c r="AA47" s="6"/>
      <c r="AB47" s="6"/>
      <c r="AC47" s="12"/>
      <c r="AD47" s="12"/>
      <c r="AE47" s="12"/>
    </row>
    <row r="48" spans="2:50" x14ac:dyDescent="0.25">
      <c r="O48" s="28"/>
    </row>
    <row r="71" spans="2:18" x14ac:dyDescent="0.25">
      <c r="O71" t="s">
        <v>72</v>
      </c>
    </row>
    <row r="72" spans="2:18" x14ac:dyDescent="0.25">
      <c r="B72">
        <v>1</v>
      </c>
      <c r="O72" t="s">
        <v>73</v>
      </c>
    </row>
    <row r="73" spans="2:18" x14ac:dyDescent="0.25">
      <c r="B73">
        <v>2</v>
      </c>
      <c r="O73" t="s">
        <v>74</v>
      </c>
    </row>
    <row r="74" spans="2:18" x14ac:dyDescent="0.25">
      <c r="B74">
        <v>3</v>
      </c>
      <c r="O74" t="s">
        <v>75</v>
      </c>
    </row>
    <row r="75" spans="2:18" x14ac:dyDescent="0.25">
      <c r="B75">
        <v>4</v>
      </c>
      <c r="O75" t="s">
        <v>76</v>
      </c>
    </row>
    <row r="76" spans="2:18" x14ac:dyDescent="0.25">
      <c r="B76">
        <v>5</v>
      </c>
      <c r="O76" t="s">
        <v>77</v>
      </c>
    </row>
    <row r="77" spans="2:18" x14ac:dyDescent="0.25">
      <c r="B77">
        <v>6</v>
      </c>
      <c r="O77" t="s">
        <v>78</v>
      </c>
    </row>
    <row r="78" spans="2:18" x14ac:dyDescent="0.25">
      <c r="B78">
        <v>7</v>
      </c>
      <c r="O78" t="s">
        <v>79</v>
      </c>
    </row>
    <row r="79" spans="2:18" x14ac:dyDescent="0.25">
      <c r="B79">
        <v>8</v>
      </c>
      <c r="O79" t="s">
        <v>80</v>
      </c>
      <c r="R79" s="31"/>
    </row>
  </sheetData>
  <mergeCells count="5">
    <mergeCell ref="C3:K3"/>
    <mergeCell ref="W3:AE3"/>
    <mergeCell ref="O3:U3"/>
    <mergeCell ref="AH3:AN3"/>
    <mergeCell ref="AP3:AV3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workbookViewId="0">
      <pane xSplit="6" ySplit="2" topLeftCell="O18" activePane="bottomRight" state="frozen"/>
      <selection pane="topRight" activeCell="F1" sqref="F1"/>
      <selection pane="bottomLeft" activeCell="A3" sqref="A3"/>
      <selection pane="bottomRight" activeCell="D35" sqref="D35"/>
    </sheetView>
  </sheetViews>
  <sheetFormatPr defaultColWidth="29" defaultRowHeight="15.75" customHeight="1" x14ac:dyDescent="0.25"/>
  <cols>
    <col min="1" max="1" width="4.140625" customWidth="1"/>
    <col min="2" max="2" width="31.7109375" customWidth="1"/>
    <col min="3" max="14" width="11.5703125" customWidth="1"/>
    <col min="15" max="15" width="14.28515625" customWidth="1"/>
    <col min="16" max="16" width="17.85546875" customWidth="1"/>
    <col min="17" max="17" width="9.85546875" customWidth="1"/>
  </cols>
  <sheetData>
    <row r="1" spans="1:18" ht="15.75" customHeight="1" x14ac:dyDescent="0.25">
      <c r="B1">
        <v>2018</v>
      </c>
      <c r="R1">
        <v>2017</v>
      </c>
    </row>
    <row r="2" spans="1:18" s="18" customFormat="1" ht="33" customHeight="1" x14ac:dyDescent="0.25">
      <c r="A2" s="17" t="s">
        <v>1</v>
      </c>
      <c r="B2" s="16" t="s">
        <v>3</v>
      </c>
      <c r="C2" s="17" t="s">
        <v>51</v>
      </c>
      <c r="D2" s="17" t="s">
        <v>52</v>
      </c>
      <c r="E2" s="17" t="s">
        <v>53</v>
      </c>
      <c r="F2" s="17" t="s">
        <v>54</v>
      </c>
      <c r="G2" s="17" t="s">
        <v>55</v>
      </c>
      <c r="H2" s="17" t="s">
        <v>56</v>
      </c>
      <c r="I2" s="17" t="s">
        <v>57</v>
      </c>
      <c r="J2" s="17" t="s">
        <v>58</v>
      </c>
      <c r="K2" s="17" t="s">
        <v>59</v>
      </c>
      <c r="L2" s="17" t="s">
        <v>60</v>
      </c>
      <c r="M2" s="17" t="s">
        <v>61</v>
      </c>
      <c r="N2" s="17" t="s">
        <v>62</v>
      </c>
      <c r="O2" s="17" t="s">
        <v>63</v>
      </c>
      <c r="P2" s="19" t="s">
        <v>64</v>
      </c>
    </row>
    <row r="3" spans="1:18" ht="15.75" customHeight="1" x14ac:dyDescent="0.25">
      <c r="A3" s="9">
        <v>1</v>
      </c>
      <c r="B3" s="3" t="s">
        <v>10</v>
      </c>
      <c r="C3" s="14">
        <v>43244250</v>
      </c>
      <c r="D3" s="14">
        <v>55631188</v>
      </c>
      <c r="E3" s="14">
        <v>68509963</v>
      </c>
      <c r="F3" s="9"/>
      <c r="G3" s="9"/>
      <c r="H3" s="9"/>
      <c r="I3" s="9"/>
      <c r="J3" s="9"/>
      <c r="K3" s="9"/>
      <c r="L3" s="9"/>
      <c r="M3" s="9"/>
      <c r="N3" s="9"/>
      <c r="O3" s="15">
        <f>SUM(C3:N3)</f>
        <v>167385401</v>
      </c>
      <c r="P3" s="20">
        <f>AVERAGE(C3:E3)*12</f>
        <v>669541604</v>
      </c>
    </row>
    <row r="4" spans="1:18" ht="15.75" customHeight="1" x14ac:dyDescent="0.25">
      <c r="A4" s="9">
        <v>2</v>
      </c>
      <c r="B4" s="3" t="s">
        <v>11</v>
      </c>
      <c r="C4" s="14">
        <v>113941975</v>
      </c>
      <c r="D4" s="14">
        <v>142578538</v>
      </c>
      <c r="E4" s="14">
        <v>157312138</v>
      </c>
      <c r="F4" s="9"/>
      <c r="G4" s="9"/>
      <c r="H4" s="9"/>
      <c r="I4" s="9"/>
      <c r="J4" s="9"/>
      <c r="K4" s="9"/>
      <c r="L4" s="9"/>
      <c r="M4" s="9"/>
      <c r="N4" s="9"/>
      <c r="O4" s="15">
        <f t="shared" ref="O4:O42" si="0">SUM(C4:N4)</f>
        <v>413832651</v>
      </c>
      <c r="P4" s="20">
        <f>AVERAGE(C4:E4)*12</f>
        <v>1655330604</v>
      </c>
    </row>
    <row r="5" spans="1:18" ht="15.75" customHeight="1" x14ac:dyDescent="0.25">
      <c r="A5" s="9">
        <v>3</v>
      </c>
      <c r="B5" s="3" t="s">
        <v>12</v>
      </c>
      <c r="C5" s="14">
        <v>24317563</v>
      </c>
      <c r="D5" s="14">
        <v>51203950</v>
      </c>
      <c r="E5" s="14">
        <v>51203950</v>
      </c>
      <c r="F5" s="9"/>
      <c r="G5" s="9"/>
      <c r="H5" s="9"/>
      <c r="I5" s="9"/>
      <c r="J5" s="9"/>
      <c r="K5" s="9"/>
      <c r="L5" s="9"/>
      <c r="M5" s="9"/>
      <c r="N5" s="9"/>
      <c r="O5" s="15">
        <f t="shared" si="0"/>
        <v>126725463</v>
      </c>
      <c r="P5" s="20">
        <f t="shared" ref="P5:P31" si="1">AVERAGE(C5:E5)*12</f>
        <v>506901852</v>
      </c>
    </row>
    <row r="6" spans="1:18" ht="15.75" customHeight="1" x14ac:dyDescent="0.25">
      <c r="A6" s="9">
        <v>4</v>
      </c>
      <c r="B6" s="3" t="s">
        <v>13</v>
      </c>
      <c r="C6" s="14">
        <v>8111075</v>
      </c>
      <c r="D6" s="14">
        <v>8149313</v>
      </c>
      <c r="E6" s="14">
        <v>8955450</v>
      </c>
      <c r="F6" s="9"/>
      <c r="G6" s="9"/>
      <c r="H6" s="9"/>
      <c r="I6" s="9"/>
      <c r="J6" s="9"/>
      <c r="K6" s="9"/>
      <c r="L6" s="9"/>
      <c r="M6" s="9"/>
      <c r="N6" s="9"/>
      <c r="O6" s="15">
        <f t="shared" si="0"/>
        <v>25215838</v>
      </c>
      <c r="P6" s="20">
        <f t="shared" si="1"/>
        <v>100863352</v>
      </c>
    </row>
    <row r="7" spans="1:18" ht="15.75" customHeight="1" x14ac:dyDescent="0.25">
      <c r="A7" s="9">
        <v>5</v>
      </c>
      <c r="B7" s="3" t="s">
        <v>14</v>
      </c>
      <c r="C7" s="14">
        <v>23015825</v>
      </c>
      <c r="D7" s="14">
        <v>17525400</v>
      </c>
      <c r="E7" s="14">
        <v>12150775</v>
      </c>
      <c r="F7" s="9"/>
      <c r="G7" s="9"/>
      <c r="H7" s="9"/>
      <c r="I7" s="9"/>
      <c r="J7" s="9"/>
      <c r="K7" s="9"/>
      <c r="L7" s="9"/>
      <c r="M7" s="9"/>
      <c r="N7" s="9"/>
      <c r="O7" s="15">
        <f t="shared" si="0"/>
        <v>52692000</v>
      </c>
      <c r="P7" s="20">
        <f t="shared" si="1"/>
        <v>210768000</v>
      </c>
    </row>
    <row r="8" spans="1:18" ht="15.75" customHeight="1" x14ac:dyDescent="0.25">
      <c r="A8" s="9">
        <v>6</v>
      </c>
      <c r="B8" s="3" t="s">
        <v>15</v>
      </c>
      <c r="C8" s="14">
        <v>8567600</v>
      </c>
      <c r="D8" s="14">
        <v>4474800</v>
      </c>
      <c r="E8" s="14">
        <v>8330513</v>
      </c>
      <c r="F8" s="9"/>
      <c r="G8" s="9"/>
      <c r="H8" s="9"/>
      <c r="I8" s="9"/>
      <c r="J8" s="9"/>
      <c r="K8" s="9"/>
      <c r="L8" s="9"/>
      <c r="M8" s="9"/>
      <c r="N8" s="9"/>
      <c r="O8" s="15">
        <f t="shared" si="0"/>
        <v>21372913</v>
      </c>
      <c r="P8" s="20">
        <f t="shared" si="1"/>
        <v>85491652</v>
      </c>
    </row>
    <row r="9" spans="1:18" ht="15.75" customHeight="1" x14ac:dyDescent="0.25">
      <c r="A9" s="9">
        <v>7</v>
      </c>
      <c r="B9" s="3" t="s">
        <v>16</v>
      </c>
      <c r="C9" s="14">
        <v>11544925</v>
      </c>
      <c r="D9" s="14">
        <v>19091188</v>
      </c>
      <c r="E9" s="14">
        <v>20616138</v>
      </c>
      <c r="F9" s="9"/>
      <c r="G9" s="9"/>
      <c r="H9" s="9"/>
      <c r="I9" s="9"/>
      <c r="J9" s="9"/>
      <c r="K9" s="9"/>
      <c r="L9" s="9"/>
      <c r="M9" s="9"/>
      <c r="N9" s="9"/>
      <c r="O9" s="15">
        <f t="shared" si="0"/>
        <v>51252251</v>
      </c>
      <c r="P9" s="20">
        <f t="shared" si="1"/>
        <v>205009004</v>
      </c>
    </row>
    <row r="10" spans="1:18" ht="15.75" customHeight="1" x14ac:dyDescent="0.25">
      <c r="A10" s="9">
        <v>8</v>
      </c>
      <c r="B10" s="3" t="s">
        <v>17</v>
      </c>
      <c r="C10" s="14">
        <v>10443038</v>
      </c>
      <c r="D10" s="14">
        <v>14517300</v>
      </c>
      <c r="E10" s="14">
        <v>17494838</v>
      </c>
      <c r="F10" s="9"/>
      <c r="G10" s="9"/>
      <c r="H10" s="9"/>
      <c r="I10" s="9"/>
      <c r="J10" s="9"/>
      <c r="K10" s="9"/>
      <c r="L10" s="9"/>
      <c r="M10" s="9"/>
      <c r="N10" s="9"/>
      <c r="O10" s="15">
        <f t="shared" si="0"/>
        <v>42455176</v>
      </c>
      <c r="P10" s="20">
        <f t="shared" si="1"/>
        <v>169820704</v>
      </c>
    </row>
    <row r="11" spans="1:18" ht="15.75" customHeight="1" x14ac:dyDescent="0.25">
      <c r="A11" s="9">
        <v>9</v>
      </c>
      <c r="B11" s="3" t="s">
        <v>18</v>
      </c>
      <c r="C11" s="14">
        <v>2369500</v>
      </c>
      <c r="D11" s="14">
        <v>13607738</v>
      </c>
      <c r="E11" s="14">
        <v>17826288</v>
      </c>
      <c r="F11" s="9"/>
      <c r="G11" s="9"/>
      <c r="H11" s="9"/>
      <c r="I11" s="9"/>
      <c r="J11" s="9"/>
      <c r="K11" s="9"/>
      <c r="L11" s="9"/>
      <c r="M11" s="9"/>
      <c r="N11" s="9"/>
      <c r="O11" s="15">
        <f t="shared" si="0"/>
        <v>33803526</v>
      </c>
      <c r="P11" s="20">
        <f t="shared" si="1"/>
        <v>135214104</v>
      </c>
    </row>
    <row r="12" spans="1:18" ht="15.75" customHeight="1" x14ac:dyDescent="0.25">
      <c r="A12" s="9">
        <v>10</v>
      </c>
      <c r="B12" s="3" t="s">
        <v>19</v>
      </c>
      <c r="C12" s="14">
        <v>7848750</v>
      </c>
      <c r="D12" s="14">
        <v>8218175</v>
      </c>
      <c r="E12" s="14">
        <v>7430325</v>
      </c>
      <c r="F12" s="9"/>
      <c r="G12" s="9"/>
      <c r="H12" s="9"/>
      <c r="I12" s="9"/>
      <c r="J12" s="9"/>
      <c r="K12" s="9"/>
      <c r="L12" s="9"/>
      <c r="M12" s="9"/>
      <c r="N12" s="9"/>
      <c r="O12" s="15">
        <f t="shared" si="0"/>
        <v>23497250</v>
      </c>
      <c r="P12" s="20">
        <f t="shared" si="1"/>
        <v>93989000</v>
      </c>
    </row>
    <row r="13" spans="1:18" ht="15.75" customHeight="1" x14ac:dyDescent="0.25">
      <c r="A13" s="9">
        <v>11</v>
      </c>
      <c r="B13" s="3" t="s">
        <v>20</v>
      </c>
      <c r="C13" s="14">
        <v>2710838</v>
      </c>
      <c r="D13" s="14">
        <v>6844338</v>
      </c>
      <c r="E13" s="14">
        <v>22725289</v>
      </c>
      <c r="F13" s="9"/>
      <c r="G13" s="9"/>
      <c r="H13" s="9"/>
      <c r="I13" s="9"/>
      <c r="J13" s="9"/>
      <c r="K13" s="9"/>
      <c r="L13" s="9"/>
      <c r="M13" s="9"/>
      <c r="N13" s="9"/>
      <c r="O13" s="15">
        <f t="shared" si="0"/>
        <v>32280465</v>
      </c>
      <c r="P13" s="20">
        <f t="shared" si="1"/>
        <v>129121860</v>
      </c>
    </row>
    <row r="14" spans="1:18" ht="15.75" customHeight="1" x14ac:dyDescent="0.25">
      <c r="A14" s="9">
        <v>12</v>
      </c>
      <c r="B14" s="3" t="s">
        <v>21</v>
      </c>
      <c r="C14" s="14">
        <v>10541913</v>
      </c>
      <c r="D14" s="14">
        <v>6236038</v>
      </c>
      <c r="E14" s="14">
        <v>9652738</v>
      </c>
      <c r="F14" s="9"/>
      <c r="G14" s="9"/>
      <c r="H14" s="9"/>
      <c r="I14" s="9"/>
      <c r="J14" s="9"/>
      <c r="K14" s="9"/>
      <c r="L14" s="9"/>
      <c r="M14" s="9"/>
      <c r="N14" s="9"/>
      <c r="O14" s="15">
        <f t="shared" si="0"/>
        <v>26430689</v>
      </c>
      <c r="P14" s="20">
        <f t="shared" si="1"/>
        <v>105722756</v>
      </c>
    </row>
    <row r="15" spans="1:18" ht="15.75" customHeight="1" x14ac:dyDescent="0.25">
      <c r="A15" s="9">
        <v>13</v>
      </c>
      <c r="B15" s="3" t="s">
        <v>22</v>
      </c>
      <c r="C15" s="14">
        <v>37063163</v>
      </c>
      <c r="D15" s="14">
        <v>30029388</v>
      </c>
      <c r="E15" s="14">
        <v>21627988</v>
      </c>
      <c r="F15" s="9"/>
      <c r="G15" s="9"/>
      <c r="H15" s="9"/>
      <c r="I15" s="9"/>
      <c r="J15" s="9"/>
      <c r="K15" s="9"/>
      <c r="L15" s="9"/>
      <c r="M15" s="9"/>
      <c r="N15" s="9"/>
      <c r="O15" s="15">
        <f t="shared" si="0"/>
        <v>88720539</v>
      </c>
      <c r="P15" s="20">
        <f t="shared" si="1"/>
        <v>354882156</v>
      </c>
    </row>
    <row r="16" spans="1:18" ht="15.75" customHeight="1" x14ac:dyDescent="0.25">
      <c r="A16" s="9">
        <v>14</v>
      </c>
      <c r="B16" s="3" t="s">
        <v>23</v>
      </c>
      <c r="C16" s="14">
        <v>4639500</v>
      </c>
      <c r="D16" s="14">
        <v>3214538</v>
      </c>
      <c r="E16" s="14">
        <v>2916173</v>
      </c>
      <c r="F16" s="9"/>
      <c r="G16" s="9"/>
      <c r="H16" s="9"/>
      <c r="I16" s="9"/>
      <c r="J16" s="9"/>
      <c r="K16" s="9"/>
      <c r="L16" s="9"/>
      <c r="M16" s="9"/>
      <c r="N16" s="9"/>
      <c r="O16" s="15">
        <f t="shared" si="0"/>
        <v>10770211</v>
      </c>
      <c r="P16" s="20">
        <f t="shared" si="1"/>
        <v>43080844</v>
      </c>
    </row>
    <row r="17" spans="1:16" ht="15.75" customHeight="1" x14ac:dyDescent="0.25">
      <c r="A17" s="9">
        <v>15</v>
      </c>
      <c r="B17" s="3" t="s">
        <v>24</v>
      </c>
      <c r="C17" s="14">
        <v>5080425</v>
      </c>
      <c r="D17" s="14">
        <v>3686901</v>
      </c>
      <c r="E17" s="14">
        <v>3429738</v>
      </c>
      <c r="F17" s="9"/>
      <c r="G17" s="9"/>
      <c r="H17" s="9"/>
      <c r="I17" s="9"/>
      <c r="J17" s="9"/>
      <c r="K17" s="9"/>
      <c r="L17" s="9"/>
      <c r="M17" s="9"/>
      <c r="N17" s="9"/>
      <c r="O17" s="15">
        <f t="shared" si="0"/>
        <v>12197064</v>
      </c>
      <c r="P17" s="20">
        <f t="shared" si="1"/>
        <v>48788256</v>
      </c>
    </row>
    <row r="18" spans="1:16" ht="15.75" customHeight="1" x14ac:dyDescent="0.25">
      <c r="A18" s="9">
        <v>16</v>
      </c>
      <c r="B18" s="3" t="s">
        <v>25</v>
      </c>
      <c r="C18" s="14">
        <v>1703100</v>
      </c>
      <c r="D18" s="14">
        <v>4333088</v>
      </c>
      <c r="E18" s="14">
        <v>18674863</v>
      </c>
      <c r="F18" s="9"/>
      <c r="G18" s="9"/>
      <c r="H18" s="9"/>
      <c r="I18" s="9"/>
      <c r="J18" s="9"/>
      <c r="K18" s="9"/>
      <c r="L18" s="9"/>
      <c r="M18" s="9"/>
      <c r="N18" s="9"/>
      <c r="O18" s="15">
        <f t="shared" si="0"/>
        <v>24711051</v>
      </c>
      <c r="P18" s="20">
        <f t="shared" si="1"/>
        <v>98844204</v>
      </c>
    </row>
    <row r="19" spans="1:16" ht="15.75" customHeight="1" x14ac:dyDescent="0.25">
      <c r="A19" s="9">
        <v>17</v>
      </c>
      <c r="B19" s="3" t="s">
        <v>26</v>
      </c>
      <c r="C19" s="14">
        <v>55068388</v>
      </c>
      <c r="D19" s="14">
        <v>32337550</v>
      </c>
      <c r="E19" s="14">
        <v>14783563</v>
      </c>
      <c r="F19" s="9"/>
      <c r="G19" s="9"/>
      <c r="H19" s="9"/>
      <c r="I19" s="9"/>
      <c r="J19" s="9"/>
      <c r="K19" s="9"/>
      <c r="L19" s="9"/>
      <c r="M19" s="9"/>
      <c r="N19" s="9"/>
      <c r="O19" s="15">
        <f t="shared" si="0"/>
        <v>102189501</v>
      </c>
      <c r="P19" s="20">
        <f t="shared" si="1"/>
        <v>408758004</v>
      </c>
    </row>
    <row r="20" spans="1:16" ht="15.75" customHeight="1" x14ac:dyDescent="0.25">
      <c r="A20" s="9">
        <v>18</v>
      </c>
      <c r="B20" s="3" t="s">
        <v>27</v>
      </c>
      <c r="C20" s="14">
        <v>1543500</v>
      </c>
      <c r="D20" s="14">
        <v>4978138</v>
      </c>
      <c r="E20" s="14">
        <v>7621863</v>
      </c>
      <c r="F20" s="9"/>
      <c r="G20" s="9"/>
      <c r="H20" s="9"/>
      <c r="I20" s="9"/>
      <c r="J20" s="9"/>
      <c r="K20" s="9"/>
      <c r="L20" s="9"/>
      <c r="M20" s="9"/>
      <c r="N20" s="9"/>
      <c r="O20" s="15">
        <f t="shared" si="0"/>
        <v>14143501</v>
      </c>
      <c r="P20" s="20">
        <f t="shared" si="1"/>
        <v>56574004</v>
      </c>
    </row>
    <row r="21" spans="1:16" ht="15.75" customHeight="1" x14ac:dyDescent="0.25">
      <c r="A21" s="9">
        <v>19</v>
      </c>
      <c r="B21" s="3" t="s">
        <v>28</v>
      </c>
      <c r="C21" s="14">
        <v>8170575</v>
      </c>
      <c r="D21" s="14">
        <v>15871300</v>
      </c>
      <c r="E21" s="14">
        <v>16369150</v>
      </c>
      <c r="F21" s="9"/>
      <c r="G21" s="9"/>
      <c r="H21" s="9"/>
      <c r="I21" s="9"/>
      <c r="J21" s="9"/>
      <c r="K21" s="9"/>
      <c r="L21" s="9"/>
      <c r="M21" s="9"/>
      <c r="N21" s="9"/>
      <c r="O21" s="15">
        <f t="shared" si="0"/>
        <v>40411025</v>
      </c>
      <c r="P21" s="20">
        <f t="shared" si="1"/>
        <v>161644100</v>
      </c>
    </row>
    <row r="22" spans="1:16" ht="15.75" customHeight="1" x14ac:dyDescent="0.25">
      <c r="A22" s="9">
        <v>20</v>
      </c>
      <c r="B22" s="3" t="s">
        <v>29</v>
      </c>
      <c r="C22" s="14">
        <v>3167763</v>
      </c>
      <c r="D22" s="14">
        <v>17491425</v>
      </c>
      <c r="E22" s="14">
        <v>54937488</v>
      </c>
      <c r="F22" s="9"/>
      <c r="G22" s="9"/>
      <c r="H22" s="9"/>
      <c r="I22" s="9"/>
      <c r="J22" s="9"/>
      <c r="K22" s="9"/>
      <c r="L22" s="9"/>
      <c r="M22" s="9"/>
      <c r="N22" s="9"/>
      <c r="O22" s="15">
        <f t="shared" si="0"/>
        <v>75596676</v>
      </c>
      <c r="P22" s="20">
        <f t="shared" si="1"/>
        <v>302386704</v>
      </c>
    </row>
    <row r="23" spans="1:16" ht="15.75" customHeight="1" x14ac:dyDescent="0.25">
      <c r="A23" s="9">
        <v>21</v>
      </c>
      <c r="B23" s="3" t="s">
        <v>30</v>
      </c>
      <c r="C23" s="14">
        <v>2693863</v>
      </c>
      <c r="D23" s="14">
        <v>2510288</v>
      </c>
      <c r="E23" s="14">
        <v>12381963</v>
      </c>
      <c r="F23" s="9"/>
      <c r="G23" s="9"/>
      <c r="H23" s="9"/>
      <c r="I23" s="9"/>
      <c r="J23" s="9"/>
      <c r="K23" s="9"/>
      <c r="L23" s="9"/>
      <c r="M23" s="9"/>
      <c r="N23" s="9"/>
      <c r="O23" s="15">
        <f t="shared" si="0"/>
        <v>17586114</v>
      </c>
      <c r="P23" s="20">
        <f t="shared" si="1"/>
        <v>70344456</v>
      </c>
    </row>
    <row r="24" spans="1:16" ht="15.75" customHeight="1" x14ac:dyDescent="0.25">
      <c r="A24" s="9">
        <v>22</v>
      </c>
      <c r="B24" s="3" t="s">
        <v>31</v>
      </c>
      <c r="C24" s="14">
        <v>6852125</v>
      </c>
      <c r="D24" s="14">
        <v>3663800</v>
      </c>
      <c r="E24" s="14">
        <v>5148063</v>
      </c>
      <c r="F24" s="9"/>
      <c r="G24" s="9"/>
      <c r="H24" s="9"/>
      <c r="I24" s="9"/>
      <c r="J24" s="9"/>
      <c r="K24" s="9"/>
      <c r="L24" s="9"/>
      <c r="M24" s="9"/>
      <c r="N24" s="9"/>
      <c r="O24" s="15">
        <f t="shared" si="0"/>
        <v>15663988</v>
      </c>
      <c r="P24" s="20">
        <f t="shared" si="1"/>
        <v>62655952</v>
      </c>
    </row>
    <row r="25" spans="1:16" ht="15.75" customHeight="1" x14ac:dyDescent="0.25">
      <c r="A25" s="9">
        <v>23</v>
      </c>
      <c r="B25" s="3" t="s">
        <v>32</v>
      </c>
      <c r="C25" s="14">
        <v>8800625</v>
      </c>
      <c r="D25" s="14">
        <v>8859363</v>
      </c>
      <c r="E25" s="14">
        <v>10042200</v>
      </c>
      <c r="F25" s="9"/>
      <c r="G25" s="9"/>
      <c r="H25" s="9"/>
      <c r="I25" s="9"/>
      <c r="J25" s="9"/>
      <c r="K25" s="9"/>
      <c r="L25" s="9"/>
      <c r="M25" s="9"/>
      <c r="N25" s="9"/>
      <c r="O25" s="15">
        <f t="shared" si="0"/>
        <v>27702188</v>
      </c>
      <c r="P25" s="20">
        <f t="shared" si="1"/>
        <v>110808752</v>
      </c>
    </row>
    <row r="26" spans="1:16" ht="15.75" customHeight="1" x14ac:dyDescent="0.25">
      <c r="A26" s="9">
        <v>24</v>
      </c>
      <c r="B26" s="3" t="s">
        <v>33</v>
      </c>
      <c r="C26" s="14">
        <v>10788313</v>
      </c>
      <c r="D26" s="14">
        <v>15363863</v>
      </c>
      <c r="E26" s="14">
        <v>35495163</v>
      </c>
      <c r="F26" s="9"/>
      <c r="G26" s="9"/>
      <c r="H26" s="9"/>
      <c r="I26" s="9"/>
      <c r="J26" s="9"/>
      <c r="K26" s="9"/>
      <c r="L26" s="9"/>
      <c r="M26" s="9"/>
      <c r="N26" s="9"/>
      <c r="O26" s="15">
        <f t="shared" si="0"/>
        <v>61647339</v>
      </c>
      <c r="P26" s="20">
        <f t="shared" si="1"/>
        <v>246589356</v>
      </c>
    </row>
    <row r="27" spans="1:16" ht="15.75" customHeight="1" x14ac:dyDescent="0.25">
      <c r="A27" s="9">
        <v>25</v>
      </c>
      <c r="B27" s="3" t="s">
        <v>34</v>
      </c>
      <c r="C27" s="14">
        <v>1903388</v>
      </c>
      <c r="D27" s="14">
        <v>5416788</v>
      </c>
      <c r="E27" s="14">
        <v>3375225</v>
      </c>
      <c r="F27" s="9"/>
      <c r="G27" s="9"/>
      <c r="H27" s="9"/>
      <c r="I27" s="9"/>
      <c r="J27" s="9"/>
      <c r="K27" s="9"/>
      <c r="L27" s="9"/>
      <c r="M27" s="9"/>
      <c r="N27" s="9"/>
      <c r="O27" s="15">
        <f t="shared" si="0"/>
        <v>10695401</v>
      </c>
      <c r="P27" s="20">
        <f t="shared" si="1"/>
        <v>42781604</v>
      </c>
    </row>
    <row r="28" spans="1:16" ht="15.75" customHeight="1" x14ac:dyDescent="0.25">
      <c r="A28" s="9">
        <v>26</v>
      </c>
      <c r="B28" s="3" t="s">
        <v>35</v>
      </c>
      <c r="C28" s="14">
        <v>4963975</v>
      </c>
      <c r="D28" s="14">
        <v>13141713</v>
      </c>
      <c r="E28" s="14">
        <v>26417225</v>
      </c>
      <c r="F28" s="9"/>
      <c r="G28" s="9"/>
      <c r="H28" s="9"/>
      <c r="I28" s="9"/>
      <c r="J28" s="9"/>
      <c r="K28" s="9"/>
      <c r="L28" s="9"/>
      <c r="M28" s="9"/>
      <c r="N28" s="9"/>
      <c r="O28" s="15">
        <f t="shared" si="0"/>
        <v>44522913</v>
      </c>
      <c r="P28" s="20">
        <f t="shared" si="1"/>
        <v>178091652</v>
      </c>
    </row>
    <row r="29" spans="1:16" ht="15.75" customHeight="1" x14ac:dyDescent="0.25">
      <c r="A29" s="9">
        <v>27</v>
      </c>
      <c r="B29" s="3" t="s">
        <v>36</v>
      </c>
      <c r="C29" s="14">
        <v>3394000</v>
      </c>
      <c r="D29" s="14">
        <v>4556700</v>
      </c>
      <c r="E29" s="14">
        <v>3783800</v>
      </c>
      <c r="F29" s="9"/>
      <c r="G29" s="9"/>
      <c r="H29" s="9"/>
      <c r="I29" s="9"/>
      <c r="J29" s="9"/>
      <c r="K29" s="9"/>
      <c r="L29" s="9"/>
      <c r="M29" s="9"/>
      <c r="N29" s="9"/>
      <c r="O29" s="15">
        <f t="shared" si="0"/>
        <v>11734500</v>
      </c>
      <c r="P29" s="20">
        <f t="shared" si="1"/>
        <v>46938000</v>
      </c>
    </row>
    <row r="30" spans="1:16" ht="15.75" customHeight="1" x14ac:dyDescent="0.25">
      <c r="A30" s="9">
        <v>28</v>
      </c>
      <c r="B30" s="3" t="s">
        <v>37</v>
      </c>
      <c r="C30" s="14">
        <v>4838838</v>
      </c>
      <c r="D30" s="14">
        <v>9526475</v>
      </c>
      <c r="E30" s="14">
        <v>11900779</v>
      </c>
      <c r="F30" s="9"/>
      <c r="G30" s="9"/>
      <c r="H30" s="9"/>
      <c r="I30" s="9"/>
      <c r="J30" s="9"/>
      <c r="K30" s="9"/>
      <c r="L30" s="9"/>
      <c r="M30" s="9"/>
      <c r="N30" s="9"/>
      <c r="O30" s="15">
        <f t="shared" si="0"/>
        <v>26266092</v>
      </c>
      <c r="P30" s="20">
        <f t="shared" si="1"/>
        <v>105064368</v>
      </c>
    </row>
    <row r="31" spans="1:16" ht="15.75" customHeight="1" x14ac:dyDescent="0.25">
      <c r="A31" s="9">
        <v>29</v>
      </c>
      <c r="B31" s="3" t="s">
        <v>38</v>
      </c>
      <c r="C31" s="14">
        <v>1803113</v>
      </c>
      <c r="D31" s="14">
        <v>11829825</v>
      </c>
      <c r="E31" s="14">
        <v>17753700</v>
      </c>
      <c r="F31" s="9"/>
      <c r="G31" s="9"/>
      <c r="H31" s="9"/>
      <c r="I31" s="9"/>
      <c r="J31" s="9"/>
      <c r="K31" s="9"/>
      <c r="L31" s="9"/>
      <c r="M31" s="9"/>
      <c r="N31" s="9"/>
      <c r="O31" s="15">
        <f t="shared" si="0"/>
        <v>31386638</v>
      </c>
      <c r="P31" s="20">
        <f t="shared" si="1"/>
        <v>125546552</v>
      </c>
    </row>
    <row r="32" spans="1:16" ht="15.75" customHeight="1" x14ac:dyDescent="0.25">
      <c r="A32" s="9">
        <v>30</v>
      </c>
      <c r="B32" s="3" t="s">
        <v>39</v>
      </c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15">
        <f t="shared" si="0"/>
        <v>0</v>
      </c>
      <c r="P32" s="21"/>
    </row>
    <row r="33" spans="1:16" ht="15.75" customHeight="1" x14ac:dyDescent="0.25">
      <c r="A33" s="9">
        <v>31</v>
      </c>
      <c r="B33" s="3" t="s">
        <v>40</v>
      </c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15">
        <f t="shared" si="0"/>
        <v>0</v>
      </c>
      <c r="P33" s="21"/>
    </row>
    <row r="34" spans="1:16" ht="15.75" customHeight="1" x14ac:dyDescent="0.25">
      <c r="A34" s="9">
        <v>32</v>
      </c>
      <c r="B34" s="3" t="s">
        <v>41</v>
      </c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15">
        <f t="shared" si="0"/>
        <v>0</v>
      </c>
      <c r="P34" s="21"/>
    </row>
    <row r="35" spans="1:16" ht="15.75" customHeight="1" x14ac:dyDescent="0.25">
      <c r="A35" s="9">
        <v>33</v>
      </c>
      <c r="B35" s="3" t="s">
        <v>42</v>
      </c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15">
        <f t="shared" si="0"/>
        <v>0</v>
      </c>
      <c r="P35" s="21"/>
    </row>
    <row r="36" spans="1:16" ht="15.75" customHeight="1" x14ac:dyDescent="0.25">
      <c r="A36" s="9">
        <v>34</v>
      </c>
      <c r="B36" s="3" t="s">
        <v>44</v>
      </c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15">
        <f t="shared" si="0"/>
        <v>0</v>
      </c>
      <c r="P36" s="21"/>
    </row>
    <row r="37" spans="1:16" ht="15.75" customHeight="1" x14ac:dyDescent="0.25">
      <c r="A37" s="9">
        <v>35</v>
      </c>
      <c r="B37" s="3" t="s">
        <v>45</v>
      </c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15">
        <f t="shared" si="0"/>
        <v>0</v>
      </c>
      <c r="P37" s="21"/>
    </row>
    <row r="38" spans="1:16" ht="15.75" customHeight="1" x14ac:dyDescent="0.25">
      <c r="A38" s="9">
        <v>36</v>
      </c>
      <c r="B38" s="3" t="s">
        <v>46</v>
      </c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15">
        <f t="shared" si="0"/>
        <v>0</v>
      </c>
      <c r="P38" s="21"/>
    </row>
    <row r="39" spans="1:16" ht="15.75" customHeight="1" x14ac:dyDescent="0.25">
      <c r="A39" s="9">
        <v>37</v>
      </c>
      <c r="B39" s="3" t="s">
        <v>47</v>
      </c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15">
        <f t="shared" si="0"/>
        <v>0</v>
      </c>
      <c r="P39" s="21"/>
    </row>
    <row r="40" spans="1:16" ht="15.75" customHeight="1" x14ac:dyDescent="0.25">
      <c r="A40" s="9">
        <v>38</v>
      </c>
      <c r="B40" s="3" t="s">
        <v>48</v>
      </c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15">
        <f t="shared" si="0"/>
        <v>0</v>
      </c>
      <c r="P40" s="21"/>
    </row>
    <row r="41" spans="1:16" ht="15.75" customHeight="1" x14ac:dyDescent="0.25">
      <c r="A41" s="9">
        <v>39</v>
      </c>
      <c r="B41" s="3" t="s">
        <v>49</v>
      </c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15">
        <f t="shared" si="0"/>
        <v>0</v>
      </c>
      <c r="P41" s="21"/>
    </row>
    <row r="42" spans="1:16" ht="15.75" customHeight="1" x14ac:dyDescent="0.25">
      <c r="A42" s="9">
        <v>40</v>
      </c>
      <c r="B42" s="3" t="s">
        <v>50</v>
      </c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15">
        <f t="shared" si="0"/>
        <v>0</v>
      </c>
      <c r="P42" s="2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Grafix Pel Besar</vt:lpstr>
      <vt:lpstr>sheef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 PC</dc:creator>
  <cp:lastModifiedBy>My PC</cp:lastModifiedBy>
  <dcterms:created xsi:type="dcterms:W3CDTF">2018-04-07T10:23:41Z</dcterms:created>
  <dcterms:modified xsi:type="dcterms:W3CDTF">2018-04-21T11:11:50Z</dcterms:modified>
</cp:coreProperties>
</file>