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Rekapan" sheetId="1" r:id="rId1"/>
  </sheets>
  <definedNames>
    <definedName name="_xlnm.Print_Area" localSheetId="0">Rekapan!$A$1:$J$70</definedName>
  </definedNames>
  <calcPr calcId="144525"/>
</workbook>
</file>

<file path=xl/calcChain.xml><?xml version="1.0" encoding="utf-8"?>
<calcChain xmlns="http://schemas.openxmlformats.org/spreadsheetml/2006/main">
  <c r="N2" i="1" l="1"/>
  <c r="N1" i="1"/>
  <c r="J69" i="1" l="1"/>
  <c r="J67" i="1"/>
  <c r="J65" i="1"/>
  <c r="J64" i="1"/>
  <c r="F62" i="1"/>
  <c r="C62" i="1"/>
  <c r="N3" i="1" l="1"/>
  <c r="N4" i="1" s="1"/>
  <c r="J66" i="1"/>
  <c r="J68" i="1" s="1"/>
  <c r="J70" i="1" s="1"/>
  <c r="I70" i="1" s="1"/>
  <c r="I2" i="1" l="1"/>
</calcChain>
</file>

<file path=xl/sharedStrings.xml><?xml version="1.0" encoding="utf-8"?>
<sst xmlns="http://schemas.openxmlformats.org/spreadsheetml/2006/main" count="33" uniqueCount="28">
  <si>
    <t>NAMA PELANGGAN</t>
  </si>
  <si>
    <t>: MISBAH - CIBUNTU</t>
  </si>
  <si>
    <t>SISTEM PENAGIHAN                    :</t>
  </si>
  <si>
    <t>Penjualan Tunai Tanpa Diskon</t>
  </si>
  <si>
    <t>SISTEM PEMBAYARAN</t>
  </si>
  <si>
    <t>: TUNAI</t>
  </si>
  <si>
    <t>TOTAL PIUTANG                            :</t>
  </si>
  <si>
    <t>Retur Tanpa Disc</t>
  </si>
  <si>
    <t>Total</t>
  </si>
  <si>
    <t>Disc 12,5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</si>
  <si>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</si>
  <si>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</si>
  <si>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</si>
  <si>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</si>
  <si>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</si>
  <si>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</si>
  <si>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</si>
  <si>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</si>
  <si>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</si>
  <si>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</si>
  <si>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</si>
  <si>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</si>
  <si>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</si>
  <si>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</si>
  <si>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</si>
  <si>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</si>
  <si>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CASHBACK</t>
  </si>
  <si>
    <t>VERIFIKASI 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</si>
</sst>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41" fontId="0" fillId="2" borderId="0" xfId="0" applyNumberFormat="1" applyFill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 applyAlignment="1">
      <alignment horizontal="center" vertical="center"/>
    </xf>
    <xf numFmtId="41" fontId="0" fillId="0" borderId="6" xfId="0" applyNumberFormat="1" applyFill="1" applyBorder="1"/>
    <xf numFmtId="0" fontId="0" fillId="0" borderId="6" xfId="0" applyFill="1" applyBorder="1" applyAlignment="1">
      <alignment horizontal="center" vertical="center"/>
    </xf>
    <xf numFmtId="41" fontId="0" fillId="0" borderId="6" xfId="1" applyFont="1" applyFill="1" applyBorder="1"/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1" fontId="0" fillId="3" borderId="6" xfId="1" applyFont="1" applyFill="1" applyBorder="1" applyAlignment="1">
      <alignment horizontal="center" vertical="center"/>
    </xf>
    <xf numFmtId="41" fontId="0" fillId="3" borderId="6" xfId="0" applyNumberFormat="1" applyFill="1" applyBorder="1"/>
    <xf numFmtId="41" fontId="2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0" fillId="0" borderId="0" xfId="0" applyNumberFormat="1" applyFill="1" applyBorder="1"/>
    <xf numFmtId="41" fontId="0" fillId="0" borderId="0" xfId="0" applyNumberFormat="1" applyBorder="1"/>
    <xf numFmtId="41" fontId="0" fillId="0" borderId="0" xfId="0" applyNumberFormat="1" applyBorder="1" applyAlignment="1">
      <alignment horizontal="center"/>
    </xf>
    <xf numFmtId="41" fontId="2" fillId="0" borderId="0" xfId="0" applyNumberFormat="1" applyFont="1" applyBorder="1"/>
    <xf numFmtId="41" fontId="2" fillId="0" borderId="0" xfId="0" applyNumberFormat="1" applyFont="1" applyBorder="1" applyAlignment="1"/>
    <xf numFmtId="41" fontId="0" fillId="4" borderId="6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zoomScaleNormal="100" workbookViewId="0">
      <pane ySplit="6" topLeftCell="A48" activePane="bottomLeft" state="frozen"/>
      <selection pane="bottomLeft" activeCell="M55" sqref="M55"/>
    </sheetView>
  </sheetViews>
  <sheetFormatPr defaultRowHeight="15" x14ac:dyDescent="0.25"/>
  <cols>
    <col min="1" max="1" width="10.425781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1" width="18.42578125" customWidth="1"/>
    <col min="13" max="13" width="28.5703125" customWidth="1"/>
    <col min="14" max="15" width="12.5703125" bestFit="1" customWidth="1"/>
  </cols>
  <sheetData>
    <row r="1" spans="1:15" x14ac:dyDescent="0.25">
      <c r="A1" s="1" t="s">
        <v>0</v>
      </c>
      <c r="B1" s="1"/>
      <c r="C1" s="2" t="s">
        <v>1</v>
      </c>
      <c r="D1" s="1"/>
      <c r="E1" s="1"/>
      <c r="F1" s="43" t="s">
        <v>2</v>
      </c>
      <c r="G1" s="43"/>
      <c r="H1" s="43"/>
      <c r="I1" s="3"/>
      <c r="J1" s="1"/>
      <c r="K1" s="1"/>
      <c r="M1" s="4" t="s">
        <v>3</v>
      </c>
      <c r="N1" s="4">
        <f>D7+D8+D9+D10+D11+D12+D13+D14+D16+D18+D19+D20+D21+D22+D23+D24+D25+D27+D30+D33+D34+D35+D37+D38+D40+D42+D44+D45+D46+D50+D51+D52+D53+D55+D56+D57+D58+D59</f>
        <v>136189600</v>
      </c>
    </row>
    <row r="2" spans="1:15" x14ac:dyDescent="0.25">
      <c r="A2" s="1" t="s">
        <v>4</v>
      </c>
      <c r="B2" s="1"/>
      <c r="C2" s="2" t="s">
        <v>5</v>
      </c>
      <c r="D2" s="1"/>
      <c r="E2" s="1"/>
      <c r="F2" s="43" t="s">
        <v>6</v>
      </c>
      <c r="G2" s="43"/>
      <c r="H2" s="43"/>
      <c r="I2" s="3">
        <f>J70*-1</f>
        <v>0</v>
      </c>
      <c r="J2" s="1"/>
      <c r="K2" s="1"/>
      <c r="M2" s="4" t="s">
        <v>7</v>
      </c>
      <c r="N2" s="4">
        <f>SUM(G7:G61)</f>
        <v>31668500</v>
      </c>
    </row>
    <row r="3" spans="1:15" x14ac:dyDescent="0.25">
      <c r="M3" s="4" t="s">
        <v>8</v>
      </c>
      <c r="N3" s="4">
        <f>N1-N2</f>
        <v>104521100</v>
      </c>
    </row>
    <row r="4" spans="1:15" ht="19.5" x14ac:dyDescent="0.25">
      <c r="A4" s="44"/>
      <c r="B4" s="44"/>
      <c r="C4" s="44"/>
      <c r="D4" s="44"/>
      <c r="E4" s="44"/>
      <c r="F4" s="44"/>
      <c r="G4" s="44"/>
      <c r="H4" s="44"/>
      <c r="I4" s="44"/>
      <c r="J4" s="45"/>
      <c r="K4" s="57"/>
      <c r="M4" s="8" t="s">
        <v>9</v>
      </c>
      <c r="N4" s="8">
        <f>N3*12.5/100</f>
        <v>13065137.5</v>
      </c>
    </row>
    <row r="5" spans="1:15" x14ac:dyDescent="0.25">
      <c r="A5" s="46" t="s">
        <v>10</v>
      </c>
      <c r="B5" s="48" t="s">
        <v>11</v>
      </c>
      <c r="C5" s="49"/>
      <c r="D5" s="49"/>
      <c r="E5" s="49"/>
      <c r="F5" s="49"/>
      <c r="G5" s="50"/>
      <c r="H5" s="51" t="s">
        <v>12</v>
      </c>
      <c r="I5" s="53" t="s">
        <v>13</v>
      </c>
      <c r="J5" s="55" t="s">
        <v>14</v>
      </c>
      <c r="K5" s="55" t="s">
        <v>27</v>
      </c>
      <c r="N5" s="4"/>
      <c r="O5" s="4"/>
    </row>
    <row r="6" spans="1:15" x14ac:dyDescent="0.25">
      <c r="A6" s="47"/>
      <c r="B6" s="9" t="s">
        <v>15</v>
      </c>
      <c r="C6" s="10" t="s">
        <v>16</v>
      </c>
      <c r="D6" s="11" t="s">
        <v>17</v>
      </c>
      <c r="E6" s="9" t="s">
        <v>18</v>
      </c>
      <c r="F6" s="9" t="s">
        <v>16</v>
      </c>
      <c r="G6" s="11" t="s">
        <v>17</v>
      </c>
      <c r="H6" s="52"/>
      <c r="I6" s="54"/>
      <c r="J6" s="56"/>
      <c r="K6" s="56"/>
    </row>
    <row r="7" spans="1:15" x14ac:dyDescent="0.25">
      <c r="A7" s="12">
        <v>42936</v>
      </c>
      <c r="B7" s="13">
        <v>170134395</v>
      </c>
      <c r="C7" s="14">
        <v>48</v>
      </c>
      <c r="D7" s="63">
        <v>5542200</v>
      </c>
      <c r="E7" s="13"/>
      <c r="F7" s="16"/>
      <c r="G7" s="15"/>
      <c r="H7" s="17"/>
      <c r="I7" s="17">
        <v>5542200</v>
      </c>
      <c r="J7" s="15"/>
      <c r="K7" s="58"/>
    </row>
    <row r="8" spans="1:15" x14ac:dyDescent="0.25">
      <c r="A8" s="12">
        <v>42948</v>
      </c>
      <c r="B8" s="13">
        <v>170135617</v>
      </c>
      <c r="C8" s="14">
        <v>45</v>
      </c>
      <c r="D8" s="63">
        <v>5375600</v>
      </c>
      <c r="E8" s="13">
        <v>170036445</v>
      </c>
      <c r="F8" s="16">
        <v>23</v>
      </c>
      <c r="G8" s="63">
        <v>2607500</v>
      </c>
      <c r="H8" s="17"/>
      <c r="I8" s="17">
        <v>2768100</v>
      </c>
      <c r="J8" s="15"/>
      <c r="K8" s="58"/>
    </row>
    <row r="9" spans="1:15" x14ac:dyDescent="0.25">
      <c r="A9" s="12">
        <v>42949</v>
      </c>
      <c r="B9" s="13">
        <v>170135721</v>
      </c>
      <c r="C9" s="14">
        <v>1</v>
      </c>
      <c r="D9" s="63">
        <v>225100</v>
      </c>
      <c r="E9" s="13"/>
      <c r="F9" s="16"/>
      <c r="G9" s="15"/>
      <c r="H9" s="17"/>
      <c r="I9" s="17"/>
      <c r="J9" s="15"/>
      <c r="K9" s="58"/>
    </row>
    <row r="10" spans="1:15" x14ac:dyDescent="0.25">
      <c r="A10" s="12">
        <v>42958</v>
      </c>
      <c r="B10" s="13">
        <v>170136804</v>
      </c>
      <c r="C10" s="14">
        <v>69</v>
      </c>
      <c r="D10" s="63">
        <v>8150500</v>
      </c>
      <c r="E10" s="13">
        <v>170036713</v>
      </c>
      <c r="F10" s="16">
        <v>10</v>
      </c>
      <c r="G10" s="63">
        <v>1196000</v>
      </c>
      <c r="H10" s="17"/>
      <c r="I10" s="17">
        <v>7179600</v>
      </c>
      <c r="J10" s="15"/>
      <c r="K10" s="58"/>
    </row>
    <row r="11" spans="1:15" x14ac:dyDescent="0.25">
      <c r="A11" s="12">
        <v>42965</v>
      </c>
      <c r="B11" s="13">
        <v>170137423</v>
      </c>
      <c r="C11" s="14">
        <v>1</v>
      </c>
      <c r="D11" s="63">
        <v>116600</v>
      </c>
      <c r="E11" s="13"/>
      <c r="F11" s="16"/>
      <c r="G11" s="15"/>
      <c r="H11" s="17"/>
      <c r="I11" s="17">
        <v>116600</v>
      </c>
      <c r="J11" s="15"/>
      <c r="K11" s="58"/>
    </row>
    <row r="12" spans="1:15" x14ac:dyDescent="0.25">
      <c r="A12" s="12">
        <v>42968</v>
      </c>
      <c r="B12" s="13">
        <v>170137754</v>
      </c>
      <c r="C12" s="14">
        <v>62</v>
      </c>
      <c r="D12" s="63">
        <v>7151100</v>
      </c>
      <c r="E12" s="13">
        <v>170036940</v>
      </c>
      <c r="F12" s="16">
        <v>14</v>
      </c>
      <c r="G12" s="63">
        <v>1813500</v>
      </c>
      <c r="H12" s="17"/>
      <c r="I12" s="17">
        <v>5337600</v>
      </c>
      <c r="J12" s="15"/>
      <c r="K12" s="58"/>
    </row>
    <row r="13" spans="1:15" x14ac:dyDescent="0.25">
      <c r="A13" s="12">
        <v>42969</v>
      </c>
      <c r="B13" s="13">
        <v>170137939</v>
      </c>
      <c r="C13" s="14">
        <v>2</v>
      </c>
      <c r="D13" s="63">
        <v>265300</v>
      </c>
      <c r="E13" s="13"/>
      <c r="F13" s="16"/>
      <c r="G13" s="15"/>
      <c r="H13" s="17"/>
      <c r="I13" s="17">
        <v>265300</v>
      </c>
      <c r="J13" s="15"/>
      <c r="K13" s="58"/>
    </row>
    <row r="14" spans="1:15" x14ac:dyDescent="0.25">
      <c r="A14" s="12">
        <v>42977</v>
      </c>
      <c r="B14" s="13">
        <v>170138723</v>
      </c>
      <c r="C14" s="14">
        <v>66</v>
      </c>
      <c r="D14" s="63">
        <v>7778900</v>
      </c>
      <c r="E14" s="13"/>
      <c r="F14" s="16"/>
      <c r="G14" s="15"/>
      <c r="H14" s="17"/>
      <c r="I14" s="17">
        <v>6672200</v>
      </c>
      <c r="J14" s="15"/>
      <c r="K14" s="58"/>
    </row>
    <row r="15" spans="1:15" x14ac:dyDescent="0.25">
      <c r="A15" s="12">
        <v>42978</v>
      </c>
      <c r="B15" s="13"/>
      <c r="C15" s="14"/>
      <c r="D15" s="15"/>
      <c r="E15" s="13">
        <v>170037177</v>
      </c>
      <c r="F15" s="16">
        <v>9</v>
      </c>
      <c r="G15" s="63">
        <v>1106700</v>
      </c>
      <c r="H15" s="17"/>
      <c r="I15" s="17"/>
      <c r="J15" s="15"/>
      <c r="K15" s="58"/>
    </row>
    <row r="16" spans="1:15" x14ac:dyDescent="0.25">
      <c r="A16" s="12">
        <v>42988</v>
      </c>
      <c r="B16" s="13">
        <v>170139856</v>
      </c>
      <c r="C16" s="14">
        <v>61</v>
      </c>
      <c r="D16" s="63">
        <v>7326100</v>
      </c>
      <c r="E16" s="13"/>
      <c r="F16" s="16"/>
      <c r="G16" s="15"/>
      <c r="H16" s="17"/>
      <c r="I16" s="17">
        <v>4422900</v>
      </c>
      <c r="J16" s="15"/>
      <c r="K16" s="58"/>
    </row>
    <row r="17" spans="1:11" x14ac:dyDescent="0.25">
      <c r="A17" s="12">
        <v>42989</v>
      </c>
      <c r="B17" s="13"/>
      <c r="C17" s="14"/>
      <c r="D17" s="15"/>
      <c r="E17" s="13">
        <v>170037428</v>
      </c>
      <c r="F17" s="16">
        <v>26</v>
      </c>
      <c r="G17" s="63">
        <v>2903200</v>
      </c>
      <c r="H17" s="17"/>
      <c r="I17" s="17"/>
      <c r="J17" s="15"/>
      <c r="K17" s="58"/>
    </row>
    <row r="18" spans="1:11" x14ac:dyDescent="0.25">
      <c r="A18" s="12">
        <v>42999</v>
      </c>
      <c r="B18" s="13">
        <v>170140979</v>
      </c>
      <c r="C18" s="14">
        <v>66</v>
      </c>
      <c r="D18" s="63">
        <v>8102800</v>
      </c>
      <c r="E18" s="13">
        <v>170037639</v>
      </c>
      <c r="F18" s="16">
        <v>12</v>
      </c>
      <c r="G18" s="63">
        <v>1511500</v>
      </c>
      <c r="H18" s="17"/>
      <c r="I18" s="17">
        <v>6591300</v>
      </c>
      <c r="J18" s="15"/>
      <c r="K18" s="58"/>
    </row>
    <row r="19" spans="1:11" x14ac:dyDescent="0.25">
      <c r="A19" s="12">
        <v>42999</v>
      </c>
      <c r="B19" s="13">
        <v>170141017</v>
      </c>
      <c r="C19" s="14">
        <v>2</v>
      </c>
      <c r="D19" s="63">
        <v>200800</v>
      </c>
      <c r="E19" s="13"/>
      <c r="F19" s="16"/>
      <c r="G19" s="15"/>
      <c r="H19" s="17"/>
      <c r="I19" s="17">
        <v>200800</v>
      </c>
      <c r="J19" s="15"/>
      <c r="K19" s="58"/>
    </row>
    <row r="20" spans="1:11" x14ac:dyDescent="0.25">
      <c r="A20" s="12">
        <v>43001</v>
      </c>
      <c r="B20" s="13">
        <v>170141181</v>
      </c>
      <c r="C20" s="14">
        <v>12</v>
      </c>
      <c r="D20" s="63">
        <v>1524500</v>
      </c>
      <c r="E20" s="13"/>
      <c r="F20" s="16"/>
      <c r="G20" s="15"/>
      <c r="H20" s="17"/>
      <c r="I20" s="17"/>
      <c r="J20" s="15"/>
      <c r="K20" s="58"/>
    </row>
    <row r="21" spans="1:11" x14ac:dyDescent="0.25">
      <c r="A21" s="12">
        <v>43009</v>
      </c>
      <c r="B21" s="13">
        <v>170141908</v>
      </c>
      <c r="C21" s="14">
        <v>66</v>
      </c>
      <c r="D21" s="63">
        <v>7205200</v>
      </c>
      <c r="E21" s="13">
        <v>170037867</v>
      </c>
      <c r="F21" s="16">
        <v>20</v>
      </c>
      <c r="G21" s="63">
        <v>2328700</v>
      </c>
      <c r="H21" s="17"/>
      <c r="I21" s="17">
        <v>6401000</v>
      </c>
      <c r="J21" s="15"/>
      <c r="K21" s="58"/>
    </row>
    <row r="22" spans="1:11" x14ac:dyDescent="0.25">
      <c r="A22" s="12">
        <v>43018</v>
      </c>
      <c r="B22" s="13">
        <v>170142959</v>
      </c>
      <c r="C22" s="14">
        <v>53</v>
      </c>
      <c r="D22" s="63">
        <v>6221700</v>
      </c>
      <c r="E22" s="13"/>
      <c r="F22" s="16"/>
      <c r="G22" s="15"/>
      <c r="H22" s="17"/>
      <c r="I22" s="17">
        <v>6087400</v>
      </c>
      <c r="J22" s="15"/>
      <c r="K22" s="58"/>
    </row>
    <row r="23" spans="1:11" x14ac:dyDescent="0.25">
      <c r="A23" s="12">
        <v>43019</v>
      </c>
      <c r="B23" s="13">
        <v>170143077</v>
      </c>
      <c r="C23" s="14">
        <v>1</v>
      </c>
      <c r="D23" s="63">
        <v>102000</v>
      </c>
      <c r="E23" s="13">
        <v>170038093</v>
      </c>
      <c r="F23" s="16">
        <v>1</v>
      </c>
      <c r="G23" s="63">
        <v>134300</v>
      </c>
      <c r="H23" s="17"/>
      <c r="I23" s="17">
        <v>102000</v>
      </c>
      <c r="J23" s="15"/>
      <c r="K23" s="58"/>
    </row>
    <row r="24" spans="1:11" x14ac:dyDescent="0.25">
      <c r="A24" s="12">
        <v>43029</v>
      </c>
      <c r="B24" s="13">
        <v>170144071</v>
      </c>
      <c r="C24" s="14">
        <v>70</v>
      </c>
      <c r="D24" s="63">
        <v>7722700</v>
      </c>
      <c r="E24" s="13">
        <v>170038334</v>
      </c>
      <c r="F24" s="16">
        <v>12</v>
      </c>
      <c r="G24" s="63">
        <v>1483400</v>
      </c>
      <c r="H24" s="17"/>
      <c r="I24" s="17">
        <v>6239300</v>
      </c>
      <c r="J24" s="15"/>
      <c r="K24" s="58"/>
    </row>
    <row r="25" spans="1:11" x14ac:dyDescent="0.25">
      <c r="A25" s="12">
        <v>43040</v>
      </c>
      <c r="B25" s="13">
        <v>170145108</v>
      </c>
      <c r="C25" s="14">
        <v>56</v>
      </c>
      <c r="D25" s="63">
        <v>6848300</v>
      </c>
      <c r="E25" s="13">
        <v>170038568</v>
      </c>
      <c r="F25" s="16">
        <v>17</v>
      </c>
      <c r="G25" s="63">
        <v>1986500</v>
      </c>
      <c r="H25" s="17"/>
      <c r="I25" s="17">
        <v>4861800</v>
      </c>
      <c r="J25" s="15"/>
      <c r="K25" s="58"/>
    </row>
    <row r="26" spans="1:11" x14ac:dyDescent="0.25">
      <c r="A26" s="38">
        <v>43045</v>
      </c>
      <c r="B26" s="39">
        <v>170145692</v>
      </c>
      <c r="C26" s="40">
        <v>1</v>
      </c>
      <c r="D26" s="41">
        <v>95900</v>
      </c>
      <c r="E26" s="13"/>
      <c r="F26" s="16"/>
      <c r="G26" s="15"/>
      <c r="H26" s="17"/>
      <c r="I26" s="17">
        <v>95900</v>
      </c>
      <c r="J26" s="15"/>
      <c r="K26" s="58"/>
    </row>
    <row r="27" spans="1:11" x14ac:dyDescent="0.25">
      <c r="A27" s="12">
        <v>43049</v>
      </c>
      <c r="B27" s="13">
        <v>170146074</v>
      </c>
      <c r="C27" s="14">
        <v>64</v>
      </c>
      <c r="D27" s="63">
        <v>7170100</v>
      </c>
      <c r="E27" s="13"/>
      <c r="F27" s="16"/>
      <c r="G27" s="15"/>
      <c r="H27" s="17"/>
      <c r="I27" s="17">
        <v>5702600</v>
      </c>
      <c r="J27" s="15"/>
      <c r="K27" s="58"/>
    </row>
    <row r="28" spans="1:11" x14ac:dyDescent="0.25">
      <c r="A28" s="12">
        <v>43050</v>
      </c>
      <c r="B28" s="13"/>
      <c r="C28" s="14"/>
      <c r="D28" s="15"/>
      <c r="E28" s="13">
        <v>170038766</v>
      </c>
      <c r="F28" s="16">
        <v>13</v>
      </c>
      <c r="G28" s="63">
        <v>1467500</v>
      </c>
      <c r="H28" s="17"/>
      <c r="I28" s="17"/>
      <c r="J28" s="15"/>
      <c r="K28" s="58"/>
    </row>
    <row r="29" spans="1:11" x14ac:dyDescent="0.25">
      <c r="A29" s="12">
        <v>43050</v>
      </c>
      <c r="B29" s="13"/>
      <c r="C29" s="14"/>
      <c r="D29" s="15"/>
      <c r="E29" s="13">
        <v>170038778</v>
      </c>
      <c r="F29" s="16">
        <v>1</v>
      </c>
      <c r="G29" s="63">
        <v>143700</v>
      </c>
      <c r="H29" s="17"/>
      <c r="I29" s="17"/>
      <c r="J29" s="15"/>
      <c r="K29" s="58"/>
    </row>
    <row r="30" spans="1:11" x14ac:dyDescent="0.25">
      <c r="A30" s="12">
        <v>43059</v>
      </c>
      <c r="B30" s="13">
        <v>170147076</v>
      </c>
      <c r="C30" s="14">
        <v>59</v>
      </c>
      <c r="D30" s="63">
        <v>7141300</v>
      </c>
      <c r="E30" s="13"/>
      <c r="F30" s="16"/>
      <c r="G30" s="15"/>
      <c r="H30" s="17"/>
      <c r="I30" s="17">
        <v>5873000</v>
      </c>
      <c r="J30" s="15"/>
      <c r="K30" s="58"/>
    </row>
    <row r="31" spans="1:11" x14ac:dyDescent="0.25">
      <c r="A31" s="12">
        <v>43060</v>
      </c>
      <c r="B31" s="13"/>
      <c r="C31" s="14"/>
      <c r="D31" s="15"/>
      <c r="E31" s="13">
        <v>170039011</v>
      </c>
      <c r="F31" s="16">
        <v>6</v>
      </c>
      <c r="G31" s="63">
        <v>776400</v>
      </c>
      <c r="H31" s="17"/>
      <c r="I31" s="17"/>
      <c r="J31" s="15"/>
      <c r="K31" s="58"/>
    </row>
    <row r="32" spans="1:11" x14ac:dyDescent="0.25">
      <c r="A32" s="12">
        <v>43060</v>
      </c>
      <c r="B32" s="13"/>
      <c r="C32" s="14"/>
      <c r="D32" s="15"/>
      <c r="E32" s="13">
        <v>170039019</v>
      </c>
      <c r="F32" s="16">
        <v>3</v>
      </c>
      <c r="G32" s="63">
        <v>348200</v>
      </c>
      <c r="H32" s="17"/>
      <c r="I32" s="17"/>
      <c r="J32" s="15"/>
      <c r="K32" s="58"/>
    </row>
    <row r="33" spans="1:11" x14ac:dyDescent="0.25">
      <c r="A33" s="12">
        <v>43069</v>
      </c>
      <c r="B33" s="13">
        <v>170147962</v>
      </c>
      <c r="C33" s="14">
        <v>32</v>
      </c>
      <c r="D33" s="63">
        <v>3689900</v>
      </c>
      <c r="E33" s="13"/>
      <c r="F33" s="16"/>
      <c r="G33" s="15"/>
      <c r="H33" s="17"/>
      <c r="I33" s="17">
        <v>2917000</v>
      </c>
      <c r="J33" s="15"/>
      <c r="K33" s="58"/>
    </row>
    <row r="34" spans="1:11" x14ac:dyDescent="0.25">
      <c r="A34" s="12">
        <v>43070</v>
      </c>
      <c r="B34" s="13">
        <v>170148095</v>
      </c>
      <c r="C34" s="14">
        <v>1</v>
      </c>
      <c r="D34" s="63">
        <v>134900</v>
      </c>
      <c r="E34" s="13">
        <v>170039219</v>
      </c>
      <c r="F34" s="16">
        <v>7</v>
      </c>
      <c r="G34" s="63">
        <v>772900</v>
      </c>
      <c r="H34" s="17"/>
      <c r="I34" s="17">
        <v>134900</v>
      </c>
      <c r="J34" s="15"/>
      <c r="K34" s="58"/>
    </row>
    <row r="35" spans="1:11" x14ac:dyDescent="0.25">
      <c r="A35" s="12">
        <v>43080</v>
      </c>
      <c r="B35" s="13">
        <v>170148940</v>
      </c>
      <c r="C35" s="14">
        <v>47</v>
      </c>
      <c r="D35" s="63">
        <v>5348700</v>
      </c>
      <c r="E35" s="13">
        <v>170039394</v>
      </c>
      <c r="F35" s="16">
        <v>11</v>
      </c>
      <c r="G35" s="63">
        <v>1263500</v>
      </c>
      <c r="H35" s="17"/>
      <c r="I35" s="17">
        <v>4085200</v>
      </c>
      <c r="J35" s="15"/>
      <c r="K35" s="58"/>
    </row>
    <row r="36" spans="1:11" x14ac:dyDescent="0.25">
      <c r="A36" s="38">
        <v>43080</v>
      </c>
      <c r="B36" s="39">
        <v>170148975</v>
      </c>
      <c r="C36" s="40">
        <v>1</v>
      </c>
      <c r="D36" s="41">
        <v>99488</v>
      </c>
      <c r="E36" s="13"/>
      <c r="F36" s="16"/>
      <c r="G36" s="15"/>
      <c r="H36" s="17"/>
      <c r="I36" s="17">
        <v>99488</v>
      </c>
      <c r="J36" s="15"/>
      <c r="K36" s="58"/>
    </row>
    <row r="37" spans="1:11" x14ac:dyDescent="0.25">
      <c r="A37" s="12">
        <v>43090</v>
      </c>
      <c r="B37" s="13">
        <v>170149852</v>
      </c>
      <c r="C37" s="14">
        <v>29</v>
      </c>
      <c r="D37" s="63">
        <v>3638200</v>
      </c>
      <c r="E37" s="13">
        <v>170039568</v>
      </c>
      <c r="F37" s="16">
        <v>11</v>
      </c>
      <c r="G37" s="63">
        <v>1309200</v>
      </c>
      <c r="H37" s="17"/>
      <c r="I37" s="17">
        <v>2329000</v>
      </c>
      <c r="J37" s="15"/>
      <c r="K37" s="58"/>
    </row>
    <row r="38" spans="1:11" x14ac:dyDescent="0.25">
      <c r="A38" s="12">
        <v>43111</v>
      </c>
      <c r="B38" s="13">
        <v>180151367</v>
      </c>
      <c r="C38" s="14">
        <v>29</v>
      </c>
      <c r="D38" s="63">
        <v>3376400</v>
      </c>
      <c r="E38" s="13">
        <v>180039850</v>
      </c>
      <c r="F38" s="16">
        <v>8</v>
      </c>
      <c r="G38" s="63">
        <v>931600</v>
      </c>
      <c r="H38" s="17"/>
      <c r="I38" s="17">
        <v>2444800</v>
      </c>
      <c r="J38" s="15"/>
      <c r="K38" s="58"/>
    </row>
    <row r="39" spans="1:11" x14ac:dyDescent="0.25">
      <c r="A39" s="38">
        <v>43111</v>
      </c>
      <c r="B39" s="39">
        <v>180151397</v>
      </c>
      <c r="C39" s="40">
        <v>1</v>
      </c>
      <c r="D39" s="41">
        <v>99488</v>
      </c>
      <c r="E39" s="13"/>
      <c r="F39" s="16"/>
      <c r="G39" s="15"/>
      <c r="H39" s="17"/>
      <c r="I39" s="17">
        <v>99488</v>
      </c>
      <c r="J39" s="15"/>
      <c r="K39" s="58"/>
    </row>
    <row r="40" spans="1:11" x14ac:dyDescent="0.25">
      <c r="A40" s="12">
        <v>43120</v>
      </c>
      <c r="B40" s="13">
        <v>180152057</v>
      </c>
      <c r="C40" s="14">
        <v>27</v>
      </c>
      <c r="D40" s="63">
        <v>3046100</v>
      </c>
      <c r="E40" s="13"/>
      <c r="F40" s="16"/>
      <c r="G40" s="15"/>
      <c r="H40" s="17"/>
      <c r="I40" s="17">
        <v>1937800</v>
      </c>
      <c r="J40" s="15"/>
      <c r="K40" s="58"/>
    </row>
    <row r="41" spans="1:11" x14ac:dyDescent="0.25">
      <c r="A41" s="38">
        <v>43121</v>
      </c>
      <c r="B41" s="39">
        <v>180152082</v>
      </c>
      <c r="C41" s="40">
        <v>1</v>
      </c>
      <c r="D41" s="41">
        <v>157413</v>
      </c>
      <c r="E41" s="13">
        <v>180039981</v>
      </c>
      <c r="F41" s="16">
        <v>9</v>
      </c>
      <c r="G41" s="63">
        <v>1108300</v>
      </c>
      <c r="H41" s="17"/>
      <c r="I41" s="17">
        <v>157413</v>
      </c>
      <c r="J41" s="15"/>
      <c r="K41" s="58"/>
    </row>
    <row r="42" spans="1:11" x14ac:dyDescent="0.25">
      <c r="A42" s="12">
        <v>43132</v>
      </c>
      <c r="B42" s="13">
        <v>180152828</v>
      </c>
      <c r="C42" s="14">
        <v>21</v>
      </c>
      <c r="D42" s="63">
        <v>2481200</v>
      </c>
      <c r="E42" s="13"/>
      <c r="F42" s="16"/>
      <c r="G42" s="15"/>
      <c r="H42" s="17"/>
      <c r="I42" s="17">
        <v>1730700</v>
      </c>
      <c r="J42" s="15"/>
      <c r="K42" s="58"/>
    </row>
    <row r="43" spans="1:11" x14ac:dyDescent="0.25">
      <c r="A43" s="12">
        <v>43134</v>
      </c>
      <c r="B43" s="13"/>
      <c r="C43" s="14"/>
      <c r="D43" s="15"/>
      <c r="E43" s="13">
        <v>180040177</v>
      </c>
      <c r="F43" s="16">
        <v>7</v>
      </c>
      <c r="G43" s="63">
        <v>750500</v>
      </c>
      <c r="H43" s="17"/>
      <c r="I43" s="17"/>
      <c r="J43" s="15"/>
      <c r="K43" s="58"/>
    </row>
    <row r="44" spans="1:11" x14ac:dyDescent="0.25">
      <c r="A44" s="12">
        <v>43142</v>
      </c>
      <c r="B44" s="13">
        <v>180153680</v>
      </c>
      <c r="C44" s="14">
        <v>20</v>
      </c>
      <c r="D44" s="63">
        <v>2088800</v>
      </c>
      <c r="E44" s="13">
        <v>180040326</v>
      </c>
      <c r="F44" s="16">
        <v>6</v>
      </c>
      <c r="G44" s="63">
        <v>702000</v>
      </c>
      <c r="H44" s="17"/>
      <c r="I44" s="17">
        <v>1386800</v>
      </c>
      <c r="J44" s="15"/>
      <c r="K44" s="58"/>
    </row>
    <row r="45" spans="1:11" x14ac:dyDescent="0.25">
      <c r="A45" s="12">
        <v>43144</v>
      </c>
      <c r="B45" s="13">
        <v>180153900</v>
      </c>
      <c r="C45" s="14">
        <v>2</v>
      </c>
      <c r="D45" s="63">
        <v>153100</v>
      </c>
      <c r="E45" s="13"/>
      <c r="F45" s="16"/>
      <c r="G45" s="15"/>
      <c r="H45" s="17"/>
      <c r="I45" s="17"/>
      <c r="J45" s="15"/>
      <c r="K45" s="58"/>
    </row>
    <row r="46" spans="1:11" x14ac:dyDescent="0.25">
      <c r="A46" s="12">
        <v>43152</v>
      </c>
      <c r="B46" s="13">
        <v>180154598</v>
      </c>
      <c r="C46" s="14">
        <v>32</v>
      </c>
      <c r="D46" s="63">
        <v>3939600</v>
      </c>
      <c r="E46" s="13"/>
      <c r="F46" s="16"/>
      <c r="G46" s="15"/>
      <c r="H46" s="17"/>
      <c r="I46" s="17"/>
      <c r="J46" s="15"/>
      <c r="K46" s="58"/>
    </row>
    <row r="47" spans="1:11" x14ac:dyDescent="0.25">
      <c r="A47" s="38">
        <v>43152</v>
      </c>
      <c r="B47" s="39">
        <v>180154644</v>
      </c>
      <c r="C47" s="40">
        <v>1</v>
      </c>
      <c r="D47" s="41">
        <v>97038</v>
      </c>
      <c r="E47" s="13">
        <v>180040544</v>
      </c>
      <c r="F47" s="16">
        <v>2</v>
      </c>
      <c r="G47" s="63">
        <v>286900</v>
      </c>
      <c r="H47" s="17"/>
      <c r="I47" s="17">
        <v>97038</v>
      </c>
      <c r="J47" s="15"/>
      <c r="K47" s="58"/>
    </row>
    <row r="48" spans="1:11" x14ac:dyDescent="0.25">
      <c r="A48" s="12">
        <v>43150</v>
      </c>
      <c r="B48" s="13"/>
      <c r="C48" s="14"/>
      <c r="D48" s="15"/>
      <c r="E48" s="13">
        <v>180040566</v>
      </c>
      <c r="F48" s="16">
        <v>1</v>
      </c>
      <c r="G48" s="15"/>
      <c r="H48" s="17"/>
      <c r="I48" s="17">
        <v>2397036</v>
      </c>
      <c r="J48" s="15" t="s">
        <v>26</v>
      </c>
      <c r="K48" s="58"/>
    </row>
    <row r="49" spans="1:11" x14ac:dyDescent="0.25">
      <c r="A49" s="12">
        <v>43150</v>
      </c>
      <c r="B49" s="13"/>
      <c r="C49" s="14"/>
      <c r="D49" s="15"/>
      <c r="E49" s="13">
        <v>180040567</v>
      </c>
      <c r="F49" s="16">
        <v>1</v>
      </c>
      <c r="G49" s="15"/>
      <c r="H49" s="17"/>
      <c r="I49" s="17">
        <v>1468966</v>
      </c>
      <c r="J49" s="15" t="s">
        <v>26</v>
      </c>
      <c r="K49" s="58"/>
    </row>
    <row r="50" spans="1:11" x14ac:dyDescent="0.25">
      <c r="A50" s="12">
        <v>43154</v>
      </c>
      <c r="B50" s="13">
        <v>180154768</v>
      </c>
      <c r="C50" s="14">
        <v>1</v>
      </c>
      <c r="D50" s="63">
        <v>91500</v>
      </c>
      <c r="E50" s="13"/>
      <c r="F50" s="16"/>
      <c r="G50" s="15"/>
      <c r="H50" s="17"/>
      <c r="I50" s="17"/>
      <c r="J50" s="15"/>
      <c r="K50" s="58"/>
    </row>
    <row r="51" spans="1:11" x14ac:dyDescent="0.25">
      <c r="A51" s="12">
        <v>43161</v>
      </c>
      <c r="B51" s="13">
        <v>180155531</v>
      </c>
      <c r="C51" s="14">
        <v>22</v>
      </c>
      <c r="D51" s="63">
        <v>2817200</v>
      </c>
      <c r="E51" s="13">
        <v>180040761</v>
      </c>
      <c r="F51" s="16">
        <v>12</v>
      </c>
      <c r="G51" s="63">
        <v>1487900</v>
      </c>
      <c r="H51" s="17"/>
      <c r="I51" s="17">
        <v>1360598</v>
      </c>
      <c r="J51" s="15"/>
      <c r="K51" s="58"/>
    </row>
    <row r="52" spans="1:11" x14ac:dyDescent="0.25">
      <c r="A52" s="12">
        <v>43162</v>
      </c>
      <c r="B52" s="13">
        <v>180155669</v>
      </c>
      <c r="C52" s="14">
        <v>1</v>
      </c>
      <c r="D52" s="63">
        <v>131500</v>
      </c>
      <c r="E52" s="13"/>
      <c r="F52" s="16"/>
      <c r="G52" s="15"/>
      <c r="H52" s="17"/>
      <c r="I52" s="17">
        <v>131500</v>
      </c>
      <c r="J52" s="15"/>
      <c r="K52" s="58"/>
    </row>
    <row r="53" spans="1:11" x14ac:dyDescent="0.25">
      <c r="A53" s="12">
        <v>43170</v>
      </c>
      <c r="B53" s="13">
        <v>180156503</v>
      </c>
      <c r="C53" s="14">
        <v>22</v>
      </c>
      <c r="D53" s="63">
        <v>2314700</v>
      </c>
      <c r="E53" s="13">
        <v>180040995</v>
      </c>
      <c r="F53" s="16">
        <v>9</v>
      </c>
      <c r="G53" s="63">
        <v>1037800</v>
      </c>
      <c r="H53" s="17"/>
      <c r="I53" s="17">
        <v>1276900</v>
      </c>
      <c r="J53" s="15"/>
      <c r="K53" s="58"/>
    </row>
    <row r="54" spans="1:11" x14ac:dyDescent="0.25">
      <c r="A54" s="38">
        <v>43170</v>
      </c>
      <c r="B54" s="39">
        <v>180156518</v>
      </c>
      <c r="C54" s="40">
        <v>1</v>
      </c>
      <c r="D54" s="41">
        <v>147175</v>
      </c>
      <c r="E54" s="13"/>
      <c r="F54" s="16"/>
      <c r="G54" s="15"/>
      <c r="H54" s="17"/>
      <c r="I54" s="17">
        <v>147175</v>
      </c>
      <c r="J54" s="15"/>
      <c r="K54" s="58"/>
    </row>
    <row r="55" spans="1:11" x14ac:dyDescent="0.25">
      <c r="A55" s="12">
        <v>43174</v>
      </c>
      <c r="B55" s="13">
        <v>180156910</v>
      </c>
      <c r="C55" s="14">
        <v>2</v>
      </c>
      <c r="D55" s="63">
        <v>191700</v>
      </c>
      <c r="E55" s="13"/>
      <c r="F55" s="16"/>
      <c r="G55" s="15"/>
      <c r="H55" s="17"/>
      <c r="I55" s="17"/>
      <c r="J55" s="15"/>
      <c r="K55" s="58"/>
    </row>
    <row r="56" spans="1:11" x14ac:dyDescent="0.25">
      <c r="A56" s="12">
        <v>42815</v>
      </c>
      <c r="B56" s="13">
        <v>180157616</v>
      </c>
      <c r="C56" s="14">
        <v>19</v>
      </c>
      <c r="D56" s="63">
        <v>2468800</v>
      </c>
      <c r="E56" s="13">
        <v>180041278</v>
      </c>
      <c r="F56" s="16">
        <v>9</v>
      </c>
      <c r="G56" s="63">
        <v>968100</v>
      </c>
      <c r="H56" s="17"/>
      <c r="I56" s="17">
        <v>843200</v>
      </c>
      <c r="J56" s="15"/>
      <c r="K56" s="58"/>
    </row>
    <row r="57" spans="1:11" x14ac:dyDescent="0.25">
      <c r="A57" s="12">
        <v>43190</v>
      </c>
      <c r="B57" s="13">
        <v>180158636</v>
      </c>
      <c r="C57" s="14">
        <v>29</v>
      </c>
      <c r="D57" s="63">
        <v>3136000</v>
      </c>
      <c r="E57" s="13">
        <v>180041568</v>
      </c>
      <c r="F57" s="16">
        <v>7</v>
      </c>
      <c r="G57" s="63">
        <v>849200</v>
      </c>
      <c r="H57" s="17"/>
      <c r="I57" s="17">
        <v>3136000</v>
      </c>
      <c r="J57" s="15"/>
      <c r="K57" s="58"/>
    </row>
    <row r="58" spans="1:11" x14ac:dyDescent="0.25">
      <c r="A58" s="12">
        <v>43191</v>
      </c>
      <c r="B58" s="13">
        <v>180158772</v>
      </c>
      <c r="C58" s="14">
        <v>1</v>
      </c>
      <c r="D58" s="63">
        <v>189400</v>
      </c>
      <c r="E58" s="13"/>
      <c r="F58" s="16"/>
      <c r="G58" s="15"/>
      <c r="H58" s="17"/>
      <c r="I58" s="17"/>
      <c r="J58" s="15"/>
      <c r="K58" s="58"/>
    </row>
    <row r="59" spans="1:11" x14ac:dyDescent="0.25">
      <c r="A59" s="12">
        <v>43200</v>
      </c>
      <c r="B59" s="13">
        <v>180159845</v>
      </c>
      <c r="C59" s="14">
        <v>25</v>
      </c>
      <c r="D59" s="63">
        <v>2781100</v>
      </c>
      <c r="E59" s="13"/>
      <c r="F59" s="16"/>
      <c r="G59" s="15"/>
      <c r="H59" s="17"/>
      <c r="I59" s="17">
        <v>2577000</v>
      </c>
      <c r="J59" s="15"/>
      <c r="K59" s="58"/>
    </row>
    <row r="60" spans="1:11" x14ac:dyDescent="0.25">
      <c r="A60" s="12">
        <v>43201</v>
      </c>
      <c r="B60" s="13"/>
      <c r="C60" s="14"/>
      <c r="D60" s="15"/>
      <c r="E60" s="13">
        <v>180041890</v>
      </c>
      <c r="F60" s="16">
        <v>3</v>
      </c>
      <c r="G60" s="63">
        <v>393500</v>
      </c>
      <c r="H60" s="17"/>
      <c r="I60" s="17"/>
      <c r="J60" s="15"/>
      <c r="K60" s="58"/>
    </row>
    <row r="61" spans="1:11" x14ac:dyDescent="0.25">
      <c r="A61" s="18"/>
      <c r="B61" s="19"/>
      <c r="C61" s="20"/>
      <c r="D61" s="21"/>
      <c r="E61" s="22"/>
      <c r="F61" s="19"/>
      <c r="G61" s="21"/>
      <c r="H61" s="23"/>
      <c r="I61" s="23"/>
      <c r="J61" s="21"/>
      <c r="K61" s="59"/>
    </row>
    <row r="62" spans="1:11" x14ac:dyDescent="0.25">
      <c r="A62" s="18"/>
      <c r="B62" s="24" t="s">
        <v>19</v>
      </c>
      <c r="C62" s="25">
        <f>SUM(C7:C61)</f>
        <v>1172</v>
      </c>
      <c r="D62" s="26"/>
      <c r="E62" s="24" t="s">
        <v>19</v>
      </c>
      <c r="F62" s="24">
        <f>SUM(F7:F61)</f>
        <v>270</v>
      </c>
      <c r="G62" s="27"/>
      <c r="H62" s="20"/>
      <c r="I62" s="20"/>
      <c r="J62" s="27"/>
      <c r="K62" s="60"/>
    </row>
    <row r="63" spans="1:11" x14ac:dyDescent="0.25">
      <c r="A63" s="18"/>
      <c r="B63" s="24"/>
      <c r="C63" s="25"/>
      <c r="D63" s="26"/>
      <c r="E63" s="24"/>
      <c r="F63" s="24"/>
      <c r="G63" s="28"/>
      <c r="H63" s="29"/>
      <c r="I63" s="20"/>
      <c r="J63" s="27"/>
      <c r="K63" s="60"/>
    </row>
    <row r="64" spans="1:11" x14ac:dyDescent="0.25">
      <c r="A64" s="30"/>
      <c r="B64" s="31"/>
      <c r="C64" s="20"/>
      <c r="D64" s="21"/>
      <c r="E64" s="24"/>
      <c r="F64" s="19"/>
      <c r="G64" s="42" t="s">
        <v>20</v>
      </c>
      <c r="H64" s="42"/>
      <c r="I64" s="23"/>
      <c r="J64" s="32">
        <f>SUM(D7:D61)</f>
        <v>136886102</v>
      </c>
      <c r="K64" s="61"/>
    </row>
    <row r="65" spans="1:11" x14ac:dyDescent="0.25">
      <c r="A65" s="18"/>
      <c r="B65" s="19"/>
      <c r="C65" s="20"/>
      <c r="D65" s="21"/>
      <c r="E65" s="22"/>
      <c r="F65" s="19"/>
      <c r="G65" s="42" t="s">
        <v>21</v>
      </c>
      <c r="H65" s="42"/>
      <c r="I65" s="23"/>
      <c r="J65" s="32">
        <f>SUM(G7:G61)</f>
        <v>31668500</v>
      </c>
      <c r="K65" s="61"/>
    </row>
    <row r="66" spans="1:11" x14ac:dyDescent="0.25">
      <c r="A66" s="33"/>
      <c r="B66" s="22"/>
      <c r="C66" s="20"/>
      <c r="D66" s="21"/>
      <c r="E66" s="22"/>
      <c r="F66" s="19"/>
      <c r="G66" s="42" t="s">
        <v>22</v>
      </c>
      <c r="H66" s="42"/>
      <c r="I66" s="34"/>
      <c r="J66" s="35">
        <f>J64-J65</f>
        <v>105217602</v>
      </c>
      <c r="K66" s="62"/>
    </row>
    <row r="67" spans="1:11" x14ac:dyDescent="0.25">
      <c r="A67" s="18"/>
      <c r="B67" s="36"/>
      <c r="C67" s="20"/>
      <c r="D67" s="37"/>
      <c r="E67" s="22"/>
      <c r="F67" s="19"/>
      <c r="G67" s="42" t="s">
        <v>23</v>
      </c>
      <c r="H67" s="42"/>
      <c r="I67" s="23"/>
      <c r="J67" s="32">
        <f>SUM(H7:H62)</f>
        <v>0</v>
      </c>
      <c r="K67" s="61"/>
    </row>
    <row r="68" spans="1:11" x14ac:dyDescent="0.25">
      <c r="A68" s="18"/>
      <c r="B68" s="36"/>
      <c r="C68" s="20"/>
      <c r="D68" s="37"/>
      <c r="E68" s="22"/>
      <c r="F68" s="19"/>
      <c r="G68" s="42" t="s">
        <v>24</v>
      </c>
      <c r="H68" s="42"/>
      <c r="I68" s="23"/>
      <c r="J68" s="32">
        <f>J66+J67</f>
        <v>105217602</v>
      </c>
      <c r="K68" s="61"/>
    </row>
    <row r="69" spans="1:11" x14ac:dyDescent="0.25">
      <c r="A69" s="18"/>
      <c r="B69" s="36"/>
      <c r="C69" s="20"/>
      <c r="D69" s="37"/>
      <c r="E69" s="22"/>
      <c r="F69" s="19"/>
      <c r="G69" s="42" t="s">
        <v>13</v>
      </c>
      <c r="H69" s="42"/>
      <c r="I69" s="23"/>
      <c r="J69" s="32">
        <f>SUM(I7:I62)</f>
        <v>105217602</v>
      </c>
      <c r="K69" s="61"/>
    </row>
    <row r="70" spans="1:11" x14ac:dyDescent="0.25">
      <c r="A70" s="18"/>
      <c r="B70" s="36"/>
      <c r="C70" s="20"/>
      <c r="D70" s="37"/>
      <c r="E70" s="22"/>
      <c r="F70" s="19"/>
      <c r="G70" s="42" t="s">
        <v>25</v>
      </c>
      <c r="H70" s="42"/>
      <c r="I70" s="20" t="str">
        <f>IF(J70&gt;0,"SALDO",IF(J70&lt;0,"PIUTANG",IF(J70=0,"LUNAS")))</f>
        <v>LUNAS</v>
      </c>
      <c r="J70" s="32">
        <f>J69-J68</f>
        <v>0</v>
      </c>
      <c r="K70" s="61"/>
    </row>
  </sheetData>
  <mergeCells count="16">
    <mergeCell ref="K5:K6"/>
    <mergeCell ref="F1:H1"/>
    <mergeCell ref="F2:H2"/>
    <mergeCell ref="A4:J4"/>
    <mergeCell ref="A5:A6"/>
    <mergeCell ref="B5:G5"/>
    <mergeCell ref="H5:H6"/>
    <mergeCell ref="I5:I6"/>
    <mergeCell ref="J5:J6"/>
    <mergeCell ref="G70:H70"/>
    <mergeCell ref="G64:H64"/>
    <mergeCell ref="G65:H65"/>
    <mergeCell ref="G66:H66"/>
    <mergeCell ref="G67:H67"/>
    <mergeCell ref="G68:H68"/>
    <mergeCell ref="G69:H69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Rekapan</vt:lpstr>
      <vt:lpstr>Rekapan!Print_Area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ismail - [2010]</cp:lastModifiedBy>
  <dcterms:created xsi:type="dcterms:W3CDTF">2018-04-19T08:08:20Z</dcterms:created>
  <dcterms:modified xsi:type="dcterms:W3CDTF">2018-05-01T11:27:51Z</dcterms:modified>
</cp:coreProperties>
</file>