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Rekapan" sheetId="1" r:id="rId1"/>
    <sheet name="Tanpa Disc" sheetId="2" r:id="rId2"/>
  </sheets>
  <definedNames>
    <definedName name="_xlnm.Print_Area" localSheetId="0">Rekapan!$A$1:$J$70</definedName>
    <definedName name="_xlnm.Print_Area" localSheetId="1">'Tanpa Disc'!$A$1:$J$19</definedName>
  </definedNames>
  <calcPr calcId="144525"/>
</workbook>
</file>

<file path=xl/calcChain.xml><?xml version="1.0" encoding="utf-8"?>
<calcChain xmlns="http://schemas.openxmlformats.org/spreadsheetml/2006/main">
  <c r="M2" i="1" l="1"/>
  <c r="M1" i="1"/>
  <c r="I17" i="1" l="1"/>
  <c r="J65" i="1"/>
  <c r="J69" i="1"/>
  <c r="J64" i="1"/>
  <c r="J66" i="1" l="1"/>
  <c r="J18" i="2"/>
  <c r="J16" i="2"/>
  <c r="J14" i="2"/>
  <c r="J13" i="2"/>
  <c r="F11" i="2"/>
  <c r="C11" i="2"/>
  <c r="J15" i="2" l="1"/>
  <c r="J17" i="2" s="1"/>
  <c r="J19" i="2" s="1"/>
  <c r="I19" i="2" l="1"/>
  <c r="J67" i="1" l="1"/>
  <c r="J68" i="1" s="1"/>
  <c r="F62" i="1"/>
  <c r="C62" i="1"/>
  <c r="M3" i="1" l="1"/>
  <c r="M4" i="1" s="1"/>
  <c r="J70" i="1"/>
  <c r="I70" i="1" l="1"/>
  <c r="I2" i="1"/>
</calcChain>
</file>

<file path=xl/sharedStrings.xml><?xml version="1.0" encoding="utf-8"?>
<sst xmlns="http://schemas.openxmlformats.org/spreadsheetml/2006/main" count="67" uniqueCount="30">
  <si>
    <t>NAMA PELANGGAN</t>
  </si>
  <si>
    <t>SISTEM PENAGIHAN                    :</t>
  </si>
  <si>
    <t>SISTEM PEMBAYARAN</t>
  </si>
  <si>
    <t>TOTAL PIUTANG                            :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</si>
  <si>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</si>
  <si>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</si>
  <si>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</si>
  <si>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</si>
  <si>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</si>
  <si>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</si>
  <si>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</si>
  <si>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</si>
  <si>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</si>
  <si>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</si>
  <si>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</si>
  <si>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</si>
  <si>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</si>
  <si>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</si>
  <si>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</si>
  <si>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</si>
  <si>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: TUNAI</t>
  </si>
  <si>
    <t>-</t>
  </si>
  <si>
    <t>disc terpotong</t>
  </si>
  <si>
    <t>Penjualan Tunai Tanpa Diskon</t>
  </si>
  <si>
    <t>Retur Tanpa Disc</t>
  </si>
  <si>
    <t>Total</t>
  </si>
  <si>
    <t>Disc 12,5</t>
  </si>
  <si>
    <t>: ASEP RADJIS | JM</t>
  </si>
  <si>
    <t>Disc terpotong</t>
  </si>
  <si>
    <t xml:space="preserve">: ASEP RADJIS | JAYA MANDIRI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</si>
</sst>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1" fontId="2" fillId="0" borderId="0" xfId="1" applyFont="1" applyAlignment="1">
      <alignment horizontal="left"/>
    </xf>
    <xf numFmtId="41" fontId="2" fillId="0" borderId="0" xfId="1" applyFont="1"/>
    <xf numFmtId="41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/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6" xfId="0" applyNumberFormat="1" applyBorder="1"/>
    <xf numFmtId="0" fontId="0" fillId="0" borderId="6" xfId="0" applyBorder="1"/>
    <xf numFmtId="41" fontId="0" fillId="0" borderId="6" xfId="1" applyFont="1" applyBorder="1"/>
    <xf numFmtId="0" fontId="2" fillId="0" borderId="6" xfId="0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41" fontId="2" fillId="0" borderId="6" xfId="0" applyNumberFormat="1" applyFont="1" applyBorder="1"/>
    <xf numFmtId="16" fontId="0" fillId="0" borderId="6" xfId="0" applyNumberFormat="1" applyBorder="1"/>
    <xf numFmtId="41" fontId="2" fillId="0" borderId="6" xfId="1" applyFont="1" applyBorder="1" applyAlignment="1"/>
    <xf numFmtId="41" fontId="2" fillId="0" borderId="6" xfId="0" applyNumberFormat="1" applyFont="1" applyBorder="1" applyAlignment="1"/>
    <xf numFmtId="0" fontId="0" fillId="0" borderId="6" xfId="0" applyNumberFormat="1" applyBorder="1"/>
    <xf numFmtId="41" fontId="0" fillId="0" borderId="6" xfId="0" applyNumberForma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1" fontId="0" fillId="0" borderId="6" xfId="1" applyFont="1" applyFill="1" applyBorder="1"/>
    <xf numFmtId="41" fontId="0" fillId="0" borderId="6" xfId="0" applyNumberFormat="1" applyFill="1" applyBorder="1"/>
    <xf numFmtId="41" fontId="0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41" fontId="0" fillId="2" borderId="6" xfId="0" applyNumberFormat="1" applyFill="1" applyBorder="1"/>
    <xf numFmtId="41" fontId="0" fillId="2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left"/>
    </xf>
    <xf numFmtId="16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1" fontId="0" fillId="3" borderId="6" xfId="1" applyFont="1" applyFill="1" applyBorder="1" applyAlignment="1">
      <alignment horizontal="center" vertical="center"/>
    </xf>
    <xf numFmtId="41" fontId="0" fillId="3" borderId="6" xfId="0" applyNumberFormat="1" applyFill="1" applyBorder="1"/>
    <xf numFmtId="0" fontId="0" fillId="3" borderId="6" xfId="0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zoomScaleNormal="100" workbookViewId="0">
      <pane ySplit="6" topLeftCell="A46" activePane="bottomLeft" state="frozen"/>
      <selection pane="bottomLeft" activeCell="L52" sqref="L52"/>
    </sheetView>
  </sheetViews>
  <sheetFormatPr defaultRowHeight="15" x14ac:dyDescent="0.25"/>
  <cols>
    <col min="1" max="1" width="10.42578125" customWidth="1"/>
    <col min="2" max="2" width="11.8554687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27</v>
      </c>
      <c r="D1" s="1"/>
      <c r="E1" s="1"/>
      <c r="F1" s="41" t="s">
        <v>1</v>
      </c>
      <c r="G1" s="41"/>
      <c r="H1" s="41"/>
      <c r="I1" s="3" t="s">
        <v>21</v>
      </c>
      <c r="J1" s="1"/>
      <c r="L1" s="4" t="s">
        <v>23</v>
      </c>
      <c r="M1" s="4">
        <f>J64-D18-D44-D54-D55-D56</f>
        <v>163963000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41" t="s">
        <v>3</v>
      </c>
      <c r="G2" s="41"/>
      <c r="H2" s="41"/>
      <c r="I2" s="3">
        <f>J70*-1</f>
        <v>-3</v>
      </c>
      <c r="J2" s="1"/>
      <c r="L2" s="4" t="s">
        <v>24</v>
      </c>
      <c r="M2" s="4">
        <f>J65-G20-G26-G46-G54</f>
        <v>41538600</v>
      </c>
    </row>
    <row r="3" spans="1:13" x14ac:dyDescent="0.25">
      <c r="L3" s="4" t="s">
        <v>25</v>
      </c>
      <c r="M3" s="4">
        <f>M1-M2</f>
        <v>122424400</v>
      </c>
    </row>
    <row r="4" spans="1:13" ht="19.5" x14ac:dyDescent="0.25">
      <c r="A4" s="42"/>
      <c r="B4" s="42"/>
      <c r="C4" s="42"/>
      <c r="D4" s="42"/>
      <c r="E4" s="42"/>
      <c r="F4" s="42"/>
      <c r="G4" s="42"/>
      <c r="H4" s="42"/>
      <c r="I4" s="42"/>
      <c r="J4" s="43"/>
      <c r="L4" s="4" t="s">
        <v>26</v>
      </c>
      <c r="M4" s="4">
        <f>M3*12.5/100</f>
        <v>15303050</v>
      </c>
    </row>
    <row r="5" spans="1:13" x14ac:dyDescent="0.25">
      <c r="A5" s="44" t="s">
        <v>4</v>
      </c>
      <c r="B5" s="46" t="s">
        <v>5</v>
      </c>
      <c r="C5" s="47"/>
      <c r="D5" s="47"/>
      <c r="E5" s="47"/>
      <c r="F5" s="47"/>
      <c r="G5" s="48"/>
      <c r="H5" s="49" t="s">
        <v>6</v>
      </c>
      <c r="I5" s="51" t="s">
        <v>7</v>
      </c>
      <c r="J5" s="53" t="s">
        <v>8</v>
      </c>
      <c r="M5" s="4"/>
    </row>
    <row r="6" spans="1:13" x14ac:dyDescent="0.25">
      <c r="A6" s="45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50"/>
      <c r="I6" s="52"/>
      <c r="J6" s="54"/>
    </row>
    <row r="7" spans="1:13" x14ac:dyDescent="0.25">
      <c r="A7" s="31">
        <v>42923</v>
      </c>
      <c r="B7" s="32">
        <v>170132871</v>
      </c>
      <c r="C7" s="35">
        <v>41</v>
      </c>
      <c r="D7" s="34">
        <v>4441000</v>
      </c>
      <c r="E7" s="32"/>
      <c r="F7" s="36"/>
      <c r="G7" s="34"/>
      <c r="H7" s="33"/>
      <c r="I7" s="33">
        <v>2609400</v>
      </c>
      <c r="J7" s="34"/>
    </row>
    <row r="8" spans="1:13" x14ac:dyDescent="0.25">
      <c r="A8" s="31">
        <v>42926</v>
      </c>
      <c r="B8" s="32"/>
      <c r="C8" s="35"/>
      <c r="D8" s="34"/>
      <c r="E8" s="32">
        <v>170035892</v>
      </c>
      <c r="F8" s="36">
        <v>14</v>
      </c>
      <c r="G8" s="34">
        <v>1831600</v>
      </c>
      <c r="H8" s="33"/>
      <c r="I8" s="33"/>
      <c r="J8" s="34"/>
      <c r="L8" s="4"/>
    </row>
    <row r="9" spans="1:13" x14ac:dyDescent="0.25">
      <c r="A9" s="31">
        <v>42933</v>
      </c>
      <c r="B9" s="32">
        <v>170133989</v>
      </c>
      <c r="C9" s="35">
        <v>34</v>
      </c>
      <c r="D9" s="34">
        <v>4278700</v>
      </c>
      <c r="E9" s="32"/>
      <c r="F9" s="36"/>
      <c r="G9" s="34"/>
      <c r="H9" s="33"/>
      <c r="I9" s="33">
        <v>1941400</v>
      </c>
      <c r="J9" s="34"/>
      <c r="L9" s="4"/>
    </row>
    <row r="10" spans="1:13" x14ac:dyDescent="0.25">
      <c r="A10" s="31"/>
      <c r="B10" s="32"/>
      <c r="C10" s="35"/>
      <c r="D10" s="34"/>
      <c r="E10" s="32">
        <v>170036174</v>
      </c>
      <c r="F10" s="36">
        <v>21</v>
      </c>
      <c r="G10" s="34">
        <v>2337300</v>
      </c>
      <c r="H10" s="33"/>
      <c r="I10" s="33"/>
      <c r="J10" s="34"/>
      <c r="L10" s="4"/>
    </row>
    <row r="11" spans="1:13" x14ac:dyDescent="0.25">
      <c r="A11" s="31">
        <v>42942</v>
      </c>
      <c r="B11" s="32">
        <v>170135004</v>
      </c>
      <c r="C11" s="35">
        <v>76</v>
      </c>
      <c r="D11" s="34">
        <v>8461500</v>
      </c>
      <c r="E11" s="32"/>
      <c r="F11" s="36"/>
      <c r="G11" s="34"/>
      <c r="H11" s="33"/>
      <c r="I11" s="33">
        <v>5629700</v>
      </c>
      <c r="J11" s="34"/>
      <c r="L11" s="4"/>
    </row>
    <row r="12" spans="1:13" x14ac:dyDescent="0.25">
      <c r="A12" s="31">
        <v>42946</v>
      </c>
      <c r="B12" s="32"/>
      <c r="C12" s="35"/>
      <c r="D12" s="34"/>
      <c r="E12" s="32">
        <v>170036394</v>
      </c>
      <c r="F12" s="36">
        <v>25</v>
      </c>
      <c r="G12" s="34">
        <v>2831800</v>
      </c>
      <c r="H12" s="33"/>
      <c r="I12" s="33"/>
      <c r="J12" s="34"/>
      <c r="L12" s="4"/>
    </row>
    <row r="13" spans="1:13" x14ac:dyDescent="0.25">
      <c r="A13" s="31">
        <v>42955</v>
      </c>
      <c r="B13" s="32">
        <v>170136480</v>
      </c>
      <c r="C13" s="35">
        <v>24</v>
      </c>
      <c r="D13" s="34">
        <v>2946200</v>
      </c>
      <c r="E13" s="32"/>
      <c r="F13" s="36"/>
      <c r="G13" s="34"/>
      <c r="H13" s="33"/>
      <c r="I13" s="33">
        <v>915900</v>
      </c>
      <c r="J13" s="34"/>
    </row>
    <row r="14" spans="1:13" x14ac:dyDescent="0.25">
      <c r="A14" s="31">
        <v>43321</v>
      </c>
      <c r="B14" s="32">
        <v>170136531</v>
      </c>
      <c r="C14" s="35">
        <v>27</v>
      </c>
      <c r="D14" s="34">
        <v>3097900</v>
      </c>
      <c r="E14" s="32">
        <v>170036643</v>
      </c>
      <c r="F14" s="36">
        <v>19</v>
      </c>
      <c r="G14" s="34">
        <v>2030300</v>
      </c>
      <c r="H14" s="33"/>
      <c r="I14" s="33">
        <v>3097900</v>
      </c>
      <c r="J14" s="34"/>
    </row>
    <row r="15" spans="1:13" x14ac:dyDescent="0.25">
      <c r="A15" s="31">
        <v>43326</v>
      </c>
      <c r="B15" s="32">
        <v>170137179</v>
      </c>
      <c r="C15" s="35">
        <v>55</v>
      </c>
      <c r="D15" s="34">
        <v>6896400</v>
      </c>
      <c r="E15" s="32"/>
      <c r="F15" s="36"/>
      <c r="G15" s="34"/>
      <c r="H15" s="33"/>
      <c r="I15" s="33">
        <v>5765600</v>
      </c>
      <c r="J15" s="34"/>
    </row>
    <row r="16" spans="1:13" x14ac:dyDescent="0.25">
      <c r="A16" s="31">
        <v>42966</v>
      </c>
      <c r="B16" s="32"/>
      <c r="C16" s="35"/>
      <c r="D16" s="34"/>
      <c r="E16" s="32">
        <v>170036877</v>
      </c>
      <c r="F16" s="36">
        <v>10</v>
      </c>
      <c r="G16" s="34">
        <v>1130800</v>
      </c>
      <c r="H16" s="33"/>
      <c r="I16" s="33"/>
      <c r="J16" s="34"/>
      <c r="L16" s="4"/>
    </row>
    <row r="17" spans="1:12" x14ac:dyDescent="0.25">
      <c r="A17" s="31">
        <v>43339</v>
      </c>
      <c r="B17" s="32">
        <v>170138416</v>
      </c>
      <c r="C17" s="35">
        <v>56</v>
      </c>
      <c r="D17" s="34">
        <v>6993300</v>
      </c>
      <c r="E17" s="32"/>
      <c r="F17" s="36"/>
      <c r="G17" s="34"/>
      <c r="H17" s="33"/>
      <c r="I17" s="33">
        <f>D17-G18</f>
        <v>5542500</v>
      </c>
      <c r="J17" s="34"/>
    </row>
    <row r="18" spans="1:12" x14ac:dyDescent="0.25">
      <c r="A18" s="56">
        <v>43341</v>
      </c>
      <c r="B18" s="57">
        <v>170138581</v>
      </c>
      <c r="C18" s="58">
        <v>2</v>
      </c>
      <c r="D18" s="59">
        <v>170713</v>
      </c>
      <c r="E18" s="32">
        <v>170037127</v>
      </c>
      <c r="F18" s="36">
        <v>12</v>
      </c>
      <c r="G18" s="34">
        <v>1450800</v>
      </c>
      <c r="H18" s="33"/>
      <c r="I18" s="33">
        <v>170713</v>
      </c>
      <c r="J18" s="34" t="s">
        <v>28</v>
      </c>
      <c r="L18" s="4"/>
    </row>
    <row r="19" spans="1:12" x14ac:dyDescent="0.25">
      <c r="A19" s="31">
        <v>42984</v>
      </c>
      <c r="B19" s="32">
        <v>170139429</v>
      </c>
      <c r="C19" s="35">
        <v>73</v>
      </c>
      <c r="D19" s="34">
        <v>9273200</v>
      </c>
      <c r="E19" s="32"/>
      <c r="F19" s="36"/>
      <c r="G19" s="34"/>
      <c r="H19" s="33"/>
      <c r="I19" s="33">
        <v>7415138</v>
      </c>
      <c r="J19" s="34"/>
    </row>
    <row r="20" spans="1:12" x14ac:dyDescent="0.25">
      <c r="A20" s="31">
        <v>42988</v>
      </c>
      <c r="B20" s="32">
        <v>170139832</v>
      </c>
      <c r="C20" s="35">
        <v>1</v>
      </c>
      <c r="D20" s="34">
        <v>198400</v>
      </c>
      <c r="E20" s="57">
        <v>170037373</v>
      </c>
      <c r="F20" s="60">
        <v>17</v>
      </c>
      <c r="G20" s="59">
        <v>1858063</v>
      </c>
      <c r="H20" s="33"/>
      <c r="I20" s="33">
        <v>198400</v>
      </c>
      <c r="J20" s="34" t="s">
        <v>28</v>
      </c>
    </row>
    <row r="21" spans="1:12" x14ac:dyDescent="0.25">
      <c r="A21" s="31">
        <v>43362</v>
      </c>
      <c r="B21" s="32">
        <v>170140812</v>
      </c>
      <c r="C21" s="35">
        <v>35</v>
      </c>
      <c r="D21" s="34">
        <v>3883900</v>
      </c>
      <c r="E21" s="32"/>
      <c r="F21" s="36"/>
      <c r="G21" s="34"/>
      <c r="H21" s="33"/>
      <c r="I21" s="33">
        <v>1553300</v>
      </c>
      <c r="J21" s="34"/>
      <c r="L21" s="4"/>
    </row>
    <row r="22" spans="1:12" x14ac:dyDescent="0.25">
      <c r="A22" s="31">
        <v>42998</v>
      </c>
      <c r="B22" s="32"/>
      <c r="C22" s="35"/>
      <c r="D22" s="34"/>
      <c r="E22" s="32">
        <v>170037610</v>
      </c>
      <c r="F22" s="36">
        <v>19</v>
      </c>
      <c r="G22" s="34">
        <v>2330600</v>
      </c>
      <c r="H22" s="33"/>
      <c r="I22" s="33"/>
      <c r="J22" s="34"/>
    </row>
    <row r="23" spans="1:12" x14ac:dyDescent="0.25">
      <c r="A23" s="31">
        <v>43006</v>
      </c>
      <c r="B23" s="32">
        <v>170141644</v>
      </c>
      <c r="C23" s="35">
        <v>59</v>
      </c>
      <c r="D23" s="34">
        <v>7281300</v>
      </c>
      <c r="E23" s="32"/>
      <c r="F23" s="36"/>
      <c r="G23" s="34"/>
      <c r="H23" s="33"/>
      <c r="I23" s="33">
        <v>5778100</v>
      </c>
      <c r="J23" s="34"/>
      <c r="L23" s="4"/>
    </row>
    <row r="24" spans="1:12" x14ac:dyDescent="0.25">
      <c r="A24" s="31">
        <v>43373</v>
      </c>
      <c r="B24" s="32"/>
      <c r="C24" s="35"/>
      <c r="D24" s="34"/>
      <c r="E24" s="32">
        <v>170037837</v>
      </c>
      <c r="F24" s="36">
        <v>14</v>
      </c>
      <c r="G24" s="34">
        <v>1503200</v>
      </c>
      <c r="H24" s="33"/>
      <c r="I24" s="33"/>
      <c r="J24" s="34"/>
    </row>
    <row r="25" spans="1:12" x14ac:dyDescent="0.25">
      <c r="A25" s="31">
        <v>43015</v>
      </c>
      <c r="B25" s="32">
        <v>170142540</v>
      </c>
      <c r="C25" s="35">
        <v>73</v>
      </c>
      <c r="D25" s="34">
        <v>8885800</v>
      </c>
      <c r="E25" s="32"/>
      <c r="F25" s="36"/>
      <c r="G25" s="34"/>
      <c r="H25" s="33"/>
      <c r="I25" s="33">
        <v>7698163</v>
      </c>
      <c r="J25" s="34"/>
    </row>
    <row r="26" spans="1:12" x14ac:dyDescent="0.25">
      <c r="A26" s="31">
        <v>43018</v>
      </c>
      <c r="B26" s="32"/>
      <c r="C26" s="35"/>
      <c r="D26" s="34"/>
      <c r="E26" s="57">
        <v>170038063</v>
      </c>
      <c r="F26" s="60">
        <v>13</v>
      </c>
      <c r="G26" s="59">
        <v>1187638</v>
      </c>
      <c r="H26" s="33"/>
      <c r="I26" s="33"/>
      <c r="J26" s="34" t="s">
        <v>28</v>
      </c>
      <c r="L26" s="4"/>
    </row>
    <row r="27" spans="1:12" x14ac:dyDescent="0.25">
      <c r="A27" s="31">
        <v>43024</v>
      </c>
      <c r="B27" s="32">
        <v>170143579</v>
      </c>
      <c r="C27" s="35">
        <v>41</v>
      </c>
      <c r="D27" s="34">
        <v>5071100</v>
      </c>
      <c r="E27" s="32"/>
      <c r="F27" s="36"/>
      <c r="G27" s="34"/>
      <c r="H27" s="33"/>
      <c r="I27" s="33">
        <v>3373100</v>
      </c>
      <c r="J27" s="34"/>
    </row>
    <row r="28" spans="1:12" x14ac:dyDescent="0.25">
      <c r="A28" s="31">
        <v>43028</v>
      </c>
      <c r="B28" s="32"/>
      <c r="C28" s="35"/>
      <c r="D28" s="34"/>
      <c r="E28" s="32">
        <v>170038309</v>
      </c>
      <c r="F28" s="36">
        <v>14</v>
      </c>
      <c r="G28" s="34">
        <v>1698000</v>
      </c>
      <c r="H28" s="33"/>
      <c r="I28" s="33"/>
      <c r="J28" s="34"/>
    </row>
    <row r="29" spans="1:12" x14ac:dyDescent="0.25">
      <c r="A29" s="31">
        <v>43036</v>
      </c>
      <c r="B29" s="32">
        <v>170144730</v>
      </c>
      <c r="C29" s="35">
        <v>56</v>
      </c>
      <c r="D29" s="34">
        <v>6682900</v>
      </c>
      <c r="E29" s="32"/>
      <c r="F29" s="36"/>
      <c r="G29" s="34"/>
      <c r="H29" s="33"/>
      <c r="I29" s="33">
        <v>4720900</v>
      </c>
      <c r="J29" s="34"/>
    </row>
    <row r="30" spans="1:12" x14ac:dyDescent="0.25">
      <c r="A30" s="31">
        <v>43038</v>
      </c>
      <c r="B30" s="32"/>
      <c r="C30" s="35"/>
      <c r="D30" s="34"/>
      <c r="E30" s="32">
        <v>170038509</v>
      </c>
      <c r="F30" s="36">
        <v>17</v>
      </c>
      <c r="G30" s="34">
        <v>1962000</v>
      </c>
      <c r="H30" s="33"/>
      <c r="I30" s="33"/>
      <c r="J30" s="34"/>
    </row>
    <row r="31" spans="1:12" x14ac:dyDescent="0.25">
      <c r="A31" s="31">
        <v>43048</v>
      </c>
      <c r="B31" s="32">
        <v>170145918</v>
      </c>
      <c r="C31" s="35">
        <v>75</v>
      </c>
      <c r="D31" s="34">
        <v>8753200</v>
      </c>
      <c r="E31" s="32"/>
      <c r="F31" s="36"/>
      <c r="G31" s="34"/>
      <c r="H31" s="33"/>
      <c r="I31" s="33">
        <v>6990800</v>
      </c>
      <c r="J31" s="34"/>
    </row>
    <row r="32" spans="1:12" x14ac:dyDescent="0.25">
      <c r="A32" s="31">
        <v>43049</v>
      </c>
      <c r="B32" s="32"/>
      <c r="C32" s="35"/>
      <c r="D32" s="34"/>
      <c r="E32" s="32">
        <v>170038743</v>
      </c>
      <c r="F32" s="36">
        <v>13</v>
      </c>
      <c r="G32" s="34">
        <v>1762400</v>
      </c>
      <c r="H32" s="33"/>
      <c r="I32" s="33"/>
      <c r="J32" s="34"/>
    </row>
    <row r="33" spans="1:10" x14ac:dyDescent="0.25">
      <c r="A33" s="31">
        <v>43059</v>
      </c>
      <c r="B33" s="32">
        <v>170146998</v>
      </c>
      <c r="C33" s="35">
        <v>58</v>
      </c>
      <c r="D33" s="34">
        <v>6172800</v>
      </c>
      <c r="E33" s="32">
        <v>170038963</v>
      </c>
      <c r="F33" s="36">
        <v>29</v>
      </c>
      <c r="G33" s="34">
        <v>3216600</v>
      </c>
      <c r="H33" s="33"/>
      <c r="I33" s="33">
        <v>2956200</v>
      </c>
      <c r="J33" s="34"/>
    </row>
    <row r="34" spans="1:10" x14ac:dyDescent="0.25">
      <c r="A34" s="31">
        <v>43069</v>
      </c>
      <c r="B34" s="32">
        <v>170147950</v>
      </c>
      <c r="C34" s="35">
        <v>70</v>
      </c>
      <c r="D34" s="34">
        <v>7884200</v>
      </c>
      <c r="E34" s="32">
        <v>170039183</v>
      </c>
      <c r="F34" s="36">
        <v>15</v>
      </c>
      <c r="G34" s="34">
        <v>1573900</v>
      </c>
      <c r="H34" s="33"/>
      <c r="I34" s="33">
        <v>6310300</v>
      </c>
      <c r="J34" s="34"/>
    </row>
    <row r="35" spans="1:10" x14ac:dyDescent="0.25">
      <c r="A35" s="31">
        <v>43079</v>
      </c>
      <c r="B35" s="32">
        <v>170148847</v>
      </c>
      <c r="C35" s="35">
        <v>43</v>
      </c>
      <c r="D35" s="34">
        <v>5345900</v>
      </c>
      <c r="E35" s="32">
        <v>170039371</v>
      </c>
      <c r="F35" s="36">
        <v>13</v>
      </c>
      <c r="G35" s="34">
        <v>1526000</v>
      </c>
      <c r="H35" s="33"/>
      <c r="I35" s="33">
        <v>3819900</v>
      </c>
      <c r="J35" s="34"/>
    </row>
    <row r="36" spans="1:10" x14ac:dyDescent="0.25">
      <c r="A36" s="31">
        <v>43089</v>
      </c>
      <c r="B36" s="32">
        <v>170149768</v>
      </c>
      <c r="C36" s="35">
        <v>53</v>
      </c>
      <c r="D36" s="34">
        <v>6363800</v>
      </c>
      <c r="E36" s="32">
        <v>170039549</v>
      </c>
      <c r="F36" s="36">
        <v>5</v>
      </c>
      <c r="G36" s="34">
        <v>571300</v>
      </c>
      <c r="H36" s="33"/>
      <c r="I36" s="33">
        <v>5792500</v>
      </c>
      <c r="J36" s="34"/>
    </row>
    <row r="37" spans="1:10" x14ac:dyDescent="0.25">
      <c r="A37" s="31">
        <v>43099</v>
      </c>
      <c r="B37" s="32">
        <v>170150528</v>
      </c>
      <c r="C37" s="35">
        <v>44</v>
      </c>
      <c r="D37" s="34">
        <v>5035200</v>
      </c>
      <c r="E37" s="32">
        <v>170039699</v>
      </c>
      <c r="F37" s="36">
        <v>12</v>
      </c>
      <c r="G37" s="34">
        <v>1473200</v>
      </c>
      <c r="H37" s="33"/>
      <c r="I37" s="33">
        <v>3562000</v>
      </c>
      <c r="J37" s="34"/>
    </row>
    <row r="38" spans="1:10" x14ac:dyDescent="0.25">
      <c r="A38" s="31">
        <v>43111</v>
      </c>
      <c r="B38" s="32">
        <v>180151361</v>
      </c>
      <c r="C38" s="35">
        <v>32</v>
      </c>
      <c r="D38" s="34">
        <v>3690400</v>
      </c>
      <c r="E38" s="32">
        <v>180039845</v>
      </c>
      <c r="F38" s="36">
        <v>8</v>
      </c>
      <c r="G38" s="34">
        <v>1111300</v>
      </c>
      <c r="H38" s="33"/>
      <c r="I38" s="33">
        <v>2579100</v>
      </c>
      <c r="J38" s="34"/>
    </row>
    <row r="39" spans="1:10" x14ac:dyDescent="0.25">
      <c r="A39" s="31">
        <v>42756</v>
      </c>
      <c r="B39" s="32">
        <v>180152062</v>
      </c>
      <c r="C39" s="35">
        <v>32</v>
      </c>
      <c r="D39" s="34">
        <v>4004200</v>
      </c>
      <c r="E39" s="32">
        <v>180039978</v>
      </c>
      <c r="F39" s="36">
        <v>10</v>
      </c>
      <c r="G39" s="34">
        <v>1135900</v>
      </c>
      <c r="H39" s="33"/>
      <c r="I39" s="33">
        <v>2868300</v>
      </c>
      <c r="J39" s="34"/>
    </row>
    <row r="40" spans="1:10" x14ac:dyDescent="0.25">
      <c r="A40" s="31">
        <v>43129</v>
      </c>
      <c r="B40" s="32">
        <v>180152601</v>
      </c>
      <c r="C40" s="35">
        <v>25</v>
      </c>
      <c r="D40" s="34">
        <v>3525600</v>
      </c>
      <c r="E40" s="32"/>
      <c r="F40" s="36"/>
      <c r="G40" s="34"/>
      <c r="H40" s="33"/>
      <c r="I40" s="33">
        <v>1713000</v>
      </c>
      <c r="J40" s="34"/>
    </row>
    <row r="41" spans="1:10" x14ac:dyDescent="0.25">
      <c r="A41" s="31">
        <v>43131</v>
      </c>
      <c r="B41" s="32">
        <v>180152749</v>
      </c>
      <c r="C41" s="35">
        <v>12</v>
      </c>
      <c r="D41" s="34">
        <v>1407200</v>
      </c>
      <c r="E41" s="32">
        <v>180040130</v>
      </c>
      <c r="F41" s="36">
        <v>15</v>
      </c>
      <c r="G41" s="34">
        <v>1812600</v>
      </c>
      <c r="H41" s="33"/>
      <c r="I41" s="33">
        <v>1407200</v>
      </c>
      <c r="J41" s="34"/>
    </row>
    <row r="42" spans="1:10" x14ac:dyDescent="0.25">
      <c r="A42" s="31">
        <v>43141</v>
      </c>
      <c r="B42" s="32">
        <v>180153578</v>
      </c>
      <c r="C42" s="35">
        <v>11</v>
      </c>
      <c r="D42" s="34">
        <v>1303000</v>
      </c>
      <c r="E42" s="32">
        <v>180040287</v>
      </c>
      <c r="F42" s="36">
        <v>11</v>
      </c>
      <c r="G42" s="34">
        <v>1332500</v>
      </c>
      <c r="H42" s="33"/>
      <c r="I42" s="33"/>
      <c r="J42" s="34"/>
    </row>
    <row r="43" spans="1:10" x14ac:dyDescent="0.25">
      <c r="A43" s="31">
        <v>43151</v>
      </c>
      <c r="B43" s="32">
        <v>180154473</v>
      </c>
      <c r="C43" s="35">
        <v>41</v>
      </c>
      <c r="D43" s="34">
        <v>4877400</v>
      </c>
      <c r="E43" s="32">
        <v>180040504</v>
      </c>
      <c r="F43" s="36">
        <v>4</v>
      </c>
      <c r="G43" s="34">
        <v>485100</v>
      </c>
      <c r="H43" s="33"/>
      <c r="I43" s="33">
        <v>4362800</v>
      </c>
      <c r="J43" s="34"/>
    </row>
    <row r="44" spans="1:10" x14ac:dyDescent="0.25">
      <c r="A44" s="56">
        <v>43151</v>
      </c>
      <c r="B44" s="57">
        <v>180154494</v>
      </c>
      <c r="C44" s="58">
        <v>1</v>
      </c>
      <c r="D44" s="59">
        <v>112000</v>
      </c>
      <c r="E44" s="32"/>
      <c r="F44" s="36"/>
      <c r="G44" s="34"/>
      <c r="H44" s="33"/>
      <c r="I44" s="33">
        <v>112000</v>
      </c>
      <c r="J44" s="34" t="s">
        <v>28</v>
      </c>
    </row>
    <row r="45" spans="1:10" x14ac:dyDescent="0.25">
      <c r="A45" s="31">
        <v>43160</v>
      </c>
      <c r="B45" s="32">
        <v>180154442</v>
      </c>
      <c r="C45" s="35">
        <v>44</v>
      </c>
      <c r="D45" s="34">
        <v>5041200</v>
      </c>
      <c r="E45" s="32"/>
      <c r="F45" s="36"/>
      <c r="G45" s="34"/>
      <c r="H45" s="33"/>
      <c r="I45" s="33">
        <v>3434613</v>
      </c>
      <c r="J45" s="34"/>
    </row>
    <row r="46" spans="1:10" x14ac:dyDescent="0.25">
      <c r="A46" s="31">
        <v>43161</v>
      </c>
      <c r="B46" s="32"/>
      <c r="C46" s="35"/>
      <c r="D46" s="34"/>
      <c r="E46" s="57">
        <v>180040745</v>
      </c>
      <c r="F46" s="60">
        <v>13</v>
      </c>
      <c r="G46" s="59">
        <v>1606588</v>
      </c>
      <c r="H46" s="33"/>
      <c r="I46" s="33"/>
      <c r="J46" s="34" t="s">
        <v>28</v>
      </c>
    </row>
    <row r="47" spans="1:10" x14ac:dyDescent="0.25">
      <c r="A47" s="31">
        <v>43171</v>
      </c>
      <c r="B47" s="32">
        <v>180156573</v>
      </c>
      <c r="C47" s="35">
        <v>45</v>
      </c>
      <c r="D47" s="34">
        <v>5631000</v>
      </c>
      <c r="E47" s="32">
        <v>180041013</v>
      </c>
      <c r="F47" s="36">
        <v>7</v>
      </c>
      <c r="G47" s="34">
        <v>735100</v>
      </c>
      <c r="H47" s="33"/>
      <c r="I47" s="33">
        <v>4895900</v>
      </c>
      <c r="J47" s="34"/>
    </row>
    <row r="48" spans="1:10" x14ac:dyDescent="0.25">
      <c r="A48" s="31">
        <v>43181</v>
      </c>
      <c r="B48" s="32">
        <v>180157709</v>
      </c>
      <c r="C48" s="35">
        <v>49</v>
      </c>
      <c r="D48" s="34">
        <v>6356500</v>
      </c>
      <c r="E48" s="32">
        <v>180041286</v>
      </c>
      <c r="F48" s="36">
        <v>7</v>
      </c>
      <c r="G48" s="34">
        <v>841300</v>
      </c>
      <c r="H48" s="33"/>
      <c r="I48" s="33">
        <v>5515200</v>
      </c>
      <c r="J48" s="34"/>
    </row>
    <row r="49" spans="1:10" x14ac:dyDescent="0.25">
      <c r="A49" s="31">
        <v>43191</v>
      </c>
      <c r="B49" s="32">
        <v>180158760</v>
      </c>
      <c r="C49" s="35">
        <v>38</v>
      </c>
      <c r="D49" s="34">
        <v>4672700</v>
      </c>
      <c r="E49" s="32">
        <v>180041589</v>
      </c>
      <c r="F49" s="36">
        <v>16</v>
      </c>
      <c r="G49" s="34">
        <v>1842000</v>
      </c>
      <c r="H49" s="33"/>
      <c r="I49" s="33">
        <v>2830700</v>
      </c>
      <c r="J49" s="34"/>
    </row>
    <row r="50" spans="1:10" x14ac:dyDescent="0.25">
      <c r="A50" s="31">
        <v>43191</v>
      </c>
      <c r="B50" s="32">
        <v>180158766</v>
      </c>
      <c r="C50" s="35">
        <v>9</v>
      </c>
      <c r="D50" s="34">
        <v>1091100</v>
      </c>
      <c r="E50" s="32"/>
      <c r="F50" s="36"/>
      <c r="G50" s="34"/>
      <c r="H50" s="33"/>
      <c r="I50" s="33">
        <v>1091100</v>
      </c>
      <c r="J50" s="34"/>
    </row>
    <row r="51" spans="1:10" x14ac:dyDescent="0.25">
      <c r="A51" s="31">
        <v>43191</v>
      </c>
      <c r="B51" s="32">
        <v>180158771</v>
      </c>
      <c r="C51" s="35">
        <v>1</v>
      </c>
      <c r="D51" s="34">
        <v>117800</v>
      </c>
      <c r="E51" s="32"/>
      <c r="F51" s="36"/>
      <c r="G51" s="34"/>
      <c r="H51" s="33"/>
      <c r="I51" s="33">
        <v>117800</v>
      </c>
      <c r="J51" s="34"/>
    </row>
    <row r="52" spans="1:10" x14ac:dyDescent="0.25">
      <c r="A52" s="31">
        <v>43202</v>
      </c>
      <c r="B52" s="32">
        <v>180160012</v>
      </c>
      <c r="C52" s="35">
        <v>29</v>
      </c>
      <c r="D52" s="34">
        <v>3352600</v>
      </c>
      <c r="E52" s="32">
        <v>180041923</v>
      </c>
      <c r="F52" s="36">
        <v>15</v>
      </c>
      <c r="G52" s="34">
        <v>1591800</v>
      </c>
      <c r="H52" s="33"/>
      <c r="I52" s="33">
        <v>1760800</v>
      </c>
      <c r="J52" s="34"/>
    </row>
    <row r="53" spans="1:10" x14ac:dyDescent="0.25">
      <c r="A53" s="31">
        <v>43202</v>
      </c>
      <c r="B53" s="32">
        <v>180160018</v>
      </c>
      <c r="C53" s="35">
        <v>8</v>
      </c>
      <c r="D53" s="34">
        <v>945600</v>
      </c>
      <c r="E53" s="32"/>
      <c r="F53" s="36"/>
      <c r="G53" s="34"/>
      <c r="H53" s="33"/>
      <c r="I53" s="33">
        <v>945600</v>
      </c>
      <c r="J53" s="34"/>
    </row>
    <row r="54" spans="1:10" x14ac:dyDescent="0.25">
      <c r="A54" s="56">
        <v>43212</v>
      </c>
      <c r="B54" s="57">
        <v>180161123</v>
      </c>
      <c r="C54" s="58">
        <v>34</v>
      </c>
      <c r="D54" s="59">
        <v>3954738</v>
      </c>
      <c r="E54" s="57">
        <v>180042219</v>
      </c>
      <c r="F54" s="60">
        <v>9</v>
      </c>
      <c r="G54" s="59">
        <v>942550</v>
      </c>
      <c r="H54" s="33"/>
      <c r="I54" s="33">
        <v>3012188</v>
      </c>
      <c r="J54" s="34" t="s">
        <v>28</v>
      </c>
    </row>
    <row r="55" spans="1:10" x14ac:dyDescent="0.25">
      <c r="A55" s="56">
        <v>43212</v>
      </c>
      <c r="B55" s="57">
        <v>180161147</v>
      </c>
      <c r="C55" s="58">
        <v>48</v>
      </c>
      <c r="D55" s="59">
        <v>5054350</v>
      </c>
      <c r="E55" s="32"/>
      <c r="F55" s="36"/>
      <c r="G55" s="34"/>
      <c r="H55" s="33"/>
      <c r="I55" s="33">
        <v>5054350</v>
      </c>
      <c r="J55" s="34" t="s">
        <v>28</v>
      </c>
    </row>
    <row r="56" spans="1:10" x14ac:dyDescent="0.25">
      <c r="A56" s="56">
        <v>43222</v>
      </c>
      <c r="B56" s="57">
        <v>180162215</v>
      </c>
      <c r="C56" s="58">
        <v>51</v>
      </c>
      <c r="D56" s="59">
        <v>5727050</v>
      </c>
      <c r="E56" s="32">
        <v>180042496</v>
      </c>
      <c r="F56" s="36">
        <v>12</v>
      </c>
      <c r="G56" s="34">
        <v>1421200</v>
      </c>
      <c r="H56" s="33"/>
      <c r="I56" s="33">
        <v>4305850</v>
      </c>
      <c r="J56" s="34" t="s">
        <v>28</v>
      </c>
    </row>
    <row r="57" spans="1:10" x14ac:dyDescent="0.25">
      <c r="A57" s="31"/>
      <c r="B57" s="32"/>
      <c r="C57" s="35"/>
      <c r="D57" s="34"/>
      <c r="E57" s="32"/>
      <c r="F57" s="36"/>
      <c r="G57" s="34"/>
      <c r="H57" s="33"/>
      <c r="I57" s="33"/>
      <c r="J57" s="34"/>
    </row>
    <row r="58" spans="1:10" x14ac:dyDescent="0.25">
      <c r="A58" s="31"/>
      <c r="B58" s="32"/>
      <c r="C58" s="35"/>
      <c r="D58" s="34"/>
      <c r="E58" s="32"/>
      <c r="F58" s="36"/>
      <c r="G58" s="34"/>
      <c r="H58" s="33"/>
      <c r="I58" s="33"/>
      <c r="J58" s="34"/>
    </row>
    <row r="59" spans="1:10" x14ac:dyDescent="0.25">
      <c r="A59" s="31"/>
      <c r="B59" s="32"/>
      <c r="C59" s="35"/>
      <c r="D59" s="34"/>
      <c r="E59" s="32"/>
      <c r="F59" s="36"/>
      <c r="G59" s="34"/>
      <c r="H59" s="33"/>
      <c r="I59" s="33"/>
      <c r="J59" s="34"/>
    </row>
    <row r="60" spans="1:10" x14ac:dyDescent="0.25">
      <c r="A60" s="31"/>
      <c r="B60" s="32"/>
      <c r="C60" s="35"/>
      <c r="D60" s="34"/>
      <c r="E60" s="32"/>
      <c r="F60" s="36"/>
      <c r="G60" s="34"/>
      <c r="H60" s="33"/>
      <c r="I60" s="33"/>
      <c r="J60" s="34"/>
    </row>
    <row r="61" spans="1:10" x14ac:dyDescent="0.25">
      <c r="A61" s="11"/>
      <c r="B61" s="12"/>
      <c r="C61" s="13"/>
      <c r="D61" s="14"/>
      <c r="E61" s="15"/>
      <c r="F61" s="12"/>
      <c r="G61" s="14"/>
      <c r="H61" s="16"/>
      <c r="I61" s="16"/>
      <c r="J61" s="14"/>
    </row>
    <row r="62" spans="1:10" x14ac:dyDescent="0.25">
      <c r="A62" s="11"/>
      <c r="B62" s="17" t="s">
        <v>13</v>
      </c>
      <c r="C62" s="18">
        <f>SUM(C7:C61)</f>
        <v>1506</v>
      </c>
      <c r="D62" s="19"/>
      <c r="E62" s="17" t="s">
        <v>13</v>
      </c>
      <c r="F62" s="17">
        <f>SUM(F7:F61)</f>
        <v>409</v>
      </c>
      <c r="G62" s="20"/>
      <c r="H62" s="13"/>
      <c r="I62" s="13"/>
      <c r="J62" s="20"/>
    </row>
    <row r="63" spans="1:10" x14ac:dyDescent="0.25">
      <c r="A63" s="11"/>
      <c r="B63" s="17"/>
      <c r="C63" s="18"/>
      <c r="D63" s="19"/>
      <c r="E63" s="17"/>
      <c r="F63" s="17"/>
      <c r="G63" s="21"/>
      <c r="H63" s="22"/>
      <c r="I63" s="13"/>
      <c r="J63" s="20"/>
    </row>
    <row r="64" spans="1:10" x14ac:dyDescent="0.25">
      <c r="A64" s="23"/>
      <c r="B64" s="24"/>
      <c r="C64" s="13"/>
      <c r="D64" s="14"/>
      <c r="E64" s="17"/>
      <c r="F64" s="12"/>
      <c r="G64" s="55" t="s">
        <v>14</v>
      </c>
      <c r="H64" s="55"/>
      <c r="I64" s="16"/>
      <c r="J64" s="25">
        <f>SUM(D7:D61)</f>
        <v>178981851</v>
      </c>
    </row>
    <row r="65" spans="1:10" x14ac:dyDescent="0.25">
      <c r="A65" s="11"/>
      <c r="B65" s="12"/>
      <c r="C65" s="13"/>
      <c r="D65" s="14"/>
      <c r="E65" s="15"/>
      <c r="F65" s="12"/>
      <c r="G65" s="55" t="s">
        <v>15</v>
      </c>
      <c r="H65" s="55"/>
      <c r="I65" s="16"/>
      <c r="J65" s="25">
        <f>SUM(G7:G61)</f>
        <v>47133439</v>
      </c>
    </row>
    <row r="66" spans="1:10" x14ac:dyDescent="0.25">
      <c r="A66" s="26"/>
      <c r="B66" s="15"/>
      <c r="C66" s="13"/>
      <c r="D66" s="14"/>
      <c r="E66" s="15"/>
      <c r="F66" s="12"/>
      <c r="G66" s="55" t="s">
        <v>16</v>
      </c>
      <c r="H66" s="55"/>
      <c r="I66" s="27"/>
      <c r="J66" s="28">
        <f>J64-J65</f>
        <v>131848412</v>
      </c>
    </row>
    <row r="67" spans="1:10" x14ac:dyDescent="0.25">
      <c r="A67" s="11"/>
      <c r="B67" s="29"/>
      <c r="C67" s="13"/>
      <c r="D67" s="30"/>
      <c r="E67" s="15"/>
      <c r="F67" s="12"/>
      <c r="G67" s="55" t="s">
        <v>17</v>
      </c>
      <c r="H67" s="55"/>
      <c r="I67" s="16"/>
      <c r="J67" s="25">
        <f>SUM(H7:H62)</f>
        <v>0</v>
      </c>
    </row>
    <row r="68" spans="1:10" x14ac:dyDescent="0.25">
      <c r="A68" s="11"/>
      <c r="B68" s="29"/>
      <c r="C68" s="13"/>
      <c r="D68" s="30"/>
      <c r="E68" s="15"/>
      <c r="F68" s="12"/>
      <c r="G68" s="55" t="s">
        <v>18</v>
      </c>
      <c r="H68" s="55"/>
      <c r="I68" s="16"/>
      <c r="J68" s="25">
        <f>J66+J67</f>
        <v>131848412</v>
      </c>
    </row>
    <row r="69" spans="1:10" x14ac:dyDescent="0.25">
      <c r="A69" s="11"/>
      <c r="B69" s="29"/>
      <c r="C69" s="13"/>
      <c r="D69" s="30"/>
      <c r="E69" s="15"/>
      <c r="F69" s="12"/>
      <c r="G69" s="55" t="s">
        <v>7</v>
      </c>
      <c r="H69" s="55"/>
      <c r="I69" s="16"/>
      <c r="J69" s="25">
        <f>SUM(I7:I62)</f>
        <v>131848415</v>
      </c>
    </row>
    <row r="70" spans="1:10" x14ac:dyDescent="0.25">
      <c r="A70" s="11"/>
      <c r="B70" s="29"/>
      <c r="C70" s="13"/>
      <c r="D70" s="30"/>
      <c r="E70" s="15"/>
      <c r="F70" s="12"/>
      <c r="G70" s="55" t="s">
        <v>19</v>
      </c>
      <c r="H70" s="55"/>
      <c r="I70" s="13" t="str">
        <f>IF(J70&gt;0,"SALDO",IF(J70&lt;0,"PIUTANG",IF(J70=0,"LUNAS")))</f>
        <v>SALDO</v>
      </c>
      <c r="J70" s="25">
        <f>J69-J68</f>
        <v>3</v>
      </c>
    </row>
  </sheetData>
  <mergeCells count="15">
    <mergeCell ref="G70:H70"/>
    <mergeCell ref="G64:H64"/>
    <mergeCell ref="G65:H65"/>
    <mergeCell ref="G66:H66"/>
    <mergeCell ref="G67:H67"/>
    <mergeCell ref="G68:H68"/>
    <mergeCell ref="G69:H6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zoomScaleNormal="100" workbookViewId="0">
      <pane ySplit="6" topLeftCell="A7" activePane="bottomLeft" state="frozen"/>
      <selection pane="bottomLeft" activeCell="H8" sqref="H8"/>
    </sheetView>
  </sheetViews>
  <sheetFormatPr defaultRowHeight="15" x14ac:dyDescent="0.25"/>
  <cols>
    <col min="1" max="1" width="10.42578125" customWidth="1"/>
    <col min="2" max="2" width="10.570312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29</v>
      </c>
      <c r="D1" s="1"/>
      <c r="E1" s="1"/>
      <c r="F1" s="41"/>
      <c r="G1" s="41"/>
      <c r="H1" s="41"/>
      <c r="I1" s="3"/>
      <c r="J1" s="1"/>
      <c r="L1" s="4"/>
      <c r="M1" s="4"/>
    </row>
    <row r="2" spans="1:13" x14ac:dyDescent="0.25">
      <c r="A2" s="1" t="s">
        <v>2</v>
      </c>
      <c r="B2" s="1"/>
      <c r="C2" s="2" t="s">
        <v>20</v>
      </c>
      <c r="D2" s="1"/>
      <c r="E2" s="1"/>
      <c r="F2" s="41"/>
      <c r="G2" s="41"/>
      <c r="H2" s="41"/>
      <c r="I2" s="3"/>
      <c r="J2" s="1"/>
      <c r="L2" s="4"/>
      <c r="M2" s="4"/>
    </row>
    <row r="3" spans="1:13" x14ac:dyDescent="0.25">
      <c r="L3" s="4"/>
      <c r="M3" s="4"/>
    </row>
    <row r="4" spans="1:13" ht="19.5" x14ac:dyDescent="0.25">
      <c r="A4" s="42"/>
      <c r="B4" s="42"/>
      <c r="C4" s="42"/>
      <c r="D4" s="42"/>
      <c r="E4" s="42"/>
      <c r="F4" s="42"/>
      <c r="G4" s="42"/>
      <c r="H4" s="42"/>
      <c r="I4" s="42"/>
      <c r="J4" s="43"/>
      <c r="L4" s="4"/>
      <c r="M4" s="4"/>
    </row>
    <row r="5" spans="1:13" x14ac:dyDescent="0.25">
      <c r="A5" s="44" t="s">
        <v>4</v>
      </c>
      <c r="B5" s="46" t="s">
        <v>5</v>
      </c>
      <c r="C5" s="47"/>
      <c r="D5" s="47"/>
      <c r="E5" s="47"/>
      <c r="F5" s="47"/>
      <c r="G5" s="48"/>
      <c r="H5" s="49" t="s">
        <v>6</v>
      </c>
      <c r="I5" s="51" t="s">
        <v>7</v>
      </c>
      <c r="J5" s="53" t="s">
        <v>8</v>
      </c>
      <c r="M5" s="4"/>
    </row>
    <row r="6" spans="1:13" x14ac:dyDescent="0.25">
      <c r="A6" s="45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50"/>
      <c r="I6" s="52"/>
      <c r="J6" s="54"/>
    </row>
    <row r="7" spans="1:13" x14ac:dyDescent="0.25">
      <c r="A7" s="31">
        <v>43341</v>
      </c>
      <c r="B7" s="37">
        <v>170138581</v>
      </c>
      <c r="C7" s="40">
        <v>2</v>
      </c>
      <c r="D7" s="39">
        <v>170713</v>
      </c>
      <c r="E7" s="32"/>
      <c r="F7" s="36"/>
      <c r="G7" s="34"/>
      <c r="H7" s="33"/>
      <c r="I7" s="33"/>
      <c r="J7" s="34" t="s">
        <v>22</v>
      </c>
    </row>
    <row r="8" spans="1:13" x14ac:dyDescent="0.25">
      <c r="A8" s="31">
        <v>42988</v>
      </c>
      <c r="B8" s="32"/>
      <c r="C8" s="35"/>
      <c r="D8" s="34"/>
      <c r="E8" s="37">
        <v>170037373</v>
      </c>
      <c r="F8" s="38">
        <v>17</v>
      </c>
      <c r="G8" s="39">
        <v>1858063</v>
      </c>
      <c r="H8" s="33"/>
      <c r="I8" s="33"/>
      <c r="J8" s="34" t="s">
        <v>28</v>
      </c>
    </row>
    <row r="9" spans="1:13" x14ac:dyDescent="0.25">
      <c r="A9" s="31">
        <v>43383</v>
      </c>
      <c r="B9" s="32"/>
      <c r="C9" s="35"/>
      <c r="D9" s="34"/>
      <c r="E9" s="37">
        <v>170038063</v>
      </c>
      <c r="F9" s="38">
        <v>13</v>
      </c>
      <c r="G9" s="39">
        <v>1187638</v>
      </c>
      <c r="H9" s="33"/>
      <c r="I9" s="33"/>
      <c r="J9" s="34" t="s">
        <v>28</v>
      </c>
    </row>
    <row r="10" spans="1:13" x14ac:dyDescent="0.25">
      <c r="A10" s="31"/>
      <c r="B10" s="32"/>
      <c r="C10" s="35"/>
      <c r="D10" s="34"/>
      <c r="E10" s="32"/>
      <c r="F10" s="36"/>
      <c r="G10" s="34"/>
      <c r="H10" s="33"/>
      <c r="I10" s="33"/>
      <c r="J10" s="34" t="s">
        <v>22</v>
      </c>
    </row>
    <row r="11" spans="1:13" x14ac:dyDescent="0.25">
      <c r="A11" s="11"/>
      <c r="B11" s="17" t="s">
        <v>13</v>
      </c>
      <c r="C11" s="18">
        <f>SUM(C7:C10)</f>
        <v>2</v>
      </c>
      <c r="D11" s="19"/>
      <c r="E11" s="17" t="s">
        <v>13</v>
      </c>
      <c r="F11" s="17">
        <f>SUM(F7:F10)</f>
        <v>30</v>
      </c>
      <c r="G11" s="20"/>
      <c r="H11" s="13"/>
      <c r="I11" s="13"/>
      <c r="J11" s="20"/>
    </row>
    <row r="12" spans="1:13" x14ac:dyDescent="0.25">
      <c r="A12" s="11"/>
      <c r="B12" s="17"/>
      <c r="C12" s="18"/>
      <c r="D12" s="19"/>
      <c r="E12" s="17"/>
      <c r="F12" s="17"/>
      <c r="G12" s="21"/>
      <c r="H12" s="22"/>
      <c r="I12" s="13"/>
      <c r="J12" s="20"/>
    </row>
    <row r="13" spans="1:13" x14ac:dyDescent="0.25">
      <c r="A13" s="23"/>
      <c r="B13" s="24"/>
      <c r="C13" s="13"/>
      <c r="D13" s="14"/>
      <c r="E13" s="17"/>
      <c r="F13" s="12"/>
      <c r="G13" s="55" t="s">
        <v>14</v>
      </c>
      <c r="H13" s="55"/>
      <c r="I13" s="16"/>
      <c r="J13" s="25">
        <f>SUM(D7:D10)</f>
        <v>170713</v>
      </c>
    </row>
    <row r="14" spans="1:13" x14ac:dyDescent="0.25">
      <c r="A14" s="11"/>
      <c r="B14" s="12"/>
      <c r="C14" s="13"/>
      <c r="D14" s="14"/>
      <c r="E14" s="15"/>
      <c r="F14" s="12"/>
      <c r="G14" s="55" t="s">
        <v>15</v>
      </c>
      <c r="H14" s="55"/>
      <c r="I14" s="16"/>
      <c r="J14" s="25">
        <f>SUM(G7:G10)</f>
        <v>3045701</v>
      </c>
    </row>
    <row r="15" spans="1:13" x14ac:dyDescent="0.25">
      <c r="A15" s="26"/>
      <c r="B15" s="15"/>
      <c r="C15" s="13"/>
      <c r="D15" s="14"/>
      <c r="E15" s="15"/>
      <c r="F15" s="12"/>
      <c r="G15" s="55" t="s">
        <v>16</v>
      </c>
      <c r="H15" s="55"/>
      <c r="I15" s="27"/>
      <c r="J15" s="28">
        <f>J13-J14</f>
        <v>-2874988</v>
      </c>
    </row>
    <row r="16" spans="1:13" x14ac:dyDescent="0.25">
      <c r="A16" s="11"/>
      <c r="B16" s="29"/>
      <c r="C16" s="13"/>
      <c r="D16" s="30"/>
      <c r="E16" s="15"/>
      <c r="F16" s="12"/>
      <c r="G16" s="55" t="s">
        <v>17</v>
      </c>
      <c r="H16" s="55"/>
      <c r="I16" s="16"/>
      <c r="J16" s="25">
        <f>SUM(H7:H11)</f>
        <v>0</v>
      </c>
    </row>
    <row r="17" spans="1:10" x14ac:dyDescent="0.25">
      <c r="A17" s="11"/>
      <c r="B17" s="29"/>
      <c r="C17" s="13"/>
      <c r="D17" s="30"/>
      <c r="E17" s="15"/>
      <c r="F17" s="12"/>
      <c r="G17" s="55" t="s">
        <v>18</v>
      </c>
      <c r="H17" s="55"/>
      <c r="I17" s="16"/>
      <c r="J17" s="25">
        <f>J15+J16</f>
        <v>-2874988</v>
      </c>
    </row>
    <row r="18" spans="1:10" x14ac:dyDescent="0.25">
      <c r="A18" s="11"/>
      <c r="B18" s="29"/>
      <c r="C18" s="13"/>
      <c r="D18" s="30"/>
      <c r="E18" s="15"/>
      <c r="F18" s="12"/>
      <c r="G18" s="55" t="s">
        <v>7</v>
      </c>
      <c r="H18" s="55"/>
      <c r="I18" s="16"/>
      <c r="J18" s="25">
        <f>SUM(I7:I11)</f>
        <v>0</v>
      </c>
    </row>
    <row r="19" spans="1:10" x14ac:dyDescent="0.25">
      <c r="A19" s="11"/>
      <c r="B19" s="29"/>
      <c r="C19" s="13"/>
      <c r="D19" s="30"/>
      <c r="E19" s="15"/>
      <c r="F19" s="12"/>
      <c r="G19" s="55" t="s">
        <v>19</v>
      </c>
      <c r="H19" s="55"/>
      <c r="I19" s="13" t="str">
        <f>IF(J19&gt;0,"SALDO",IF(J19&lt;0,"PIUTANG",IF(J19=0,"LUNAS")))</f>
        <v>SALDO</v>
      </c>
      <c r="J19" s="25">
        <f>J18-J17</f>
        <v>2874988</v>
      </c>
    </row>
  </sheetData>
  <mergeCells count="15">
    <mergeCell ref="G19:H19"/>
    <mergeCell ref="G13:H13"/>
    <mergeCell ref="G14:H14"/>
    <mergeCell ref="G15:H15"/>
    <mergeCell ref="G16:H16"/>
    <mergeCell ref="G17:H17"/>
    <mergeCell ref="G18:H1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Rekapan</vt:lpstr>
      <vt:lpstr>Tanpa Disc</vt:lpstr>
      <vt:lpstr>Rekapan!Print_Area</vt:lpstr>
      <vt:lpstr>'Tanpa Disc'!Print_Area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2017-10-09T03:16:40Z</cp:lastPrinted>
  <dcterms:created xsi:type="dcterms:W3CDTF">2017-08-07T04:09:00Z</dcterms:created>
  <dcterms:modified xsi:type="dcterms:W3CDTF">2018-05-02T10:03:44Z</dcterms:modified>
</cp:coreProperties>
</file>