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 activeTab="8"/>
  </bookViews>
  <sheets>
    <sheet name="120" sheetId="2" r:id="rId1"/>
    <sheet name="180" sheetId="1" r:id="rId2"/>
    <sheet name="100" sheetId="3" r:id="rId3"/>
    <sheet name="170" sheetId="4" r:id="rId4"/>
    <sheet name="80" sheetId="5" r:id="rId5"/>
    <sheet name="100%" sheetId="7" r:id="rId6"/>
    <sheet name="Stok" sheetId="8" r:id="rId7"/>
    <sheet name="Margin 20%" sheetId="9" r:id="rId8"/>
    <sheet name="Data keluar" sheetId="10" r:id="rId9"/>
  </sheets>
  <calcPr calcId="144525"/>
</workbook>
</file>

<file path=xl/calcChain.xml><?xml version="1.0" encoding="utf-8"?>
<calcChain xmlns="http://schemas.openxmlformats.org/spreadsheetml/2006/main">
  <c r="I43" i="8" l="1"/>
  <c r="H43" i="8"/>
  <c r="G43" i="8"/>
  <c r="F43" i="8"/>
  <c r="E43" i="8"/>
  <c r="D43" i="8"/>
  <c r="C43" i="8"/>
  <c r="H15" i="5" l="1"/>
  <c r="G15" i="5"/>
  <c r="F15" i="5"/>
  <c r="F33" i="4"/>
  <c r="G38" i="1" l="1"/>
  <c r="F38" i="1"/>
  <c r="F39" i="7" l="1"/>
  <c r="E39" i="7"/>
  <c r="G66" i="3"/>
  <c r="F66" i="3"/>
  <c r="I27" i="3"/>
  <c r="J27" i="3"/>
  <c r="K27" i="3"/>
  <c r="T27" i="3"/>
  <c r="B21" i="9" l="1"/>
  <c r="E17" i="9"/>
  <c r="C15" i="9"/>
  <c r="E15" i="9" s="1"/>
  <c r="E14" i="9"/>
  <c r="E13" i="9"/>
  <c r="E28" i="7" l="1"/>
  <c r="O6" i="9"/>
  <c r="N6" i="9"/>
  <c r="M6" i="9"/>
  <c r="K6" i="9"/>
  <c r="H32" i="8" l="1"/>
  <c r="I32" i="8"/>
  <c r="G32" i="8"/>
  <c r="F32" i="8"/>
  <c r="E32" i="8"/>
  <c r="D32" i="8"/>
  <c r="C32" i="8"/>
  <c r="F49" i="3" l="1"/>
  <c r="F28" i="7" l="1"/>
  <c r="G33" i="4"/>
  <c r="G33" i="5"/>
  <c r="F33" i="5"/>
  <c r="G49" i="3"/>
  <c r="H27" i="3"/>
  <c r="G27" i="3"/>
  <c r="F27" i="3"/>
  <c r="H14" i="4" l="1"/>
  <c r="G14" i="4"/>
  <c r="F14" i="4"/>
  <c r="G13" i="7"/>
  <c r="F13" i="7"/>
  <c r="E13" i="7"/>
  <c r="G21" i="8"/>
  <c r="F21" i="8"/>
  <c r="E21" i="8"/>
  <c r="D21" i="8"/>
  <c r="C21" i="8"/>
  <c r="F35" i="2" l="1"/>
  <c r="D10" i="8"/>
  <c r="E10" i="8"/>
  <c r="F10" i="8"/>
  <c r="G10" i="8"/>
  <c r="C10" i="8"/>
  <c r="G30" i="2" l="1"/>
  <c r="H30" i="2"/>
  <c r="F30" i="2"/>
  <c r="H18" i="1"/>
  <c r="G18" i="1"/>
  <c r="F18" i="1"/>
</calcChain>
</file>

<file path=xl/sharedStrings.xml><?xml version="1.0" encoding="utf-8"?>
<sst xmlns="http://schemas.openxmlformats.org/spreadsheetml/2006/main" count="381" uniqueCount="140">
  <si>
    <t>ENDAH ISKANDAR | JAYA MANDIRI BDG</t>
  </si>
  <si>
    <t>ASEP JENAL M</t>
  </si>
  <si>
    <t>JAYA MANDIRI | ASEP RADJIS</t>
  </si>
  <si>
    <t>PT AZALEA SEJAHTERA MANDIRI</t>
  </si>
  <si>
    <t>AGUS ANDRIANTO</t>
  </si>
  <si>
    <t>CENGCENG MISBAH | HDR</t>
  </si>
  <si>
    <t>NILAM COLLECTION</t>
  </si>
  <si>
    <t>YOSSI RAHMAWATI TANGSEL</t>
  </si>
  <si>
    <t>MISBAH - CIBUNTU</t>
  </si>
  <si>
    <t>BOJES KUNINGAN</t>
  </si>
  <si>
    <t>MEKI SANDI ROLIANSYAH</t>
  </si>
  <si>
    <t>ASEP FAHMI (DIAN JAYA)</t>
  </si>
  <si>
    <t>AL MUMTAZ - ASEP JUNAIDI</t>
  </si>
  <si>
    <t>ELVANA JAYA - AANG</t>
  </si>
  <si>
    <t>RUDI IRWANSYAH</t>
  </si>
  <si>
    <t>MUSTAMA  | FAJAR MULYA</t>
  </si>
  <si>
    <t>PP - PRIMA PERKASA</t>
  </si>
  <si>
    <t>SARIP HIDAYAT-KARAWNG</t>
  </si>
  <si>
    <t>MULYANA - PAMULANG</t>
  </si>
  <si>
    <t>IWAN HERMAWAN - CIPETIR</t>
  </si>
  <si>
    <t>TRISAL AL HASAN - MANDIRI JAYA</t>
  </si>
  <si>
    <t>M RIZKI</t>
  </si>
  <si>
    <t>YANYAN HERYANA</t>
  </si>
  <si>
    <t>LEDI PUTRA MANDIRI (LPM)</t>
  </si>
  <si>
    <t>DWI HARYANTO</t>
  </si>
  <si>
    <t>UD RATU JAYA-ATANG TARYANA</t>
  </si>
  <si>
    <t>IVAN SETIAWAN</t>
  </si>
  <si>
    <t>UJANG SURYATNA</t>
  </si>
  <si>
    <t>FEBRIANSYAH</t>
  </si>
  <si>
    <t>DIRWAN</t>
  </si>
  <si>
    <t>RENDY - SUBANG</t>
  </si>
  <si>
    <t>ASEP SAEPUL ROHMAT (PM COLLECTION)</t>
  </si>
  <si>
    <t>RIDWAN FAUZI | ODON</t>
  </si>
  <si>
    <t>AJAT | PATI JAYA ABADI</t>
  </si>
  <si>
    <t>AHMAD ASPURI</t>
  </si>
  <si>
    <t>ECE SURYADI</t>
  </si>
  <si>
    <t>ATANG SETIAWAN - RAGELL</t>
  </si>
  <si>
    <t>SAEPUL MUNAWAR</t>
  </si>
  <si>
    <t>AGUS SUHENDI</t>
  </si>
  <si>
    <t>HERDI FALS</t>
  </si>
  <si>
    <t>RINTO SUGIANTO</t>
  </si>
  <si>
    <t>YAYAT HIDAYAT</t>
  </si>
  <si>
    <t>ILYAS TAPSIRI</t>
  </si>
  <si>
    <t>YUSUP SOLEHUDIN</t>
  </si>
  <si>
    <t>JENAL ARIPIN  (KARAWANG)</t>
  </si>
  <si>
    <t>SANUSI - BABAKAN CIPARAY</t>
  </si>
  <si>
    <t>ZOE - SAUYUNAN MAS</t>
  </si>
  <si>
    <t>ROBI CAHYADI</t>
  </si>
  <si>
    <t>ARIS PUJIONO</t>
  </si>
  <si>
    <t>ABDUL PATAH  </t>
  </si>
  <si>
    <t>DEDE SAEPUL MILAH</t>
  </si>
  <si>
    <t>UJANG DARMIN</t>
  </si>
  <si>
    <t>SRI NURHAYATI ARISAN</t>
  </si>
  <si>
    <t>NANDAR SOLEH</t>
  </si>
  <si>
    <t>AGUS DEPRIANTO</t>
  </si>
  <si>
    <t>Edisi</t>
  </si>
  <si>
    <t>Pelanggan</t>
  </si>
  <si>
    <t>Total</t>
  </si>
  <si>
    <t>Jumlah Jual Net</t>
  </si>
  <si>
    <t>Nilai Jual Net</t>
  </si>
  <si>
    <t>Efektifitas</t>
  </si>
  <si>
    <t>KUSNO</t>
  </si>
  <si>
    <t>Inficlo</t>
  </si>
  <si>
    <t>Blackkelly</t>
  </si>
  <si>
    <t>NURDIN - KARAWANG</t>
  </si>
  <si>
    <t>Retail</t>
  </si>
  <si>
    <t>JUMLAH</t>
  </si>
  <si>
    <t>KEBUTUHAN KATALOG 100/180</t>
  </si>
  <si>
    <t>KEBUTUHAN KATALOG 80/100</t>
  </si>
  <si>
    <t>KEBUTUHAN KATALOG 100%</t>
  </si>
  <si>
    <t>KEBUTUHAN KATALOG 100/170</t>
  </si>
  <si>
    <t>KEBUTUHAN KATALOG 100/120</t>
  </si>
  <si>
    <t>KEBUTUHAN KATALOG 100/100</t>
  </si>
  <si>
    <t>Stok Katalog</t>
  </si>
  <si>
    <t>Brand</t>
  </si>
  <si>
    <t>Harga</t>
  </si>
  <si>
    <t>100/120</t>
  </si>
  <si>
    <t>100/180</t>
  </si>
  <si>
    <t>80/100</t>
  </si>
  <si>
    <t>100/100</t>
  </si>
  <si>
    <t>CV. BENTANG FASHION</t>
  </si>
  <si>
    <t>UPDATE</t>
  </si>
  <si>
    <t>100/170</t>
  </si>
  <si>
    <t>PURNAMA GANJAR</t>
  </si>
  <si>
    <t>SAMSUL BAHRI (GHAISAN COLLECTION)</t>
  </si>
  <si>
    <t>PUTRI MANDIRI</t>
  </si>
  <si>
    <t>No</t>
  </si>
  <si>
    <t>INF</t>
  </si>
  <si>
    <t>BCL</t>
  </si>
  <si>
    <t>Dede Mulyadi</t>
  </si>
  <si>
    <t>Anang Suryana</t>
  </si>
  <si>
    <t>Kusno</t>
  </si>
  <si>
    <t xml:space="preserve">Cadangan </t>
  </si>
  <si>
    <t>SAMSUL BAHRI</t>
  </si>
  <si>
    <t>AYU FITRI</t>
  </si>
  <si>
    <t>DEDE MULYADI | PAMULANG</t>
  </si>
  <si>
    <t>Polos</t>
  </si>
  <si>
    <t>EDISI</t>
  </si>
  <si>
    <t>TOTAL</t>
  </si>
  <si>
    <t>JUAL NET</t>
  </si>
  <si>
    <t>NILAI JUAL NET</t>
  </si>
  <si>
    <t>EFEKTIFITAS</t>
  </si>
  <si>
    <t>HARGA KATALOG</t>
  </si>
  <si>
    <t>SELISIH</t>
  </si>
  <si>
    <t>MARGIN</t>
  </si>
  <si>
    <t>KEBUTUHAN KATALOG</t>
  </si>
  <si>
    <t>ARIF RAHMAN HAKIM</t>
  </si>
  <si>
    <t>RINCIAN</t>
  </si>
  <si>
    <t>PENGAJUAN</t>
  </si>
  <si>
    <t>Total cetak saat ini</t>
  </si>
  <si>
    <t>Out</t>
  </si>
  <si>
    <t>Sisa</t>
  </si>
  <si>
    <t>Rencana cetak</t>
  </si>
  <si>
    <t>Margin 20% - biaya katalog keluar =</t>
  </si>
  <si>
    <t>Pengganti katalog polos 100% karena pelanggan banyak yg minta tertera dikatalog utk meyakinkan pelanggan</t>
  </si>
  <si>
    <t>Kebutuhan dan stok sampailebaran</t>
  </si>
  <si>
    <t>Kebutuhan dan stok setelah lebaran</t>
  </si>
  <si>
    <t>ADE AZZURA</t>
  </si>
  <si>
    <t>RINA BAESUNI / BP. NURSIN</t>
  </si>
  <si>
    <t>SANDI JAYA</t>
  </si>
  <si>
    <t>ADI RIYADI</t>
  </si>
  <si>
    <t>AI MARYATI/PAK ACENG</t>
  </si>
  <si>
    <t>update</t>
  </si>
  <si>
    <t>Kebutuhan stok setelah lebaran</t>
  </si>
  <si>
    <t>AMAR SOLEH</t>
  </si>
  <si>
    <t>Blackkelly - Harga 100%</t>
  </si>
  <si>
    <t>Blackkelly - Harga 100%/ 100</t>
  </si>
  <si>
    <t>Blackkelly - Harga 100%/ 120</t>
  </si>
  <si>
    <t>Blackkelly - Harga 100%/ 170</t>
  </si>
  <si>
    <t>Blackkelly - Harga 100%/ 180</t>
  </si>
  <si>
    <t>Blackkelly - Harga 80%/ 100</t>
  </si>
  <si>
    <t>Merk</t>
  </si>
  <si>
    <t>Masuk</t>
  </si>
  <si>
    <t>Keluar</t>
  </si>
  <si>
    <t>Inficlo - Harga 100%</t>
  </si>
  <si>
    <t>Inficlo - Harga 100%/ 100</t>
  </si>
  <si>
    <t>Inficlo - Harga 100%/ 120</t>
  </si>
  <si>
    <t>Inficlo - Harga 100%/ 170</t>
  </si>
  <si>
    <t>Inficlo - Harga 100%/ 180</t>
  </si>
  <si>
    <t>Inficlo - Harga 80%/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</si>
</sst>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9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6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0" fontId="0" fillId="2" borderId="1" xfId="0" applyFill="1" applyBorder="1" applyAlignment="1">
      <alignment vertical="center" wrapText="1"/>
    </xf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3" fillId="0" borderId="0" xfId="0" applyFont="1" applyAlignment="1">
      <alignment horizontal="center" vertical="center" wrapText="1"/>
    </xf>
    <xf numFmtId="3" fontId="0" fillId="0" borderId="0" xfId="0" applyNumberFormat="1" applyAlignment="1">
      <alignment vertical="center" wrapText="1"/>
    </xf>
    <xf numFmtId="3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vertical="center" wrapText="1"/>
    </xf>
    <xf numFmtId="0" fontId="5" fillId="0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41" fontId="0" fillId="0" borderId="0" xfId="1" applyFont="1"/>
    <xf numFmtId="41" fontId="0" fillId="0" borderId="0" xfId="0" applyNumberFormat="1"/>
    <xf numFmtId="15" fontId="8" fillId="0" borderId="0" xfId="0" applyNumberFormat="1" applyFont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9" fontId="7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 vertical="center" wrapText="1"/>
    </xf>
    <xf numFmtId="41" fontId="0" fillId="0" borderId="1" xfId="1" applyFon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0" xfId="0" applyNumberFormat="1" applyAlignment="1">
      <alignment horizontal="right"/>
    </xf>
    <xf numFmtId="3" fontId="0" fillId="0" borderId="0" xfId="0" applyNumberFormat="1" applyAlignment="1">
      <alignment horizontal="right" wrapText="1"/>
    </xf>
    <xf numFmtId="3" fontId="0" fillId="0" borderId="1" xfId="0" applyNumberFormat="1" applyBorder="1"/>
    <xf numFmtId="41" fontId="0" fillId="0" borderId="1" xfId="1" applyFont="1" applyBorder="1"/>
    <xf numFmtId="0" fontId="7" fillId="0" borderId="4" xfId="0" applyFont="1" applyBorder="1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/>
    </xf>
    <xf numFmtId="0" fontId="7" fillId="0" borderId="0" xfId="0" applyFont="1" applyBorder="1" applyAlignment="1"/>
    <xf numFmtId="0" fontId="0" fillId="0" borderId="1" xfId="0" applyFill="1" applyBorder="1"/>
    <xf numFmtId="0" fontId="5" fillId="0" borderId="1" xfId="0" applyFont="1" applyFill="1" applyBorder="1" applyAlignment="1">
      <alignment horizontal="center"/>
    </xf>
    <xf numFmtId="0" fontId="0" fillId="0" borderId="0" xfId="0" applyFill="1" applyAlignment="1">
      <alignment vertical="center" wrapText="1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T63"/>
  <sheetViews>
    <sheetView topLeftCell="B13" workbookViewId="0">
      <selection activeCell="G6" sqref="G6"/>
    </sheetView>
  </sheetViews>
  <sheetFormatPr defaultRowHeight="15" x14ac:dyDescent="0.25"/>
  <cols>
    <col min="5" max="5" width="31.140625" bestFit="1" customWidth="1"/>
    <col min="7" max="7" width="12.7109375" bestFit="1" customWidth="1"/>
    <col min="9" max="9" width="19.140625" bestFit="1" customWidth="1"/>
    <col min="10" max="10" width="16.42578125" bestFit="1" customWidth="1"/>
    <col min="11" max="11" width="12.85546875" bestFit="1" customWidth="1"/>
  </cols>
  <sheetData>
    <row r="2" spans="3:20" ht="15.75" x14ac:dyDescent="0.25">
      <c r="D2" s="69" t="s">
        <v>71</v>
      </c>
      <c r="E2" s="69"/>
      <c r="F2" s="69"/>
      <c r="G2" s="69"/>
      <c r="H2" s="69"/>
      <c r="I2" s="69"/>
      <c r="J2" s="69"/>
      <c r="K2" s="69"/>
    </row>
    <row r="4" spans="3:20" ht="18.75" x14ac:dyDescent="0.3">
      <c r="D4" s="7" t="s">
        <v>55</v>
      </c>
      <c r="E4" s="7" t="s">
        <v>56</v>
      </c>
      <c r="F4" s="7" t="s">
        <v>62</v>
      </c>
      <c r="G4" s="7" t="s">
        <v>63</v>
      </c>
      <c r="H4" s="7" t="s">
        <v>57</v>
      </c>
      <c r="I4" s="7" t="s">
        <v>58</v>
      </c>
      <c r="J4" s="7" t="s">
        <v>59</v>
      </c>
      <c r="K4" s="7" t="s">
        <v>60</v>
      </c>
    </row>
    <row r="5" spans="3:20" ht="15" customHeight="1" x14ac:dyDescent="0.25">
      <c r="C5" s="1"/>
      <c r="D5" s="4">
        <v>2018</v>
      </c>
      <c r="E5" s="4" t="s">
        <v>1</v>
      </c>
      <c r="F5" s="4">
        <v>682</v>
      </c>
      <c r="G5" s="4">
        <v>682</v>
      </c>
      <c r="H5" s="5">
        <v>1364</v>
      </c>
      <c r="I5" s="4">
        <v>546</v>
      </c>
      <c r="J5" s="5">
        <v>58152588</v>
      </c>
      <c r="K5" s="4">
        <v>0.4</v>
      </c>
      <c r="M5" s="2"/>
      <c r="N5" s="2"/>
      <c r="O5" s="2"/>
      <c r="P5" s="2"/>
      <c r="Q5" s="26"/>
      <c r="R5" s="2"/>
      <c r="S5" s="26"/>
      <c r="T5" s="2"/>
    </row>
    <row r="6" spans="3:20" ht="15" customHeight="1" x14ac:dyDescent="0.25">
      <c r="C6" s="1"/>
      <c r="D6" s="4">
        <v>2018</v>
      </c>
      <c r="E6" s="4" t="s">
        <v>5</v>
      </c>
      <c r="F6" s="4">
        <v>300</v>
      </c>
      <c r="G6" s="4">
        <v>240</v>
      </c>
      <c r="H6" s="4">
        <v>540</v>
      </c>
      <c r="I6" s="4">
        <v>124</v>
      </c>
      <c r="J6" s="5">
        <v>12390000</v>
      </c>
      <c r="K6" s="4">
        <v>0.23</v>
      </c>
      <c r="M6" s="2"/>
      <c r="N6" s="2"/>
      <c r="O6" s="2"/>
      <c r="P6" s="2"/>
      <c r="Q6" s="2"/>
      <c r="R6" s="2"/>
      <c r="S6" s="26"/>
      <c r="T6" s="2"/>
    </row>
    <row r="7" spans="3:20" ht="15" customHeight="1" x14ac:dyDescent="0.25">
      <c r="C7" s="1"/>
      <c r="D7" s="4">
        <v>2018</v>
      </c>
      <c r="E7" s="4" t="s">
        <v>6</v>
      </c>
      <c r="F7" s="4">
        <v>580</v>
      </c>
      <c r="G7" s="4">
        <v>560</v>
      </c>
      <c r="H7" s="5">
        <v>1140</v>
      </c>
      <c r="I7" s="5">
        <v>1254</v>
      </c>
      <c r="J7" s="5">
        <v>136185613</v>
      </c>
      <c r="K7" s="4">
        <v>1.1000000000000001</v>
      </c>
      <c r="M7" s="2"/>
      <c r="N7" s="2"/>
      <c r="O7" s="2"/>
      <c r="P7" s="2"/>
      <c r="Q7" s="26"/>
      <c r="R7" s="26"/>
      <c r="S7" s="26"/>
      <c r="T7" s="2"/>
    </row>
    <row r="8" spans="3:20" ht="15" customHeight="1" x14ac:dyDescent="0.25">
      <c r="C8" s="1"/>
      <c r="D8" s="4">
        <v>2018</v>
      </c>
      <c r="E8" s="4" t="s">
        <v>10</v>
      </c>
      <c r="F8" s="4">
        <v>200</v>
      </c>
      <c r="G8" s="4">
        <v>200</v>
      </c>
      <c r="H8" s="4">
        <v>400</v>
      </c>
      <c r="I8" s="4">
        <v>156</v>
      </c>
      <c r="J8" s="5">
        <v>17443913</v>
      </c>
      <c r="K8" s="4">
        <v>0.39</v>
      </c>
      <c r="M8" s="2"/>
      <c r="N8" s="2"/>
      <c r="O8" s="2"/>
      <c r="P8" s="2"/>
      <c r="Q8" s="2"/>
      <c r="R8" s="2"/>
      <c r="S8" s="26"/>
      <c r="T8" s="2"/>
    </row>
    <row r="9" spans="3:20" ht="15" customHeight="1" x14ac:dyDescent="0.25">
      <c r="C9" s="1"/>
      <c r="D9" s="4">
        <v>2018</v>
      </c>
      <c r="E9" s="4" t="s">
        <v>12</v>
      </c>
      <c r="F9" s="4">
        <v>160</v>
      </c>
      <c r="G9" s="4">
        <v>160</v>
      </c>
      <c r="H9" s="4">
        <v>320</v>
      </c>
      <c r="I9" s="4">
        <v>654</v>
      </c>
      <c r="J9" s="5">
        <v>68833450</v>
      </c>
      <c r="K9" s="4">
        <v>2.04</v>
      </c>
      <c r="M9" s="2"/>
      <c r="N9" s="2"/>
      <c r="O9" s="2"/>
      <c r="P9" s="2"/>
      <c r="Q9" s="2"/>
      <c r="R9" s="2"/>
      <c r="S9" s="26"/>
      <c r="T9" s="2"/>
    </row>
    <row r="10" spans="3:20" ht="15" customHeight="1" x14ac:dyDescent="0.25">
      <c r="C10" s="1"/>
      <c r="D10" s="4">
        <v>2018</v>
      </c>
      <c r="E10" s="4" t="s">
        <v>14</v>
      </c>
      <c r="F10" s="4">
        <v>120</v>
      </c>
      <c r="G10" s="4">
        <v>120</v>
      </c>
      <c r="H10" s="4">
        <v>240</v>
      </c>
      <c r="I10" s="4">
        <v>18</v>
      </c>
      <c r="J10" s="5">
        <v>1750000</v>
      </c>
      <c r="K10" s="4">
        <v>0.08</v>
      </c>
      <c r="M10" s="2"/>
      <c r="N10" s="2"/>
      <c r="O10" s="2"/>
      <c r="P10" s="2"/>
      <c r="Q10" s="2"/>
      <c r="R10" s="2"/>
      <c r="S10" s="26"/>
      <c r="T10" s="2"/>
    </row>
    <row r="11" spans="3:20" ht="15" customHeight="1" x14ac:dyDescent="0.25">
      <c r="C11" s="1"/>
      <c r="D11" s="4">
        <v>2018</v>
      </c>
      <c r="E11" s="4" t="s">
        <v>19</v>
      </c>
      <c r="F11" s="4">
        <v>160</v>
      </c>
      <c r="G11" s="4">
        <v>75</v>
      </c>
      <c r="H11" s="4">
        <v>235</v>
      </c>
      <c r="I11" s="4">
        <v>239</v>
      </c>
      <c r="J11" s="5">
        <v>25418400</v>
      </c>
      <c r="K11" s="4">
        <v>1.02</v>
      </c>
      <c r="M11" s="2"/>
      <c r="N11" s="2"/>
      <c r="O11" s="2"/>
      <c r="P11" s="2"/>
      <c r="Q11" s="2"/>
      <c r="R11" s="2"/>
      <c r="S11" s="26"/>
      <c r="T11" s="2"/>
    </row>
    <row r="12" spans="3:20" ht="15" customHeight="1" x14ac:dyDescent="0.25">
      <c r="C12" s="1"/>
      <c r="D12" s="4">
        <v>2018</v>
      </c>
      <c r="E12" s="4" t="s">
        <v>20</v>
      </c>
      <c r="F12" s="4">
        <v>102</v>
      </c>
      <c r="G12" s="4">
        <v>102</v>
      </c>
      <c r="H12" s="4">
        <v>204</v>
      </c>
      <c r="I12" s="4">
        <v>79</v>
      </c>
      <c r="J12" s="5">
        <v>7938613</v>
      </c>
      <c r="K12" s="4">
        <v>0.39</v>
      </c>
      <c r="M12" s="2"/>
      <c r="N12" s="2"/>
      <c r="O12" s="2"/>
      <c r="P12" s="2"/>
      <c r="Q12" s="2"/>
      <c r="R12" s="2"/>
      <c r="S12" s="26"/>
      <c r="T12" s="2"/>
    </row>
    <row r="13" spans="3:20" ht="15" customHeight="1" x14ac:dyDescent="0.25">
      <c r="C13" s="1"/>
      <c r="D13" s="4">
        <v>2018</v>
      </c>
      <c r="E13" s="4" t="s">
        <v>21</v>
      </c>
      <c r="F13" s="4">
        <v>201</v>
      </c>
      <c r="G13" s="4">
        <v>201</v>
      </c>
      <c r="H13" s="4">
        <v>402</v>
      </c>
      <c r="I13" s="4">
        <v>183</v>
      </c>
      <c r="J13" s="5">
        <v>20289588</v>
      </c>
      <c r="K13" s="4">
        <v>0.46</v>
      </c>
      <c r="M13" s="2"/>
      <c r="N13" s="2"/>
      <c r="O13" s="2"/>
      <c r="P13" s="2"/>
      <c r="Q13" s="2"/>
      <c r="R13" s="2"/>
      <c r="S13" s="26"/>
      <c r="T13" s="2"/>
    </row>
    <row r="14" spans="3:20" ht="15" customHeight="1" x14ac:dyDescent="0.25">
      <c r="C14" s="1"/>
      <c r="D14" s="4">
        <v>2018</v>
      </c>
      <c r="E14" s="4" t="s">
        <v>22</v>
      </c>
      <c r="F14" s="4">
        <v>100</v>
      </c>
      <c r="G14" s="4">
        <v>100</v>
      </c>
      <c r="H14" s="4">
        <v>200</v>
      </c>
      <c r="I14" s="4">
        <v>115</v>
      </c>
      <c r="J14" s="5">
        <v>13521900</v>
      </c>
      <c r="K14" s="4">
        <v>0.57999999999999996</v>
      </c>
      <c r="M14" s="2"/>
      <c r="N14" s="2"/>
      <c r="O14" s="2"/>
      <c r="P14" s="2"/>
      <c r="Q14" s="2"/>
      <c r="R14" s="2"/>
      <c r="S14" s="26"/>
      <c r="T14" s="2"/>
    </row>
    <row r="15" spans="3:20" ht="15" customHeight="1" x14ac:dyDescent="0.25">
      <c r="C15" s="1"/>
      <c r="D15" s="4">
        <v>2018</v>
      </c>
      <c r="E15" s="4" t="s">
        <v>25</v>
      </c>
      <c r="F15" s="4">
        <v>65</v>
      </c>
      <c r="G15" s="4">
        <v>65</v>
      </c>
      <c r="H15" s="4">
        <v>130</v>
      </c>
      <c r="I15" s="4">
        <v>31</v>
      </c>
      <c r="J15" s="5">
        <v>3251763</v>
      </c>
      <c r="K15" s="4">
        <v>0.24</v>
      </c>
      <c r="M15" s="2"/>
      <c r="N15" s="2"/>
      <c r="O15" s="2"/>
      <c r="P15" s="2"/>
      <c r="Q15" s="2"/>
      <c r="R15" s="2"/>
      <c r="S15" s="26"/>
      <c r="T15" s="2"/>
    </row>
    <row r="16" spans="3:20" ht="15" customHeight="1" x14ac:dyDescent="0.25">
      <c r="C16" s="1"/>
      <c r="D16" s="4">
        <v>2018</v>
      </c>
      <c r="E16" s="4" t="s">
        <v>26</v>
      </c>
      <c r="F16" s="4">
        <v>60</v>
      </c>
      <c r="G16" s="4">
        <v>60</v>
      </c>
      <c r="H16" s="4">
        <v>120</v>
      </c>
      <c r="I16" s="4">
        <v>94</v>
      </c>
      <c r="J16" s="5">
        <v>10260425</v>
      </c>
      <c r="K16" s="4">
        <v>0.78</v>
      </c>
      <c r="M16" s="2"/>
      <c r="N16" s="2"/>
      <c r="O16" s="2"/>
      <c r="P16" s="2"/>
      <c r="Q16" s="2"/>
      <c r="R16" s="2"/>
      <c r="S16" s="26"/>
      <c r="T16" s="2"/>
    </row>
    <row r="17" spans="3:20" ht="15" customHeight="1" x14ac:dyDescent="0.25">
      <c r="C17" s="1"/>
      <c r="D17" s="4">
        <v>2018</v>
      </c>
      <c r="E17" s="4" t="s">
        <v>28</v>
      </c>
      <c r="F17" s="4">
        <v>85</v>
      </c>
      <c r="G17" s="4">
        <v>85</v>
      </c>
      <c r="H17" s="4">
        <v>170</v>
      </c>
      <c r="I17" s="4">
        <v>381</v>
      </c>
      <c r="J17" s="5">
        <v>39391625</v>
      </c>
      <c r="K17" s="4">
        <v>2.2400000000000002</v>
      </c>
      <c r="M17" s="2"/>
      <c r="N17" s="2"/>
      <c r="O17" s="2"/>
      <c r="P17" s="2"/>
      <c r="Q17" s="2"/>
      <c r="R17" s="2"/>
      <c r="S17" s="26"/>
      <c r="T17" s="2"/>
    </row>
    <row r="18" spans="3:20" ht="15" customHeight="1" x14ac:dyDescent="0.25">
      <c r="C18" s="1"/>
      <c r="D18" s="4">
        <v>2018</v>
      </c>
      <c r="E18" s="4" t="s">
        <v>29</v>
      </c>
      <c r="F18" s="4">
        <v>110</v>
      </c>
      <c r="G18" s="4">
        <v>130</v>
      </c>
      <c r="H18" s="4">
        <v>240</v>
      </c>
      <c r="I18" s="4">
        <v>114</v>
      </c>
      <c r="J18" s="5">
        <v>11104275</v>
      </c>
      <c r="K18" s="4">
        <v>0.48</v>
      </c>
      <c r="M18" s="2"/>
      <c r="N18" s="2"/>
      <c r="O18" s="2"/>
      <c r="P18" s="2"/>
      <c r="Q18" s="2"/>
      <c r="R18" s="2"/>
      <c r="S18" s="26"/>
      <c r="T18" s="2"/>
    </row>
    <row r="19" spans="3:20" ht="15" customHeight="1" x14ac:dyDescent="0.25">
      <c r="C19" s="1"/>
      <c r="D19" s="4">
        <v>2018</v>
      </c>
      <c r="E19" s="4" t="s">
        <v>34</v>
      </c>
      <c r="F19" s="4">
        <v>50</v>
      </c>
      <c r="G19" s="4">
        <v>50</v>
      </c>
      <c r="H19" s="4">
        <v>100</v>
      </c>
      <c r="I19" s="4">
        <v>111</v>
      </c>
      <c r="J19" s="5">
        <v>10725925</v>
      </c>
      <c r="K19" s="4">
        <v>1.1100000000000001</v>
      </c>
      <c r="M19" s="2"/>
      <c r="N19" s="2"/>
      <c r="O19" s="2"/>
      <c r="P19" s="2"/>
      <c r="Q19" s="2"/>
      <c r="R19" s="2"/>
      <c r="S19" s="26"/>
      <c r="T19" s="2"/>
    </row>
    <row r="20" spans="3:20" ht="15" customHeight="1" x14ac:dyDescent="0.25">
      <c r="C20" s="1"/>
      <c r="D20" s="4">
        <v>2018</v>
      </c>
      <c r="E20" s="4" t="s">
        <v>35</v>
      </c>
      <c r="F20" s="4">
        <v>50</v>
      </c>
      <c r="G20" s="4">
        <v>50</v>
      </c>
      <c r="H20" s="4">
        <v>100</v>
      </c>
      <c r="I20" s="4">
        <v>33</v>
      </c>
      <c r="J20" s="5">
        <v>3418538</v>
      </c>
      <c r="K20" s="4">
        <v>0.33</v>
      </c>
      <c r="M20" s="2"/>
      <c r="N20" s="2"/>
      <c r="O20" s="2"/>
      <c r="P20" s="2"/>
      <c r="Q20" s="2"/>
      <c r="R20" s="2"/>
      <c r="S20" s="26"/>
      <c r="T20" s="2"/>
    </row>
    <row r="21" spans="3:20" ht="15" customHeight="1" x14ac:dyDescent="0.25">
      <c r="C21" s="1"/>
      <c r="D21" s="4">
        <v>2018</v>
      </c>
      <c r="E21" s="4" t="s">
        <v>36</v>
      </c>
      <c r="F21" s="4">
        <v>50</v>
      </c>
      <c r="G21" s="4">
        <v>50</v>
      </c>
      <c r="H21" s="4">
        <v>100</v>
      </c>
      <c r="I21" s="4">
        <v>69</v>
      </c>
      <c r="J21" s="5">
        <v>7466113</v>
      </c>
      <c r="K21" s="4">
        <v>0.69</v>
      </c>
      <c r="M21" s="2"/>
      <c r="N21" s="2"/>
      <c r="O21" s="2"/>
      <c r="P21" s="2"/>
      <c r="Q21" s="2"/>
      <c r="R21" s="2"/>
      <c r="S21" s="26"/>
      <c r="T21" s="2"/>
    </row>
    <row r="22" spans="3:20" ht="15" customHeight="1" x14ac:dyDescent="0.25">
      <c r="C22" s="1"/>
      <c r="D22" s="4">
        <v>2018</v>
      </c>
      <c r="E22" s="4" t="s">
        <v>37</v>
      </c>
      <c r="F22" s="4">
        <v>50</v>
      </c>
      <c r="G22" s="4">
        <v>50</v>
      </c>
      <c r="H22" s="4">
        <v>100</v>
      </c>
      <c r="I22" s="4">
        <v>118</v>
      </c>
      <c r="J22" s="5">
        <v>12267938</v>
      </c>
      <c r="K22" s="4">
        <v>1.18</v>
      </c>
      <c r="M22" s="2"/>
      <c r="N22" s="2"/>
      <c r="O22" s="2"/>
      <c r="P22" s="2"/>
      <c r="Q22" s="2"/>
      <c r="R22" s="2"/>
      <c r="S22" s="26"/>
      <c r="T22" s="2"/>
    </row>
    <row r="23" spans="3:20" ht="15" customHeight="1" x14ac:dyDescent="0.25">
      <c r="C23" s="1"/>
      <c r="D23" s="4">
        <v>2018</v>
      </c>
      <c r="E23" s="4" t="s">
        <v>40</v>
      </c>
      <c r="F23" s="4">
        <v>150</v>
      </c>
      <c r="G23" s="4">
        <v>150</v>
      </c>
      <c r="H23" s="4">
        <v>300</v>
      </c>
      <c r="I23" s="4">
        <v>70</v>
      </c>
      <c r="J23" s="5">
        <v>7460075</v>
      </c>
      <c r="K23" s="4">
        <v>0.23</v>
      </c>
      <c r="M23" s="2"/>
      <c r="N23" s="2"/>
      <c r="O23" s="2"/>
      <c r="P23" s="2"/>
      <c r="Q23" s="2"/>
      <c r="R23" s="2"/>
      <c r="S23" s="26"/>
      <c r="T23" s="2"/>
    </row>
    <row r="24" spans="3:20" ht="15" customHeight="1" x14ac:dyDescent="0.25">
      <c r="C24" s="1"/>
      <c r="D24" s="4">
        <v>2018</v>
      </c>
      <c r="E24" s="4" t="s">
        <v>43</v>
      </c>
      <c r="F24" s="4">
        <v>50</v>
      </c>
      <c r="G24" s="4">
        <v>50</v>
      </c>
      <c r="H24" s="4">
        <v>100</v>
      </c>
      <c r="I24" s="4">
        <v>89</v>
      </c>
      <c r="J24" s="5">
        <v>8924825</v>
      </c>
      <c r="K24" s="4">
        <v>0.89</v>
      </c>
      <c r="M24" s="2"/>
      <c r="N24" s="2"/>
      <c r="O24" s="2"/>
      <c r="P24" s="2"/>
      <c r="Q24" s="2"/>
      <c r="R24" s="2"/>
      <c r="S24" s="26"/>
      <c r="T24" s="2"/>
    </row>
    <row r="25" spans="3:20" ht="15" customHeight="1" x14ac:dyDescent="0.25">
      <c r="C25" s="1"/>
      <c r="D25" s="4">
        <v>2018</v>
      </c>
      <c r="E25" s="4" t="s">
        <v>47</v>
      </c>
      <c r="F25" s="4">
        <v>30</v>
      </c>
      <c r="G25" s="4">
        <v>30</v>
      </c>
      <c r="H25" s="4">
        <v>60</v>
      </c>
      <c r="I25" s="4">
        <v>138</v>
      </c>
      <c r="J25" s="5">
        <v>15179150</v>
      </c>
      <c r="K25" s="4">
        <v>2.2999999999999998</v>
      </c>
      <c r="M25" s="2"/>
      <c r="N25" s="2"/>
      <c r="O25" s="2"/>
      <c r="P25" s="2"/>
      <c r="Q25" s="2"/>
      <c r="R25" s="2"/>
      <c r="S25" s="26"/>
      <c r="T25" s="2"/>
    </row>
    <row r="26" spans="3:20" ht="15" customHeight="1" x14ac:dyDescent="0.25">
      <c r="C26" s="1"/>
      <c r="D26" s="4">
        <v>2018</v>
      </c>
      <c r="E26" s="4" t="s">
        <v>117</v>
      </c>
      <c r="F26" s="4">
        <v>120</v>
      </c>
      <c r="G26" s="4">
        <v>100</v>
      </c>
      <c r="H26" s="4">
        <v>220</v>
      </c>
      <c r="I26" s="4">
        <v>67</v>
      </c>
      <c r="J26" s="5">
        <v>6731813</v>
      </c>
      <c r="K26" s="4">
        <v>0.3</v>
      </c>
      <c r="M26" s="2"/>
      <c r="N26" s="2"/>
      <c r="O26" s="2"/>
      <c r="P26" s="2"/>
      <c r="Q26" s="2"/>
      <c r="R26" s="2"/>
      <c r="S26" s="26"/>
      <c r="T26" s="2"/>
    </row>
    <row r="27" spans="3:20" ht="15" customHeight="1" x14ac:dyDescent="0.25">
      <c r="C27" s="1"/>
      <c r="D27" s="4">
        <v>2018</v>
      </c>
      <c r="E27" s="4" t="s">
        <v>118</v>
      </c>
      <c r="F27" s="4">
        <v>60</v>
      </c>
      <c r="G27" s="4">
        <v>60</v>
      </c>
      <c r="H27" s="4">
        <v>120</v>
      </c>
      <c r="I27" s="4">
        <v>38</v>
      </c>
      <c r="J27" s="5">
        <v>4001813</v>
      </c>
      <c r="K27" s="4">
        <v>0.32</v>
      </c>
      <c r="M27" s="2"/>
      <c r="N27" s="2"/>
      <c r="O27" s="2"/>
      <c r="P27" s="2"/>
      <c r="Q27" s="2"/>
      <c r="R27" s="2"/>
      <c r="S27" s="26"/>
      <c r="T27" s="2"/>
    </row>
    <row r="28" spans="3:20" ht="15" customHeight="1" x14ac:dyDescent="0.25">
      <c r="C28" s="1"/>
      <c r="D28" s="4"/>
      <c r="E28" s="8"/>
      <c r="F28" s="4"/>
      <c r="G28" s="4"/>
      <c r="H28" s="4"/>
      <c r="I28" s="4"/>
      <c r="J28" s="5"/>
      <c r="K28" s="4"/>
    </row>
    <row r="29" spans="3:20" x14ac:dyDescent="0.25">
      <c r="D29" s="6"/>
      <c r="E29" s="6"/>
      <c r="F29" s="6"/>
      <c r="G29" s="6"/>
      <c r="H29" s="6"/>
      <c r="I29" s="6"/>
      <c r="J29" s="6"/>
      <c r="K29" s="6"/>
    </row>
    <row r="30" spans="3:20" x14ac:dyDescent="0.25">
      <c r="D30" s="6"/>
      <c r="E30" s="6" t="s">
        <v>66</v>
      </c>
      <c r="F30" s="6">
        <f>SUM(F5:F29)</f>
        <v>3535</v>
      </c>
      <c r="G30" s="6">
        <f t="shared" ref="G30:H30" si="0">SUM(G5:G29)</f>
        <v>3370</v>
      </c>
      <c r="H30" s="6">
        <f t="shared" si="0"/>
        <v>6905</v>
      </c>
      <c r="I30" s="6"/>
      <c r="J30" s="6"/>
      <c r="K30" s="6"/>
    </row>
    <row r="31" spans="3:20" x14ac:dyDescent="0.25">
      <c r="D31" s="6"/>
      <c r="E31" s="6"/>
      <c r="F31" s="6"/>
      <c r="G31" s="6"/>
      <c r="H31" s="6"/>
      <c r="I31" s="6"/>
      <c r="J31" s="6"/>
      <c r="K31" s="6"/>
    </row>
    <row r="32" spans="3:20" x14ac:dyDescent="0.25">
      <c r="D32" s="6"/>
      <c r="E32" s="6"/>
      <c r="F32" s="6"/>
      <c r="G32" s="6"/>
      <c r="H32" s="6"/>
      <c r="I32" s="6"/>
      <c r="J32" s="6"/>
      <c r="K32" s="6"/>
    </row>
    <row r="35" spans="4:11" x14ac:dyDescent="0.25">
      <c r="F35">
        <f>F7+F9+F10+F11+F15+F16+F17+F18+F19+F20+F21+F22+F23+F24+F25</f>
        <v>1770</v>
      </c>
    </row>
    <row r="40" spans="4:11" x14ac:dyDescent="0.25">
      <c r="D40" s="25"/>
      <c r="E40" s="25"/>
      <c r="F40" s="25"/>
      <c r="G40" s="25"/>
      <c r="H40" s="25"/>
      <c r="I40" s="25"/>
      <c r="J40" s="25"/>
      <c r="K40" s="25"/>
    </row>
    <row r="41" spans="4:11" x14ac:dyDescent="0.25">
      <c r="D41" s="2"/>
      <c r="E41" s="2"/>
      <c r="F41" s="2"/>
      <c r="G41" s="2"/>
      <c r="H41" s="26"/>
      <c r="I41" s="2"/>
      <c r="J41" s="26"/>
      <c r="K41" s="2"/>
    </row>
    <row r="42" spans="4:11" x14ac:dyDescent="0.25">
      <c r="D42" s="2"/>
      <c r="E42" s="2"/>
      <c r="F42" s="2"/>
      <c r="G42" s="2"/>
      <c r="H42" s="2"/>
      <c r="I42" s="2"/>
      <c r="J42" s="26"/>
      <c r="K42" s="2"/>
    </row>
    <row r="43" spans="4:11" x14ac:dyDescent="0.25">
      <c r="D43" s="2"/>
      <c r="E43" s="2"/>
      <c r="F43" s="2"/>
      <c r="G43" s="2"/>
      <c r="H43" s="26"/>
      <c r="I43" s="26"/>
      <c r="J43" s="26"/>
      <c r="K43" s="2"/>
    </row>
    <row r="44" spans="4:11" x14ac:dyDescent="0.25">
      <c r="D44" s="2"/>
      <c r="E44" s="2"/>
      <c r="F44" s="2"/>
      <c r="G44" s="2"/>
      <c r="H44" s="2"/>
      <c r="I44" s="2"/>
      <c r="J44" s="26"/>
      <c r="K44" s="2"/>
    </row>
    <row r="45" spans="4:11" x14ac:dyDescent="0.25">
      <c r="D45" s="2"/>
      <c r="E45" s="2"/>
      <c r="F45" s="2"/>
      <c r="G45" s="2"/>
      <c r="H45" s="2"/>
      <c r="I45" s="2"/>
      <c r="J45" s="26"/>
      <c r="K45" s="2"/>
    </row>
    <row r="46" spans="4:11" x14ac:dyDescent="0.25">
      <c r="D46" s="2"/>
      <c r="E46" s="2"/>
      <c r="F46" s="2"/>
      <c r="G46" s="2"/>
      <c r="H46" s="2"/>
      <c r="I46" s="2"/>
      <c r="J46" s="26"/>
      <c r="K46" s="2"/>
    </row>
    <row r="47" spans="4:11" x14ac:dyDescent="0.25">
      <c r="D47" s="2"/>
      <c r="E47" s="2"/>
      <c r="F47" s="2"/>
      <c r="G47" s="2"/>
      <c r="H47" s="2"/>
      <c r="I47" s="2"/>
      <c r="J47" s="26"/>
      <c r="K47" s="2"/>
    </row>
    <row r="48" spans="4:11" x14ac:dyDescent="0.25">
      <c r="D48" s="2"/>
      <c r="E48" s="2"/>
      <c r="F48" s="2"/>
      <c r="G48" s="2"/>
      <c r="H48" s="2"/>
      <c r="I48" s="2"/>
      <c r="J48" s="26"/>
      <c r="K48" s="2"/>
    </row>
    <row r="49" spans="3:11" x14ac:dyDescent="0.25">
      <c r="D49" s="2"/>
      <c r="E49" s="2"/>
      <c r="F49" s="2"/>
      <c r="G49" s="2"/>
      <c r="H49" s="2"/>
      <c r="I49" s="2"/>
      <c r="J49" s="26"/>
      <c r="K49" s="2"/>
    </row>
    <row r="50" spans="3:11" x14ac:dyDescent="0.25">
      <c r="C50" s="1"/>
      <c r="D50" s="2"/>
      <c r="E50" s="2"/>
      <c r="F50" s="2"/>
      <c r="G50" s="2"/>
      <c r="H50" s="2"/>
      <c r="I50" s="2"/>
      <c r="J50" s="26"/>
      <c r="K50" s="2"/>
    </row>
    <row r="51" spans="3:11" x14ac:dyDescent="0.25">
      <c r="C51" s="1"/>
      <c r="D51" s="2"/>
      <c r="E51" s="2"/>
      <c r="F51" s="2"/>
      <c r="G51" s="2"/>
      <c r="H51" s="2"/>
      <c r="I51" s="2"/>
      <c r="J51" s="26"/>
      <c r="K51" s="2"/>
    </row>
    <row r="52" spans="3:11" x14ac:dyDescent="0.25">
      <c r="C52" s="1"/>
      <c r="D52" s="2"/>
      <c r="E52" s="2"/>
      <c r="F52" s="2"/>
      <c r="G52" s="2"/>
      <c r="H52" s="2"/>
      <c r="I52" s="2"/>
      <c r="J52" s="26"/>
      <c r="K52" s="2"/>
    </row>
    <row r="53" spans="3:11" x14ac:dyDescent="0.25">
      <c r="C53" s="1"/>
      <c r="D53" s="2"/>
      <c r="E53" s="2"/>
      <c r="F53" s="2"/>
      <c r="G53" s="2"/>
      <c r="H53" s="2"/>
      <c r="I53" s="2"/>
      <c r="J53" s="26"/>
      <c r="K53" s="2"/>
    </row>
    <row r="54" spans="3:11" x14ac:dyDescent="0.25">
      <c r="C54" s="1"/>
      <c r="D54" s="2"/>
      <c r="E54" s="2"/>
      <c r="F54" s="2"/>
      <c r="G54" s="2"/>
      <c r="H54" s="2"/>
      <c r="I54" s="2"/>
      <c r="J54" s="26"/>
      <c r="K54" s="2"/>
    </row>
    <row r="55" spans="3:11" x14ac:dyDescent="0.25">
      <c r="C55" s="1"/>
      <c r="D55" s="2"/>
      <c r="E55" s="2"/>
      <c r="F55" s="2"/>
      <c r="G55" s="2"/>
      <c r="H55" s="2"/>
      <c r="I55" s="2"/>
      <c r="J55" s="26"/>
      <c r="K55" s="2"/>
    </row>
    <row r="56" spans="3:11" x14ac:dyDescent="0.25">
      <c r="C56" s="1"/>
      <c r="D56" s="2"/>
      <c r="E56" s="2"/>
      <c r="F56" s="2"/>
      <c r="G56" s="2"/>
      <c r="H56" s="2"/>
      <c r="I56" s="2"/>
      <c r="J56" s="26"/>
      <c r="K56" s="2"/>
    </row>
    <row r="57" spans="3:11" x14ac:dyDescent="0.25">
      <c r="C57" s="1"/>
      <c r="D57" s="2"/>
      <c r="E57" s="2"/>
      <c r="F57" s="2"/>
      <c r="G57" s="2"/>
      <c r="H57" s="2"/>
      <c r="I57" s="2"/>
      <c r="J57" s="26"/>
      <c r="K57" s="2"/>
    </row>
    <row r="58" spans="3:11" x14ac:dyDescent="0.25">
      <c r="C58" s="1"/>
      <c r="D58" s="2"/>
      <c r="E58" s="2"/>
      <c r="F58" s="2"/>
      <c r="G58" s="2"/>
      <c r="H58" s="2"/>
      <c r="I58" s="2"/>
      <c r="J58" s="26"/>
      <c r="K58" s="2"/>
    </row>
    <row r="59" spans="3:11" x14ac:dyDescent="0.25">
      <c r="C59" s="1"/>
      <c r="D59" s="2"/>
      <c r="E59" s="2"/>
      <c r="F59" s="2"/>
      <c r="G59" s="2"/>
      <c r="H59" s="2"/>
      <c r="I59" s="2"/>
      <c r="J59" s="26"/>
      <c r="K59" s="2"/>
    </row>
    <row r="60" spans="3:11" x14ac:dyDescent="0.25">
      <c r="C60" s="1"/>
      <c r="D60" s="2"/>
      <c r="E60" s="2"/>
      <c r="F60" s="2"/>
      <c r="G60" s="2"/>
      <c r="H60" s="2"/>
      <c r="I60" s="2"/>
      <c r="J60" s="26"/>
      <c r="K60" s="2"/>
    </row>
    <row r="61" spans="3:11" x14ac:dyDescent="0.25">
      <c r="C61" s="1"/>
      <c r="D61" s="2"/>
      <c r="E61" s="2"/>
      <c r="F61" s="2"/>
      <c r="G61" s="2"/>
      <c r="H61" s="2"/>
      <c r="I61" s="2"/>
      <c r="J61" s="26"/>
      <c r="K61" s="2"/>
    </row>
    <row r="62" spans="3:11" x14ac:dyDescent="0.25">
      <c r="C62" s="1"/>
      <c r="D62" s="2"/>
      <c r="E62" s="2"/>
      <c r="F62" s="2"/>
      <c r="G62" s="2"/>
      <c r="H62" s="2"/>
      <c r="I62" s="2"/>
      <c r="J62" s="26"/>
      <c r="K62" s="2"/>
    </row>
    <row r="63" spans="3:11" x14ac:dyDescent="0.25">
      <c r="C63" s="1"/>
      <c r="D63" s="2"/>
      <c r="E63" s="2"/>
      <c r="F63" s="2"/>
      <c r="G63" s="2"/>
      <c r="H63" s="2"/>
      <c r="I63" s="2"/>
      <c r="J63" s="26"/>
      <c r="K63" s="2"/>
    </row>
  </sheetData>
  <mergeCells count="1">
    <mergeCell ref="D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9"/>
  <sheetViews>
    <sheetView topLeftCell="B21" workbookViewId="0">
      <selection activeCell="G33" sqref="G33"/>
    </sheetView>
  </sheetViews>
  <sheetFormatPr defaultRowHeight="15" x14ac:dyDescent="0.25"/>
  <cols>
    <col min="2" max="2" width="10.7109375" bestFit="1" customWidth="1"/>
    <col min="5" max="5" width="36.42578125" bestFit="1" customWidth="1"/>
    <col min="7" max="7" width="12.7109375" bestFit="1" customWidth="1"/>
    <col min="9" max="9" width="19.140625" bestFit="1" customWidth="1"/>
    <col min="10" max="10" width="16.42578125" bestFit="1" customWidth="1"/>
    <col min="11" max="11" width="12.85546875" bestFit="1" customWidth="1"/>
  </cols>
  <sheetData>
    <row r="2" spans="2:11" ht="15.75" x14ac:dyDescent="0.25">
      <c r="B2" s="60" t="s">
        <v>122</v>
      </c>
      <c r="D2" s="69" t="s">
        <v>67</v>
      </c>
      <c r="E2" s="69"/>
      <c r="F2" s="69"/>
      <c r="G2" s="69"/>
      <c r="H2" s="69"/>
      <c r="I2" s="69"/>
      <c r="J2" s="69"/>
      <c r="K2" s="69"/>
    </row>
    <row r="3" spans="2:11" x14ac:dyDescent="0.25">
      <c r="B3" s="62">
        <v>43219</v>
      </c>
    </row>
    <row r="4" spans="2:11" ht="18.75" x14ac:dyDescent="0.3">
      <c r="D4" s="3" t="s">
        <v>55</v>
      </c>
      <c r="E4" s="3" t="s">
        <v>56</v>
      </c>
      <c r="F4" s="3" t="s">
        <v>62</v>
      </c>
      <c r="G4" s="3" t="s">
        <v>63</v>
      </c>
      <c r="H4" s="3" t="s">
        <v>57</v>
      </c>
      <c r="I4" s="3" t="s">
        <v>58</v>
      </c>
      <c r="J4" s="3" t="s">
        <v>59</v>
      </c>
      <c r="K4" s="3" t="s">
        <v>60</v>
      </c>
    </row>
    <row r="5" spans="2:11" ht="15" customHeight="1" x14ac:dyDescent="0.25">
      <c r="C5" s="1"/>
      <c r="D5" s="4">
        <v>2018</v>
      </c>
      <c r="E5" s="4" t="s">
        <v>0</v>
      </c>
      <c r="F5" s="4">
        <v>900</v>
      </c>
      <c r="G5" s="4">
        <v>950</v>
      </c>
      <c r="H5" s="5">
        <v>1850</v>
      </c>
      <c r="I5" s="4">
        <v>266</v>
      </c>
      <c r="J5" s="5">
        <v>33548813</v>
      </c>
      <c r="K5" s="4">
        <v>0.14000000000000001</v>
      </c>
    </row>
    <row r="6" spans="2:11" ht="15" customHeight="1" x14ac:dyDescent="0.25">
      <c r="C6" s="1"/>
      <c r="D6" s="4">
        <v>2018</v>
      </c>
      <c r="E6" s="4" t="s">
        <v>8</v>
      </c>
      <c r="F6" s="4">
        <v>220</v>
      </c>
      <c r="G6" s="4">
        <v>220</v>
      </c>
      <c r="H6" s="4">
        <v>440</v>
      </c>
      <c r="I6" s="4">
        <v>142</v>
      </c>
      <c r="J6" s="5">
        <v>16026913</v>
      </c>
      <c r="K6" s="4">
        <v>0.32</v>
      </c>
    </row>
    <row r="7" spans="2:11" ht="15" customHeight="1" x14ac:dyDescent="0.25">
      <c r="C7" s="1"/>
      <c r="D7" s="4">
        <v>2018</v>
      </c>
      <c r="E7" s="4" t="s">
        <v>83</v>
      </c>
      <c r="F7" s="4">
        <v>120</v>
      </c>
      <c r="G7" s="4">
        <v>120</v>
      </c>
      <c r="H7" s="4">
        <v>240</v>
      </c>
      <c r="I7" s="4">
        <v>206</v>
      </c>
      <c r="J7" s="5">
        <v>22757788</v>
      </c>
      <c r="K7" s="4">
        <v>0.86</v>
      </c>
    </row>
    <row r="8" spans="2:11" ht="15" customHeight="1" x14ac:dyDescent="0.25">
      <c r="C8" s="1"/>
      <c r="D8" s="4">
        <v>2018</v>
      </c>
      <c r="E8" s="4" t="s">
        <v>23</v>
      </c>
      <c r="F8" s="4">
        <v>100</v>
      </c>
      <c r="G8" s="4">
        <v>100</v>
      </c>
      <c r="H8" s="4">
        <v>200</v>
      </c>
      <c r="I8" s="4">
        <v>128</v>
      </c>
      <c r="J8" s="5">
        <v>15961500</v>
      </c>
      <c r="K8" s="4">
        <v>0.64</v>
      </c>
    </row>
    <row r="9" spans="2:11" ht="15" customHeight="1" x14ac:dyDescent="0.25">
      <c r="C9" s="1"/>
      <c r="D9" s="4">
        <v>2018</v>
      </c>
      <c r="E9" s="4" t="s">
        <v>39</v>
      </c>
      <c r="F9" s="4">
        <v>50</v>
      </c>
      <c r="G9" s="4">
        <v>50</v>
      </c>
      <c r="H9" s="4">
        <v>100</v>
      </c>
      <c r="I9" s="4">
        <v>43</v>
      </c>
      <c r="J9" s="5">
        <v>5405600</v>
      </c>
      <c r="K9" s="4">
        <v>0.43</v>
      </c>
    </row>
    <row r="10" spans="2:11" ht="15" customHeight="1" x14ac:dyDescent="0.25">
      <c r="C10" s="1"/>
      <c r="D10" s="4">
        <v>2018</v>
      </c>
      <c r="E10" s="4" t="s">
        <v>12</v>
      </c>
      <c r="F10" s="4">
        <v>160</v>
      </c>
      <c r="G10" s="4">
        <v>160</v>
      </c>
      <c r="H10" s="4">
        <v>320</v>
      </c>
      <c r="I10" s="4">
        <v>668</v>
      </c>
      <c r="J10" s="5">
        <v>70093888</v>
      </c>
      <c r="K10" s="4">
        <v>2.09</v>
      </c>
    </row>
    <row r="11" spans="2:11" x14ac:dyDescent="0.25">
      <c r="C11" s="1"/>
      <c r="D11" s="4">
        <v>2018</v>
      </c>
      <c r="E11" s="4" t="s">
        <v>51</v>
      </c>
      <c r="F11" s="4">
        <v>25</v>
      </c>
      <c r="G11" s="4">
        <v>25</v>
      </c>
      <c r="H11" s="4">
        <v>50</v>
      </c>
      <c r="I11" s="4">
        <v>17</v>
      </c>
      <c r="J11" s="5">
        <v>1972163</v>
      </c>
      <c r="K11" s="4">
        <v>0.34</v>
      </c>
    </row>
    <row r="12" spans="2:11" x14ac:dyDescent="0.25">
      <c r="C12" s="1"/>
      <c r="D12" s="4">
        <v>2018</v>
      </c>
      <c r="E12" s="4" t="s">
        <v>2</v>
      </c>
      <c r="F12" s="4">
        <v>550</v>
      </c>
      <c r="G12" s="4">
        <v>550</v>
      </c>
      <c r="H12" s="5">
        <v>1100</v>
      </c>
      <c r="I12" s="4">
        <v>266</v>
      </c>
      <c r="J12" s="5">
        <v>32235675</v>
      </c>
      <c r="K12" s="4">
        <v>0.24</v>
      </c>
    </row>
    <row r="13" spans="2:11" x14ac:dyDescent="0.25">
      <c r="C13" s="1"/>
      <c r="D13" s="4"/>
      <c r="E13" s="4" t="s">
        <v>121</v>
      </c>
      <c r="F13" s="4"/>
      <c r="G13" s="4"/>
      <c r="H13" s="4"/>
      <c r="I13" s="4"/>
      <c r="J13" s="5"/>
      <c r="K13" s="4"/>
    </row>
    <row r="14" spans="2:11" x14ac:dyDescent="0.25">
      <c r="C14" s="1"/>
      <c r="D14" s="4">
        <v>2018</v>
      </c>
      <c r="E14" s="4" t="s">
        <v>15</v>
      </c>
      <c r="F14" s="4">
        <v>220</v>
      </c>
      <c r="G14" s="4">
        <v>240</v>
      </c>
      <c r="H14" s="4">
        <v>460</v>
      </c>
      <c r="I14" s="4">
        <v>193</v>
      </c>
      <c r="J14" s="5">
        <v>23314375</v>
      </c>
      <c r="K14" s="4">
        <v>0.42</v>
      </c>
    </row>
    <row r="15" spans="2:11" x14ac:dyDescent="0.25">
      <c r="C15" s="1"/>
      <c r="D15" s="4"/>
      <c r="E15" s="4"/>
      <c r="F15" s="4"/>
      <c r="G15" s="4"/>
      <c r="H15" s="4"/>
      <c r="I15" s="4"/>
      <c r="J15" s="5"/>
      <c r="K15" s="4"/>
    </row>
    <row r="16" spans="2:11" x14ac:dyDescent="0.25">
      <c r="C16" s="1"/>
      <c r="D16" s="4"/>
      <c r="E16" s="4"/>
      <c r="F16" s="4"/>
      <c r="G16" s="4"/>
      <c r="H16" s="4"/>
      <c r="I16" s="4"/>
      <c r="J16" s="5"/>
      <c r="K16" s="4"/>
    </row>
    <row r="17" spans="3:14" x14ac:dyDescent="0.25">
      <c r="C17" s="1"/>
      <c r="D17" s="4"/>
      <c r="E17" s="4"/>
      <c r="F17" s="4"/>
      <c r="G17" s="4"/>
      <c r="H17" s="4"/>
      <c r="I17" s="4"/>
      <c r="J17" s="5"/>
      <c r="K17" s="4"/>
    </row>
    <row r="18" spans="3:14" x14ac:dyDescent="0.25">
      <c r="D18" s="6"/>
      <c r="E18" s="6" t="s">
        <v>66</v>
      </c>
      <c r="F18" s="6">
        <f>SUM(F5:F11)</f>
        <v>1575</v>
      </c>
      <c r="G18" s="6">
        <f>SUM(G5:G11)</f>
        <v>1625</v>
      </c>
      <c r="H18" s="6">
        <f>SUM(H5:H11)</f>
        <v>3200</v>
      </c>
      <c r="I18" s="6"/>
      <c r="J18" s="6"/>
      <c r="K18" s="6"/>
    </row>
    <row r="19" spans="3:14" x14ac:dyDescent="0.25">
      <c r="D19" s="6"/>
      <c r="E19" s="6"/>
      <c r="F19" s="6"/>
      <c r="G19" s="6"/>
      <c r="H19" s="6"/>
      <c r="I19" s="6"/>
      <c r="J19" s="6"/>
      <c r="K19" s="6"/>
    </row>
    <row r="20" spans="3:14" x14ac:dyDescent="0.25">
      <c r="D20" s="6"/>
      <c r="E20" s="6"/>
      <c r="F20" s="6"/>
      <c r="G20" s="6"/>
      <c r="H20" s="6"/>
      <c r="I20" s="6"/>
      <c r="J20" s="6"/>
      <c r="K20" s="6"/>
    </row>
    <row r="22" spans="3:14" x14ac:dyDescent="0.25">
      <c r="E22" s="25"/>
      <c r="F22" s="25"/>
      <c r="G22" s="25"/>
      <c r="H22" s="25"/>
      <c r="I22" s="25"/>
      <c r="J22" s="25"/>
      <c r="K22" s="25"/>
      <c r="L22" s="25"/>
      <c r="M22" s="25"/>
    </row>
    <row r="23" spans="3:14" x14ac:dyDescent="0.25">
      <c r="D23" s="70" t="s">
        <v>123</v>
      </c>
      <c r="E23" s="70"/>
      <c r="F23" s="70"/>
      <c r="G23" s="70"/>
    </row>
    <row r="24" spans="3:14" x14ac:dyDescent="0.25">
      <c r="D24" s="35" t="s">
        <v>86</v>
      </c>
      <c r="E24" s="33" t="s">
        <v>56</v>
      </c>
      <c r="F24" s="33" t="s">
        <v>87</v>
      </c>
      <c r="G24" s="33" t="s">
        <v>88</v>
      </c>
      <c r="H24" s="25"/>
      <c r="I24" s="25"/>
      <c r="J24" s="25"/>
      <c r="K24" s="25"/>
      <c r="L24" s="25"/>
      <c r="M24" s="25"/>
      <c r="N24" s="25"/>
    </row>
    <row r="25" spans="3:14" x14ac:dyDescent="0.25">
      <c r="D25" s="6">
        <v>1</v>
      </c>
      <c r="E25" s="4" t="s">
        <v>0</v>
      </c>
      <c r="F25" s="29">
        <v>500</v>
      </c>
      <c r="G25" s="30">
        <v>500</v>
      </c>
    </row>
    <row r="26" spans="3:14" x14ac:dyDescent="0.25">
      <c r="D26" s="6">
        <v>2</v>
      </c>
      <c r="E26" s="4" t="s">
        <v>8</v>
      </c>
      <c r="F26" s="29">
        <v>200</v>
      </c>
      <c r="G26" s="29">
        <v>200</v>
      </c>
      <c r="H26" s="25"/>
      <c r="I26" s="25"/>
      <c r="J26" s="25"/>
      <c r="K26" s="25"/>
      <c r="L26" s="25"/>
      <c r="M26" s="25"/>
      <c r="N26" s="25"/>
    </row>
    <row r="27" spans="3:14" x14ac:dyDescent="0.25">
      <c r="D27" s="6">
        <v>3</v>
      </c>
      <c r="E27" s="4" t="s">
        <v>83</v>
      </c>
      <c r="F27" s="30">
        <v>200</v>
      </c>
      <c r="G27" s="30">
        <v>200</v>
      </c>
    </row>
    <row r="28" spans="3:14" x14ac:dyDescent="0.25">
      <c r="D28" s="6">
        <v>4</v>
      </c>
      <c r="E28" s="4" t="s">
        <v>23</v>
      </c>
      <c r="F28" s="29">
        <v>100</v>
      </c>
      <c r="G28" s="29">
        <v>100</v>
      </c>
      <c r="H28" s="25"/>
      <c r="I28" s="25"/>
      <c r="J28" s="25"/>
      <c r="K28" s="25"/>
      <c r="L28" s="25"/>
      <c r="M28" s="25"/>
      <c r="N28" s="25"/>
    </row>
    <row r="29" spans="3:14" x14ac:dyDescent="0.25">
      <c r="D29" s="6">
        <v>5</v>
      </c>
      <c r="E29" s="4" t="s">
        <v>39</v>
      </c>
      <c r="F29" s="31">
        <v>50</v>
      </c>
      <c r="G29" s="30">
        <v>50</v>
      </c>
    </row>
    <row r="30" spans="3:14" x14ac:dyDescent="0.25">
      <c r="D30" s="6">
        <v>6</v>
      </c>
      <c r="E30" s="4" t="s">
        <v>12</v>
      </c>
      <c r="F30" s="29">
        <v>250</v>
      </c>
      <c r="G30" s="29">
        <v>250</v>
      </c>
      <c r="H30" s="25"/>
      <c r="I30" s="25"/>
      <c r="J30" s="25"/>
      <c r="K30" s="25"/>
      <c r="L30" s="25"/>
      <c r="M30" s="25"/>
      <c r="N30" s="25"/>
    </row>
    <row r="31" spans="3:14" x14ac:dyDescent="0.25">
      <c r="D31" s="6">
        <v>7</v>
      </c>
      <c r="E31" s="4" t="s">
        <v>51</v>
      </c>
      <c r="F31" s="61">
        <v>50</v>
      </c>
      <c r="G31" s="61">
        <v>50</v>
      </c>
    </row>
    <row r="32" spans="3:14" x14ac:dyDescent="0.25">
      <c r="D32" s="6">
        <v>8</v>
      </c>
      <c r="E32" s="4" t="s">
        <v>2</v>
      </c>
      <c r="F32" s="61">
        <v>400</v>
      </c>
      <c r="G32" s="61">
        <v>400</v>
      </c>
      <c r="H32" s="25"/>
      <c r="I32" s="25"/>
      <c r="J32" s="25"/>
      <c r="K32" s="25"/>
      <c r="L32" s="25"/>
      <c r="M32" s="25"/>
      <c r="N32" s="25"/>
    </row>
    <row r="33" spans="4:15" x14ac:dyDescent="0.25">
      <c r="D33" s="6">
        <v>9</v>
      </c>
      <c r="E33" s="4" t="s">
        <v>121</v>
      </c>
      <c r="F33" s="61">
        <v>50</v>
      </c>
      <c r="G33" s="61">
        <v>50</v>
      </c>
    </row>
    <row r="34" spans="4:15" x14ac:dyDescent="0.25">
      <c r="D34" s="6">
        <v>10</v>
      </c>
      <c r="E34" s="4" t="s">
        <v>15</v>
      </c>
      <c r="F34" s="61">
        <v>200</v>
      </c>
      <c r="G34" s="61">
        <v>200</v>
      </c>
      <c r="H34" s="25"/>
      <c r="I34" s="25"/>
      <c r="J34" s="25"/>
      <c r="K34" s="25"/>
      <c r="L34" s="25"/>
      <c r="M34" s="25"/>
      <c r="N34" s="25"/>
      <c r="O34" s="25"/>
    </row>
    <row r="35" spans="4:15" x14ac:dyDescent="0.25">
      <c r="D35" s="6">
        <v>11</v>
      </c>
      <c r="E35" s="32"/>
      <c r="F35" s="61"/>
      <c r="G35" s="61"/>
    </row>
    <row r="36" spans="4:15" x14ac:dyDescent="0.25">
      <c r="D36" s="6"/>
      <c r="E36" s="32"/>
      <c r="F36" s="61"/>
      <c r="G36" s="61"/>
    </row>
    <row r="37" spans="4:15" x14ac:dyDescent="0.25">
      <c r="D37" s="6"/>
      <c r="E37" s="32"/>
      <c r="F37" s="6"/>
      <c r="G37" s="6"/>
    </row>
    <row r="38" spans="4:15" x14ac:dyDescent="0.25">
      <c r="D38" s="6"/>
      <c r="E38" s="33" t="s">
        <v>57</v>
      </c>
      <c r="F38" s="33">
        <f>SUM(F25:F35)</f>
        <v>2000</v>
      </c>
      <c r="G38" s="33">
        <f>SUM(G25:G37)</f>
        <v>2000</v>
      </c>
    </row>
    <row r="39" spans="4:15" x14ac:dyDescent="0.25">
      <c r="D39" s="6"/>
      <c r="E39" s="34"/>
      <c r="F39" s="6"/>
      <c r="G39" s="6"/>
    </row>
  </sheetData>
  <mergeCells count="2">
    <mergeCell ref="D2:K2"/>
    <mergeCell ref="D23:G2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U88"/>
  <sheetViews>
    <sheetView topLeftCell="A46" workbookViewId="0">
      <selection activeCell="I54" sqref="I54"/>
    </sheetView>
  </sheetViews>
  <sheetFormatPr defaultRowHeight="15" x14ac:dyDescent="0.25"/>
  <cols>
    <col min="5" max="5" width="32.42578125" customWidth="1"/>
    <col min="7" max="7" width="12.7109375" bestFit="1" customWidth="1"/>
    <col min="9" max="9" width="19.140625" bestFit="1" customWidth="1"/>
    <col min="10" max="10" width="16.42578125" bestFit="1" customWidth="1"/>
    <col min="11" max="11" width="12.85546875" bestFit="1" customWidth="1"/>
    <col min="15" max="15" width="37.5703125" bestFit="1" customWidth="1"/>
    <col min="16" max="16" width="8.28515625" bestFit="1" customWidth="1"/>
    <col min="17" max="17" width="12.7109375" bestFit="1" customWidth="1"/>
    <col min="18" max="18" width="7" bestFit="1" customWidth="1"/>
    <col min="19" max="19" width="19.140625" bestFit="1" customWidth="1"/>
    <col min="20" max="20" width="16.42578125" bestFit="1" customWidth="1"/>
    <col min="21" max="21" width="12.85546875" bestFit="1" customWidth="1"/>
  </cols>
  <sheetData>
    <row r="2" spans="3:21" ht="15.75" x14ac:dyDescent="0.25">
      <c r="D2" s="69" t="s">
        <v>72</v>
      </c>
      <c r="E2" s="69"/>
      <c r="F2" s="69"/>
      <c r="G2" s="69"/>
      <c r="H2" s="69"/>
      <c r="I2" s="69"/>
      <c r="J2" s="69"/>
      <c r="K2" s="69"/>
    </row>
    <row r="3" spans="3:21" ht="15.75" x14ac:dyDescent="0.25">
      <c r="D3" s="44"/>
      <c r="E3" s="44"/>
      <c r="F3" s="44"/>
      <c r="G3" s="44"/>
      <c r="H3" s="44"/>
      <c r="I3" s="44"/>
      <c r="J3" s="44"/>
      <c r="K3" s="44"/>
    </row>
    <row r="4" spans="3:21" ht="15.75" x14ac:dyDescent="0.25">
      <c r="D4" s="69">
        <v>2018</v>
      </c>
      <c r="E4" s="69"/>
      <c r="F4" s="69"/>
      <c r="G4" s="69"/>
      <c r="H4" s="69"/>
      <c r="I4" s="69"/>
      <c r="J4" s="69"/>
      <c r="K4" s="69"/>
      <c r="N4" s="69">
        <v>2017</v>
      </c>
      <c r="O4" s="69"/>
      <c r="P4" s="69"/>
      <c r="Q4" s="69"/>
      <c r="R4" s="69"/>
      <c r="S4" s="69"/>
      <c r="T4" s="69"/>
      <c r="U4" s="69"/>
    </row>
    <row r="6" spans="3:21" ht="18.75" x14ac:dyDescent="0.3">
      <c r="D6" s="7" t="s">
        <v>55</v>
      </c>
      <c r="E6" s="7" t="s">
        <v>56</v>
      </c>
      <c r="F6" s="7" t="s">
        <v>62</v>
      </c>
      <c r="G6" s="7" t="s">
        <v>63</v>
      </c>
      <c r="H6" s="7" t="s">
        <v>57</v>
      </c>
      <c r="I6" s="7" t="s">
        <v>58</v>
      </c>
      <c r="J6" s="7" t="s">
        <v>59</v>
      </c>
      <c r="K6" s="7" t="s">
        <v>60</v>
      </c>
      <c r="N6" s="7" t="s">
        <v>55</v>
      </c>
      <c r="O6" s="7" t="s">
        <v>56</v>
      </c>
      <c r="P6" s="7" t="s">
        <v>62</v>
      </c>
      <c r="Q6" s="7" t="s">
        <v>63</v>
      </c>
      <c r="R6" s="7" t="s">
        <v>57</v>
      </c>
      <c r="S6" s="7" t="s">
        <v>58</v>
      </c>
      <c r="T6" s="7" t="s">
        <v>59</v>
      </c>
      <c r="U6" s="7" t="s">
        <v>60</v>
      </c>
    </row>
    <row r="7" spans="3:21" ht="15" customHeight="1" x14ac:dyDescent="0.25">
      <c r="C7" s="2"/>
      <c r="D7" s="4">
        <v>2018</v>
      </c>
      <c r="E7" s="4" t="s">
        <v>3</v>
      </c>
      <c r="F7" s="4">
        <v>300</v>
      </c>
      <c r="G7" s="4">
        <v>300</v>
      </c>
      <c r="H7" s="4">
        <v>600</v>
      </c>
      <c r="I7" s="4">
        <v>244</v>
      </c>
      <c r="J7" s="5">
        <v>24778075</v>
      </c>
      <c r="K7" s="4">
        <v>0.41</v>
      </c>
      <c r="M7" s="25"/>
      <c r="N7" s="4">
        <v>2017</v>
      </c>
      <c r="O7" s="4" t="s">
        <v>3</v>
      </c>
      <c r="P7" s="4">
        <v>504</v>
      </c>
      <c r="Q7" s="4">
        <v>623</v>
      </c>
      <c r="R7" s="5">
        <v>1127</v>
      </c>
      <c r="S7" s="5">
        <v>1484</v>
      </c>
      <c r="T7" s="5">
        <v>155257375</v>
      </c>
      <c r="U7" s="4">
        <v>1.32</v>
      </c>
    </row>
    <row r="8" spans="3:21" ht="15" customHeight="1" x14ac:dyDescent="0.25">
      <c r="C8" s="2"/>
      <c r="D8" s="4">
        <v>2018</v>
      </c>
      <c r="E8" s="4" t="s">
        <v>4</v>
      </c>
      <c r="F8" s="4">
        <v>300</v>
      </c>
      <c r="G8" s="4">
        <v>300</v>
      </c>
      <c r="H8" s="4">
        <v>600</v>
      </c>
      <c r="I8" s="4">
        <v>260</v>
      </c>
      <c r="J8" s="5">
        <v>28002275</v>
      </c>
      <c r="K8" s="4">
        <v>0.43</v>
      </c>
      <c r="M8" s="1"/>
      <c r="N8" s="4">
        <v>2017</v>
      </c>
      <c r="O8" s="4" t="s">
        <v>4</v>
      </c>
      <c r="P8" s="4">
        <v>784</v>
      </c>
      <c r="Q8" s="4">
        <v>764</v>
      </c>
      <c r="R8" s="5">
        <v>1548</v>
      </c>
      <c r="S8" s="5">
        <v>1834</v>
      </c>
      <c r="T8" s="5">
        <v>186233688</v>
      </c>
      <c r="U8" s="4">
        <v>1.18</v>
      </c>
    </row>
    <row r="9" spans="3:21" ht="15" customHeight="1" x14ac:dyDescent="0.25">
      <c r="C9" s="2"/>
      <c r="D9" s="4">
        <v>2018</v>
      </c>
      <c r="E9" s="4" t="s">
        <v>7</v>
      </c>
      <c r="F9" s="4">
        <v>220</v>
      </c>
      <c r="G9" s="4">
        <v>220</v>
      </c>
      <c r="H9" s="4">
        <v>440</v>
      </c>
      <c r="I9" s="4">
        <v>267</v>
      </c>
      <c r="J9" s="5">
        <v>27709588</v>
      </c>
      <c r="K9" s="4">
        <v>0.61</v>
      </c>
      <c r="M9" s="25"/>
      <c r="N9" s="4">
        <v>2017</v>
      </c>
      <c r="O9" s="4" t="s">
        <v>7</v>
      </c>
      <c r="P9" s="4">
        <v>330</v>
      </c>
      <c r="Q9" s="4">
        <v>330</v>
      </c>
      <c r="R9" s="4">
        <v>660</v>
      </c>
      <c r="S9" s="4">
        <v>689</v>
      </c>
      <c r="T9" s="5">
        <v>71011763</v>
      </c>
      <c r="U9" s="4">
        <v>1.04</v>
      </c>
    </row>
    <row r="10" spans="3:21" ht="15" customHeight="1" x14ac:dyDescent="0.25">
      <c r="C10" s="2"/>
      <c r="D10" s="4">
        <v>2018</v>
      </c>
      <c r="E10" s="4" t="s">
        <v>14</v>
      </c>
      <c r="F10" s="4">
        <v>120</v>
      </c>
      <c r="G10" s="4">
        <v>120</v>
      </c>
      <c r="H10" s="4">
        <v>240</v>
      </c>
      <c r="I10" s="4">
        <v>18</v>
      </c>
      <c r="J10" s="5">
        <v>1750000</v>
      </c>
      <c r="K10" s="4">
        <v>0.08</v>
      </c>
      <c r="M10" s="1"/>
      <c r="N10" s="4">
        <v>2017</v>
      </c>
      <c r="O10" s="4" t="s">
        <v>14</v>
      </c>
      <c r="P10" s="4">
        <v>282</v>
      </c>
      <c r="Q10" s="4">
        <v>347</v>
      </c>
      <c r="R10" s="4">
        <v>629</v>
      </c>
      <c r="S10" s="4">
        <v>877</v>
      </c>
      <c r="T10" s="5">
        <v>91484225</v>
      </c>
      <c r="U10" s="4">
        <v>1.39</v>
      </c>
    </row>
    <row r="11" spans="3:21" ht="15" customHeight="1" x14ac:dyDescent="0.25">
      <c r="C11" s="2"/>
      <c r="D11" s="4">
        <v>2018</v>
      </c>
      <c r="E11" s="4" t="s">
        <v>18</v>
      </c>
      <c r="F11" s="4">
        <v>225</v>
      </c>
      <c r="G11" s="4">
        <v>225</v>
      </c>
      <c r="H11" s="4">
        <v>450</v>
      </c>
      <c r="I11" s="4">
        <v>351</v>
      </c>
      <c r="J11" s="5">
        <v>36625225</v>
      </c>
      <c r="K11" s="4">
        <v>0.78</v>
      </c>
      <c r="M11" s="25"/>
      <c r="N11" s="4">
        <v>2017</v>
      </c>
      <c r="O11" s="4" t="s">
        <v>18</v>
      </c>
      <c r="P11" s="4">
        <v>450</v>
      </c>
      <c r="Q11" s="4">
        <v>400</v>
      </c>
      <c r="R11" s="4">
        <v>850</v>
      </c>
      <c r="S11" s="5">
        <v>1077</v>
      </c>
      <c r="T11" s="5">
        <v>110836163</v>
      </c>
      <c r="U11" s="4">
        <v>1.27</v>
      </c>
    </row>
    <row r="12" spans="3:21" ht="15" customHeight="1" x14ac:dyDescent="0.25">
      <c r="C12" s="2"/>
      <c r="D12" s="4">
        <v>2018</v>
      </c>
      <c r="E12" s="4" t="s">
        <v>22</v>
      </c>
      <c r="F12" s="4">
        <v>100</v>
      </c>
      <c r="G12" s="4">
        <v>100</v>
      </c>
      <c r="H12" s="4">
        <v>200</v>
      </c>
      <c r="I12" s="4">
        <v>115</v>
      </c>
      <c r="J12" s="5">
        <v>13521900</v>
      </c>
      <c r="K12" s="4">
        <v>0.57999999999999996</v>
      </c>
      <c r="M12" s="1"/>
      <c r="N12" s="4">
        <v>2017</v>
      </c>
      <c r="O12" s="4" t="s">
        <v>22</v>
      </c>
      <c r="P12" s="4">
        <v>354</v>
      </c>
      <c r="Q12" s="4">
        <v>354</v>
      </c>
      <c r="R12" s="4">
        <v>708</v>
      </c>
      <c r="S12" s="4">
        <v>745</v>
      </c>
      <c r="T12" s="5">
        <v>82183413</v>
      </c>
      <c r="U12" s="4">
        <v>1.05</v>
      </c>
    </row>
    <row r="13" spans="3:21" ht="15" customHeight="1" x14ac:dyDescent="0.25">
      <c r="C13" s="2"/>
      <c r="D13" s="4">
        <v>2018</v>
      </c>
      <c r="E13" s="4" t="s">
        <v>24</v>
      </c>
      <c r="F13" s="4">
        <v>100</v>
      </c>
      <c r="G13" s="4">
        <v>100</v>
      </c>
      <c r="H13" s="4">
        <v>200</v>
      </c>
      <c r="I13" s="4">
        <v>52</v>
      </c>
      <c r="J13" s="5">
        <v>5226288</v>
      </c>
      <c r="K13" s="4">
        <v>0.26</v>
      </c>
      <c r="L13" s="2"/>
      <c r="M13" s="25"/>
      <c r="N13" s="4">
        <v>2017</v>
      </c>
      <c r="O13" s="4" t="s">
        <v>24</v>
      </c>
      <c r="P13" s="4">
        <v>335</v>
      </c>
      <c r="Q13" s="4">
        <v>315</v>
      </c>
      <c r="R13" s="4">
        <v>650</v>
      </c>
      <c r="S13" s="4">
        <v>613</v>
      </c>
      <c r="T13" s="5">
        <v>61942475</v>
      </c>
      <c r="U13" s="4">
        <v>0.94</v>
      </c>
    </row>
    <row r="14" spans="3:21" ht="15" customHeight="1" x14ac:dyDescent="0.25">
      <c r="C14" s="2"/>
      <c r="D14" s="4">
        <v>2018</v>
      </c>
      <c r="E14" s="4" t="s">
        <v>27</v>
      </c>
      <c r="F14" s="4">
        <v>60</v>
      </c>
      <c r="G14" s="4">
        <v>60</v>
      </c>
      <c r="H14" s="4">
        <v>120</v>
      </c>
      <c r="I14" s="4">
        <v>25</v>
      </c>
      <c r="J14" s="5">
        <v>2526038</v>
      </c>
      <c r="K14" s="4">
        <v>0.21</v>
      </c>
      <c r="M14" s="1"/>
      <c r="N14" s="4">
        <v>2017</v>
      </c>
      <c r="O14" s="4" t="s">
        <v>27</v>
      </c>
      <c r="P14" s="4">
        <v>104</v>
      </c>
      <c r="Q14" s="4">
        <v>104</v>
      </c>
      <c r="R14" s="4">
        <v>208</v>
      </c>
      <c r="S14" s="4">
        <v>266</v>
      </c>
      <c r="T14" s="5">
        <v>27816600</v>
      </c>
      <c r="U14" s="4">
        <v>1.28</v>
      </c>
    </row>
    <row r="15" spans="3:21" ht="15" customHeight="1" x14ac:dyDescent="0.25">
      <c r="C15" s="2"/>
      <c r="D15" s="4">
        <v>2018</v>
      </c>
      <c r="E15" s="4" t="s">
        <v>28</v>
      </c>
      <c r="F15" s="4">
        <v>85</v>
      </c>
      <c r="G15" s="4">
        <v>85</v>
      </c>
      <c r="H15" s="4">
        <v>170</v>
      </c>
      <c r="I15" s="4">
        <v>374</v>
      </c>
      <c r="J15" s="5">
        <v>38565363</v>
      </c>
      <c r="K15" s="4">
        <v>2.2000000000000002</v>
      </c>
      <c r="M15" s="25"/>
      <c r="N15" s="4">
        <v>2017</v>
      </c>
      <c r="O15" s="4" t="s">
        <v>28</v>
      </c>
      <c r="P15" s="4">
        <v>105</v>
      </c>
      <c r="Q15" s="4">
        <v>5</v>
      </c>
      <c r="R15" s="4">
        <v>110</v>
      </c>
      <c r="S15" s="4">
        <v>131</v>
      </c>
      <c r="T15" s="5">
        <v>13327650</v>
      </c>
      <c r="U15" s="4">
        <v>1.19</v>
      </c>
    </row>
    <row r="16" spans="3:21" ht="15" customHeight="1" x14ac:dyDescent="0.25">
      <c r="C16" s="2"/>
      <c r="D16" s="4">
        <v>2018</v>
      </c>
      <c r="E16" s="4" t="s">
        <v>31</v>
      </c>
      <c r="F16" s="4">
        <v>115</v>
      </c>
      <c r="G16" s="4">
        <v>115</v>
      </c>
      <c r="H16" s="4">
        <v>230</v>
      </c>
      <c r="I16" s="4">
        <v>14</v>
      </c>
      <c r="J16" s="5">
        <v>1512175</v>
      </c>
      <c r="K16" s="4">
        <v>0.06</v>
      </c>
      <c r="M16" s="1"/>
      <c r="N16" s="4">
        <v>2017</v>
      </c>
      <c r="O16" s="4" t="s">
        <v>31</v>
      </c>
      <c r="P16" s="4">
        <v>213</v>
      </c>
      <c r="Q16" s="4">
        <v>213</v>
      </c>
      <c r="R16" s="4">
        <v>426</v>
      </c>
      <c r="S16" s="4">
        <v>318</v>
      </c>
      <c r="T16" s="5">
        <v>32273413</v>
      </c>
      <c r="U16" s="4">
        <v>0.75</v>
      </c>
    </row>
    <row r="17" spans="3:21" ht="15" customHeight="1" x14ac:dyDescent="0.25">
      <c r="C17" s="2"/>
      <c r="D17" s="4">
        <v>2018</v>
      </c>
      <c r="E17" s="4" t="s">
        <v>30</v>
      </c>
      <c r="F17" s="4">
        <v>77</v>
      </c>
      <c r="G17" s="4">
        <v>77</v>
      </c>
      <c r="H17" s="4">
        <v>154</v>
      </c>
      <c r="I17" s="4">
        <v>194</v>
      </c>
      <c r="J17" s="5">
        <v>20748438</v>
      </c>
      <c r="K17" s="4">
        <v>1.26</v>
      </c>
      <c r="M17" s="25"/>
      <c r="N17" s="4">
        <v>2017</v>
      </c>
      <c r="O17" s="4" t="s">
        <v>30</v>
      </c>
      <c r="P17" s="4">
        <v>48</v>
      </c>
      <c r="Q17" s="4">
        <v>48</v>
      </c>
      <c r="R17" s="4">
        <v>96</v>
      </c>
      <c r="S17" s="4">
        <v>183</v>
      </c>
      <c r="T17" s="5">
        <v>18902100</v>
      </c>
      <c r="U17" s="4">
        <v>1.91</v>
      </c>
    </row>
    <row r="18" spans="3:21" ht="15" customHeight="1" x14ac:dyDescent="0.25">
      <c r="C18" s="2"/>
      <c r="D18" s="4">
        <v>2018</v>
      </c>
      <c r="E18" s="4" t="s">
        <v>33</v>
      </c>
      <c r="F18" s="4">
        <v>50</v>
      </c>
      <c r="G18" s="4">
        <v>50</v>
      </c>
      <c r="H18" s="4">
        <v>100</v>
      </c>
      <c r="I18" s="4">
        <v>114</v>
      </c>
      <c r="J18" s="5">
        <v>12413100</v>
      </c>
      <c r="K18" s="4">
        <v>1.1399999999999999</v>
      </c>
      <c r="M18" s="1"/>
      <c r="N18" s="4">
        <v>2017</v>
      </c>
      <c r="O18" s="4" t="s">
        <v>33</v>
      </c>
      <c r="P18" s="4">
        <v>50</v>
      </c>
      <c r="Q18" s="4">
        <v>65</v>
      </c>
      <c r="R18" s="4">
        <v>115</v>
      </c>
      <c r="S18" s="4">
        <v>327</v>
      </c>
      <c r="T18" s="5">
        <v>33579438</v>
      </c>
      <c r="U18" s="4">
        <v>2.84</v>
      </c>
    </row>
    <row r="19" spans="3:21" ht="15" customHeight="1" x14ac:dyDescent="0.25">
      <c r="C19" s="2"/>
      <c r="D19" s="4">
        <v>2018</v>
      </c>
      <c r="E19" s="4" t="s">
        <v>38</v>
      </c>
      <c r="F19" s="4">
        <v>50</v>
      </c>
      <c r="G19" s="4">
        <v>50</v>
      </c>
      <c r="H19" s="4">
        <v>100</v>
      </c>
      <c r="I19" s="4">
        <v>11</v>
      </c>
      <c r="J19" s="5">
        <v>1344000</v>
      </c>
      <c r="K19" s="4">
        <v>0.11</v>
      </c>
      <c r="M19" s="25"/>
      <c r="N19" s="4">
        <v>2017</v>
      </c>
      <c r="O19" s="4" t="s">
        <v>38</v>
      </c>
      <c r="P19" s="4">
        <v>117</v>
      </c>
      <c r="Q19" s="4">
        <v>117</v>
      </c>
      <c r="R19" s="4">
        <v>234</v>
      </c>
      <c r="S19" s="4">
        <v>163</v>
      </c>
      <c r="T19" s="5">
        <v>16897563</v>
      </c>
      <c r="U19" s="4">
        <v>0.7</v>
      </c>
    </row>
    <row r="20" spans="3:21" ht="15" customHeight="1" x14ac:dyDescent="0.25">
      <c r="C20" s="2"/>
      <c r="D20" s="4">
        <v>2018</v>
      </c>
      <c r="E20" s="4" t="s">
        <v>42</v>
      </c>
      <c r="F20" s="4">
        <v>51</v>
      </c>
      <c r="G20" s="4">
        <v>51</v>
      </c>
      <c r="H20" s="4">
        <v>102</v>
      </c>
      <c r="I20" s="4">
        <v>29</v>
      </c>
      <c r="J20" s="5">
        <v>3064600</v>
      </c>
      <c r="K20" s="4">
        <v>0.28000000000000003</v>
      </c>
      <c r="M20" s="1"/>
      <c r="N20" s="4">
        <v>2017</v>
      </c>
      <c r="O20" s="4" t="s">
        <v>42</v>
      </c>
      <c r="P20" s="4">
        <v>40</v>
      </c>
      <c r="Q20" s="4">
        <v>40</v>
      </c>
      <c r="R20" s="4">
        <v>80</v>
      </c>
      <c r="S20" s="4">
        <v>306</v>
      </c>
      <c r="T20" s="5">
        <v>32405013</v>
      </c>
      <c r="U20" s="4">
        <v>3.83</v>
      </c>
    </row>
    <row r="21" spans="3:21" ht="15" customHeight="1" x14ac:dyDescent="0.25">
      <c r="C21" s="2"/>
      <c r="D21" s="4">
        <v>2018</v>
      </c>
      <c r="E21" s="4" t="s">
        <v>49</v>
      </c>
      <c r="F21" s="4">
        <v>20</v>
      </c>
      <c r="G21" s="4">
        <v>20</v>
      </c>
      <c r="H21" s="4">
        <v>40</v>
      </c>
      <c r="I21" s="4">
        <v>27</v>
      </c>
      <c r="J21" s="5">
        <v>2632700</v>
      </c>
      <c r="K21" s="4">
        <v>0.68</v>
      </c>
      <c r="M21" s="25"/>
      <c r="N21" s="4">
        <v>2017</v>
      </c>
      <c r="O21" s="4" t="s">
        <v>49</v>
      </c>
      <c r="P21" s="4">
        <v>23</v>
      </c>
      <c r="Q21" s="4">
        <v>27</v>
      </c>
      <c r="R21" s="4">
        <v>50</v>
      </c>
      <c r="S21" s="4">
        <v>106</v>
      </c>
      <c r="T21" s="5">
        <v>10632038</v>
      </c>
      <c r="U21" s="4">
        <v>2.12</v>
      </c>
    </row>
    <row r="22" spans="3:21" ht="15" customHeight="1" x14ac:dyDescent="0.25">
      <c r="C22" s="2"/>
      <c r="D22" s="4">
        <v>2018</v>
      </c>
      <c r="E22" s="4" t="s">
        <v>80</v>
      </c>
      <c r="F22" s="4">
        <v>240</v>
      </c>
      <c r="G22" s="4">
        <v>240</v>
      </c>
      <c r="H22" s="4">
        <v>480</v>
      </c>
      <c r="I22" s="4">
        <v>83</v>
      </c>
      <c r="J22" s="5">
        <v>8748163</v>
      </c>
      <c r="K22" s="4">
        <v>0.17</v>
      </c>
      <c r="M22" s="1"/>
      <c r="N22" s="33"/>
      <c r="O22" s="33"/>
      <c r="P22" s="33"/>
      <c r="Q22" s="33"/>
      <c r="R22" s="33"/>
      <c r="S22" s="33"/>
      <c r="T22" s="33"/>
      <c r="U22" s="33"/>
    </row>
    <row r="23" spans="3:21" ht="15" customHeight="1" x14ac:dyDescent="0.25">
      <c r="D23" s="4">
        <v>2018</v>
      </c>
      <c r="E23" s="4" t="s">
        <v>84</v>
      </c>
      <c r="F23" s="4">
        <v>120</v>
      </c>
      <c r="G23" s="4">
        <v>120</v>
      </c>
      <c r="H23" s="4">
        <v>240</v>
      </c>
      <c r="I23" s="4">
        <v>0</v>
      </c>
      <c r="J23" s="4">
        <v>0</v>
      </c>
      <c r="K23" s="4">
        <v>0</v>
      </c>
      <c r="M23" s="25"/>
      <c r="N23" s="4">
        <v>2017</v>
      </c>
      <c r="O23" s="4" t="s">
        <v>84</v>
      </c>
      <c r="P23" s="5">
        <v>1071</v>
      </c>
      <c r="Q23" s="5">
        <v>1023</v>
      </c>
      <c r="R23" s="5">
        <v>2094</v>
      </c>
      <c r="S23" s="5">
        <v>1939</v>
      </c>
      <c r="T23" s="5">
        <v>199099250</v>
      </c>
      <c r="U23" s="4">
        <v>0.93</v>
      </c>
    </row>
    <row r="24" spans="3:21" ht="15" customHeight="1" x14ac:dyDescent="0.25">
      <c r="D24" s="4">
        <v>2018</v>
      </c>
      <c r="E24" s="4" t="s">
        <v>95</v>
      </c>
      <c r="F24" s="4">
        <v>60</v>
      </c>
      <c r="G24" s="4">
        <v>60</v>
      </c>
      <c r="H24" s="4">
        <v>120</v>
      </c>
      <c r="I24" s="4">
        <v>7</v>
      </c>
      <c r="J24" s="5">
        <v>758800</v>
      </c>
      <c r="K24" s="4">
        <v>0.06</v>
      </c>
      <c r="M24" s="1"/>
      <c r="N24" s="4">
        <v>2017</v>
      </c>
      <c r="O24" s="4" t="s">
        <v>95</v>
      </c>
      <c r="P24" s="4">
        <v>220</v>
      </c>
      <c r="Q24" s="4">
        <v>209</v>
      </c>
      <c r="R24" s="4">
        <v>429</v>
      </c>
      <c r="S24" s="4">
        <v>392</v>
      </c>
      <c r="T24" s="5">
        <v>38394913</v>
      </c>
      <c r="U24" s="4">
        <v>0.91</v>
      </c>
    </row>
    <row r="25" spans="3:21" ht="15" customHeight="1" x14ac:dyDescent="0.25">
      <c r="C25" s="2"/>
      <c r="D25" s="4">
        <v>2018</v>
      </c>
      <c r="E25" s="4" t="s">
        <v>21</v>
      </c>
      <c r="F25" s="4">
        <v>201</v>
      </c>
      <c r="G25" s="4">
        <v>201</v>
      </c>
      <c r="H25" s="4">
        <v>402</v>
      </c>
      <c r="I25" s="4">
        <v>183</v>
      </c>
      <c r="J25" s="5">
        <v>20289588</v>
      </c>
      <c r="K25" s="4">
        <v>0.46</v>
      </c>
      <c r="L25" s="2"/>
      <c r="M25" s="25"/>
      <c r="N25" s="6"/>
      <c r="O25" s="6"/>
      <c r="P25" s="6"/>
      <c r="Q25" s="6"/>
      <c r="R25" s="6"/>
      <c r="S25" s="6"/>
      <c r="T25" s="6"/>
      <c r="U25" s="6"/>
    </row>
    <row r="26" spans="3:21" x14ac:dyDescent="0.25">
      <c r="D26" s="6"/>
      <c r="E26" s="6"/>
      <c r="F26" s="6"/>
      <c r="G26" s="6"/>
      <c r="H26" s="6"/>
      <c r="I26" s="6"/>
      <c r="J26" s="6"/>
      <c r="K26" s="6"/>
      <c r="M26" s="1"/>
      <c r="N26" s="33"/>
      <c r="O26" s="33"/>
      <c r="P26" s="33"/>
      <c r="Q26" s="33"/>
      <c r="R26" s="33"/>
      <c r="S26" s="33"/>
      <c r="T26" s="33"/>
      <c r="U26" s="33"/>
    </row>
    <row r="27" spans="3:21" x14ac:dyDescent="0.25">
      <c r="D27" s="6"/>
      <c r="E27" s="6" t="s">
        <v>66</v>
      </c>
      <c r="F27" s="6">
        <f>SUM(F7:F24)</f>
        <v>2293</v>
      </c>
      <c r="G27" s="6">
        <f>SUM(G7:G24)</f>
        <v>2293</v>
      </c>
      <c r="H27" s="6">
        <f>SUM(H7:H24)</f>
        <v>4586</v>
      </c>
      <c r="I27" s="6">
        <f t="shared" ref="I27:K27" si="0">SUM(I7:I24)</f>
        <v>2185</v>
      </c>
      <c r="J27" s="58">
        <f t="shared" si="0"/>
        <v>229926728</v>
      </c>
      <c r="K27" s="6">
        <f t="shared" si="0"/>
        <v>9.3199999999999985</v>
      </c>
      <c r="M27" s="25"/>
      <c r="N27" s="6"/>
      <c r="O27" s="6" t="s">
        <v>57</v>
      </c>
      <c r="P27" s="6"/>
      <c r="Q27" s="6"/>
      <c r="R27" s="6"/>
      <c r="S27" s="6"/>
      <c r="T27" s="57">
        <f>SUM(T7:T26)</f>
        <v>1182277080</v>
      </c>
      <c r="U27" s="6"/>
    </row>
    <row r="28" spans="3:21" x14ac:dyDescent="0.25">
      <c r="D28" s="6"/>
      <c r="E28" s="6"/>
      <c r="F28" s="6"/>
      <c r="G28" s="6"/>
      <c r="H28" s="6"/>
      <c r="I28" s="6"/>
      <c r="J28" s="6"/>
      <c r="K28" s="6"/>
      <c r="M28" s="1"/>
      <c r="N28" s="33"/>
      <c r="O28" s="33"/>
      <c r="P28" s="33"/>
      <c r="Q28" s="33"/>
      <c r="R28" s="33"/>
      <c r="S28" s="33"/>
      <c r="T28" s="33"/>
      <c r="U28" s="33"/>
    </row>
    <row r="29" spans="3:21" x14ac:dyDescent="0.25">
      <c r="M29" s="25"/>
    </row>
    <row r="30" spans="3:21" x14ac:dyDescent="0.25">
      <c r="M30" s="1"/>
      <c r="N30" s="25"/>
      <c r="O30" s="25"/>
      <c r="P30" s="25"/>
      <c r="Q30" s="25"/>
      <c r="R30" s="25"/>
      <c r="S30" s="25"/>
      <c r="T30" s="25"/>
      <c r="U30" s="25"/>
    </row>
    <row r="31" spans="3:21" x14ac:dyDescent="0.25">
      <c r="D31" s="70" t="s">
        <v>116</v>
      </c>
      <c r="E31" s="70"/>
      <c r="F31" s="70"/>
      <c r="G31" s="70"/>
      <c r="M31" s="25"/>
    </row>
    <row r="32" spans="3:21" x14ac:dyDescent="0.25">
      <c r="D32" s="35" t="s">
        <v>86</v>
      </c>
      <c r="E32" s="33" t="s">
        <v>56</v>
      </c>
      <c r="F32" s="33" t="s">
        <v>87</v>
      </c>
      <c r="G32" s="33" t="s">
        <v>88</v>
      </c>
      <c r="H32" s="25"/>
      <c r="I32" s="25"/>
      <c r="J32" s="25"/>
      <c r="K32" s="25"/>
      <c r="L32" s="25"/>
      <c r="M32" s="1"/>
      <c r="N32" s="25"/>
      <c r="O32" s="25"/>
      <c r="P32" s="25"/>
      <c r="Q32" s="25"/>
      <c r="R32" s="25"/>
      <c r="S32" s="25"/>
      <c r="T32" s="25"/>
      <c r="U32" s="25"/>
    </row>
    <row r="33" spans="4:21" x14ac:dyDescent="0.25">
      <c r="D33" s="6">
        <v>1</v>
      </c>
      <c r="E33" s="8" t="s">
        <v>7</v>
      </c>
      <c r="F33" s="29">
        <v>200</v>
      </c>
      <c r="G33" s="30">
        <v>200</v>
      </c>
      <c r="M33" s="25"/>
    </row>
    <row r="34" spans="4:21" x14ac:dyDescent="0.25">
      <c r="D34" s="6">
        <v>2</v>
      </c>
      <c r="E34" s="8" t="s">
        <v>18</v>
      </c>
      <c r="F34" s="29">
        <v>200</v>
      </c>
      <c r="G34" s="29">
        <v>200</v>
      </c>
      <c r="H34" s="25"/>
      <c r="I34" s="25"/>
      <c r="J34" s="25"/>
      <c r="K34" s="25"/>
      <c r="L34" s="25"/>
      <c r="M34" s="1"/>
      <c r="N34" s="25"/>
      <c r="O34" s="25"/>
      <c r="P34" s="25"/>
      <c r="Q34" s="25"/>
      <c r="R34" s="25"/>
      <c r="S34" s="25"/>
      <c r="T34" s="25"/>
      <c r="U34" s="25"/>
    </row>
    <row r="35" spans="4:21" x14ac:dyDescent="0.25">
      <c r="D35" s="6">
        <v>3</v>
      </c>
      <c r="E35" s="8" t="s">
        <v>28</v>
      </c>
      <c r="F35" s="30">
        <v>50</v>
      </c>
      <c r="G35" s="30">
        <v>50</v>
      </c>
      <c r="M35" s="25"/>
    </row>
    <row r="36" spans="4:21" x14ac:dyDescent="0.25">
      <c r="D36" s="6">
        <v>4</v>
      </c>
      <c r="E36" s="8" t="s">
        <v>30</v>
      </c>
      <c r="F36" s="29">
        <v>50</v>
      </c>
      <c r="G36" s="29">
        <v>50</v>
      </c>
      <c r="H36" s="25"/>
      <c r="I36" s="25"/>
      <c r="J36" s="25"/>
      <c r="K36" s="25"/>
      <c r="L36" s="25"/>
      <c r="M36" s="1"/>
      <c r="N36" s="25"/>
      <c r="O36" s="25"/>
      <c r="P36" s="25"/>
      <c r="Q36" s="25"/>
      <c r="R36" s="25"/>
      <c r="S36" s="25"/>
      <c r="T36" s="25"/>
      <c r="U36" s="25"/>
    </row>
    <row r="37" spans="4:21" x14ac:dyDescent="0.25">
      <c r="D37" s="6">
        <v>5</v>
      </c>
      <c r="E37" s="8" t="s">
        <v>33</v>
      </c>
      <c r="F37" s="31">
        <v>100</v>
      </c>
      <c r="G37" s="30">
        <v>100</v>
      </c>
      <c r="M37" s="25"/>
    </row>
    <row r="38" spans="4:21" x14ac:dyDescent="0.25">
      <c r="D38" s="6">
        <v>6</v>
      </c>
      <c r="E38" s="8" t="s">
        <v>80</v>
      </c>
      <c r="F38" s="29">
        <v>300</v>
      </c>
      <c r="G38" s="29">
        <v>300</v>
      </c>
      <c r="H38" s="25"/>
      <c r="I38" s="25"/>
      <c r="J38" s="25"/>
      <c r="K38" s="25"/>
      <c r="L38" s="25"/>
      <c r="M38" s="1"/>
    </row>
    <row r="39" spans="4:21" x14ac:dyDescent="0.25">
      <c r="D39" s="6">
        <v>7</v>
      </c>
      <c r="E39" s="28" t="s">
        <v>85</v>
      </c>
      <c r="F39" s="11">
        <v>200</v>
      </c>
      <c r="G39" s="11">
        <v>200</v>
      </c>
    </row>
    <row r="40" spans="4:21" x14ac:dyDescent="0.25">
      <c r="D40" s="6">
        <v>8</v>
      </c>
      <c r="E40" s="8" t="s">
        <v>21</v>
      </c>
      <c r="F40" s="11">
        <v>50</v>
      </c>
      <c r="G40" s="11">
        <v>50</v>
      </c>
    </row>
    <row r="41" spans="4:21" x14ac:dyDescent="0.25">
      <c r="D41" s="6">
        <v>9</v>
      </c>
      <c r="E41" s="8" t="s">
        <v>89</v>
      </c>
      <c r="F41" s="11">
        <v>100</v>
      </c>
      <c r="G41" s="11">
        <v>100</v>
      </c>
    </row>
    <row r="42" spans="4:21" x14ac:dyDescent="0.25">
      <c r="D42" s="6">
        <v>10</v>
      </c>
      <c r="E42" s="8" t="s">
        <v>90</v>
      </c>
      <c r="F42" s="36">
        <v>50</v>
      </c>
      <c r="G42" s="36">
        <v>50</v>
      </c>
    </row>
    <row r="43" spans="4:21" x14ac:dyDescent="0.25">
      <c r="D43" s="6">
        <v>11</v>
      </c>
      <c r="E43" s="8" t="s">
        <v>91</v>
      </c>
      <c r="F43" s="36">
        <v>50</v>
      </c>
      <c r="G43" s="36">
        <v>50</v>
      </c>
    </row>
    <row r="44" spans="4:21" x14ac:dyDescent="0.25">
      <c r="D44" s="6">
        <v>12</v>
      </c>
      <c r="E44" s="8" t="s">
        <v>3</v>
      </c>
      <c r="F44" s="36">
        <v>200</v>
      </c>
      <c r="G44" s="36">
        <v>200</v>
      </c>
    </row>
    <row r="45" spans="4:21" x14ac:dyDescent="0.25">
      <c r="D45" s="6">
        <v>13</v>
      </c>
      <c r="E45" s="8" t="s">
        <v>4</v>
      </c>
      <c r="F45" s="36">
        <v>300</v>
      </c>
      <c r="G45" s="36">
        <v>300</v>
      </c>
    </row>
    <row r="46" spans="4:21" x14ac:dyDescent="0.25">
      <c r="D46" s="6">
        <v>14</v>
      </c>
      <c r="E46" s="8" t="s">
        <v>92</v>
      </c>
      <c r="F46" s="36">
        <v>150</v>
      </c>
      <c r="G46" s="36">
        <v>150</v>
      </c>
    </row>
    <row r="47" spans="4:21" x14ac:dyDescent="0.25">
      <c r="D47" s="6"/>
      <c r="E47" s="32"/>
      <c r="F47" s="36"/>
      <c r="G47" s="36"/>
    </row>
    <row r="48" spans="4:21" x14ac:dyDescent="0.25">
      <c r="D48" s="6"/>
      <c r="E48" s="32"/>
      <c r="F48" s="6"/>
      <c r="G48" s="6"/>
    </row>
    <row r="49" spans="4:18" x14ac:dyDescent="0.25">
      <c r="D49" s="6"/>
      <c r="E49" s="33" t="s">
        <v>57</v>
      </c>
      <c r="F49" s="33">
        <f>SUM(F33:F46)</f>
        <v>2000</v>
      </c>
      <c r="G49" s="33">
        <f>SUM(G33:G48)</f>
        <v>2000</v>
      </c>
      <c r="H49" s="25"/>
      <c r="I49" s="25"/>
      <c r="J49" s="25"/>
      <c r="K49" s="25"/>
      <c r="L49" s="25"/>
      <c r="M49" s="25"/>
    </row>
    <row r="50" spans="4:18" x14ac:dyDescent="0.25">
      <c r="D50" s="6"/>
      <c r="E50" s="34"/>
      <c r="F50" s="6"/>
      <c r="G50" s="6"/>
      <c r="I50" s="25"/>
      <c r="J50" s="25"/>
      <c r="K50" s="25"/>
      <c r="L50" s="25"/>
      <c r="M50" s="25"/>
      <c r="N50" s="25"/>
      <c r="O50" s="25"/>
      <c r="P50" s="25"/>
      <c r="Q50" s="25"/>
    </row>
    <row r="51" spans="4:18" x14ac:dyDescent="0.25">
      <c r="E51" s="25"/>
      <c r="F51" s="25"/>
      <c r="G51" s="25"/>
      <c r="H51" s="25"/>
      <c r="I51" s="1"/>
    </row>
    <row r="52" spans="4:18" x14ac:dyDescent="0.25">
      <c r="E52" s="1"/>
      <c r="I52" s="25"/>
      <c r="J52" s="25"/>
      <c r="K52" s="25"/>
      <c r="L52" s="25"/>
      <c r="M52" s="25"/>
      <c r="N52" s="25"/>
      <c r="O52" s="25"/>
      <c r="P52" s="25"/>
      <c r="Q52" s="25"/>
    </row>
    <row r="53" spans="4:18" x14ac:dyDescent="0.25">
      <c r="E53" s="25"/>
      <c r="F53" s="25"/>
      <c r="G53" s="25"/>
      <c r="H53" s="25"/>
      <c r="I53" s="1"/>
    </row>
    <row r="54" spans="4:18" x14ac:dyDescent="0.25">
      <c r="D54" s="70" t="s">
        <v>115</v>
      </c>
      <c r="E54" s="70"/>
      <c r="F54" s="70"/>
      <c r="G54" s="70"/>
      <c r="I54" s="25"/>
      <c r="J54" s="25"/>
      <c r="K54" s="25"/>
      <c r="L54" s="25"/>
      <c r="M54" s="25"/>
      <c r="N54" s="25"/>
      <c r="O54" s="25"/>
      <c r="P54" s="25"/>
      <c r="Q54" s="25"/>
    </row>
    <row r="55" spans="4:18" x14ac:dyDescent="0.25">
      <c r="D55" s="35" t="s">
        <v>86</v>
      </c>
      <c r="E55" s="33" t="s">
        <v>56</v>
      </c>
      <c r="F55" s="33" t="s">
        <v>87</v>
      </c>
      <c r="G55" s="33" t="s">
        <v>88</v>
      </c>
      <c r="H55" s="25"/>
      <c r="I55" s="1"/>
      <c r="J55" s="2"/>
      <c r="K55" s="2"/>
      <c r="L55" s="2"/>
      <c r="M55" s="2"/>
      <c r="N55" s="2"/>
      <c r="O55" s="2"/>
      <c r="P55" s="26"/>
      <c r="Q55" s="2"/>
    </row>
    <row r="56" spans="4:18" x14ac:dyDescent="0.25">
      <c r="D56" s="6">
        <v>1</v>
      </c>
      <c r="E56" s="8" t="s">
        <v>7</v>
      </c>
      <c r="F56" s="29">
        <v>200</v>
      </c>
      <c r="G56" s="30">
        <v>200</v>
      </c>
      <c r="I56" s="25"/>
      <c r="J56" s="25"/>
      <c r="K56" s="25"/>
      <c r="L56" s="25"/>
      <c r="M56" s="25"/>
      <c r="N56" s="25"/>
      <c r="O56" s="25"/>
      <c r="P56" s="25"/>
      <c r="Q56" s="25"/>
    </row>
    <row r="57" spans="4:18" x14ac:dyDescent="0.25">
      <c r="D57" s="6">
        <v>4</v>
      </c>
      <c r="E57" s="8" t="s">
        <v>30</v>
      </c>
      <c r="F57" s="29">
        <v>50</v>
      </c>
      <c r="G57" s="29">
        <v>50</v>
      </c>
      <c r="H57" s="25"/>
      <c r="I57" s="1"/>
    </row>
    <row r="58" spans="4:18" x14ac:dyDescent="0.25">
      <c r="D58" s="6">
        <v>6</v>
      </c>
      <c r="E58" s="8" t="s">
        <v>80</v>
      </c>
      <c r="F58" s="29">
        <v>200</v>
      </c>
      <c r="G58" s="29">
        <v>200</v>
      </c>
      <c r="H58" s="25"/>
      <c r="I58" s="1"/>
      <c r="J58" s="25"/>
      <c r="K58" s="25"/>
      <c r="L58" s="25"/>
      <c r="M58" s="25"/>
      <c r="N58" s="25"/>
      <c r="O58" s="25"/>
      <c r="P58" s="25"/>
      <c r="Q58" s="25"/>
      <c r="R58" s="25"/>
    </row>
    <row r="59" spans="4:18" x14ac:dyDescent="0.25">
      <c r="D59" s="6">
        <v>7</v>
      </c>
      <c r="E59" s="28" t="s">
        <v>85</v>
      </c>
      <c r="F59" s="45">
        <v>200</v>
      </c>
      <c r="G59" s="45">
        <v>200</v>
      </c>
      <c r="I59" s="25"/>
      <c r="J59" s="1"/>
    </row>
    <row r="60" spans="4:18" x14ac:dyDescent="0.25">
      <c r="D60" s="6">
        <v>9</v>
      </c>
      <c r="E60" s="8" t="s">
        <v>89</v>
      </c>
      <c r="F60" s="45">
        <v>50</v>
      </c>
      <c r="G60" s="45">
        <v>50</v>
      </c>
      <c r="I60" s="25"/>
      <c r="J60" s="25"/>
      <c r="K60" s="25"/>
      <c r="L60" s="25"/>
      <c r="M60" s="25"/>
      <c r="N60" s="25"/>
      <c r="O60" s="25"/>
      <c r="P60" s="25"/>
      <c r="Q60" s="25"/>
    </row>
    <row r="61" spans="4:18" x14ac:dyDescent="0.25">
      <c r="D61" s="6">
        <v>11</v>
      </c>
      <c r="E61" s="8" t="s">
        <v>91</v>
      </c>
      <c r="F61" s="45">
        <v>50</v>
      </c>
      <c r="G61" s="45">
        <v>50</v>
      </c>
      <c r="I61" s="25"/>
      <c r="J61" s="25"/>
      <c r="K61" s="25"/>
      <c r="L61" s="25"/>
      <c r="M61" s="25"/>
      <c r="N61" s="25"/>
      <c r="O61" s="25"/>
      <c r="P61" s="25"/>
      <c r="Q61" s="25"/>
    </row>
    <row r="62" spans="4:18" x14ac:dyDescent="0.25">
      <c r="D62" s="6">
        <v>12</v>
      </c>
      <c r="E62" s="8" t="s">
        <v>3</v>
      </c>
      <c r="F62" s="45">
        <v>200</v>
      </c>
      <c r="G62" s="45">
        <v>200</v>
      </c>
      <c r="H62" s="25"/>
      <c r="I62" s="1"/>
    </row>
    <row r="63" spans="4:18" x14ac:dyDescent="0.25">
      <c r="D63" s="6">
        <v>14</v>
      </c>
      <c r="E63" s="8" t="s">
        <v>92</v>
      </c>
      <c r="F63" s="45">
        <v>50</v>
      </c>
      <c r="G63" s="45">
        <v>50</v>
      </c>
      <c r="I63" s="1"/>
    </row>
    <row r="64" spans="4:18" x14ac:dyDescent="0.25">
      <c r="D64" s="6"/>
      <c r="E64" s="32"/>
      <c r="F64" s="45"/>
      <c r="G64" s="45"/>
      <c r="H64" s="25"/>
      <c r="I64" s="25"/>
      <c r="J64" s="25"/>
      <c r="K64" s="25"/>
      <c r="L64" s="25"/>
      <c r="M64" s="25"/>
      <c r="N64" s="25"/>
      <c r="O64" s="25"/>
      <c r="P64" s="25"/>
      <c r="Q64" s="25"/>
    </row>
    <row r="65" spans="4:17" x14ac:dyDescent="0.25">
      <c r="D65" s="6"/>
      <c r="E65" s="32"/>
      <c r="F65" s="6"/>
      <c r="G65" s="6"/>
      <c r="I65" s="1"/>
    </row>
    <row r="66" spans="4:17" x14ac:dyDescent="0.25">
      <c r="D66" s="6"/>
      <c r="E66" s="33" t="s">
        <v>57</v>
      </c>
      <c r="F66" s="33">
        <f>SUM(F56:F63)</f>
        <v>1000</v>
      </c>
      <c r="G66" s="33">
        <f>SUM(G56:G65)</f>
        <v>1000</v>
      </c>
      <c r="I66" s="25"/>
      <c r="J66" s="25"/>
      <c r="K66" s="25"/>
      <c r="L66" s="25"/>
      <c r="M66" s="25"/>
      <c r="N66" s="25"/>
      <c r="O66" s="25"/>
      <c r="P66" s="25"/>
      <c r="Q66" s="25"/>
    </row>
    <row r="67" spans="4:17" x14ac:dyDescent="0.25">
      <c r="D67" s="6"/>
      <c r="E67" s="34"/>
      <c r="F67" s="6"/>
      <c r="G67" s="6"/>
      <c r="I67" s="1"/>
    </row>
    <row r="68" spans="4:17" x14ac:dyDescent="0.25">
      <c r="I68" s="25"/>
      <c r="J68" s="25"/>
      <c r="K68" s="25"/>
      <c r="L68" s="25"/>
      <c r="M68" s="25"/>
      <c r="N68" s="25"/>
      <c r="O68" s="25"/>
      <c r="P68" s="25"/>
      <c r="Q68" s="25"/>
    </row>
    <row r="69" spans="4:17" x14ac:dyDescent="0.25">
      <c r="I69" s="1"/>
    </row>
    <row r="70" spans="4:17" x14ac:dyDescent="0.25">
      <c r="I70" s="25"/>
      <c r="J70" s="25"/>
      <c r="K70" s="25"/>
      <c r="L70" s="25"/>
      <c r="M70" s="25"/>
      <c r="N70" s="25"/>
      <c r="O70" s="25"/>
      <c r="P70" s="25"/>
      <c r="Q70" s="25"/>
    </row>
    <row r="71" spans="4:17" x14ac:dyDescent="0.25">
      <c r="I71" s="1"/>
    </row>
    <row r="72" spans="4:17" ht="75" x14ac:dyDescent="0.25">
      <c r="D72" s="1"/>
      <c r="E72" s="2">
        <v>2018</v>
      </c>
      <c r="F72" s="2" t="s">
        <v>3</v>
      </c>
      <c r="G72" s="2">
        <v>300</v>
      </c>
      <c r="H72" s="2">
        <v>300</v>
      </c>
      <c r="I72" s="2">
        <v>600</v>
      </c>
      <c r="J72" s="2">
        <v>244</v>
      </c>
      <c r="K72" s="26">
        <v>24778075</v>
      </c>
      <c r="L72" s="2">
        <v>0.41</v>
      </c>
    </row>
    <row r="73" spans="4:17" ht="45" x14ac:dyDescent="0.25">
      <c r="D73" s="1"/>
      <c r="E73" s="2">
        <v>2018</v>
      </c>
      <c r="F73" s="2" t="s">
        <v>4</v>
      </c>
      <c r="G73" s="2">
        <v>300</v>
      </c>
      <c r="H73" s="2">
        <v>300</v>
      </c>
      <c r="I73" s="2">
        <v>600</v>
      </c>
      <c r="J73" s="2">
        <v>260</v>
      </c>
      <c r="K73" s="26">
        <v>28002275</v>
      </c>
      <c r="L73" s="2">
        <v>0.43</v>
      </c>
    </row>
    <row r="74" spans="4:17" ht="60" x14ac:dyDescent="0.25">
      <c r="D74" s="1"/>
      <c r="E74" s="2">
        <v>2018</v>
      </c>
      <c r="F74" s="2" t="s">
        <v>7</v>
      </c>
      <c r="G74" s="2">
        <v>220</v>
      </c>
      <c r="H74" s="2">
        <v>220</v>
      </c>
      <c r="I74" s="2">
        <v>440</v>
      </c>
      <c r="J74" s="2">
        <v>267</v>
      </c>
      <c r="K74" s="26">
        <v>27709588</v>
      </c>
      <c r="L74" s="2">
        <v>0.61</v>
      </c>
    </row>
    <row r="75" spans="4:17" ht="45" x14ac:dyDescent="0.25">
      <c r="D75" s="1"/>
      <c r="E75" s="2">
        <v>2018</v>
      </c>
      <c r="F75" s="2" t="s">
        <v>14</v>
      </c>
      <c r="G75" s="2">
        <v>120</v>
      </c>
      <c r="H75" s="2">
        <v>120</v>
      </c>
      <c r="I75" s="2">
        <v>240</v>
      </c>
      <c r="J75" s="2">
        <v>18</v>
      </c>
      <c r="K75" s="26">
        <v>1750000</v>
      </c>
      <c r="L75" s="2">
        <v>0.08</v>
      </c>
    </row>
    <row r="76" spans="4:17" ht="60" x14ac:dyDescent="0.25">
      <c r="D76" s="1"/>
      <c r="E76" s="2">
        <v>2018</v>
      </c>
      <c r="F76" s="2" t="s">
        <v>18</v>
      </c>
      <c r="G76" s="2">
        <v>225</v>
      </c>
      <c r="H76" s="2">
        <v>225</v>
      </c>
      <c r="I76" s="2">
        <v>450</v>
      </c>
      <c r="J76" s="2">
        <v>351</v>
      </c>
      <c r="K76" s="26">
        <v>36625225</v>
      </c>
      <c r="L76" s="2">
        <v>0.78</v>
      </c>
    </row>
    <row r="77" spans="4:17" ht="45" x14ac:dyDescent="0.25">
      <c r="D77" s="1"/>
      <c r="E77" s="2">
        <v>2018</v>
      </c>
      <c r="F77" s="2" t="s">
        <v>22</v>
      </c>
      <c r="G77" s="2">
        <v>100</v>
      </c>
      <c r="H77" s="2">
        <v>100</v>
      </c>
      <c r="I77" s="2">
        <v>200</v>
      </c>
      <c r="J77" s="2">
        <v>115</v>
      </c>
      <c r="K77" s="26">
        <v>13521900</v>
      </c>
      <c r="L77" s="2">
        <v>0.57999999999999996</v>
      </c>
    </row>
    <row r="78" spans="4:17" ht="45" x14ac:dyDescent="0.25">
      <c r="D78" s="1"/>
      <c r="E78" s="2">
        <v>2018</v>
      </c>
      <c r="F78" s="2" t="s">
        <v>24</v>
      </c>
      <c r="G78" s="2">
        <v>100</v>
      </c>
      <c r="H78" s="2">
        <v>100</v>
      </c>
      <c r="I78" s="2">
        <v>200</v>
      </c>
      <c r="J78" s="2">
        <v>52</v>
      </c>
      <c r="K78" s="26">
        <v>5226288</v>
      </c>
      <c r="L78" s="2">
        <v>0.26</v>
      </c>
    </row>
    <row r="79" spans="4:17" ht="45" x14ac:dyDescent="0.25">
      <c r="D79" s="1"/>
      <c r="E79" s="2">
        <v>2018</v>
      </c>
      <c r="F79" s="2" t="s">
        <v>27</v>
      </c>
      <c r="G79" s="2">
        <v>60</v>
      </c>
      <c r="H79" s="2">
        <v>60</v>
      </c>
      <c r="I79" s="2">
        <v>120</v>
      </c>
      <c r="J79" s="2">
        <v>25</v>
      </c>
      <c r="K79" s="26">
        <v>2526038</v>
      </c>
      <c r="L79" s="2">
        <v>0.21</v>
      </c>
    </row>
    <row r="80" spans="4:17" ht="30" x14ac:dyDescent="0.25">
      <c r="D80" s="1"/>
      <c r="E80" s="2">
        <v>2018</v>
      </c>
      <c r="F80" s="2" t="s">
        <v>28</v>
      </c>
      <c r="G80" s="2">
        <v>85</v>
      </c>
      <c r="H80" s="2">
        <v>85</v>
      </c>
      <c r="I80" s="2">
        <v>170</v>
      </c>
      <c r="J80" s="2">
        <v>374</v>
      </c>
      <c r="K80" s="26">
        <v>38565363</v>
      </c>
      <c r="L80" s="2">
        <v>2.2000000000000002</v>
      </c>
    </row>
    <row r="81" spans="4:12" ht="90" x14ac:dyDescent="0.25">
      <c r="D81" s="1"/>
      <c r="E81" s="2">
        <v>2018</v>
      </c>
      <c r="F81" s="2" t="s">
        <v>31</v>
      </c>
      <c r="G81" s="2">
        <v>115</v>
      </c>
      <c r="H81" s="2">
        <v>115</v>
      </c>
      <c r="I81" s="2">
        <v>230</v>
      </c>
      <c r="J81" s="2">
        <v>14</v>
      </c>
      <c r="K81" s="26">
        <v>1512175</v>
      </c>
      <c r="L81" s="2">
        <v>0.06</v>
      </c>
    </row>
    <row r="82" spans="4:12" ht="30" x14ac:dyDescent="0.25">
      <c r="D82" s="1"/>
      <c r="E82" s="2">
        <v>2018</v>
      </c>
      <c r="F82" s="2" t="s">
        <v>30</v>
      </c>
      <c r="G82" s="2">
        <v>77</v>
      </c>
      <c r="H82" s="2">
        <v>77</v>
      </c>
      <c r="I82" s="2">
        <v>154</v>
      </c>
      <c r="J82" s="2">
        <v>194</v>
      </c>
      <c r="K82" s="26">
        <v>20748438</v>
      </c>
      <c r="L82" s="2">
        <v>1.26</v>
      </c>
    </row>
    <row r="83" spans="4:12" ht="60" x14ac:dyDescent="0.25">
      <c r="D83" s="1"/>
      <c r="E83" s="2">
        <v>2018</v>
      </c>
      <c r="F83" s="2" t="s">
        <v>33</v>
      </c>
      <c r="G83" s="2">
        <v>50</v>
      </c>
      <c r="H83" s="2">
        <v>50</v>
      </c>
      <c r="I83" s="2">
        <v>100</v>
      </c>
      <c r="J83" s="2">
        <v>114</v>
      </c>
      <c r="K83" s="26">
        <v>12413100</v>
      </c>
      <c r="L83" s="2">
        <v>1.1399999999999999</v>
      </c>
    </row>
    <row r="84" spans="4:12" ht="30" x14ac:dyDescent="0.25">
      <c r="D84" s="1"/>
      <c r="E84" s="2">
        <v>2018</v>
      </c>
      <c r="F84" s="2" t="s">
        <v>38</v>
      </c>
      <c r="G84" s="2">
        <v>50</v>
      </c>
      <c r="H84" s="2">
        <v>50</v>
      </c>
      <c r="I84" s="2">
        <v>100</v>
      </c>
      <c r="J84" s="2">
        <v>11</v>
      </c>
      <c r="K84" s="26">
        <v>1344000</v>
      </c>
      <c r="L84" s="2">
        <v>0.11</v>
      </c>
    </row>
    <row r="85" spans="4:12" ht="30" x14ac:dyDescent="0.25">
      <c r="D85" s="1"/>
      <c r="E85" s="2">
        <v>2018</v>
      </c>
      <c r="F85" s="2" t="s">
        <v>42</v>
      </c>
      <c r="G85" s="2">
        <v>51</v>
      </c>
      <c r="H85" s="2">
        <v>51</v>
      </c>
      <c r="I85" s="2">
        <v>102</v>
      </c>
      <c r="J85" s="2">
        <v>29</v>
      </c>
      <c r="K85" s="26">
        <v>3064600</v>
      </c>
      <c r="L85" s="2">
        <v>0.28000000000000003</v>
      </c>
    </row>
    <row r="86" spans="4:12" ht="30" x14ac:dyDescent="0.25">
      <c r="D86" s="1"/>
      <c r="E86" s="2">
        <v>2018</v>
      </c>
      <c r="F86" s="2" t="s">
        <v>49</v>
      </c>
      <c r="G86" s="2">
        <v>20</v>
      </c>
      <c r="H86" s="2">
        <v>20</v>
      </c>
      <c r="I86" s="2">
        <v>40</v>
      </c>
      <c r="J86" s="2">
        <v>27</v>
      </c>
      <c r="K86" s="26">
        <v>2632700</v>
      </c>
      <c r="L86" s="2">
        <v>0.68</v>
      </c>
    </row>
    <row r="87" spans="4:12" ht="60" x14ac:dyDescent="0.25">
      <c r="D87" s="1"/>
      <c r="E87" s="2">
        <v>2018</v>
      </c>
      <c r="F87" s="2" t="s">
        <v>80</v>
      </c>
      <c r="G87" s="2">
        <v>240</v>
      </c>
      <c r="H87" s="2">
        <v>240</v>
      </c>
      <c r="I87" s="2">
        <v>480</v>
      </c>
      <c r="J87" s="2">
        <v>83</v>
      </c>
      <c r="K87" s="26">
        <v>8748163</v>
      </c>
      <c r="L87" s="2">
        <v>0.17</v>
      </c>
    </row>
    <row r="88" spans="4:12" x14ac:dyDescent="0.25">
      <c r="D88" s="1"/>
      <c r="E88" s="2">
        <v>2018</v>
      </c>
      <c r="F88" s="2" t="s">
        <v>21</v>
      </c>
      <c r="G88" s="2">
        <v>201</v>
      </c>
      <c r="H88" s="2">
        <v>201</v>
      </c>
      <c r="I88" s="2">
        <v>402</v>
      </c>
      <c r="J88" s="2">
        <v>183</v>
      </c>
      <c r="K88" s="26">
        <v>20289588</v>
      </c>
      <c r="L88" s="2">
        <v>0.46</v>
      </c>
    </row>
  </sheetData>
  <mergeCells count="5">
    <mergeCell ref="D54:G54"/>
    <mergeCell ref="D2:K2"/>
    <mergeCell ref="D4:K4"/>
    <mergeCell ref="N4:U4"/>
    <mergeCell ref="D31:G3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37"/>
  <sheetViews>
    <sheetView topLeftCell="A13" workbookViewId="0">
      <selection activeCell="F27" sqref="F27"/>
    </sheetView>
  </sheetViews>
  <sheetFormatPr defaultRowHeight="15" x14ac:dyDescent="0.25"/>
  <cols>
    <col min="5" max="5" width="35.7109375" customWidth="1"/>
    <col min="7" max="7" width="12.7109375" bestFit="1" customWidth="1"/>
    <col min="9" max="9" width="19.140625" bestFit="1" customWidth="1"/>
    <col min="10" max="10" width="16.42578125" bestFit="1" customWidth="1"/>
    <col min="11" max="11" width="12.85546875" bestFit="1" customWidth="1"/>
  </cols>
  <sheetData>
    <row r="2" spans="3:11" ht="15.75" x14ac:dyDescent="0.25">
      <c r="D2" s="69" t="s">
        <v>70</v>
      </c>
      <c r="E2" s="69"/>
      <c r="F2" s="69"/>
      <c r="G2" s="69"/>
      <c r="H2" s="69"/>
      <c r="I2" s="69"/>
      <c r="J2" s="69"/>
      <c r="K2" s="69"/>
    </row>
    <row r="4" spans="3:11" ht="18.75" x14ac:dyDescent="0.3">
      <c r="D4" s="7" t="s">
        <v>55</v>
      </c>
      <c r="E4" s="7" t="s">
        <v>56</v>
      </c>
      <c r="F4" s="7" t="s">
        <v>62</v>
      </c>
      <c r="G4" s="7" t="s">
        <v>63</v>
      </c>
      <c r="H4" s="7" t="s">
        <v>57</v>
      </c>
      <c r="I4" s="7" t="s">
        <v>58</v>
      </c>
      <c r="J4" s="7" t="s">
        <v>59</v>
      </c>
      <c r="K4" s="7" t="s">
        <v>60</v>
      </c>
    </row>
    <row r="5" spans="3:11" ht="15" customHeight="1" x14ac:dyDescent="0.25">
      <c r="C5" s="1"/>
      <c r="D5" s="4">
        <v>2018</v>
      </c>
      <c r="E5" s="4" t="s">
        <v>9</v>
      </c>
      <c r="F5" s="4">
        <v>200</v>
      </c>
      <c r="G5" s="4">
        <v>200</v>
      </c>
      <c r="H5" s="4">
        <v>400</v>
      </c>
      <c r="I5" s="4">
        <v>326</v>
      </c>
      <c r="J5" s="5">
        <v>35681013</v>
      </c>
      <c r="K5" s="4">
        <v>0.82</v>
      </c>
    </row>
    <row r="6" spans="3:11" ht="15" customHeight="1" x14ac:dyDescent="0.25">
      <c r="C6" s="1"/>
      <c r="D6" s="4">
        <v>2018</v>
      </c>
      <c r="E6" s="4" t="s">
        <v>46</v>
      </c>
      <c r="F6" s="4">
        <v>42</v>
      </c>
      <c r="G6" s="4">
        <v>43</v>
      </c>
      <c r="H6" s="4">
        <v>85</v>
      </c>
      <c r="I6" s="4">
        <v>164</v>
      </c>
      <c r="J6" s="5">
        <v>16897388</v>
      </c>
      <c r="K6" s="4">
        <v>1.93</v>
      </c>
    </row>
    <row r="7" spans="3:11" ht="15" customHeight="1" x14ac:dyDescent="0.25">
      <c r="C7" s="1"/>
      <c r="D7" s="4">
        <v>2018</v>
      </c>
      <c r="E7" s="4" t="s">
        <v>53</v>
      </c>
      <c r="F7" s="4">
        <v>40</v>
      </c>
      <c r="G7" s="4">
        <v>40</v>
      </c>
      <c r="H7" s="4">
        <v>80</v>
      </c>
      <c r="I7" s="4">
        <v>48</v>
      </c>
      <c r="J7" s="5">
        <v>5384400</v>
      </c>
      <c r="K7" s="4">
        <v>0.6</v>
      </c>
    </row>
    <row r="8" spans="3:11" ht="15" customHeight="1" x14ac:dyDescent="0.25">
      <c r="C8" s="1"/>
      <c r="D8" s="4">
        <v>2018</v>
      </c>
      <c r="E8" s="4" t="s">
        <v>54</v>
      </c>
      <c r="F8" s="4">
        <v>15</v>
      </c>
      <c r="G8" s="4">
        <v>15</v>
      </c>
      <c r="H8" s="4">
        <v>30</v>
      </c>
      <c r="I8" s="4">
        <v>208</v>
      </c>
      <c r="J8" s="5">
        <v>19284738</v>
      </c>
      <c r="K8" s="4">
        <v>6.93</v>
      </c>
    </row>
    <row r="9" spans="3:11" x14ac:dyDescent="0.25">
      <c r="D9" s="6"/>
      <c r="E9" s="6" t="s">
        <v>119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</row>
    <row r="10" spans="3:11" x14ac:dyDescent="0.25">
      <c r="C10" s="1"/>
      <c r="D10" s="4">
        <v>2018</v>
      </c>
      <c r="E10" s="4" t="s">
        <v>124</v>
      </c>
      <c r="F10" s="4">
        <v>25</v>
      </c>
      <c r="G10" s="4">
        <v>25</v>
      </c>
      <c r="H10" s="4">
        <v>50</v>
      </c>
      <c r="I10" s="4">
        <v>39</v>
      </c>
      <c r="J10" s="5">
        <v>4075313</v>
      </c>
      <c r="K10" s="4">
        <v>0.78</v>
      </c>
    </row>
    <row r="11" spans="3:11" x14ac:dyDescent="0.25">
      <c r="C11" s="1"/>
      <c r="D11" s="4">
        <v>2018</v>
      </c>
      <c r="E11" s="4" t="s">
        <v>11</v>
      </c>
      <c r="F11" s="4">
        <v>200</v>
      </c>
      <c r="G11" s="4">
        <v>200</v>
      </c>
      <c r="H11" s="4">
        <v>400</v>
      </c>
      <c r="I11" s="4">
        <v>329</v>
      </c>
      <c r="J11" s="5">
        <v>35593075</v>
      </c>
      <c r="K11" s="4">
        <v>0.82</v>
      </c>
    </row>
    <row r="12" spans="3:11" x14ac:dyDescent="0.25">
      <c r="D12" s="6"/>
      <c r="E12" s="6"/>
      <c r="F12" s="6"/>
      <c r="G12" s="6"/>
      <c r="H12" s="6"/>
      <c r="I12" s="6"/>
      <c r="J12" s="6"/>
      <c r="K12" s="6"/>
    </row>
    <row r="13" spans="3:11" x14ac:dyDescent="0.25">
      <c r="D13" s="6"/>
      <c r="E13" s="6"/>
      <c r="F13" s="6"/>
      <c r="G13" s="6"/>
      <c r="H13" s="6"/>
      <c r="I13" s="6"/>
      <c r="J13" s="6"/>
      <c r="K13" s="6"/>
    </row>
    <row r="14" spans="3:11" x14ac:dyDescent="0.25">
      <c r="D14" s="6"/>
      <c r="E14" s="6" t="s">
        <v>66</v>
      </c>
      <c r="F14" s="6">
        <f>SUM(F4:F13)</f>
        <v>522</v>
      </c>
      <c r="G14" s="6">
        <f>SUM(G4:G13)</f>
        <v>523</v>
      </c>
      <c r="H14" s="6">
        <f>SUM(H4:H13)</f>
        <v>1045</v>
      </c>
      <c r="I14" s="6"/>
      <c r="J14" s="6"/>
      <c r="K14" s="6"/>
    </row>
    <row r="15" spans="3:11" x14ac:dyDescent="0.25">
      <c r="D15" s="6"/>
      <c r="E15" s="6"/>
      <c r="F15" s="6"/>
      <c r="G15" s="6"/>
      <c r="H15" s="6"/>
      <c r="I15" s="6"/>
      <c r="J15" s="6"/>
      <c r="K15" s="6"/>
    </row>
    <row r="18" spans="4:13" x14ac:dyDescent="0.25">
      <c r="D18" s="70" t="s">
        <v>123</v>
      </c>
      <c r="E18" s="70"/>
      <c r="F18" s="70"/>
      <c r="G18" s="70"/>
      <c r="H18" s="63"/>
    </row>
    <row r="19" spans="4:13" x14ac:dyDescent="0.25">
      <c r="D19" s="35" t="s">
        <v>86</v>
      </c>
      <c r="E19" s="33" t="s">
        <v>56</v>
      </c>
      <c r="F19" s="33" t="s">
        <v>87</v>
      </c>
      <c r="G19" s="33" t="s">
        <v>88</v>
      </c>
      <c r="H19" s="25"/>
      <c r="I19" s="25"/>
      <c r="J19" s="25"/>
      <c r="K19" s="25"/>
      <c r="L19" s="25"/>
      <c r="M19" s="25"/>
    </row>
    <row r="20" spans="4:13" x14ac:dyDescent="0.25">
      <c r="D20" s="64">
        <v>1</v>
      </c>
      <c r="E20" s="32" t="s">
        <v>9</v>
      </c>
      <c r="F20" s="31">
        <v>200</v>
      </c>
      <c r="G20" s="30">
        <v>200</v>
      </c>
    </row>
    <row r="21" spans="4:13" x14ac:dyDescent="0.25">
      <c r="D21" s="64">
        <v>2</v>
      </c>
      <c r="E21" s="32" t="s">
        <v>46</v>
      </c>
      <c r="F21" s="31">
        <v>150</v>
      </c>
      <c r="G21" s="29">
        <v>150</v>
      </c>
    </row>
    <row r="22" spans="4:13" x14ac:dyDescent="0.25">
      <c r="D22" s="64">
        <v>3</v>
      </c>
      <c r="E22" s="32" t="s">
        <v>53</v>
      </c>
      <c r="F22" s="65">
        <v>50</v>
      </c>
      <c r="G22" s="30">
        <v>50</v>
      </c>
      <c r="H22" s="25"/>
      <c r="I22" s="25"/>
      <c r="J22" s="25"/>
      <c r="K22" s="25"/>
      <c r="L22" s="25"/>
      <c r="M22" s="25"/>
    </row>
    <row r="23" spans="4:13" x14ac:dyDescent="0.25">
      <c r="D23" s="64">
        <v>4</v>
      </c>
      <c r="E23" s="32" t="s">
        <v>54</v>
      </c>
      <c r="F23" s="31">
        <v>100</v>
      </c>
      <c r="G23" s="29">
        <v>100</v>
      </c>
    </row>
    <row r="24" spans="4:13" x14ac:dyDescent="0.25">
      <c r="D24" s="64">
        <v>5</v>
      </c>
      <c r="E24" s="64" t="s">
        <v>119</v>
      </c>
      <c r="F24" s="31">
        <v>50</v>
      </c>
      <c r="G24" s="30">
        <v>50</v>
      </c>
      <c r="H24" s="25"/>
      <c r="I24" s="25"/>
      <c r="J24" s="25"/>
      <c r="K24" s="25"/>
      <c r="L24" s="25"/>
      <c r="M24" s="25"/>
    </row>
    <row r="25" spans="4:13" x14ac:dyDescent="0.25">
      <c r="D25" s="64"/>
      <c r="E25" s="32" t="s">
        <v>124</v>
      </c>
      <c r="F25" s="31">
        <v>50</v>
      </c>
      <c r="G25" s="30">
        <v>50</v>
      </c>
      <c r="H25" s="25"/>
      <c r="I25" s="25"/>
      <c r="J25" s="25"/>
      <c r="K25" s="25"/>
      <c r="L25" s="25"/>
      <c r="M25" s="25"/>
    </row>
    <row r="26" spans="4:13" x14ac:dyDescent="0.25">
      <c r="D26" s="64"/>
      <c r="E26" s="66" t="s">
        <v>11</v>
      </c>
      <c r="F26" s="31">
        <v>200</v>
      </c>
      <c r="G26" s="30">
        <v>200</v>
      </c>
      <c r="H26" s="25"/>
      <c r="I26" s="25"/>
      <c r="J26" s="25"/>
      <c r="K26" s="25"/>
      <c r="L26" s="25"/>
      <c r="M26" s="25"/>
    </row>
    <row r="27" spans="4:13" x14ac:dyDescent="0.25">
      <c r="D27" s="64"/>
      <c r="E27" s="32"/>
      <c r="F27" s="31"/>
      <c r="G27" s="30"/>
      <c r="H27" s="25"/>
      <c r="I27" s="25"/>
      <c r="J27" s="25"/>
      <c r="K27" s="25"/>
      <c r="L27" s="25"/>
      <c r="M27" s="25"/>
    </row>
    <row r="28" spans="4:13" x14ac:dyDescent="0.25">
      <c r="D28" s="64"/>
      <c r="E28" s="32"/>
      <c r="F28" s="31"/>
      <c r="G28" s="30"/>
      <c r="H28" s="25"/>
      <c r="I28" s="25"/>
      <c r="J28" s="25"/>
      <c r="K28" s="25"/>
      <c r="L28" s="25"/>
      <c r="M28" s="25"/>
    </row>
    <row r="29" spans="4:13" x14ac:dyDescent="0.25">
      <c r="D29" s="64"/>
      <c r="E29" s="32"/>
      <c r="F29" s="31"/>
      <c r="G29" s="30"/>
      <c r="H29" s="25"/>
      <c r="I29" s="25"/>
      <c r="J29" s="25"/>
      <c r="K29" s="25"/>
      <c r="L29" s="25"/>
      <c r="M29" s="25"/>
    </row>
    <row r="30" spans="4:13" x14ac:dyDescent="0.25">
      <c r="D30" s="64"/>
      <c r="E30" s="32"/>
      <c r="F30" s="31"/>
      <c r="G30" s="30"/>
      <c r="H30" s="25"/>
      <c r="I30" s="25"/>
      <c r="J30" s="25"/>
      <c r="K30" s="25"/>
      <c r="L30" s="25"/>
      <c r="M30" s="25"/>
    </row>
    <row r="31" spans="4:13" x14ac:dyDescent="0.25">
      <c r="D31" s="64"/>
      <c r="E31" s="32"/>
      <c r="F31" s="31"/>
      <c r="G31" s="30"/>
      <c r="H31" s="25"/>
      <c r="I31" s="25"/>
      <c r="J31" s="25"/>
      <c r="K31" s="25"/>
      <c r="L31" s="25"/>
      <c r="M31" s="25"/>
    </row>
    <row r="32" spans="4:13" x14ac:dyDescent="0.25">
      <c r="D32" s="6"/>
      <c r="E32" s="32"/>
      <c r="F32" s="6"/>
      <c r="G32" s="6"/>
    </row>
    <row r="33" spans="4:13" x14ac:dyDescent="0.25">
      <c r="D33" s="6"/>
      <c r="E33" s="33" t="s">
        <v>57</v>
      </c>
      <c r="F33" s="33">
        <f>SUM(F20:F26)</f>
        <v>800</v>
      </c>
      <c r="G33" s="33">
        <f>SUM(G20:G32)</f>
        <v>800</v>
      </c>
      <c r="H33" s="25"/>
      <c r="I33" s="25"/>
      <c r="J33" s="25"/>
      <c r="K33" s="25"/>
      <c r="L33" s="25"/>
      <c r="M33" s="25"/>
    </row>
    <row r="34" spans="4:13" x14ac:dyDescent="0.25">
      <c r="D34" s="6"/>
      <c r="E34" s="34"/>
      <c r="F34" s="6"/>
      <c r="G34" s="6"/>
    </row>
    <row r="35" spans="4:13" x14ac:dyDescent="0.25">
      <c r="E35" s="25"/>
      <c r="F35" s="25"/>
      <c r="G35" s="25"/>
      <c r="H35" s="25"/>
      <c r="I35" s="25"/>
      <c r="J35" s="25"/>
      <c r="K35" s="25"/>
      <c r="L35" s="25"/>
      <c r="M35" s="25"/>
    </row>
    <row r="36" spans="4:13" x14ac:dyDescent="0.25">
      <c r="E36" s="1"/>
    </row>
    <row r="37" spans="4:13" x14ac:dyDescent="0.25">
      <c r="E37" s="25"/>
      <c r="F37" s="25"/>
      <c r="G37" s="25"/>
      <c r="H37" s="25"/>
      <c r="I37" s="25"/>
      <c r="J37" s="25"/>
      <c r="K37" s="25"/>
      <c r="L37" s="25"/>
      <c r="M37" s="25"/>
    </row>
  </sheetData>
  <mergeCells count="2">
    <mergeCell ref="D2:K2"/>
    <mergeCell ref="D18:G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36"/>
  <sheetViews>
    <sheetView topLeftCell="A19" workbookViewId="0">
      <selection activeCell="E20" sqref="E20"/>
    </sheetView>
  </sheetViews>
  <sheetFormatPr defaultRowHeight="15" x14ac:dyDescent="0.25"/>
  <cols>
    <col min="5" max="5" width="26.42578125" bestFit="1" customWidth="1"/>
    <col min="7" max="7" width="12.7109375" bestFit="1" customWidth="1"/>
    <col min="9" max="9" width="19.140625" bestFit="1" customWidth="1"/>
    <col min="10" max="10" width="16.42578125" bestFit="1" customWidth="1"/>
    <col min="11" max="11" width="12.85546875" bestFit="1" customWidth="1"/>
  </cols>
  <sheetData>
    <row r="2" spans="3:12" ht="15.75" x14ac:dyDescent="0.25">
      <c r="D2" s="69" t="s">
        <v>68</v>
      </c>
      <c r="E2" s="69"/>
      <c r="F2" s="69"/>
      <c r="G2" s="69"/>
      <c r="H2" s="69"/>
      <c r="I2" s="69"/>
      <c r="J2" s="69"/>
      <c r="K2" s="69"/>
    </row>
    <row r="4" spans="3:12" ht="18.75" x14ac:dyDescent="0.3">
      <c r="D4" s="7" t="s">
        <v>55</v>
      </c>
      <c r="E4" s="7" t="s">
        <v>56</v>
      </c>
      <c r="F4" s="7" t="s">
        <v>62</v>
      </c>
      <c r="G4" s="7" t="s">
        <v>63</v>
      </c>
      <c r="H4" s="7" t="s">
        <v>57</v>
      </c>
      <c r="I4" s="7" t="s">
        <v>58</v>
      </c>
      <c r="J4" s="7" t="s">
        <v>59</v>
      </c>
      <c r="K4" s="7" t="s">
        <v>60</v>
      </c>
    </row>
    <row r="5" spans="3:12" ht="15" customHeight="1" x14ac:dyDescent="0.25">
      <c r="C5" s="1"/>
      <c r="D5" s="4">
        <v>2018</v>
      </c>
      <c r="E5" s="4" t="s">
        <v>13</v>
      </c>
      <c r="F5" s="4">
        <v>310</v>
      </c>
      <c r="G5" s="4">
        <v>340</v>
      </c>
      <c r="H5" s="4">
        <v>650</v>
      </c>
      <c r="I5" s="4">
        <v>331</v>
      </c>
      <c r="J5" s="5">
        <v>34953713</v>
      </c>
      <c r="K5" s="4">
        <v>0.51</v>
      </c>
    </row>
    <row r="6" spans="3:12" ht="15" customHeight="1" x14ac:dyDescent="0.25">
      <c r="C6" s="1"/>
      <c r="D6" s="4">
        <v>2018</v>
      </c>
      <c r="E6" s="4" t="s">
        <v>17</v>
      </c>
      <c r="F6" s="4">
        <v>105</v>
      </c>
      <c r="G6" s="4">
        <v>105</v>
      </c>
      <c r="H6" s="4">
        <v>210</v>
      </c>
      <c r="I6" s="4">
        <v>353</v>
      </c>
      <c r="J6" s="5">
        <v>37066838</v>
      </c>
      <c r="K6" s="4">
        <v>1.68</v>
      </c>
    </row>
    <row r="7" spans="3:12" ht="15" customHeight="1" x14ac:dyDescent="0.25">
      <c r="C7" s="1"/>
      <c r="D7" s="4">
        <v>2018</v>
      </c>
      <c r="E7" s="4" t="s">
        <v>44</v>
      </c>
      <c r="F7" s="4">
        <v>75</v>
      </c>
      <c r="G7" s="4">
        <v>75</v>
      </c>
      <c r="H7" s="4">
        <v>150</v>
      </c>
      <c r="I7" s="4">
        <v>356</v>
      </c>
      <c r="J7" s="5">
        <v>37428650</v>
      </c>
      <c r="K7" s="4">
        <v>2.37</v>
      </c>
    </row>
    <row r="8" spans="3:12" x14ac:dyDescent="0.25">
      <c r="C8" s="1"/>
      <c r="D8" s="4">
        <v>2018</v>
      </c>
      <c r="E8" s="4" t="s">
        <v>48</v>
      </c>
      <c r="F8" s="4">
        <v>41</v>
      </c>
      <c r="G8" s="4">
        <v>41</v>
      </c>
      <c r="H8" s="4">
        <v>82</v>
      </c>
      <c r="I8" s="4">
        <v>144</v>
      </c>
      <c r="J8" s="5">
        <v>14892413</v>
      </c>
      <c r="K8" s="4">
        <v>1.76</v>
      </c>
      <c r="L8" s="2"/>
    </row>
    <row r="9" spans="3:12" x14ac:dyDescent="0.25">
      <c r="C9" s="1"/>
      <c r="D9" s="4">
        <v>2018</v>
      </c>
      <c r="E9" s="4" t="s">
        <v>120</v>
      </c>
      <c r="F9" s="4">
        <v>30</v>
      </c>
      <c r="G9" s="4">
        <v>30</v>
      </c>
      <c r="H9" s="4">
        <v>60</v>
      </c>
      <c r="I9" s="4">
        <v>131</v>
      </c>
      <c r="J9" s="5">
        <v>13902700</v>
      </c>
      <c r="K9" s="4">
        <v>2.1800000000000002</v>
      </c>
    </row>
    <row r="10" spans="3:12" x14ac:dyDescent="0.25">
      <c r="C10" s="1"/>
      <c r="D10" s="4">
        <v>2018</v>
      </c>
      <c r="E10" s="4" t="s">
        <v>32</v>
      </c>
      <c r="F10" s="4">
        <v>50</v>
      </c>
      <c r="G10" s="4">
        <v>50</v>
      </c>
      <c r="H10" s="4">
        <v>100</v>
      </c>
      <c r="I10" s="4">
        <v>105</v>
      </c>
      <c r="J10" s="5">
        <v>10899175</v>
      </c>
      <c r="K10" s="4">
        <v>1.05</v>
      </c>
    </row>
    <row r="11" spans="3:12" x14ac:dyDescent="0.25">
      <c r="C11" s="1"/>
      <c r="D11" s="4">
        <v>2018</v>
      </c>
      <c r="E11" s="4" t="s">
        <v>45</v>
      </c>
      <c r="F11" s="4">
        <v>100</v>
      </c>
      <c r="G11" s="4">
        <v>90</v>
      </c>
      <c r="H11" s="4">
        <v>190</v>
      </c>
      <c r="I11" s="4">
        <v>204</v>
      </c>
      <c r="J11" s="5">
        <v>20689113</v>
      </c>
      <c r="K11" s="4">
        <v>1.07</v>
      </c>
    </row>
    <row r="12" spans="3:12" x14ac:dyDescent="0.25">
      <c r="C12" s="1"/>
      <c r="D12" s="4">
        <v>2018</v>
      </c>
      <c r="E12" s="4" t="s">
        <v>64</v>
      </c>
      <c r="F12" s="4">
        <v>50</v>
      </c>
      <c r="G12" s="4">
        <v>50</v>
      </c>
      <c r="H12" s="4">
        <v>100</v>
      </c>
      <c r="I12" s="4">
        <v>95</v>
      </c>
      <c r="J12" s="5">
        <v>10294900</v>
      </c>
      <c r="K12" s="4">
        <v>0.95</v>
      </c>
    </row>
    <row r="13" spans="3:12" x14ac:dyDescent="0.25">
      <c r="C13" s="1"/>
      <c r="D13" s="4">
        <v>2018</v>
      </c>
      <c r="E13" s="4" t="s">
        <v>16</v>
      </c>
      <c r="F13" s="4">
        <v>110</v>
      </c>
      <c r="G13" s="4">
        <v>110</v>
      </c>
      <c r="H13" s="4">
        <v>220</v>
      </c>
      <c r="I13" s="4">
        <v>183</v>
      </c>
      <c r="J13" s="5">
        <v>19435675</v>
      </c>
      <c r="K13" s="4">
        <v>0.83</v>
      </c>
    </row>
    <row r="14" spans="3:12" x14ac:dyDescent="0.25">
      <c r="C14" s="1"/>
      <c r="D14" s="4"/>
      <c r="E14" s="4"/>
      <c r="F14" s="4"/>
      <c r="G14" s="4"/>
      <c r="H14" s="4"/>
      <c r="I14" s="4"/>
      <c r="J14" s="5"/>
      <c r="K14" s="4"/>
    </row>
    <row r="15" spans="3:12" x14ac:dyDescent="0.25">
      <c r="C15" s="1"/>
      <c r="D15" s="6"/>
      <c r="E15" s="6" t="s">
        <v>66</v>
      </c>
      <c r="F15" s="6">
        <f>SUM(F5:F14)</f>
        <v>871</v>
      </c>
      <c r="G15" s="6">
        <f>SUM(G5:G14)</f>
        <v>891</v>
      </c>
      <c r="H15" s="6">
        <f>SUM(H5:H14)</f>
        <v>1762</v>
      </c>
      <c r="I15" s="6"/>
      <c r="J15" s="6"/>
      <c r="K15" s="6"/>
    </row>
    <row r="17" spans="4:14" x14ac:dyDescent="0.25">
      <c r="D17" s="70" t="s">
        <v>123</v>
      </c>
      <c r="E17" s="70"/>
      <c r="F17" s="70"/>
      <c r="G17" s="70"/>
      <c r="H17" s="25"/>
      <c r="I17" s="25"/>
      <c r="J17" s="25"/>
      <c r="K17" s="25"/>
      <c r="L17" s="25"/>
      <c r="M17" s="25"/>
      <c r="N17" s="25"/>
    </row>
    <row r="18" spans="4:14" x14ac:dyDescent="0.25">
      <c r="D18" s="35" t="s">
        <v>86</v>
      </c>
      <c r="E18" s="33" t="s">
        <v>56</v>
      </c>
      <c r="F18" s="33" t="s">
        <v>87</v>
      </c>
      <c r="G18" s="33" t="s">
        <v>88</v>
      </c>
    </row>
    <row r="19" spans="4:14" ht="15" customHeight="1" x14ac:dyDescent="0.25">
      <c r="D19" s="6">
        <v>1</v>
      </c>
      <c r="E19" s="4" t="s">
        <v>13</v>
      </c>
      <c r="F19" s="29">
        <v>300</v>
      </c>
      <c r="G19" s="30">
        <v>300</v>
      </c>
      <c r="H19" s="25"/>
      <c r="I19" s="25"/>
      <c r="J19" s="25"/>
      <c r="K19" s="25"/>
      <c r="L19" s="25"/>
      <c r="M19" s="25"/>
      <c r="N19" s="25"/>
    </row>
    <row r="20" spans="4:14" x14ac:dyDescent="0.25">
      <c r="D20" s="6">
        <v>2</v>
      </c>
      <c r="E20" s="4" t="s">
        <v>17</v>
      </c>
      <c r="F20" s="31">
        <v>50</v>
      </c>
      <c r="G20" s="31">
        <v>50</v>
      </c>
    </row>
    <row r="21" spans="4:14" x14ac:dyDescent="0.25">
      <c r="D21" s="6">
        <v>3</v>
      </c>
      <c r="E21" s="4" t="s">
        <v>44</v>
      </c>
      <c r="F21" s="31">
        <v>50</v>
      </c>
      <c r="G21" s="31">
        <v>50</v>
      </c>
      <c r="H21" s="25"/>
      <c r="I21" s="25"/>
      <c r="J21" s="25"/>
      <c r="K21" s="25"/>
      <c r="L21" s="25"/>
      <c r="M21" s="25"/>
      <c r="N21" s="25"/>
    </row>
    <row r="22" spans="4:14" x14ac:dyDescent="0.25">
      <c r="D22" s="6">
        <v>4</v>
      </c>
      <c r="E22" s="4" t="s">
        <v>48</v>
      </c>
      <c r="F22" s="31">
        <v>50</v>
      </c>
      <c r="G22" s="31">
        <v>50</v>
      </c>
    </row>
    <row r="23" spans="4:14" x14ac:dyDescent="0.25">
      <c r="D23" s="6">
        <v>5</v>
      </c>
      <c r="E23" s="4" t="s">
        <v>120</v>
      </c>
      <c r="F23" s="31">
        <v>50</v>
      </c>
      <c r="G23" s="31">
        <v>50</v>
      </c>
      <c r="H23" s="25"/>
      <c r="I23" s="25"/>
      <c r="J23" s="25"/>
      <c r="K23" s="25"/>
      <c r="L23" s="25"/>
      <c r="M23" s="25"/>
      <c r="N23" s="25"/>
    </row>
    <row r="24" spans="4:14" x14ac:dyDescent="0.25">
      <c r="D24" s="6">
        <v>6</v>
      </c>
      <c r="E24" s="4" t="s">
        <v>32</v>
      </c>
      <c r="F24" s="31">
        <v>50</v>
      </c>
      <c r="G24" s="31">
        <v>50</v>
      </c>
    </row>
    <row r="25" spans="4:14" x14ac:dyDescent="0.25">
      <c r="D25" s="6">
        <v>7</v>
      </c>
      <c r="E25" s="4" t="s">
        <v>45</v>
      </c>
      <c r="F25" s="11">
        <v>100</v>
      </c>
      <c r="G25" s="11">
        <v>100</v>
      </c>
      <c r="H25" s="25"/>
      <c r="I25" s="25"/>
      <c r="J25" s="25"/>
      <c r="K25" s="25"/>
      <c r="L25" s="25"/>
      <c r="M25" s="25"/>
      <c r="N25" s="25"/>
    </row>
    <row r="26" spans="4:14" x14ac:dyDescent="0.25">
      <c r="D26" s="6">
        <v>8</v>
      </c>
      <c r="E26" s="4" t="s">
        <v>64</v>
      </c>
      <c r="F26" s="11">
        <v>50</v>
      </c>
      <c r="G26" s="11">
        <v>50</v>
      </c>
    </row>
    <row r="27" spans="4:14" x14ac:dyDescent="0.25">
      <c r="D27" s="6">
        <v>9</v>
      </c>
      <c r="E27" s="4" t="s">
        <v>16</v>
      </c>
      <c r="F27" s="11">
        <v>100</v>
      </c>
      <c r="G27" s="11">
        <v>100</v>
      </c>
      <c r="H27" s="25"/>
      <c r="I27" s="25"/>
      <c r="J27" s="25"/>
      <c r="K27" s="25"/>
      <c r="L27" s="25"/>
      <c r="M27" s="25"/>
      <c r="N27" s="25"/>
    </row>
    <row r="28" spans="4:14" x14ac:dyDescent="0.25">
      <c r="D28" s="6"/>
      <c r="E28" s="32"/>
      <c r="F28" s="61"/>
      <c r="G28" s="61"/>
      <c r="H28" s="25"/>
      <c r="I28" s="25"/>
      <c r="J28" s="25"/>
      <c r="K28" s="25"/>
      <c r="L28" s="25"/>
      <c r="M28" s="25"/>
      <c r="N28" s="25"/>
    </row>
    <row r="29" spans="4:14" x14ac:dyDescent="0.25">
      <c r="D29" s="6"/>
      <c r="E29" s="32"/>
      <c r="F29" s="61"/>
      <c r="G29" s="61"/>
      <c r="H29" s="25"/>
      <c r="I29" s="25"/>
      <c r="J29" s="25"/>
      <c r="K29" s="25"/>
      <c r="L29" s="25"/>
      <c r="M29" s="25"/>
      <c r="N29" s="25"/>
    </row>
    <row r="30" spans="4:14" x14ac:dyDescent="0.25">
      <c r="D30" s="6"/>
      <c r="E30" s="32"/>
      <c r="F30" s="61"/>
      <c r="G30" s="61"/>
      <c r="H30" s="25"/>
      <c r="I30" s="25"/>
      <c r="J30" s="25"/>
      <c r="K30" s="25"/>
      <c r="L30" s="25"/>
      <c r="M30" s="25"/>
      <c r="N30" s="25"/>
    </row>
    <row r="31" spans="4:14" x14ac:dyDescent="0.25">
      <c r="D31" s="6"/>
      <c r="E31" s="32"/>
      <c r="F31" s="61"/>
      <c r="G31" s="61"/>
      <c r="H31" s="25"/>
      <c r="I31" s="25"/>
      <c r="J31" s="25"/>
      <c r="K31" s="25"/>
      <c r="L31" s="25"/>
      <c r="M31" s="25"/>
      <c r="N31" s="25"/>
    </row>
    <row r="32" spans="4:14" x14ac:dyDescent="0.25">
      <c r="D32" s="6"/>
      <c r="E32" s="32"/>
      <c r="F32" s="6"/>
      <c r="G32" s="6"/>
      <c r="H32" s="2"/>
      <c r="I32" s="2"/>
      <c r="J32" s="2"/>
      <c r="K32" s="2"/>
      <c r="L32" s="2"/>
      <c r="M32" s="26"/>
      <c r="N32" s="2"/>
    </row>
    <row r="33" spans="4:14" x14ac:dyDescent="0.25">
      <c r="D33" s="6"/>
      <c r="E33" s="33" t="s">
        <v>57</v>
      </c>
      <c r="F33" s="33">
        <f>SUM(F19:F27)</f>
        <v>800</v>
      </c>
      <c r="G33" s="33">
        <f>SUM(G19:G32)</f>
        <v>800</v>
      </c>
      <c r="H33" s="25"/>
      <c r="I33" s="25"/>
      <c r="J33" s="25"/>
      <c r="K33" s="25"/>
      <c r="L33" s="25"/>
      <c r="M33" s="25"/>
      <c r="N33" s="25"/>
    </row>
    <row r="34" spans="4:14" x14ac:dyDescent="0.25">
      <c r="D34" s="6"/>
      <c r="E34" s="34"/>
      <c r="F34" s="6"/>
      <c r="G34" s="6"/>
    </row>
    <row r="35" spans="4:14" x14ac:dyDescent="0.25">
      <c r="F35" s="25"/>
      <c r="G35" s="25"/>
      <c r="H35" s="25"/>
      <c r="I35" s="25"/>
      <c r="J35" s="25"/>
      <c r="K35" s="25"/>
      <c r="L35" s="25"/>
      <c r="M35" s="25"/>
      <c r="N35" s="25"/>
    </row>
    <row r="36" spans="4:14" x14ac:dyDescent="0.25">
      <c r="F36" s="1"/>
    </row>
  </sheetData>
  <mergeCells count="2">
    <mergeCell ref="D2:K2"/>
    <mergeCell ref="D17:G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7"/>
  <sheetViews>
    <sheetView topLeftCell="B31" workbookViewId="0">
      <selection activeCell="H18" sqref="H18"/>
    </sheetView>
  </sheetViews>
  <sheetFormatPr defaultRowHeight="15" x14ac:dyDescent="0.25"/>
  <cols>
    <col min="4" max="4" width="23.42578125" customWidth="1"/>
    <col min="6" max="6" width="12.7109375" bestFit="1" customWidth="1"/>
    <col min="8" max="8" width="19.140625" bestFit="1" customWidth="1"/>
    <col min="9" max="9" width="16.42578125" bestFit="1" customWidth="1"/>
    <col min="10" max="10" width="12.85546875" bestFit="1" customWidth="1"/>
    <col min="14" max="14" width="27.7109375" customWidth="1"/>
    <col min="16" max="16" width="12.7109375" bestFit="1" customWidth="1"/>
    <col min="18" max="18" width="19.140625" bestFit="1" customWidth="1"/>
    <col min="19" max="19" width="16.42578125" bestFit="1" customWidth="1"/>
    <col min="20" max="20" width="12.85546875" bestFit="1" customWidth="1"/>
  </cols>
  <sheetData>
    <row r="2" spans="2:21" ht="15.75" x14ac:dyDescent="0.25">
      <c r="C2" s="69" t="s">
        <v>69</v>
      </c>
      <c r="D2" s="69"/>
      <c r="E2" s="69"/>
      <c r="F2" s="69"/>
      <c r="G2" s="69"/>
      <c r="H2" s="69"/>
      <c r="I2" s="69"/>
      <c r="J2" s="69"/>
      <c r="M2" s="71">
        <v>2017</v>
      </c>
      <c r="N2" s="71"/>
      <c r="O2" s="71"/>
      <c r="P2" s="71"/>
      <c r="Q2" s="71"/>
      <c r="R2" s="71"/>
      <c r="S2" s="71"/>
      <c r="T2" s="71"/>
    </row>
    <row r="4" spans="2:21" ht="18.75" x14ac:dyDescent="0.3">
      <c r="C4" s="7" t="s">
        <v>55</v>
      </c>
      <c r="D4" s="7" t="s">
        <v>56</v>
      </c>
      <c r="E4" s="7" t="s">
        <v>62</v>
      </c>
      <c r="F4" s="7" t="s">
        <v>63</v>
      </c>
      <c r="G4" s="7" t="s">
        <v>57</v>
      </c>
      <c r="H4" s="7" t="s">
        <v>58</v>
      </c>
      <c r="I4" s="7" t="s">
        <v>59</v>
      </c>
      <c r="J4" s="7" t="s">
        <v>60</v>
      </c>
      <c r="M4" s="7" t="s">
        <v>55</v>
      </c>
      <c r="N4" s="7" t="s">
        <v>56</v>
      </c>
      <c r="O4" s="7" t="s">
        <v>62</v>
      </c>
      <c r="P4" s="7" t="s">
        <v>63</v>
      </c>
      <c r="Q4" s="7" t="s">
        <v>57</v>
      </c>
      <c r="R4" s="7" t="s">
        <v>58</v>
      </c>
      <c r="S4" s="7" t="s">
        <v>59</v>
      </c>
      <c r="T4" s="7" t="s">
        <v>60</v>
      </c>
    </row>
    <row r="5" spans="2:21" ht="15" customHeight="1" x14ac:dyDescent="0.25">
      <c r="C5" s="4">
        <v>2018</v>
      </c>
      <c r="D5" s="4" t="s">
        <v>41</v>
      </c>
      <c r="E5" s="4">
        <v>27</v>
      </c>
      <c r="F5" s="4">
        <v>77</v>
      </c>
      <c r="G5" s="4">
        <v>104</v>
      </c>
      <c r="H5" s="4">
        <v>94</v>
      </c>
      <c r="I5" s="5">
        <v>10316250</v>
      </c>
      <c r="J5" s="4">
        <v>0.9</v>
      </c>
      <c r="L5" s="25"/>
      <c r="M5" s="4">
        <v>2017</v>
      </c>
      <c r="N5" s="4" t="s">
        <v>41</v>
      </c>
      <c r="O5" s="4">
        <v>56</v>
      </c>
      <c r="P5" s="4">
        <v>56</v>
      </c>
      <c r="Q5" s="4">
        <v>112</v>
      </c>
      <c r="R5" s="4">
        <v>204</v>
      </c>
      <c r="S5" s="5">
        <v>20750363</v>
      </c>
      <c r="T5" s="4">
        <v>1.82</v>
      </c>
    </row>
    <row r="6" spans="2:21" ht="15" customHeight="1" x14ac:dyDescent="0.25">
      <c r="C6" s="4">
        <v>2018</v>
      </c>
      <c r="D6" s="4" t="s">
        <v>50</v>
      </c>
      <c r="E6" s="4">
        <v>85</v>
      </c>
      <c r="F6" s="4">
        <v>74</v>
      </c>
      <c r="G6" s="4">
        <v>159</v>
      </c>
      <c r="H6" s="4">
        <v>51</v>
      </c>
      <c r="I6" s="5">
        <v>5430600</v>
      </c>
      <c r="J6" s="4">
        <v>0.32</v>
      </c>
      <c r="L6" s="1"/>
      <c r="M6" s="4">
        <v>2017</v>
      </c>
      <c r="N6" s="4" t="s">
        <v>50</v>
      </c>
      <c r="O6" s="4">
        <v>107</v>
      </c>
      <c r="P6" s="4">
        <v>87</v>
      </c>
      <c r="Q6" s="4">
        <v>194</v>
      </c>
      <c r="R6" s="4">
        <v>183</v>
      </c>
      <c r="S6" s="5">
        <v>18062363</v>
      </c>
      <c r="T6" s="4">
        <v>0.94</v>
      </c>
    </row>
    <row r="7" spans="2:21" ht="15" customHeight="1" x14ac:dyDescent="0.25">
      <c r="C7" s="4">
        <v>2018</v>
      </c>
      <c r="D7" s="4" t="s">
        <v>52</v>
      </c>
      <c r="E7" s="4">
        <v>20</v>
      </c>
      <c r="F7" s="4">
        <v>20</v>
      </c>
      <c r="G7" s="4">
        <v>40</v>
      </c>
      <c r="H7" s="4">
        <v>81</v>
      </c>
      <c r="I7" s="5">
        <v>8510250</v>
      </c>
      <c r="J7" s="4">
        <v>2.0299999999999998</v>
      </c>
      <c r="L7" s="25"/>
      <c r="M7" s="4">
        <v>2017</v>
      </c>
      <c r="N7" s="4" t="s">
        <v>52</v>
      </c>
      <c r="O7" s="4">
        <v>5</v>
      </c>
      <c r="P7" s="4">
        <v>5</v>
      </c>
      <c r="Q7" s="4">
        <v>10</v>
      </c>
      <c r="R7" s="4">
        <v>100</v>
      </c>
      <c r="S7" s="5">
        <v>10493963</v>
      </c>
      <c r="T7" s="4">
        <v>10</v>
      </c>
      <c r="U7" s="25"/>
    </row>
    <row r="8" spans="2:21" ht="15" customHeight="1" x14ac:dyDescent="0.25">
      <c r="C8" s="4">
        <v>2018</v>
      </c>
      <c r="D8" s="4" t="s">
        <v>106</v>
      </c>
      <c r="E8" s="4">
        <v>110</v>
      </c>
      <c r="F8" s="4">
        <v>120</v>
      </c>
      <c r="G8" s="4">
        <v>230</v>
      </c>
      <c r="H8" s="4">
        <v>129</v>
      </c>
      <c r="I8" s="5">
        <v>13740213</v>
      </c>
      <c r="J8" s="4">
        <v>0.56000000000000005</v>
      </c>
      <c r="L8" s="1"/>
      <c r="M8" s="4">
        <v>2017</v>
      </c>
      <c r="N8" s="4" t="s">
        <v>106</v>
      </c>
      <c r="O8" s="4">
        <v>436</v>
      </c>
      <c r="P8" s="4">
        <v>396</v>
      </c>
      <c r="Q8" s="4">
        <v>832</v>
      </c>
      <c r="R8" s="4">
        <v>808</v>
      </c>
      <c r="S8" s="5">
        <v>84743225</v>
      </c>
      <c r="T8" s="4">
        <v>0.97</v>
      </c>
      <c r="U8" s="2"/>
    </row>
    <row r="9" spans="2:21" ht="15" customHeight="1" x14ac:dyDescent="0.25">
      <c r="C9" s="4">
        <v>2018</v>
      </c>
      <c r="D9" s="4" t="s">
        <v>16</v>
      </c>
      <c r="E9" s="4">
        <v>110</v>
      </c>
      <c r="F9" s="4">
        <v>110</v>
      </c>
      <c r="G9" s="4">
        <v>220</v>
      </c>
      <c r="H9" s="4">
        <v>164</v>
      </c>
      <c r="I9" s="5">
        <v>17115088</v>
      </c>
      <c r="J9" s="4">
        <v>0.75</v>
      </c>
      <c r="L9" s="25"/>
      <c r="M9" s="4">
        <v>2017</v>
      </c>
      <c r="N9" s="4" t="s">
        <v>16</v>
      </c>
      <c r="O9" s="4">
        <v>275</v>
      </c>
      <c r="P9" s="4">
        <v>280</v>
      </c>
      <c r="Q9" s="4">
        <v>555</v>
      </c>
      <c r="R9" s="4">
        <v>690</v>
      </c>
      <c r="S9" s="5">
        <v>71580338</v>
      </c>
      <c r="T9" s="4">
        <v>1.24</v>
      </c>
    </row>
    <row r="10" spans="2:21" ht="15" customHeight="1" x14ac:dyDescent="0.25">
      <c r="B10" s="1"/>
      <c r="C10" s="8">
        <v>2018</v>
      </c>
      <c r="D10" s="8" t="s">
        <v>61</v>
      </c>
      <c r="E10" s="8">
        <v>27</v>
      </c>
      <c r="F10" s="8">
        <v>117</v>
      </c>
      <c r="G10" s="8">
        <v>144</v>
      </c>
      <c r="H10" s="8">
        <v>29</v>
      </c>
      <c r="I10" s="27">
        <v>2543275</v>
      </c>
      <c r="J10" s="8">
        <v>0.2</v>
      </c>
      <c r="K10" s="2"/>
      <c r="L10" s="1"/>
      <c r="M10" s="4">
        <v>2017</v>
      </c>
      <c r="N10" s="4" t="s">
        <v>61</v>
      </c>
      <c r="O10" s="4">
        <v>65</v>
      </c>
      <c r="P10" s="4">
        <v>160</v>
      </c>
      <c r="Q10" s="4">
        <v>225</v>
      </c>
      <c r="R10" s="4">
        <v>374</v>
      </c>
      <c r="S10" s="5">
        <v>39730163</v>
      </c>
      <c r="T10" s="4">
        <v>1.66</v>
      </c>
    </row>
    <row r="11" spans="2:21" x14ac:dyDescent="0.25">
      <c r="C11" s="8">
        <v>2018</v>
      </c>
      <c r="D11" s="8" t="s">
        <v>65</v>
      </c>
      <c r="E11" s="20">
        <v>200</v>
      </c>
      <c r="F11" s="20">
        <v>200</v>
      </c>
      <c r="G11" s="20"/>
      <c r="H11" s="20"/>
      <c r="I11" s="20"/>
      <c r="J11" s="20"/>
      <c r="L11" s="25"/>
      <c r="M11" s="25"/>
      <c r="N11" s="25"/>
      <c r="O11" s="25"/>
      <c r="P11" s="25"/>
      <c r="Q11" s="25"/>
      <c r="R11" s="25"/>
      <c r="S11" s="25"/>
      <c r="T11" s="25"/>
    </row>
    <row r="12" spans="2:21" x14ac:dyDescent="0.25">
      <c r="C12" s="6"/>
      <c r="D12" s="6"/>
      <c r="E12" s="6"/>
      <c r="F12" s="6"/>
      <c r="G12" s="6"/>
      <c r="H12" s="6"/>
      <c r="I12" s="6"/>
      <c r="J12" s="6"/>
      <c r="L12" s="1"/>
    </row>
    <row r="13" spans="2:21" x14ac:dyDescent="0.25">
      <c r="C13" s="6"/>
      <c r="D13" s="6" t="s">
        <v>66</v>
      </c>
      <c r="E13" s="6">
        <f>SUM(E1:E12)</f>
        <v>579</v>
      </c>
      <c r="F13" s="6">
        <f>SUM(F1:F12)</f>
        <v>718</v>
      </c>
      <c r="G13" s="6">
        <f>SUM(G1:G12)</f>
        <v>897</v>
      </c>
      <c r="H13" s="6"/>
      <c r="I13" s="6"/>
      <c r="J13" s="6"/>
      <c r="L13" s="25"/>
      <c r="M13" s="25"/>
      <c r="N13" s="25"/>
      <c r="O13" s="25"/>
      <c r="P13" s="25"/>
      <c r="Q13" s="25"/>
      <c r="R13" s="25"/>
      <c r="S13" s="25"/>
      <c r="T13" s="25"/>
    </row>
    <row r="14" spans="2:21" x14ac:dyDescent="0.25">
      <c r="C14" s="6"/>
      <c r="D14" s="6"/>
      <c r="E14" s="6"/>
      <c r="F14" s="6"/>
      <c r="G14" s="6"/>
      <c r="H14" s="6"/>
      <c r="I14" s="6"/>
      <c r="J14" s="6"/>
      <c r="L14" s="1"/>
    </row>
    <row r="15" spans="2:21" x14ac:dyDescent="0.25">
      <c r="C15" s="6"/>
      <c r="D15" s="6"/>
      <c r="E15" s="6"/>
      <c r="F15" s="6"/>
      <c r="G15" s="6"/>
      <c r="H15" s="6"/>
      <c r="I15" s="6"/>
      <c r="J15" s="6"/>
      <c r="L15" s="25"/>
      <c r="M15" s="25"/>
      <c r="N15" s="25"/>
      <c r="O15" s="25"/>
      <c r="P15" s="25"/>
      <c r="Q15" s="25"/>
      <c r="R15" s="25"/>
      <c r="S15" s="25"/>
      <c r="T15" s="25"/>
    </row>
    <row r="16" spans="2:21" x14ac:dyDescent="0.25">
      <c r="L16" s="1"/>
    </row>
    <row r="18" spans="3:13" x14ac:dyDescent="0.25">
      <c r="C18" s="70" t="s">
        <v>116</v>
      </c>
      <c r="D18" s="70"/>
      <c r="E18" s="70"/>
      <c r="F18" s="70"/>
      <c r="G18" s="59"/>
      <c r="H18" s="25"/>
      <c r="I18" s="25"/>
      <c r="J18" s="25"/>
      <c r="K18" s="25"/>
      <c r="L18" s="25"/>
      <c r="M18" s="25"/>
    </row>
    <row r="19" spans="3:13" x14ac:dyDescent="0.25">
      <c r="C19" s="35" t="s">
        <v>86</v>
      </c>
      <c r="D19" s="33" t="s">
        <v>56</v>
      </c>
      <c r="E19" s="33" t="s">
        <v>87</v>
      </c>
      <c r="F19" s="33" t="s">
        <v>88</v>
      </c>
    </row>
    <row r="20" spans="3:13" x14ac:dyDescent="0.25">
      <c r="C20" s="6">
        <v>1</v>
      </c>
      <c r="D20" s="8" t="s">
        <v>41</v>
      </c>
      <c r="E20" s="29">
        <v>100</v>
      </c>
      <c r="F20" s="30">
        <v>100</v>
      </c>
      <c r="G20" s="25"/>
      <c r="H20" s="25"/>
      <c r="I20" s="25"/>
      <c r="J20" s="25"/>
      <c r="K20" s="25"/>
      <c r="L20" s="25"/>
      <c r="M20" s="25"/>
    </row>
    <row r="21" spans="3:13" ht="15" customHeight="1" x14ac:dyDescent="0.25">
      <c r="C21" s="6">
        <v>2</v>
      </c>
      <c r="D21" s="8" t="s">
        <v>16</v>
      </c>
      <c r="E21" s="29">
        <v>100</v>
      </c>
      <c r="F21" s="29">
        <v>100</v>
      </c>
    </row>
    <row r="22" spans="3:13" ht="15" customHeight="1" x14ac:dyDescent="0.25">
      <c r="C22" s="6">
        <v>3</v>
      </c>
      <c r="D22" s="8" t="s">
        <v>61</v>
      </c>
      <c r="E22" s="30">
        <v>100</v>
      </c>
      <c r="F22" s="30">
        <v>100</v>
      </c>
      <c r="G22" s="25"/>
      <c r="H22" s="25"/>
      <c r="I22" s="25"/>
      <c r="J22" s="25"/>
      <c r="K22" s="25"/>
      <c r="L22" s="25"/>
      <c r="M22" s="25"/>
    </row>
    <row r="23" spans="3:13" ht="15" customHeight="1" x14ac:dyDescent="0.25">
      <c r="C23" s="6">
        <v>4</v>
      </c>
      <c r="D23" s="8" t="s">
        <v>93</v>
      </c>
      <c r="E23" s="30">
        <v>100</v>
      </c>
      <c r="F23" s="30">
        <v>100</v>
      </c>
      <c r="G23" s="25"/>
      <c r="H23" s="25"/>
      <c r="I23" s="25"/>
      <c r="J23" s="25"/>
      <c r="K23" s="25"/>
      <c r="L23" s="25"/>
      <c r="M23" s="25"/>
    </row>
    <row r="24" spans="3:13" ht="15" customHeight="1" x14ac:dyDescent="0.25">
      <c r="C24" s="6">
        <v>5</v>
      </c>
      <c r="D24" s="37" t="s">
        <v>94</v>
      </c>
      <c r="E24" s="39">
        <v>100</v>
      </c>
      <c r="F24" s="38">
        <v>100</v>
      </c>
    </row>
    <row r="25" spans="3:13" x14ac:dyDescent="0.25">
      <c r="C25" s="6">
        <v>6</v>
      </c>
      <c r="D25" s="8" t="s">
        <v>65</v>
      </c>
      <c r="E25" s="29">
        <v>400</v>
      </c>
      <c r="F25" s="29">
        <v>400</v>
      </c>
      <c r="G25" t="s">
        <v>114</v>
      </c>
    </row>
    <row r="26" spans="3:13" x14ac:dyDescent="0.25">
      <c r="C26" s="6"/>
      <c r="D26" s="2" t="s">
        <v>106</v>
      </c>
      <c r="E26" s="29">
        <v>100</v>
      </c>
      <c r="F26" s="29">
        <v>100</v>
      </c>
    </row>
    <row r="27" spans="3:13" x14ac:dyDescent="0.25">
      <c r="C27" s="6"/>
      <c r="D27" s="32"/>
      <c r="E27" s="6"/>
      <c r="F27" s="6"/>
    </row>
    <row r="28" spans="3:13" x14ac:dyDescent="0.25">
      <c r="C28" s="6"/>
      <c r="D28" s="33" t="s">
        <v>57</v>
      </c>
      <c r="E28" s="33">
        <f>SUM(E20:E27)</f>
        <v>1000</v>
      </c>
      <c r="F28" s="33">
        <f>SUM(F20:F27)</f>
        <v>1000</v>
      </c>
    </row>
    <row r="29" spans="3:13" x14ac:dyDescent="0.25">
      <c r="C29" s="6"/>
      <c r="D29" s="34"/>
      <c r="E29" s="6"/>
      <c r="F29" s="6"/>
    </row>
    <row r="33" spans="3:15" x14ac:dyDescent="0.25">
      <c r="C33" s="70" t="s">
        <v>115</v>
      </c>
      <c r="D33" s="70"/>
      <c r="E33" s="70"/>
      <c r="F33" s="70"/>
      <c r="G33" s="59"/>
    </row>
    <row r="34" spans="3:15" x14ac:dyDescent="0.25">
      <c r="C34" s="35" t="s">
        <v>86</v>
      </c>
      <c r="D34" s="33" t="s">
        <v>56</v>
      </c>
      <c r="E34" s="33" t="s">
        <v>87</v>
      </c>
      <c r="F34" s="33" t="s">
        <v>88</v>
      </c>
    </row>
    <row r="35" spans="3:15" x14ac:dyDescent="0.25">
      <c r="C35" s="6">
        <v>1</v>
      </c>
      <c r="D35" s="8" t="s">
        <v>41</v>
      </c>
      <c r="E35" s="29">
        <v>100</v>
      </c>
      <c r="F35" s="30">
        <v>100</v>
      </c>
      <c r="G35" s="25"/>
    </row>
    <row r="36" spans="3:15" x14ac:dyDescent="0.25">
      <c r="C36" s="6">
        <v>2</v>
      </c>
      <c r="D36" s="8" t="s">
        <v>65</v>
      </c>
      <c r="E36" s="29">
        <v>300</v>
      </c>
      <c r="F36" s="29">
        <v>300</v>
      </c>
      <c r="G36" t="s">
        <v>114</v>
      </c>
    </row>
    <row r="37" spans="3:15" x14ac:dyDescent="0.25">
      <c r="C37" s="6"/>
      <c r="D37" s="2" t="s">
        <v>106</v>
      </c>
      <c r="E37" s="29">
        <v>100</v>
      </c>
      <c r="F37" s="29">
        <v>100</v>
      </c>
    </row>
    <row r="38" spans="3:15" x14ac:dyDescent="0.25">
      <c r="C38" s="6"/>
      <c r="D38" s="32"/>
      <c r="E38" s="6"/>
      <c r="F38" s="6"/>
    </row>
    <row r="39" spans="3:15" x14ac:dyDescent="0.25">
      <c r="C39" s="6"/>
      <c r="D39" s="33" t="s">
        <v>57</v>
      </c>
      <c r="E39" s="33">
        <f>SUM(E35:E38)</f>
        <v>500</v>
      </c>
      <c r="F39" s="33">
        <f>SUM(F35:F38)</f>
        <v>500</v>
      </c>
    </row>
    <row r="40" spans="3:15" x14ac:dyDescent="0.25">
      <c r="C40" s="6"/>
      <c r="D40" s="34"/>
      <c r="E40" s="6"/>
      <c r="F40" s="6"/>
    </row>
    <row r="43" spans="3:15" x14ac:dyDescent="0.25">
      <c r="F43" s="1"/>
      <c r="G43" s="2">
        <v>2018</v>
      </c>
      <c r="H43" s="2" t="s">
        <v>41</v>
      </c>
      <c r="I43" s="2">
        <v>27</v>
      </c>
      <c r="J43" s="2">
        <v>77</v>
      </c>
      <c r="K43" s="2">
        <v>104</v>
      </c>
      <c r="L43" s="2">
        <v>94</v>
      </c>
      <c r="M43" s="26">
        <v>10316250</v>
      </c>
      <c r="N43" s="2">
        <v>0.9</v>
      </c>
    </row>
    <row r="44" spans="3:15" x14ac:dyDescent="0.25">
      <c r="F44" s="1"/>
      <c r="G44" s="2">
        <v>2018</v>
      </c>
      <c r="H44" s="2" t="s">
        <v>50</v>
      </c>
      <c r="I44" s="2">
        <v>85</v>
      </c>
      <c r="J44" s="2">
        <v>74</v>
      </c>
      <c r="K44" s="2">
        <v>159</v>
      </c>
      <c r="L44" s="2">
        <v>51</v>
      </c>
      <c r="M44" s="26">
        <v>5430600</v>
      </c>
      <c r="N44" s="2">
        <v>0.32</v>
      </c>
    </row>
    <row r="45" spans="3:15" ht="30" x14ac:dyDescent="0.25">
      <c r="F45" s="1"/>
      <c r="G45" s="2">
        <v>2018</v>
      </c>
      <c r="H45" s="2" t="s">
        <v>52</v>
      </c>
      <c r="I45" s="2">
        <v>20</v>
      </c>
      <c r="J45" s="2">
        <v>20</v>
      </c>
      <c r="K45" s="2">
        <v>40</v>
      </c>
      <c r="L45" s="2">
        <v>81</v>
      </c>
      <c r="M45" s="26">
        <v>8510250</v>
      </c>
      <c r="N45" s="2">
        <v>2.0299999999999998</v>
      </c>
      <c r="O45" s="2"/>
    </row>
    <row r="46" spans="3:15" ht="30" x14ac:dyDescent="0.25">
      <c r="F46" s="1"/>
      <c r="G46" s="2">
        <v>2018</v>
      </c>
      <c r="H46" s="2" t="s">
        <v>106</v>
      </c>
      <c r="I46" s="2">
        <v>110</v>
      </c>
      <c r="J46" s="2">
        <v>120</v>
      </c>
      <c r="K46" s="2">
        <v>230</v>
      </c>
      <c r="L46" s="2">
        <v>129</v>
      </c>
      <c r="M46" s="26">
        <v>13740213</v>
      </c>
      <c r="N46" s="2">
        <v>0.56000000000000005</v>
      </c>
    </row>
    <row r="47" spans="3:15" ht="30" x14ac:dyDescent="0.25">
      <c r="F47" s="1"/>
      <c r="G47" s="2">
        <v>2018</v>
      </c>
      <c r="H47" s="2" t="s">
        <v>16</v>
      </c>
      <c r="I47" s="2">
        <v>110</v>
      </c>
      <c r="J47" s="2">
        <v>110</v>
      </c>
      <c r="K47" s="2">
        <v>220</v>
      </c>
      <c r="L47" s="2">
        <v>164</v>
      </c>
      <c r="M47" s="26">
        <v>17115088</v>
      </c>
      <c r="N47" s="2">
        <v>0.75</v>
      </c>
    </row>
  </sheetData>
  <mergeCells count="4">
    <mergeCell ref="C2:J2"/>
    <mergeCell ref="M2:T2"/>
    <mergeCell ref="C18:F18"/>
    <mergeCell ref="C33:F3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22" workbookViewId="0">
      <selection activeCell="E40" sqref="E40"/>
    </sheetView>
  </sheetViews>
  <sheetFormatPr defaultRowHeight="15" x14ac:dyDescent="0.25"/>
  <cols>
    <col min="1" max="1" width="10.7109375" bestFit="1" customWidth="1"/>
    <col min="2" max="2" width="9.85546875" bestFit="1" customWidth="1"/>
  </cols>
  <sheetData>
    <row r="1" spans="1:7" x14ac:dyDescent="0.25">
      <c r="A1" s="12" t="s">
        <v>81</v>
      </c>
    </row>
    <row r="3" spans="1:7" x14ac:dyDescent="0.25">
      <c r="A3" s="9">
        <v>43165</v>
      </c>
      <c r="B3" s="74" t="s">
        <v>73</v>
      </c>
      <c r="C3" s="74"/>
      <c r="D3" s="74"/>
      <c r="E3" s="74"/>
      <c r="F3" s="74"/>
      <c r="G3" s="74"/>
    </row>
    <row r="4" spans="1:7" x14ac:dyDescent="0.25">
      <c r="B4" s="6"/>
      <c r="C4" s="6"/>
      <c r="D4" s="6"/>
      <c r="E4" s="6"/>
      <c r="F4" s="6"/>
      <c r="G4" s="6"/>
    </row>
    <row r="5" spans="1:7" x14ac:dyDescent="0.25">
      <c r="B5" s="10" t="s">
        <v>74</v>
      </c>
      <c r="C5" s="74" t="s">
        <v>75</v>
      </c>
      <c r="D5" s="74"/>
      <c r="E5" s="74"/>
      <c r="F5" s="74"/>
      <c r="G5" s="74"/>
    </row>
    <row r="6" spans="1:7" x14ac:dyDescent="0.25">
      <c r="B6" s="6"/>
      <c r="C6" s="13" t="s">
        <v>76</v>
      </c>
      <c r="D6" s="23" t="s">
        <v>77</v>
      </c>
      <c r="E6" s="19" t="s">
        <v>78</v>
      </c>
      <c r="F6" s="15" t="s">
        <v>79</v>
      </c>
      <c r="G6" s="17">
        <v>100</v>
      </c>
    </row>
    <row r="7" spans="1:7" x14ac:dyDescent="0.25">
      <c r="B7" s="6" t="s">
        <v>62</v>
      </c>
      <c r="C7" s="14">
        <v>0</v>
      </c>
      <c r="D7" s="24">
        <v>248</v>
      </c>
      <c r="E7" s="20">
        <v>330</v>
      </c>
      <c r="F7" s="16">
        <v>923</v>
      </c>
      <c r="G7" s="18">
        <v>320</v>
      </c>
    </row>
    <row r="8" spans="1:7" x14ac:dyDescent="0.25">
      <c r="B8" s="6" t="s">
        <v>63</v>
      </c>
      <c r="C8" s="14">
        <v>60</v>
      </c>
      <c r="D8" s="24">
        <v>215</v>
      </c>
      <c r="E8" s="20">
        <v>502</v>
      </c>
      <c r="F8" s="16">
        <v>1012</v>
      </c>
      <c r="G8" s="18">
        <v>433</v>
      </c>
    </row>
    <row r="9" spans="1:7" x14ac:dyDescent="0.25">
      <c r="B9" s="6"/>
      <c r="C9" s="14"/>
      <c r="D9" s="24"/>
      <c r="E9" s="20"/>
      <c r="F9" s="16"/>
      <c r="G9" s="18"/>
    </row>
    <row r="10" spans="1:7" x14ac:dyDescent="0.25">
      <c r="B10" s="6" t="s">
        <v>57</v>
      </c>
      <c r="C10" s="14">
        <f>SUM(C7:C9)</f>
        <v>60</v>
      </c>
      <c r="D10" s="24">
        <f t="shared" ref="D10:G10" si="0">SUM(D7:D9)</f>
        <v>463</v>
      </c>
      <c r="E10" s="20">
        <f t="shared" si="0"/>
        <v>832</v>
      </c>
      <c r="F10" s="16">
        <f t="shared" si="0"/>
        <v>1935</v>
      </c>
      <c r="G10" s="18">
        <f t="shared" si="0"/>
        <v>753</v>
      </c>
    </row>
    <row r="11" spans="1:7" x14ac:dyDescent="0.25">
      <c r="B11" s="6"/>
      <c r="C11" s="14"/>
      <c r="D11" s="24"/>
      <c r="E11" s="20"/>
      <c r="F11" s="16"/>
      <c r="G11" s="18"/>
    </row>
    <row r="14" spans="1:7" x14ac:dyDescent="0.25">
      <c r="A14" s="9">
        <v>43180</v>
      </c>
      <c r="B14" s="74" t="s">
        <v>73</v>
      </c>
      <c r="C14" s="74"/>
      <c r="D14" s="74"/>
      <c r="E14" s="74"/>
      <c r="F14" s="74"/>
      <c r="G14" s="74"/>
    </row>
    <row r="15" spans="1:7" x14ac:dyDescent="0.25">
      <c r="B15" s="6"/>
      <c r="C15" s="6"/>
      <c r="D15" s="6"/>
      <c r="E15" s="6"/>
      <c r="F15" s="6"/>
      <c r="G15" s="6"/>
    </row>
    <row r="16" spans="1:7" x14ac:dyDescent="0.25">
      <c r="B16" s="10" t="s">
        <v>74</v>
      </c>
      <c r="C16" s="74" t="s">
        <v>75</v>
      </c>
      <c r="D16" s="74"/>
      <c r="E16" s="74"/>
      <c r="F16" s="74"/>
      <c r="G16" s="74"/>
    </row>
    <row r="17" spans="1:9" x14ac:dyDescent="0.25">
      <c r="B17" s="6"/>
      <c r="C17" s="21" t="s">
        <v>82</v>
      </c>
      <c r="D17" s="23" t="s">
        <v>77</v>
      </c>
      <c r="E17" s="19" t="s">
        <v>78</v>
      </c>
      <c r="F17" s="15" t="s">
        <v>79</v>
      </c>
      <c r="G17" s="17">
        <v>100</v>
      </c>
    </row>
    <row r="18" spans="1:9" x14ac:dyDescent="0.25">
      <c r="B18" s="6" t="s">
        <v>62</v>
      </c>
      <c r="C18" s="22">
        <v>435</v>
      </c>
      <c r="D18" s="24">
        <v>192</v>
      </c>
      <c r="E18" s="20">
        <v>412</v>
      </c>
      <c r="F18" s="16">
        <v>417</v>
      </c>
      <c r="G18" s="18">
        <v>194</v>
      </c>
    </row>
    <row r="19" spans="1:9" x14ac:dyDescent="0.25">
      <c r="B19" s="6" t="s">
        <v>63</v>
      </c>
      <c r="C19" s="22">
        <v>396</v>
      </c>
      <c r="D19" s="24">
        <v>240</v>
      </c>
      <c r="E19" s="20">
        <v>310</v>
      </c>
      <c r="F19" s="16">
        <v>445</v>
      </c>
      <c r="G19" s="18">
        <v>120</v>
      </c>
    </row>
    <row r="20" spans="1:9" x14ac:dyDescent="0.25">
      <c r="B20" s="6"/>
      <c r="C20" s="22"/>
      <c r="D20" s="24"/>
      <c r="E20" s="20"/>
      <c r="F20" s="16"/>
      <c r="G20" s="18"/>
    </row>
    <row r="21" spans="1:9" x14ac:dyDescent="0.25">
      <c r="B21" s="6" t="s">
        <v>57</v>
      </c>
      <c r="C21" s="22">
        <f>SUM(C18:C20)</f>
        <v>831</v>
      </c>
      <c r="D21" s="24">
        <f t="shared" ref="D21:G21" si="1">SUM(D18:D20)</f>
        <v>432</v>
      </c>
      <c r="E21" s="20">
        <f t="shared" si="1"/>
        <v>722</v>
      </c>
      <c r="F21" s="16">
        <f t="shared" si="1"/>
        <v>862</v>
      </c>
      <c r="G21" s="18">
        <f t="shared" si="1"/>
        <v>314</v>
      </c>
    </row>
    <row r="22" spans="1:9" x14ac:dyDescent="0.25">
      <c r="B22" s="6"/>
      <c r="C22" s="22"/>
      <c r="D22" s="24"/>
      <c r="E22" s="20"/>
      <c r="F22" s="16"/>
      <c r="G22" s="18"/>
    </row>
    <row r="25" spans="1:9" x14ac:dyDescent="0.25">
      <c r="A25" s="9">
        <v>43191</v>
      </c>
      <c r="B25" s="72" t="s">
        <v>73</v>
      </c>
      <c r="C25" s="73"/>
      <c r="D25" s="73"/>
      <c r="E25" s="73"/>
      <c r="F25" s="73"/>
      <c r="G25" s="73"/>
      <c r="H25" s="73"/>
      <c r="I25" s="73"/>
    </row>
    <row r="26" spans="1:9" x14ac:dyDescent="0.25">
      <c r="B26" s="6"/>
      <c r="C26" s="6"/>
      <c r="D26" s="6"/>
      <c r="E26" s="6"/>
      <c r="F26" s="6"/>
      <c r="G26" s="6"/>
      <c r="H26" s="6"/>
      <c r="I26" s="6"/>
    </row>
    <row r="27" spans="1:9" x14ac:dyDescent="0.25">
      <c r="B27" s="40" t="s">
        <v>74</v>
      </c>
      <c r="C27" s="74" t="s">
        <v>75</v>
      </c>
      <c r="D27" s="74"/>
      <c r="E27" s="74"/>
      <c r="F27" s="74"/>
      <c r="G27" s="74"/>
      <c r="H27" s="74"/>
      <c r="I27" s="74"/>
    </row>
    <row r="28" spans="1:9" x14ac:dyDescent="0.25">
      <c r="B28" s="6"/>
      <c r="C28" s="21" t="s">
        <v>82</v>
      </c>
      <c r="D28" s="23" t="s">
        <v>77</v>
      </c>
      <c r="E28" s="19" t="s">
        <v>78</v>
      </c>
      <c r="F28" s="15" t="s">
        <v>79</v>
      </c>
      <c r="G28" s="17">
        <v>100</v>
      </c>
      <c r="H28" s="13" t="s">
        <v>76</v>
      </c>
      <c r="I28" s="43" t="s">
        <v>96</v>
      </c>
    </row>
    <row r="29" spans="1:9" x14ac:dyDescent="0.25">
      <c r="B29" s="6" t="s">
        <v>62</v>
      </c>
      <c r="C29" s="22">
        <v>331</v>
      </c>
      <c r="D29" s="24">
        <v>163</v>
      </c>
      <c r="E29" s="20">
        <v>200</v>
      </c>
      <c r="F29" s="16">
        <v>5</v>
      </c>
      <c r="G29" s="18">
        <v>194</v>
      </c>
      <c r="H29" s="14">
        <v>2010</v>
      </c>
      <c r="I29" s="42">
        <v>4960</v>
      </c>
    </row>
    <row r="30" spans="1:9" x14ac:dyDescent="0.25">
      <c r="B30" s="6" t="s">
        <v>63</v>
      </c>
      <c r="C30" s="22">
        <v>390</v>
      </c>
      <c r="D30" s="24">
        <v>210</v>
      </c>
      <c r="E30" s="20">
        <v>68</v>
      </c>
      <c r="F30" s="16">
        <v>32</v>
      </c>
      <c r="G30" s="18">
        <v>120</v>
      </c>
      <c r="H30" s="14">
        <v>2041</v>
      </c>
      <c r="I30" s="42">
        <v>5820</v>
      </c>
    </row>
    <row r="31" spans="1:9" x14ac:dyDescent="0.25">
      <c r="B31" s="6"/>
      <c r="C31" s="22"/>
      <c r="D31" s="24"/>
      <c r="E31" s="20"/>
      <c r="F31" s="16"/>
      <c r="G31" s="18"/>
      <c r="H31" s="14"/>
      <c r="I31" s="42"/>
    </row>
    <row r="32" spans="1:9" x14ac:dyDescent="0.25">
      <c r="B32" s="6" t="s">
        <v>57</v>
      </c>
      <c r="C32" s="22">
        <f>SUM(C29:C31)</f>
        <v>721</v>
      </c>
      <c r="D32" s="24">
        <f t="shared" ref="D32:I32" si="2">SUM(D29:D31)</f>
        <v>373</v>
      </c>
      <c r="E32" s="20">
        <f t="shared" si="2"/>
        <v>268</v>
      </c>
      <c r="F32" s="16">
        <f t="shared" si="2"/>
        <v>37</v>
      </c>
      <c r="G32" s="18">
        <f t="shared" si="2"/>
        <v>314</v>
      </c>
      <c r="H32" s="14">
        <f t="shared" si="2"/>
        <v>4051</v>
      </c>
      <c r="I32" s="42">
        <f t="shared" si="2"/>
        <v>10780</v>
      </c>
    </row>
    <row r="33" spans="1:9" x14ac:dyDescent="0.25">
      <c r="B33" s="6"/>
      <c r="C33" s="22"/>
      <c r="D33" s="24"/>
      <c r="E33" s="20"/>
      <c r="F33" s="16"/>
      <c r="G33" s="18"/>
      <c r="H33" s="14"/>
      <c r="I33" s="42"/>
    </row>
    <row r="36" spans="1:9" x14ac:dyDescent="0.25">
      <c r="A36" s="9">
        <v>43227</v>
      </c>
      <c r="B36" s="72" t="s">
        <v>73</v>
      </c>
      <c r="C36" s="73"/>
      <c r="D36" s="73"/>
      <c r="E36" s="73"/>
      <c r="F36" s="73"/>
      <c r="G36" s="73"/>
      <c r="H36" s="73"/>
      <c r="I36" s="73"/>
    </row>
    <row r="37" spans="1:9" x14ac:dyDescent="0.25">
      <c r="B37" s="6"/>
      <c r="C37" s="6"/>
      <c r="D37" s="6"/>
      <c r="E37" s="6"/>
      <c r="F37" s="6"/>
      <c r="G37" s="6"/>
      <c r="H37" s="6"/>
      <c r="I37" s="6"/>
    </row>
    <row r="38" spans="1:9" x14ac:dyDescent="0.25">
      <c r="B38" s="67" t="s">
        <v>74</v>
      </c>
      <c r="C38" s="74" t="s">
        <v>75</v>
      </c>
      <c r="D38" s="74"/>
      <c r="E38" s="74"/>
      <c r="F38" s="74"/>
      <c r="G38" s="74"/>
      <c r="H38" s="74"/>
      <c r="I38" s="74"/>
    </row>
    <row r="39" spans="1:9" x14ac:dyDescent="0.25">
      <c r="B39" s="6"/>
      <c r="C39" s="21" t="s">
        <v>82</v>
      </c>
      <c r="D39" s="23" t="s">
        <v>77</v>
      </c>
      <c r="E39" s="19" t="s">
        <v>78</v>
      </c>
      <c r="F39" s="15" t="s">
        <v>79</v>
      </c>
      <c r="G39" s="17">
        <v>100</v>
      </c>
      <c r="H39" s="13" t="s">
        <v>76</v>
      </c>
      <c r="I39" s="43" t="s">
        <v>96</v>
      </c>
    </row>
    <row r="40" spans="1:9" x14ac:dyDescent="0.25">
      <c r="B40" s="6" t="s">
        <v>62</v>
      </c>
      <c r="C40" s="22">
        <v>70</v>
      </c>
      <c r="D40" s="24">
        <v>0</v>
      </c>
      <c r="E40" s="20">
        <v>148</v>
      </c>
      <c r="F40" s="16">
        <v>0</v>
      </c>
      <c r="G40" s="18">
        <v>0</v>
      </c>
      <c r="H40" s="14">
        <v>0</v>
      </c>
      <c r="I40" s="42">
        <v>0</v>
      </c>
    </row>
    <row r="41" spans="1:9" x14ac:dyDescent="0.25">
      <c r="B41" s="6" t="s">
        <v>63</v>
      </c>
      <c r="C41" s="22">
        <v>0</v>
      </c>
      <c r="D41" s="24">
        <v>0</v>
      </c>
      <c r="E41" s="20">
        <v>62</v>
      </c>
      <c r="F41" s="16">
        <v>0</v>
      </c>
      <c r="G41" s="18">
        <v>0</v>
      </c>
      <c r="H41" s="14">
        <v>0</v>
      </c>
      <c r="I41" s="42">
        <v>0</v>
      </c>
    </row>
    <row r="42" spans="1:9" x14ac:dyDescent="0.25">
      <c r="B42" s="6"/>
      <c r="C42" s="22"/>
      <c r="D42" s="24"/>
      <c r="E42" s="20"/>
      <c r="F42" s="16"/>
      <c r="G42" s="18"/>
      <c r="H42" s="14"/>
      <c r="I42" s="42"/>
    </row>
    <row r="43" spans="1:9" x14ac:dyDescent="0.25">
      <c r="B43" s="6" t="s">
        <v>57</v>
      </c>
      <c r="C43" s="22">
        <f>SUM(C40:C42)</f>
        <v>70</v>
      </c>
      <c r="D43" s="24">
        <f t="shared" ref="D43:I43" si="3">SUM(D40:D42)</f>
        <v>0</v>
      </c>
      <c r="E43" s="20">
        <f t="shared" si="3"/>
        <v>210</v>
      </c>
      <c r="F43" s="16">
        <f t="shared" si="3"/>
        <v>0</v>
      </c>
      <c r="G43" s="18">
        <f t="shared" si="3"/>
        <v>0</v>
      </c>
      <c r="H43" s="14">
        <f t="shared" si="3"/>
        <v>0</v>
      </c>
      <c r="I43" s="42">
        <f t="shared" si="3"/>
        <v>0</v>
      </c>
    </row>
    <row r="44" spans="1:9" x14ac:dyDescent="0.25">
      <c r="B44" s="6"/>
      <c r="C44" s="22"/>
      <c r="D44" s="24"/>
      <c r="E44" s="20"/>
      <c r="F44" s="16"/>
      <c r="G44" s="18"/>
      <c r="H44" s="14"/>
      <c r="I44" s="42"/>
    </row>
  </sheetData>
  <mergeCells count="8">
    <mergeCell ref="B3:G3"/>
    <mergeCell ref="B14:G14"/>
    <mergeCell ref="C16:G16"/>
    <mergeCell ref="B36:I36"/>
    <mergeCell ref="C38:I38"/>
    <mergeCell ref="B25:I25"/>
    <mergeCell ref="C27:I27"/>
    <mergeCell ref="C5:G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21"/>
  <sheetViews>
    <sheetView workbookViewId="0">
      <selection activeCell="H20" sqref="H20"/>
    </sheetView>
  </sheetViews>
  <sheetFormatPr defaultRowHeight="15" x14ac:dyDescent="0.25"/>
  <cols>
    <col min="2" max="2" width="17.5703125" bestFit="1" customWidth="1"/>
    <col min="5" max="5" width="13.42578125" bestFit="1" customWidth="1"/>
    <col min="9" max="9" width="14.28515625" bestFit="1" customWidth="1"/>
    <col min="10" max="10" width="11.5703125" bestFit="1" customWidth="1"/>
    <col min="11" max="11" width="12.5703125" bestFit="1" customWidth="1"/>
    <col min="13" max="14" width="12.5703125" bestFit="1" customWidth="1"/>
    <col min="15" max="15" width="21.42578125" bestFit="1" customWidth="1"/>
  </cols>
  <sheetData>
    <row r="3" spans="2:15" x14ac:dyDescent="0.25">
      <c r="D3" s="49"/>
      <c r="E3" s="49"/>
      <c r="F3" s="49"/>
      <c r="G3" s="49"/>
      <c r="H3" s="49"/>
      <c r="I3" s="49"/>
      <c r="J3" s="49"/>
      <c r="K3" s="50" t="s">
        <v>104</v>
      </c>
      <c r="L3" s="49"/>
      <c r="M3" s="49"/>
      <c r="N3" s="49"/>
      <c r="O3" s="49"/>
    </row>
    <row r="4" spans="2:15" ht="18.75" x14ac:dyDescent="0.3">
      <c r="B4" s="48">
        <v>43193</v>
      </c>
      <c r="D4" s="50" t="s">
        <v>97</v>
      </c>
      <c r="E4" s="50" t="s">
        <v>87</v>
      </c>
      <c r="F4" s="50" t="s">
        <v>88</v>
      </c>
      <c r="G4" s="50" t="s">
        <v>98</v>
      </c>
      <c r="H4" s="50" t="s">
        <v>99</v>
      </c>
      <c r="I4" s="50" t="s">
        <v>100</v>
      </c>
      <c r="J4" s="50" t="s">
        <v>101</v>
      </c>
      <c r="K4" s="51">
        <v>0.2</v>
      </c>
      <c r="L4" s="75" t="s">
        <v>102</v>
      </c>
      <c r="M4" s="75"/>
      <c r="N4" s="50" t="s">
        <v>103</v>
      </c>
      <c r="O4" s="50" t="s">
        <v>105</v>
      </c>
    </row>
    <row r="5" spans="2:15" x14ac:dyDescent="0.25">
      <c r="D5" s="41"/>
      <c r="E5" s="41"/>
      <c r="F5" s="41"/>
      <c r="G5" s="41"/>
      <c r="H5" s="41"/>
      <c r="I5" s="41"/>
      <c r="J5" s="41"/>
      <c r="K5" s="6"/>
      <c r="L5" s="6"/>
      <c r="M5" s="6"/>
      <c r="N5" s="6"/>
      <c r="O5" s="6"/>
    </row>
    <row r="6" spans="2:15" x14ac:dyDescent="0.25">
      <c r="C6" s="1"/>
      <c r="D6" s="34">
        <v>2018</v>
      </c>
      <c r="E6" s="52">
        <v>17253</v>
      </c>
      <c r="F6" s="52">
        <v>17258</v>
      </c>
      <c r="G6" s="52">
        <v>34511</v>
      </c>
      <c r="H6" s="52">
        <v>25889</v>
      </c>
      <c r="I6" s="52">
        <v>2760169638</v>
      </c>
      <c r="J6" s="34">
        <v>0.75</v>
      </c>
      <c r="K6" s="53">
        <f>K4*I6</f>
        <v>552033927.60000002</v>
      </c>
      <c r="L6" s="52">
        <v>10000</v>
      </c>
      <c r="M6" s="53">
        <f>G6*L6</f>
        <v>345110000</v>
      </c>
      <c r="N6" s="54">
        <f>K6-M6</f>
        <v>206923927.60000002</v>
      </c>
      <c r="O6" s="54">
        <f>N6/L6</f>
        <v>20692.392760000002</v>
      </c>
    </row>
    <row r="7" spans="2:15" x14ac:dyDescent="0.25"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10" spans="2:15" x14ac:dyDescent="0.25">
      <c r="B10" t="s">
        <v>108</v>
      </c>
      <c r="C10" t="s">
        <v>107</v>
      </c>
    </row>
    <row r="13" spans="2:15" x14ac:dyDescent="0.25">
      <c r="B13" t="s">
        <v>109</v>
      </c>
      <c r="C13" s="55">
        <v>54000</v>
      </c>
      <c r="D13" s="46">
        <v>10000</v>
      </c>
      <c r="E13" s="47">
        <f>C13*D13</f>
        <v>540000000</v>
      </c>
      <c r="I13" s="47"/>
    </row>
    <row r="14" spans="2:15" x14ac:dyDescent="0.25">
      <c r="B14" t="s">
        <v>110</v>
      </c>
      <c r="C14" s="56">
        <v>34511</v>
      </c>
      <c r="D14" s="46">
        <v>10000</v>
      </c>
      <c r="E14" s="47">
        <f t="shared" ref="E14:E17" si="0">C14*D14</f>
        <v>345110000</v>
      </c>
    </row>
    <row r="15" spans="2:15" x14ac:dyDescent="0.25">
      <c r="B15" t="s">
        <v>111</v>
      </c>
      <c r="C15" s="55">
        <f>C13-C14</f>
        <v>19489</v>
      </c>
      <c r="D15" s="46">
        <v>10000</v>
      </c>
      <c r="E15" s="47">
        <f t="shared" si="0"/>
        <v>194890000</v>
      </c>
    </row>
    <row r="17" spans="2:5" x14ac:dyDescent="0.25">
      <c r="B17" t="s">
        <v>112</v>
      </c>
      <c r="C17">
        <v>6000</v>
      </c>
      <c r="D17" s="46">
        <v>10000</v>
      </c>
      <c r="E17" s="47">
        <f t="shared" si="0"/>
        <v>60000000</v>
      </c>
    </row>
    <row r="20" spans="2:5" x14ac:dyDescent="0.25">
      <c r="B20" t="s">
        <v>113</v>
      </c>
      <c r="D20" s="47"/>
    </row>
    <row r="21" spans="2:5" x14ac:dyDescent="0.25">
      <c r="B21" s="47">
        <f>K6-E14</f>
        <v>206923927.60000002</v>
      </c>
    </row>
  </sheetData>
  <mergeCells count="1">
    <mergeCell ref="L4:M4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H18"/>
  <sheetViews>
    <sheetView tabSelected="1" workbookViewId="0">
      <selection activeCell="L13" sqref="L13"/>
    </sheetView>
  </sheetViews>
  <sheetFormatPr defaultRowHeight="15" x14ac:dyDescent="0.25"/>
  <cols>
    <col min="5" max="5" width="26.28515625" bestFit="1" customWidth="1"/>
  </cols>
  <sheetData>
    <row r="3" spans="4:8" x14ac:dyDescent="0.25">
      <c r="E3" s="68" t="s">
        <v>131</v>
      </c>
      <c r="F3" s="68" t="s">
        <v>132</v>
      </c>
      <c r="G3" s="68" t="s">
        <v>133</v>
      </c>
      <c r="H3" s="68" t="s">
        <v>111</v>
      </c>
    </row>
    <row r="4" spans="4:8" ht="15" customHeight="1" x14ac:dyDescent="0.25">
      <c r="D4" s="1"/>
      <c r="E4" s="4" t="s">
        <v>63</v>
      </c>
      <c r="F4" s="5">
        <v>12507</v>
      </c>
      <c r="G4" s="5">
        <v>7891</v>
      </c>
      <c r="H4" s="5">
        <v>4616</v>
      </c>
    </row>
    <row r="5" spans="4:8" ht="15" customHeight="1" x14ac:dyDescent="0.25">
      <c r="D5" s="1"/>
      <c r="E5" s="4" t="s">
        <v>125</v>
      </c>
      <c r="F5" s="5">
        <v>2506</v>
      </c>
      <c r="G5" s="5">
        <v>1623</v>
      </c>
      <c r="H5" s="4">
        <v>883</v>
      </c>
    </row>
    <row r="6" spans="4:8" ht="15" customHeight="1" x14ac:dyDescent="0.25">
      <c r="D6" s="1"/>
      <c r="E6" s="4" t="s">
        <v>126</v>
      </c>
      <c r="F6" s="5">
        <v>5000</v>
      </c>
      <c r="G6" s="5">
        <v>3095</v>
      </c>
      <c r="H6" s="5">
        <v>1905</v>
      </c>
    </row>
    <row r="7" spans="4:8" ht="15" customHeight="1" x14ac:dyDescent="0.25">
      <c r="D7" s="1"/>
      <c r="E7" s="4" t="s">
        <v>127</v>
      </c>
      <c r="F7" s="5">
        <v>5512</v>
      </c>
      <c r="G7" s="5">
        <v>3321</v>
      </c>
      <c r="H7" s="5">
        <v>2191</v>
      </c>
    </row>
    <row r="8" spans="4:8" ht="15" customHeight="1" x14ac:dyDescent="0.25">
      <c r="D8" s="1"/>
      <c r="E8" s="4" t="s">
        <v>128</v>
      </c>
      <c r="F8" s="5">
        <v>1000</v>
      </c>
      <c r="G8" s="4">
        <v>963</v>
      </c>
      <c r="H8" s="4">
        <v>37</v>
      </c>
    </row>
    <row r="9" spans="4:8" ht="15" customHeight="1" x14ac:dyDescent="0.25">
      <c r="D9" s="1"/>
      <c r="E9" s="4" t="s">
        <v>129</v>
      </c>
      <c r="F9" s="5">
        <v>2500</v>
      </c>
      <c r="G9" s="5">
        <v>2232</v>
      </c>
      <c r="H9" s="4">
        <v>268</v>
      </c>
    </row>
    <row r="10" spans="4:8" ht="15" customHeight="1" x14ac:dyDescent="0.25">
      <c r="D10" s="1"/>
      <c r="E10" s="4" t="s">
        <v>130</v>
      </c>
      <c r="F10" s="5">
        <v>1000</v>
      </c>
      <c r="G10" s="4">
        <v>977</v>
      </c>
      <c r="H10" s="4">
        <v>23</v>
      </c>
    </row>
    <row r="12" spans="4:8" x14ac:dyDescent="0.25">
      <c r="D12" s="1"/>
      <c r="E12" s="4" t="s">
        <v>62</v>
      </c>
      <c r="F12" s="5">
        <v>11534</v>
      </c>
      <c r="G12" s="5">
        <v>7787</v>
      </c>
      <c r="H12" s="5">
        <v>3747</v>
      </c>
    </row>
    <row r="13" spans="4:8" x14ac:dyDescent="0.25">
      <c r="D13" s="1"/>
      <c r="E13" s="4" t="s">
        <v>134</v>
      </c>
      <c r="F13" s="5">
        <v>2504</v>
      </c>
      <c r="G13" s="5">
        <v>1584</v>
      </c>
      <c r="H13" s="4">
        <v>920</v>
      </c>
    </row>
    <row r="14" spans="4:8" x14ac:dyDescent="0.25">
      <c r="D14" s="1"/>
      <c r="E14" s="4" t="s">
        <v>135</v>
      </c>
      <c r="F14" s="5">
        <v>5000</v>
      </c>
      <c r="G14" s="5">
        <v>3099</v>
      </c>
      <c r="H14" s="5">
        <v>1901</v>
      </c>
    </row>
    <row r="15" spans="4:8" x14ac:dyDescent="0.25">
      <c r="D15" s="1"/>
      <c r="E15" s="4" t="s">
        <v>136</v>
      </c>
      <c r="F15" s="5">
        <v>5512</v>
      </c>
      <c r="G15" s="5">
        <v>3551</v>
      </c>
      <c r="H15" s="5">
        <v>1961</v>
      </c>
    </row>
    <row r="16" spans="4:8" x14ac:dyDescent="0.25">
      <c r="D16" s="1"/>
      <c r="E16" s="4" t="s">
        <v>137</v>
      </c>
      <c r="F16" s="5">
        <v>1000</v>
      </c>
      <c r="G16" s="4">
        <v>958</v>
      </c>
      <c r="H16" s="4">
        <v>42</v>
      </c>
    </row>
    <row r="17" spans="4:8" x14ac:dyDescent="0.25">
      <c r="D17" s="1"/>
      <c r="E17" s="4" t="s">
        <v>138</v>
      </c>
      <c r="F17" s="5">
        <v>2500</v>
      </c>
      <c r="G17" s="5">
        <v>2186</v>
      </c>
      <c r="H17" s="4">
        <v>314</v>
      </c>
    </row>
    <row r="18" spans="4:8" x14ac:dyDescent="0.25">
      <c r="D18" s="1"/>
      <c r="E18" s="4" t="s">
        <v>139</v>
      </c>
      <c r="F18" s="5">
        <v>1000</v>
      </c>
      <c r="G18" s="4">
        <v>946</v>
      </c>
      <c r="H18" s="4">
        <v>54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120</vt:lpstr>
      <vt:lpstr>180</vt:lpstr>
      <vt:lpstr>100</vt:lpstr>
      <vt:lpstr>170</vt:lpstr>
      <vt:lpstr>80</vt:lpstr>
      <vt:lpstr>100%</vt:lpstr>
      <vt:lpstr>Stok</vt:lpstr>
      <vt:lpstr>Margin 20%</vt:lpstr>
      <vt:lpstr>Data keluar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2018-02-24T07:52:43Z</dcterms:created>
  <dcterms:modified xsi:type="dcterms:W3CDTF">2018-05-14T03:47:21Z</dcterms:modified>
</cp:coreProperties>
</file>