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M208" i="1" l="1"/>
  <c r="M209" i="1" s="1"/>
  <c r="M210" i="1" s="1"/>
  <c r="M211" i="1" s="1"/>
  <c r="M212" i="1" s="1"/>
  <c r="M213" i="1" s="1"/>
  <c r="M214" i="1" s="1"/>
  <c r="L214" i="1"/>
  <c r="L213" i="1"/>
  <c r="L212" i="1"/>
  <c r="L211" i="1"/>
  <c r="L210" i="1"/>
  <c r="L209" i="1"/>
  <c r="L208" i="1"/>
  <c r="M207" i="1" l="1"/>
  <c r="L207" i="1"/>
  <c r="M204" i="1" l="1"/>
  <c r="M205" i="1" s="1"/>
  <c r="M206" i="1" s="1"/>
  <c r="L206" i="1"/>
  <c r="L205" i="1"/>
  <c r="L204" i="1"/>
  <c r="M177" i="2" l="1"/>
  <c r="M170" i="2"/>
  <c r="M168" i="2"/>
  <c r="M167" i="2"/>
  <c r="P127" i="2"/>
  <c r="M166" i="2"/>
  <c r="M197" i="1" l="1"/>
  <c r="M198" i="1" s="1"/>
  <c r="M199" i="1" s="1"/>
  <c r="L197" i="1"/>
  <c r="L198" i="1"/>
  <c r="L199" i="1"/>
  <c r="L200" i="1"/>
  <c r="L201" i="1"/>
  <c r="L202" i="1"/>
  <c r="L203" i="1"/>
  <c r="M200" i="1" l="1"/>
  <c r="M201" i="1" s="1"/>
  <c r="M202" i="1" s="1"/>
  <c r="M203" i="1" s="1"/>
  <c r="L191" i="1"/>
  <c r="K191" i="1"/>
  <c r="J191" i="1"/>
  <c r="M196" i="1"/>
  <c r="M195" i="1"/>
  <c r="L196" i="1"/>
  <c r="L195" i="1"/>
  <c r="M194" i="1"/>
  <c r="L194" i="1"/>
  <c r="K216" i="2" l="1"/>
  <c r="J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K178" i="2"/>
  <c r="J178" i="2"/>
  <c r="L178" i="2" s="1"/>
  <c r="L177" i="2"/>
  <c r="L176" i="2"/>
  <c r="L175" i="2"/>
  <c r="L173" i="2"/>
  <c r="L172" i="2"/>
  <c r="L171" i="2"/>
  <c r="L170" i="2"/>
  <c r="L169" i="2"/>
  <c r="L168" i="2"/>
  <c r="L167" i="2"/>
  <c r="L166" i="2"/>
  <c r="L164" i="2"/>
  <c r="L163" i="2"/>
  <c r="L162" i="2"/>
  <c r="L161" i="2"/>
  <c r="L185" i="1"/>
  <c r="L186" i="1"/>
  <c r="L184" i="1"/>
  <c r="L216" i="2" l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N153" i="1" l="1"/>
  <c r="L150" i="1" l="1"/>
  <c r="N140" i="2" l="1"/>
  <c r="M136" i="2"/>
  <c r="M137" i="2" s="1"/>
  <c r="M138" i="2" s="1"/>
  <c r="M139" i="2" s="1"/>
  <c r="M140" i="2" s="1"/>
  <c r="M129" i="2"/>
  <c r="M130" i="2" s="1"/>
  <c r="M131" i="2" s="1"/>
  <c r="M132" i="2" s="1"/>
  <c r="M133" i="2" s="1"/>
  <c r="M134" i="2" s="1"/>
  <c r="M135" i="2" s="1"/>
  <c r="M128" i="2"/>
  <c r="L157" i="2" l="1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M127" i="2"/>
  <c r="L127" i="2"/>
  <c r="L123" i="2"/>
  <c r="L122" i="2"/>
  <c r="L121" i="2"/>
  <c r="M121" i="2" s="1"/>
  <c r="M136" i="1"/>
  <c r="M137" i="1" s="1"/>
  <c r="M132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M138" i="1" l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42" i="2"/>
  <c r="M144" i="2"/>
  <c r="M146" i="2"/>
  <c r="M148" i="2"/>
  <c r="M150" i="2"/>
  <c r="M152" i="2"/>
  <c r="M154" i="2"/>
  <c r="M156" i="2"/>
  <c r="M141" i="2"/>
  <c r="M145" i="2" s="1"/>
  <c r="M149" i="2" s="1"/>
  <c r="M153" i="2" s="1"/>
  <c r="M157" i="2" s="1"/>
  <c r="M161" i="2" s="1"/>
  <c r="M162" i="2" s="1"/>
  <c r="M163" i="2" s="1"/>
  <c r="M164" i="2" s="1"/>
  <c r="M169" i="2" s="1"/>
  <c r="M171" i="2" s="1"/>
  <c r="M143" i="2"/>
  <c r="M147" i="2" s="1"/>
  <c r="M151" i="2" s="1"/>
  <c r="M155" i="2" s="1"/>
  <c r="M122" i="2"/>
  <c r="M123" i="2"/>
  <c r="K158" i="2"/>
  <c r="J158" i="2"/>
  <c r="K167" i="1"/>
  <c r="J167" i="1"/>
  <c r="M172" i="2" l="1"/>
  <c r="M175" i="2"/>
  <c r="M176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L158" i="2"/>
  <c r="L167" i="1"/>
  <c r="N120" i="2"/>
  <c r="M196" i="2" l="1"/>
  <c r="M199" i="2"/>
  <c r="M203" i="2" s="1"/>
  <c r="M207" i="2" s="1"/>
  <c r="M211" i="2" s="1"/>
  <c r="M215" i="2" s="1"/>
  <c r="M173" i="2"/>
  <c r="M118" i="2"/>
  <c r="M119" i="2" s="1"/>
  <c r="M120" i="2" s="1"/>
  <c r="L118" i="2"/>
  <c r="L119" i="2"/>
  <c r="L120" i="2"/>
  <c r="M197" i="2" l="1"/>
  <c r="M200" i="2"/>
  <c r="M204" i="2" s="1"/>
  <c r="M208" i="2" s="1"/>
  <c r="M212" i="2" s="1"/>
  <c r="M174" i="2"/>
  <c r="M115" i="2"/>
  <c r="M116" i="2" s="1"/>
  <c r="M117" i="2" s="1"/>
  <c r="L115" i="2"/>
  <c r="L116" i="2"/>
  <c r="L117" i="2"/>
  <c r="M198" i="2" l="1"/>
  <c r="M202" i="2" s="1"/>
  <c r="M206" i="2" s="1"/>
  <c r="M210" i="2" s="1"/>
  <c r="M214" i="2" s="1"/>
  <c r="M201" i="2"/>
  <c r="M205" i="2" s="1"/>
  <c r="M209" i="2" s="1"/>
  <c r="M213" i="2" s="1"/>
  <c r="N174" i="2"/>
  <c r="M112" i="2"/>
  <c r="M113" i="2" s="1"/>
  <c r="M114" i="2" s="1"/>
  <c r="M111" i="2"/>
  <c r="L114" i="2"/>
  <c r="L113" i="2"/>
  <c r="L112" i="2"/>
  <c r="L111" i="2" l="1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/>
  <c r="D6" i="4"/>
  <c r="K66" i="1"/>
  <c r="J66" i="1"/>
  <c r="L66" i="1"/>
  <c r="D5" i="4"/>
  <c r="D100" i="1"/>
  <c r="C100" i="1"/>
  <c r="E100" i="1"/>
  <c r="C6" i="4"/>
  <c r="D66" i="1"/>
  <c r="C66" i="1"/>
  <c r="E66" i="1"/>
  <c r="K35" i="1"/>
  <c r="J35" i="1"/>
  <c r="L35" i="1"/>
  <c r="D4" i="4"/>
  <c r="D386" i="1"/>
  <c r="C386" i="1"/>
  <c r="E386" i="1"/>
  <c r="C15" i="4"/>
  <c r="C352" i="1"/>
  <c r="D352" i="1"/>
  <c r="E352" i="1"/>
  <c r="C14" i="4"/>
  <c r="D319" i="1"/>
  <c r="C319" i="1"/>
  <c r="E319" i="1"/>
  <c r="C13" i="4"/>
  <c r="D285" i="1"/>
  <c r="C285" i="1"/>
  <c r="E285" i="1"/>
  <c r="C12" i="4"/>
  <c r="D253" i="1"/>
  <c r="C253" i="1"/>
  <c r="E253" i="1"/>
  <c r="C11" i="4"/>
  <c r="D220" i="1"/>
  <c r="C220" i="1"/>
  <c r="E220" i="1"/>
  <c r="C10" i="4"/>
  <c r="D191" i="1"/>
  <c r="C191" i="1"/>
  <c r="D167" i="1"/>
  <c r="C167" i="1"/>
  <c r="E167" i="1"/>
  <c r="C8" i="4"/>
  <c r="D133" i="1"/>
  <c r="C133" i="1"/>
  <c r="E133" i="1"/>
  <c r="C7" i="4"/>
  <c r="D35" i="1"/>
  <c r="C35" i="1"/>
  <c r="E191" i="1"/>
  <c r="C9" i="4"/>
  <c r="E35" i="1"/>
  <c r="C4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N7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9" i="1"/>
  <c r="F70" i="1"/>
  <c r="F71" i="1"/>
  <c r="F72" i="1"/>
  <c r="F73" i="1"/>
  <c r="F74" i="1"/>
  <c r="F75" i="1"/>
  <c r="N65" i="1"/>
  <c r="G65" i="1"/>
  <c r="N34" i="1"/>
  <c r="G34" i="1"/>
  <c r="E57" i="2"/>
  <c r="E309" i="2"/>
  <c r="G13" i="4"/>
  <c r="G75" i="1"/>
  <c r="Q5" i="1"/>
  <c r="C5" i="4"/>
  <c r="C16" i="4" s="1"/>
  <c r="G99" i="1"/>
  <c r="Q11" i="1"/>
  <c r="G95" i="1"/>
  <c r="P11" i="1"/>
  <c r="P10" i="1"/>
  <c r="Q10" i="1"/>
  <c r="Q6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N99" i="1"/>
  <c r="M103" i="1"/>
  <c r="M104" i="1"/>
  <c r="M105" i="1"/>
  <c r="M106" i="1"/>
  <c r="M107" i="1"/>
  <c r="M108" i="1"/>
  <c r="M109" i="1" s="1"/>
  <c r="M110" i="1" s="1"/>
  <c r="M111" i="1" s="1"/>
  <c r="M112" i="1" s="1"/>
  <c r="M113" i="1" s="1"/>
  <c r="M114" i="1" s="1"/>
  <c r="G132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G166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G190" i="1"/>
  <c r="G219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G252" i="1"/>
  <c r="G284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G318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G385" i="1"/>
  <c r="G351" i="1"/>
  <c r="G16" i="4" l="1"/>
  <c r="H16" i="4"/>
  <c r="M115" i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L133" i="1"/>
  <c r="D7" i="4" s="1"/>
  <c r="D16" i="4" s="1"/>
</calcChain>
</file>

<file path=xl/sharedStrings.xml><?xml version="1.0" encoding="utf-8"?>
<sst xmlns="http://schemas.openxmlformats.org/spreadsheetml/2006/main" count="1379" uniqueCount="1288">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</sst>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71840"/>
        <c:axId val="97539584"/>
      </c:lineChart>
      <c:catAx>
        <c:axId val="691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7539584"/>
        <c:crosses val="autoZero"/>
        <c:auto val="1"/>
        <c:lblAlgn val="ctr"/>
        <c:lblOffset val="100"/>
        <c:noMultiLvlLbl val="0"/>
      </c:catAx>
      <c:valAx>
        <c:axId val="9753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9171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65856"/>
        <c:axId val="104721792"/>
      </c:lineChart>
      <c:catAx>
        <c:axId val="1046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4721792"/>
        <c:crosses val="autoZero"/>
        <c:auto val="1"/>
        <c:lblAlgn val="ctr"/>
        <c:lblOffset val="100"/>
        <c:noMultiLvlLbl val="0"/>
      </c:catAx>
      <c:valAx>
        <c:axId val="10472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466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6"/>
  <sheetViews>
    <sheetView tabSelected="1" topLeftCell="E1" workbookViewId="0">
      <pane ySplit="3" topLeftCell="A204" activePane="bottomLeft" state="frozen"/>
      <selection pane="bottomLeft" activeCell="L216" sqref="L216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15.75" x14ac:dyDescent="0.25">
      <c r="B2" s="64">
        <v>2017</v>
      </c>
      <c r="C2" s="64"/>
      <c r="D2" s="64"/>
      <c r="E2" s="64"/>
      <c r="F2" s="64"/>
      <c r="G2" s="64"/>
      <c r="I2" s="64">
        <v>2018</v>
      </c>
      <c r="J2" s="64"/>
      <c r="K2" s="64"/>
      <c r="L2" s="64"/>
      <c r="M2" s="64"/>
      <c r="N2" s="64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63" t="s">
        <v>1274</v>
      </c>
      <c r="C4" s="63"/>
      <c r="D4" s="63"/>
      <c r="E4" s="63"/>
      <c r="F4" s="63"/>
      <c r="G4" s="63"/>
      <c r="I4" s="63" t="s">
        <v>1274</v>
      </c>
      <c r="J4" s="63"/>
      <c r="K4" s="63"/>
      <c r="L4" s="63"/>
      <c r="M4" s="63"/>
      <c r="N4" s="63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62" t="s">
        <v>1276</v>
      </c>
      <c r="C37" s="62"/>
      <c r="D37" s="62"/>
      <c r="E37" s="62"/>
      <c r="F37" s="62"/>
      <c r="G37" s="62"/>
      <c r="H37" s="4"/>
      <c r="I37" s="62" t="s">
        <v>1276</v>
      </c>
      <c r="J37" s="62"/>
      <c r="K37" s="62"/>
      <c r="L37" s="62"/>
      <c r="M37" s="62"/>
      <c r="N37" s="62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62" t="s">
        <v>1277</v>
      </c>
      <c r="C68" s="62"/>
      <c r="D68" s="62"/>
      <c r="E68" s="62"/>
      <c r="F68" s="62"/>
      <c r="G68" s="62"/>
      <c r="I68" s="62" t="s">
        <v>1277</v>
      </c>
      <c r="J68" s="62"/>
      <c r="K68" s="62"/>
      <c r="L68" s="62"/>
      <c r="M68" s="62"/>
      <c r="N68" s="62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62" t="s">
        <v>1278</v>
      </c>
      <c r="C102" s="62"/>
      <c r="D102" s="62"/>
      <c r="E102" s="62"/>
      <c r="F102" s="62"/>
      <c r="G102" s="62"/>
      <c r="H102" s="5"/>
      <c r="I102" s="62" t="s">
        <v>1278</v>
      </c>
      <c r="J102" s="62"/>
      <c r="K102" s="62"/>
      <c r="L102" s="62"/>
      <c r="M102" s="62"/>
      <c r="N102" s="62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9">
        <v>28441875</v>
      </c>
      <c r="K127" s="29">
        <v>6277688</v>
      </c>
      <c r="L127" s="46">
        <f t="shared" si="5"/>
        <v>34719563</v>
      </c>
      <c r="M127" s="28">
        <f t="shared" si="6"/>
        <v>4530310953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9">
        <v>37882950</v>
      </c>
      <c r="K128" s="29">
        <v>10646313</v>
      </c>
      <c r="L128" s="46">
        <f t="shared" si="5"/>
        <v>48529263</v>
      </c>
      <c r="M128" s="28">
        <f t="shared" si="6"/>
        <v>4578840216</v>
      </c>
      <c r="N128" s="19"/>
    </row>
    <row r="129" spans="2:22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9">
        <v>16084338</v>
      </c>
      <c r="K129" s="29">
        <v>20542200</v>
      </c>
      <c r="L129" s="46">
        <f t="shared" si="5"/>
        <v>36626538</v>
      </c>
      <c r="M129" s="28">
        <f t="shared" si="6"/>
        <v>4615466754</v>
      </c>
      <c r="N129" s="19"/>
      <c r="P129" s="12"/>
      <c r="Q129" s="9"/>
      <c r="R129" s="11"/>
    </row>
    <row r="130" spans="2:22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11">
        <v>37746713</v>
      </c>
      <c r="K130" s="11">
        <v>22300163</v>
      </c>
      <c r="L130" s="46">
        <f t="shared" si="5"/>
        <v>60046876</v>
      </c>
      <c r="M130" s="28">
        <f t="shared" si="6"/>
        <v>4675513630</v>
      </c>
      <c r="N130" s="19"/>
      <c r="P130" s="12"/>
      <c r="Q130" s="9"/>
      <c r="R130" s="11"/>
    </row>
    <row r="131" spans="2:22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11">
        <v>31401600</v>
      </c>
      <c r="K131" s="11">
        <v>4104275</v>
      </c>
      <c r="L131" s="46">
        <f t="shared" si="5"/>
        <v>35505875</v>
      </c>
      <c r="M131" s="28">
        <f t="shared" si="6"/>
        <v>4711019505</v>
      </c>
      <c r="N131" s="19"/>
      <c r="P131" s="12"/>
      <c r="Q131" s="9"/>
      <c r="R131" s="11"/>
    </row>
    <row r="132" spans="2:22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11">
        <v>41830850</v>
      </c>
      <c r="K132" s="11">
        <v>32592525</v>
      </c>
      <c r="L132" s="46">
        <f t="shared" si="5"/>
        <v>74423375</v>
      </c>
      <c r="M132" s="28">
        <f t="shared" si="6"/>
        <v>4785442880</v>
      </c>
      <c r="N132" s="24"/>
      <c r="P132" s="12"/>
      <c r="Q132" s="9"/>
      <c r="R132" s="11"/>
    </row>
    <row r="133" spans="2:22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1009300020</v>
      </c>
      <c r="K133" s="30">
        <f>SUM(K103:K132)</f>
        <v>548975702</v>
      </c>
      <c r="L133" s="30">
        <f>SUM(J133:K133)</f>
        <v>1558275722</v>
      </c>
      <c r="M133" s="30"/>
      <c r="N133" s="24"/>
      <c r="Q133" s="12"/>
      <c r="R133" s="9"/>
      <c r="S133" s="11"/>
    </row>
    <row r="134" spans="2:22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  <c r="P134" s="12"/>
      <c r="Q134" s="9"/>
      <c r="R134" s="11"/>
      <c r="T134" s="12"/>
      <c r="U134" s="9">
        <v>43229</v>
      </c>
      <c r="V134" s="11">
        <v>4359637</v>
      </c>
    </row>
    <row r="135" spans="2:22" x14ac:dyDescent="0.25">
      <c r="B135" s="63" t="s">
        <v>1279</v>
      </c>
      <c r="C135" s="63"/>
      <c r="D135" s="63"/>
      <c r="E135" s="63"/>
      <c r="F135" s="63"/>
      <c r="G135" s="63"/>
      <c r="I135" s="62" t="s">
        <v>1279</v>
      </c>
      <c r="J135" s="62"/>
      <c r="K135" s="62"/>
      <c r="L135" s="62"/>
      <c r="M135" s="62"/>
      <c r="N135" s="62"/>
      <c r="P135" s="12"/>
      <c r="Q135" s="12"/>
      <c r="R135" s="9"/>
      <c r="S135" s="11"/>
      <c r="T135" s="12"/>
      <c r="U135" s="9">
        <v>43230</v>
      </c>
      <c r="V135" s="11">
        <v>24237863</v>
      </c>
    </row>
    <row r="136" spans="2:22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2">
        <v>43221</v>
      </c>
      <c r="J136" s="29">
        <v>52501650</v>
      </c>
      <c r="K136" s="29">
        <v>32609938</v>
      </c>
      <c r="L136" s="46">
        <f t="shared" ref="L136" si="7">J136+K136</f>
        <v>85111588</v>
      </c>
      <c r="M136" s="28">
        <f>M132+L136</f>
        <v>4870554468</v>
      </c>
      <c r="N136" s="19"/>
      <c r="P136" s="12"/>
      <c r="Q136" s="9"/>
      <c r="R136" s="11"/>
      <c r="T136" s="12"/>
      <c r="U136" s="9">
        <v>43231</v>
      </c>
      <c r="V136" s="11">
        <v>34857025</v>
      </c>
    </row>
    <row r="137" spans="2:22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2">
        <v>43222</v>
      </c>
      <c r="J137" s="29">
        <v>32549200</v>
      </c>
      <c r="K137" s="29">
        <v>16761325</v>
      </c>
      <c r="L137" s="46">
        <f t="shared" ref="L137:L166" si="8">J137+K137</f>
        <v>49310525</v>
      </c>
      <c r="M137" s="28">
        <f t="shared" ref="M137:M166" si="9">L137+M136</f>
        <v>4919864993</v>
      </c>
      <c r="N137" s="19"/>
      <c r="P137" s="12"/>
      <c r="Q137" s="9"/>
      <c r="R137" s="11"/>
    </row>
    <row r="138" spans="2:22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2">
        <v>43223</v>
      </c>
      <c r="J138" s="29">
        <v>33346338</v>
      </c>
      <c r="K138" s="29">
        <v>21324713</v>
      </c>
      <c r="L138" s="46">
        <f t="shared" si="8"/>
        <v>54671051</v>
      </c>
      <c r="M138" s="28">
        <f t="shared" si="9"/>
        <v>4974536044</v>
      </c>
      <c r="N138" s="19"/>
      <c r="P138" s="12"/>
      <c r="Q138" s="12"/>
      <c r="R138" s="9">
        <v>43229</v>
      </c>
      <c r="S138" s="11">
        <v>27926613</v>
      </c>
      <c r="T138" s="12"/>
      <c r="U138" s="9"/>
      <c r="V138" s="11"/>
    </row>
    <row r="139" spans="2:22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2">
        <v>43224</v>
      </c>
      <c r="J139" s="29">
        <v>29557063</v>
      </c>
      <c r="K139" s="29">
        <v>17656538</v>
      </c>
      <c r="L139" s="46">
        <f t="shared" si="8"/>
        <v>47213601</v>
      </c>
      <c r="M139" s="28">
        <f t="shared" si="9"/>
        <v>5021749645</v>
      </c>
      <c r="N139" s="19"/>
      <c r="P139" s="12"/>
      <c r="Q139" s="12"/>
      <c r="R139" s="9">
        <v>43230</v>
      </c>
      <c r="S139" s="11">
        <v>40894013</v>
      </c>
      <c r="T139" s="12"/>
      <c r="U139" s="9"/>
      <c r="V139" s="11"/>
    </row>
    <row r="140" spans="2:22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2">
        <v>43225</v>
      </c>
      <c r="J140" s="29">
        <v>41296588</v>
      </c>
      <c r="K140" s="29">
        <v>15099350</v>
      </c>
      <c r="L140" s="46">
        <f t="shared" si="8"/>
        <v>56395938</v>
      </c>
      <c r="M140" s="28">
        <f t="shared" si="9"/>
        <v>5078145583</v>
      </c>
      <c r="N140" s="19"/>
      <c r="P140" s="12"/>
      <c r="Q140" s="12"/>
      <c r="R140" s="9">
        <v>43231</v>
      </c>
      <c r="S140" s="11">
        <v>41574825</v>
      </c>
      <c r="T140" s="9"/>
      <c r="U140" s="11"/>
    </row>
    <row r="141" spans="2:22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2">
        <v>43226</v>
      </c>
      <c r="J141" s="29">
        <v>51124301</v>
      </c>
      <c r="K141" s="29">
        <v>2823100</v>
      </c>
      <c r="L141" s="46">
        <f t="shared" si="8"/>
        <v>53947401</v>
      </c>
      <c r="M141" s="28">
        <f t="shared" si="9"/>
        <v>5132092984</v>
      </c>
      <c r="N141" s="19"/>
      <c r="P141" s="12"/>
      <c r="Q141" s="9"/>
      <c r="R141" s="11"/>
      <c r="S141" s="12"/>
      <c r="T141" s="9"/>
      <c r="U141" s="11"/>
    </row>
    <row r="142" spans="2:22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2">
        <v>43227</v>
      </c>
      <c r="J142" s="29">
        <v>33494275</v>
      </c>
      <c r="K142" s="29">
        <v>12441013</v>
      </c>
      <c r="L142" s="46">
        <f t="shared" si="8"/>
        <v>45935288</v>
      </c>
      <c r="M142" s="28">
        <f t="shared" si="9"/>
        <v>5178028272</v>
      </c>
      <c r="N142" s="19"/>
      <c r="P142" s="12"/>
      <c r="Q142" s="9"/>
      <c r="R142" s="11"/>
      <c r="S142" s="12"/>
      <c r="T142" s="9"/>
      <c r="U142" s="11"/>
    </row>
    <row r="143" spans="2:22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2">
        <v>43228</v>
      </c>
      <c r="J143" s="29">
        <v>38689313</v>
      </c>
      <c r="K143" s="29">
        <v>23833338</v>
      </c>
      <c r="L143" s="46">
        <f t="shared" si="8"/>
        <v>62522651</v>
      </c>
      <c r="M143" s="28">
        <f t="shared" si="9"/>
        <v>5240550923</v>
      </c>
      <c r="N143" s="19"/>
    </row>
    <row r="144" spans="2:22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2">
        <v>43229</v>
      </c>
      <c r="J144" s="29">
        <v>27926613</v>
      </c>
      <c r="K144" s="29">
        <v>4359637</v>
      </c>
      <c r="L144" s="46">
        <f t="shared" si="8"/>
        <v>32286250</v>
      </c>
      <c r="M144" s="28">
        <f t="shared" si="9"/>
        <v>5272837173</v>
      </c>
      <c r="N144" s="19"/>
    </row>
    <row r="145" spans="2:1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2">
        <v>43230</v>
      </c>
      <c r="J145" s="29">
        <v>40894013</v>
      </c>
      <c r="K145" s="29">
        <v>24237863</v>
      </c>
      <c r="L145" s="46">
        <f t="shared" si="8"/>
        <v>65131876</v>
      </c>
      <c r="M145" s="28">
        <f t="shared" si="9"/>
        <v>5337969049</v>
      </c>
      <c r="N145" s="19"/>
    </row>
    <row r="146" spans="2:1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2">
        <v>43231</v>
      </c>
      <c r="J146" s="29">
        <v>41574825</v>
      </c>
      <c r="K146" s="29">
        <v>34857025</v>
      </c>
      <c r="L146" s="46">
        <f t="shared" si="8"/>
        <v>76431850</v>
      </c>
      <c r="M146" s="28">
        <f t="shared" si="9"/>
        <v>5414400899</v>
      </c>
      <c r="N146" s="19"/>
      <c r="Q146" s="12"/>
      <c r="R146" s="9"/>
      <c r="S146" s="11"/>
    </row>
    <row r="147" spans="2:1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2">
        <v>43232</v>
      </c>
      <c r="J147" s="29">
        <v>36631451</v>
      </c>
      <c r="K147" s="29">
        <v>31794350</v>
      </c>
      <c r="L147" s="46">
        <f t="shared" si="8"/>
        <v>68425801</v>
      </c>
      <c r="M147" s="28">
        <f t="shared" si="9"/>
        <v>5482826700</v>
      </c>
      <c r="N147" s="19"/>
      <c r="Q147" s="12"/>
      <c r="R147" s="9"/>
      <c r="S147" s="11"/>
    </row>
    <row r="148" spans="2:1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10">E148+F147</f>
        <v>8680612078</v>
      </c>
      <c r="G148" s="19"/>
      <c r="I148" s="22">
        <v>43233</v>
      </c>
      <c r="J148" s="29">
        <v>61270688</v>
      </c>
      <c r="K148" s="29">
        <v>3140100</v>
      </c>
      <c r="L148" s="46">
        <f t="shared" si="8"/>
        <v>64410788</v>
      </c>
      <c r="M148" s="28">
        <f t="shared" si="9"/>
        <v>5547237488</v>
      </c>
      <c r="N148" s="19"/>
      <c r="Q148" s="12"/>
      <c r="R148" s="9"/>
      <c r="S148" s="11"/>
    </row>
    <row r="149" spans="2:1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10"/>
        <v>8737521391</v>
      </c>
      <c r="G149" s="19"/>
      <c r="I149" s="22">
        <v>43234</v>
      </c>
      <c r="J149" s="29">
        <v>36583325</v>
      </c>
      <c r="K149" s="29">
        <v>14836298</v>
      </c>
      <c r="L149" s="46">
        <f t="shared" si="8"/>
        <v>51419623</v>
      </c>
      <c r="M149" s="28">
        <f t="shared" si="9"/>
        <v>5598657111</v>
      </c>
      <c r="N149" s="24"/>
      <c r="P149" s="12"/>
      <c r="Q149" s="12"/>
      <c r="R149" s="9"/>
      <c r="S149" s="11"/>
    </row>
    <row r="150" spans="2:1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10"/>
        <v>8799020215</v>
      </c>
      <c r="G150" s="19"/>
      <c r="I150" s="22">
        <v>43235</v>
      </c>
      <c r="J150" s="29">
        <v>30765088</v>
      </c>
      <c r="K150" s="29">
        <v>21197663</v>
      </c>
      <c r="L150" s="46">
        <f t="shared" si="8"/>
        <v>51962751</v>
      </c>
      <c r="M150" s="28">
        <f t="shared" si="9"/>
        <v>5650619862</v>
      </c>
      <c r="N150" s="19"/>
      <c r="P150" s="12"/>
      <c r="Q150" s="12"/>
      <c r="R150" s="9"/>
      <c r="S150" s="11"/>
    </row>
    <row r="151" spans="2:1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10"/>
        <v>8940409629</v>
      </c>
      <c r="G151" s="19"/>
      <c r="I151" s="22">
        <v>43236</v>
      </c>
      <c r="J151" s="29">
        <v>23452188</v>
      </c>
      <c r="K151" s="29">
        <v>26006988</v>
      </c>
      <c r="L151" s="46">
        <f t="shared" si="8"/>
        <v>49459176</v>
      </c>
      <c r="M151" s="28">
        <f t="shared" si="9"/>
        <v>5700079038</v>
      </c>
      <c r="N151" s="19"/>
      <c r="P151" s="12"/>
      <c r="Q151" s="9"/>
      <c r="R151" s="11"/>
      <c r="S151" s="11"/>
    </row>
    <row r="152" spans="2:1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10"/>
        <v>9016348453</v>
      </c>
      <c r="G152" s="19"/>
      <c r="I152" s="22">
        <v>43237</v>
      </c>
      <c r="J152" s="29">
        <v>35055038</v>
      </c>
      <c r="K152" s="29">
        <v>20971563</v>
      </c>
      <c r="L152" s="46">
        <f t="shared" si="8"/>
        <v>56026601</v>
      </c>
      <c r="M152" s="28">
        <f t="shared" si="9"/>
        <v>5756105639</v>
      </c>
      <c r="N152" s="19"/>
      <c r="P152" s="12"/>
      <c r="Q152" s="9"/>
      <c r="R152" s="11"/>
    </row>
    <row r="153" spans="2:1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10"/>
        <v>9108299864</v>
      </c>
      <c r="G153" s="19"/>
      <c r="I153" s="22">
        <v>43238</v>
      </c>
      <c r="J153" s="29">
        <v>38533200</v>
      </c>
      <c r="K153" s="29">
        <v>15534200</v>
      </c>
      <c r="L153" s="46">
        <f t="shared" si="8"/>
        <v>54067400</v>
      </c>
      <c r="M153" s="28">
        <f t="shared" si="9"/>
        <v>5810173039</v>
      </c>
      <c r="N153" s="24">
        <f>M153-F153</f>
        <v>-3298126825</v>
      </c>
      <c r="P153" s="12"/>
      <c r="Q153" s="12"/>
      <c r="R153" s="9"/>
      <c r="S153" s="11"/>
    </row>
    <row r="154" spans="2:1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10"/>
        <v>9183659216</v>
      </c>
      <c r="G154" s="19"/>
      <c r="I154" s="22">
        <v>43239</v>
      </c>
      <c r="J154" s="29">
        <v>52699063</v>
      </c>
      <c r="K154" s="29">
        <v>13089488</v>
      </c>
      <c r="L154" s="46">
        <f t="shared" si="8"/>
        <v>65788551</v>
      </c>
      <c r="M154" s="28">
        <f t="shared" si="9"/>
        <v>5875961590</v>
      </c>
      <c r="N154" s="19"/>
      <c r="Q154" s="12"/>
      <c r="R154" s="9"/>
      <c r="S154" s="11"/>
    </row>
    <row r="155" spans="2:1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10"/>
        <v>9247710344</v>
      </c>
      <c r="G155" s="19"/>
      <c r="I155" s="22">
        <v>43240</v>
      </c>
      <c r="J155" s="29">
        <v>50396713</v>
      </c>
      <c r="K155" s="29">
        <v>2158450</v>
      </c>
      <c r="L155" s="46">
        <f t="shared" si="8"/>
        <v>52555163</v>
      </c>
      <c r="M155" s="28">
        <f t="shared" si="9"/>
        <v>5928516753</v>
      </c>
      <c r="N155" s="19"/>
      <c r="P155" s="12"/>
      <c r="Q155" s="12"/>
      <c r="R155" s="9"/>
      <c r="S155" s="11"/>
    </row>
    <row r="156" spans="2:1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10"/>
        <v>9336915082</v>
      </c>
      <c r="G156" s="19"/>
      <c r="I156" s="22">
        <v>43241</v>
      </c>
      <c r="J156" s="29">
        <v>31645000</v>
      </c>
      <c r="K156" s="29">
        <v>28833788</v>
      </c>
      <c r="L156" s="46">
        <f t="shared" si="8"/>
        <v>60478788</v>
      </c>
      <c r="M156" s="28">
        <f t="shared" si="9"/>
        <v>5988995541</v>
      </c>
      <c r="N156" s="19"/>
      <c r="P156" s="12"/>
      <c r="Q156" s="12"/>
      <c r="R156" s="9"/>
      <c r="S156" s="11"/>
    </row>
    <row r="157" spans="2:1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10"/>
        <v>9421315844</v>
      </c>
      <c r="G157" s="19"/>
      <c r="I157" s="22">
        <v>43242</v>
      </c>
      <c r="J157" s="29">
        <v>25074000</v>
      </c>
      <c r="K157" s="29">
        <v>18735938</v>
      </c>
      <c r="L157" s="46">
        <f t="shared" si="8"/>
        <v>43809938</v>
      </c>
      <c r="M157" s="28">
        <f t="shared" si="9"/>
        <v>6032805479</v>
      </c>
      <c r="N157" s="19"/>
      <c r="P157" s="12"/>
      <c r="Q157" s="9"/>
      <c r="R157" s="11"/>
    </row>
    <row r="158" spans="2:1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10"/>
        <v>9476183362</v>
      </c>
      <c r="G158" s="19"/>
      <c r="I158" s="22">
        <v>43243</v>
      </c>
      <c r="J158" s="29">
        <v>56920025</v>
      </c>
      <c r="K158" s="29">
        <v>22902138</v>
      </c>
      <c r="L158" s="46">
        <f t="shared" si="8"/>
        <v>79822163</v>
      </c>
      <c r="M158" s="28">
        <f t="shared" si="9"/>
        <v>6112627642</v>
      </c>
      <c r="N158" s="19"/>
    </row>
    <row r="159" spans="2:1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10"/>
        <v>9585770818</v>
      </c>
      <c r="G159" s="19"/>
      <c r="I159" s="22">
        <v>43244</v>
      </c>
      <c r="J159" s="29">
        <v>37891775</v>
      </c>
      <c r="K159" s="29">
        <v>38826362</v>
      </c>
      <c r="L159" s="46">
        <f t="shared" si="8"/>
        <v>76718137</v>
      </c>
      <c r="M159" s="28">
        <f t="shared" si="9"/>
        <v>6189345779</v>
      </c>
      <c r="N159" s="19"/>
    </row>
    <row r="160" spans="2:1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10"/>
        <v>9648430831</v>
      </c>
      <c r="G160" s="19"/>
      <c r="I160" s="22">
        <v>43245</v>
      </c>
      <c r="J160" s="29">
        <v>33285613</v>
      </c>
      <c r="K160" s="11">
        <v>24582926</v>
      </c>
      <c r="L160" s="46">
        <f t="shared" si="8"/>
        <v>57868539</v>
      </c>
      <c r="M160" s="28">
        <f t="shared" si="9"/>
        <v>6247214318</v>
      </c>
      <c r="N160" s="19"/>
    </row>
    <row r="161" spans="2:26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10"/>
        <v>9710368891</v>
      </c>
      <c r="G161" s="19"/>
      <c r="I161" s="22">
        <v>43246</v>
      </c>
      <c r="J161" s="30">
        <v>45492775</v>
      </c>
      <c r="K161" s="30">
        <v>22551263</v>
      </c>
      <c r="L161" s="46">
        <f t="shared" si="8"/>
        <v>68044038</v>
      </c>
      <c r="M161" s="28">
        <f t="shared" si="9"/>
        <v>6315258356</v>
      </c>
      <c r="N161" s="19"/>
    </row>
    <row r="162" spans="2:26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10"/>
        <v>9762029875</v>
      </c>
      <c r="G162" s="19"/>
      <c r="I162" s="22">
        <v>43247</v>
      </c>
      <c r="J162" s="30">
        <v>54832413</v>
      </c>
      <c r="K162" s="30">
        <v>9196950</v>
      </c>
      <c r="L162" s="46">
        <f t="shared" si="8"/>
        <v>64029363</v>
      </c>
      <c r="M162" s="28">
        <f t="shared" si="9"/>
        <v>6379287719</v>
      </c>
      <c r="N162" s="19"/>
    </row>
    <row r="163" spans="2:26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10"/>
        <v>9830786512</v>
      </c>
      <c r="G163" s="19"/>
      <c r="I163" s="22">
        <v>43248</v>
      </c>
      <c r="J163" s="30">
        <v>60031938</v>
      </c>
      <c r="K163" s="30">
        <v>34802025</v>
      </c>
      <c r="L163" s="46">
        <f t="shared" si="8"/>
        <v>94833963</v>
      </c>
      <c r="M163" s="28">
        <f t="shared" si="9"/>
        <v>6474121682</v>
      </c>
      <c r="N163" s="19"/>
    </row>
    <row r="164" spans="2:26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10"/>
        <v>9939904560</v>
      </c>
      <c r="G164" s="19"/>
      <c r="I164" s="22">
        <v>43249</v>
      </c>
      <c r="J164" s="29">
        <v>59418588</v>
      </c>
      <c r="K164" s="29">
        <v>53215125</v>
      </c>
      <c r="L164" s="46">
        <f t="shared" si="8"/>
        <v>112633713</v>
      </c>
      <c r="M164" s="28">
        <f t="shared" si="9"/>
        <v>6586755395</v>
      </c>
      <c r="N164" s="19"/>
      <c r="Q164" s="12"/>
      <c r="R164" s="9"/>
      <c r="S164" s="11"/>
    </row>
    <row r="165" spans="2:26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10"/>
        <v>10078798274</v>
      </c>
      <c r="G165" s="19"/>
      <c r="I165" s="22">
        <v>43250</v>
      </c>
      <c r="J165" s="29">
        <v>52821813</v>
      </c>
      <c r="K165" s="29">
        <v>26995588</v>
      </c>
      <c r="L165" s="46">
        <f t="shared" si="8"/>
        <v>79817401</v>
      </c>
      <c r="M165" s="28">
        <f t="shared" si="9"/>
        <v>6666572796</v>
      </c>
      <c r="N165" s="19"/>
      <c r="Q165" s="12"/>
      <c r="R165" s="9"/>
      <c r="S165" s="11"/>
    </row>
    <row r="166" spans="2:26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10"/>
        <v>10144895673</v>
      </c>
      <c r="G166" s="24">
        <f>F166-F132</f>
        <v>2550312700</v>
      </c>
      <c r="I166" s="22">
        <v>43251</v>
      </c>
      <c r="J166" s="29">
        <v>35984550</v>
      </c>
      <c r="K166" s="29">
        <v>49789250</v>
      </c>
      <c r="L166" s="46">
        <f t="shared" si="8"/>
        <v>85773800</v>
      </c>
      <c r="M166" s="28">
        <f t="shared" si="9"/>
        <v>6752346596</v>
      </c>
      <c r="N166" s="19"/>
      <c r="Q166" s="12"/>
      <c r="R166" s="9"/>
      <c r="S166" s="11"/>
    </row>
    <row r="167" spans="2:26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2" t="s">
        <v>1275</v>
      </c>
      <c r="J167" s="23">
        <f>SUM(J136:J166)</f>
        <v>1281739423</v>
      </c>
      <c r="K167" s="23">
        <f>SUM(K136:K166)</f>
        <v>685164293</v>
      </c>
      <c r="L167" s="23">
        <f>J167+K167</f>
        <v>1966903716</v>
      </c>
      <c r="M167" s="24"/>
      <c r="N167" s="24"/>
    </row>
    <row r="168" spans="2:26" x14ac:dyDescent="0.25">
      <c r="B168" s="2"/>
      <c r="C168" s="4"/>
      <c r="D168" s="4"/>
      <c r="E168" s="4"/>
      <c r="F168" s="5"/>
      <c r="G168" s="5"/>
      <c r="I168" s="2"/>
    </row>
    <row r="169" spans="2:26" x14ac:dyDescent="0.25">
      <c r="B169" s="62" t="s">
        <v>1280</v>
      </c>
      <c r="C169" s="62"/>
      <c r="D169" s="62"/>
      <c r="E169" s="62"/>
      <c r="F169" s="62"/>
      <c r="G169" s="62"/>
      <c r="I169" s="62" t="s">
        <v>1280</v>
      </c>
      <c r="J169" s="62"/>
      <c r="K169" s="62"/>
      <c r="L169" s="62"/>
      <c r="M169" s="62"/>
      <c r="N169" s="62"/>
    </row>
    <row r="170" spans="2:26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2">
        <v>43252</v>
      </c>
      <c r="J170" s="29">
        <v>35630613</v>
      </c>
      <c r="K170" s="29">
        <v>18950675</v>
      </c>
      <c r="L170" s="46">
        <f t="shared" ref="L170:L186" si="11">J170+K170</f>
        <v>54581288</v>
      </c>
      <c r="M170" s="28">
        <f>M166+L170</f>
        <v>6806927884</v>
      </c>
      <c r="N170" s="19"/>
      <c r="Q170" s="12"/>
      <c r="R170" s="9"/>
      <c r="S170" s="11"/>
      <c r="T170" s="12"/>
      <c r="U170" s="9"/>
      <c r="V170" s="11"/>
      <c r="X170" s="12"/>
      <c r="Y170" s="9"/>
      <c r="Z170" s="11"/>
    </row>
    <row r="171" spans="2:26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10"/>
        <v>10335767149</v>
      </c>
      <c r="G171" s="19"/>
      <c r="I171" s="22">
        <v>43253</v>
      </c>
      <c r="J171" s="29">
        <v>70636238</v>
      </c>
      <c r="K171" s="29">
        <v>68048575</v>
      </c>
      <c r="L171" s="46">
        <f t="shared" si="11"/>
        <v>138684813</v>
      </c>
      <c r="M171" s="28">
        <f>M170+L171</f>
        <v>6945612697</v>
      </c>
      <c r="N171" s="19"/>
      <c r="Q171" s="12"/>
      <c r="R171" s="9"/>
      <c r="S171" s="11"/>
      <c r="T171" s="12"/>
      <c r="U171" s="9"/>
      <c r="V171" s="11"/>
      <c r="X171" s="12"/>
      <c r="Y171" s="9"/>
      <c r="Z171" s="11"/>
    </row>
    <row r="172" spans="2:26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10"/>
        <v>10434362937</v>
      </c>
      <c r="G172" s="19"/>
      <c r="I172" s="22">
        <v>43254</v>
      </c>
      <c r="J172" s="29">
        <v>54176588</v>
      </c>
      <c r="K172" s="29">
        <v>6677975</v>
      </c>
      <c r="L172" s="46">
        <f t="shared" si="11"/>
        <v>60854563</v>
      </c>
      <c r="M172" s="28">
        <f>M171+L172</f>
        <v>7006467260</v>
      </c>
      <c r="N172" s="19"/>
      <c r="Q172" s="12"/>
      <c r="R172" s="9"/>
      <c r="S172" s="11"/>
      <c r="T172" s="12"/>
      <c r="U172" s="9"/>
      <c r="V172" s="11"/>
      <c r="X172" s="12"/>
      <c r="Y172" s="9"/>
      <c r="Z172" s="11"/>
    </row>
    <row r="173" spans="2:26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10"/>
        <v>10507387612</v>
      </c>
      <c r="G173" s="19"/>
      <c r="I173" s="22">
        <v>43255</v>
      </c>
      <c r="J173" s="29">
        <v>60803138</v>
      </c>
      <c r="K173" s="29">
        <v>50525400</v>
      </c>
      <c r="L173" s="46">
        <f t="shared" si="11"/>
        <v>111328538</v>
      </c>
      <c r="M173" s="28">
        <f t="shared" ref="M173:M186" si="12">M172+L173</f>
        <v>7117795798</v>
      </c>
      <c r="N173" s="19"/>
      <c r="Q173" s="12"/>
      <c r="R173" s="9"/>
      <c r="S173" s="11"/>
      <c r="T173" s="12"/>
      <c r="U173" s="9"/>
      <c r="V173" s="11"/>
      <c r="X173" s="12"/>
      <c r="Y173" s="9"/>
      <c r="Z173" s="11"/>
    </row>
    <row r="174" spans="2:26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10"/>
        <v>10654529498</v>
      </c>
      <c r="G174" s="19"/>
      <c r="I174" s="22">
        <v>43256</v>
      </c>
      <c r="J174" s="29">
        <v>68567976</v>
      </c>
      <c r="K174" s="29">
        <v>26301800</v>
      </c>
      <c r="L174" s="46">
        <f t="shared" si="11"/>
        <v>94869776</v>
      </c>
      <c r="M174" s="28">
        <f t="shared" si="12"/>
        <v>7212665574</v>
      </c>
      <c r="N174" s="19"/>
      <c r="Q174" s="12"/>
      <c r="R174" s="9"/>
      <c r="S174" s="11"/>
      <c r="T174" s="12"/>
      <c r="U174" s="9"/>
      <c r="V174" s="11"/>
      <c r="X174" s="12"/>
      <c r="Y174" s="9"/>
      <c r="Z174" s="11"/>
    </row>
    <row r="175" spans="2:26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10"/>
        <v>10740389656</v>
      </c>
      <c r="G175" s="19"/>
      <c r="I175" s="22">
        <v>43257</v>
      </c>
      <c r="J175" s="29">
        <v>57071913</v>
      </c>
      <c r="K175" s="29">
        <v>58783238</v>
      </c>
      <c r="L175" s="46">
        <f t="shared" si="11"/>
        <v>115855151</v>
      </c>
      <c r="M175" s="28">
        <f t="shared" si="12"/>
        <v>7328520725</v>
      </c>
      <c r="N175" s="19"/>
      <c r="Q175" s="12"/>
      <c r="R175" s="9"/>
      <c r="S175" s="11"/>
      <c r="T175" s="12"/>
      <c r="U175" s="9"/>
      <c r="V175" s="11"/>
      <c r="X175" s="12"/>
      <c r="Y175" s="9"/>
      <c r="Z175" s="11"/>
    </row>
    <row r="176" spans="2:26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10"/>
        <v>10860691723</v>
      </c>
      <c r="G176" s="19"/>
      <c r="I176" s="22">
        <v>43258</v>
      </c>
      <c r="J176" s="29">
        <v>57903913</v>
      </c>
      <c r="K176" s="29">
        <v>18714345</v>
      </c>
      <c r="L176" s="46">
        <f t="shared" si="11"/>
        <v>76618258</v>
      </c>
      <c r="M176" s="28">
        <f t="shared" si="12"/>
        <v>7405138983</v>
      </c>
      <c r="N176" s="19"/>
      <c r="Q176" s="12"/>
      <c r="R176" s="9"/>
      <c r="S176" s="11"/>
      <c r="T176" s="12"/>
      <c r="U176" s="9"/>
      <c r="V176" s="11"/>
      <c r="X176" s="12"/>
      <c r="Y176" s="9"/>
      <c r="Z176" s="11"/>
    </row>
    <row r="177" spans="2:26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10"/>
        <v>11012292987</v>
      </c>
      <c r="G177" s="19"/>
      <c r="I177" s="22">
        <v>43259</v>
      </c>
      <c r="J177" s="29">
        <v>42098888</v>
      </c>
      <c r="K177" s="29">
        <v>32529200</v>
      </c>
      <c r="L177" s="46">
        <f t="shared" si="11"/>
        <v>74628088</v>
      </c>
      <c r="M177" s="28">
        <f t="shared" si="12"/>
        <v>7479767071</v>
      </c>
      <c r="N177" s="19"/>
      <c r="Q177" s="12"/>
      <c r="R177" s="9"/>
      <c r="S177" s="11"/>
      <c r="T177" s="12"/>
      <c r="U177" s="9"/>
      <c r="V177" s="11"/>
      <c r="X177" s="12"/>
      <c r="Y177" s="9"/>
      <c r="Z177" s="11"/>
    </row>
    <row r="178" spans="2:26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10"/>
        <v>11085342850</v>
      </c>
      <c r="G178" s="19"/>
      <c r="I178" s="22">
        <v>43260</v>
      </c>
      <c r="J178" s="29">
        <v>55133575</v>
      </c>
      <c r="K178" s="29">
        <v>35145075</v>
      </c>
      <c r="L178" s="46">
        <f t="shared" si="11"/>
        <v>90278650</v>
      </c>
      <c r="M178" s="28">
        <f t="shared" si="12"/>
        <v>7570045721</v>
      </c>
      <c r="N178" s="19"/>
      <c r="Q178" s="12"/>
      <c r="R178" s="9"/>
      <c r="S178" s="11"/>
      <c r="T178" s="12"/>
      <c r="U178" s="9"/>
      <c r="V178" s="11"/>
      <c r="X178" s="12"/>
      <c r="Y178" s="9"/>
      <c r="Z178" s="11"/>
    </row>
    <row r="179" spans="2:26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10"/>
        <v>11256890079</v>
      </c>
      <c r="G179" s="19"/>
      <c r="I179" s="22">
        <v>43261</v>
      </c>
      <c r="J179" s="29">
        <v>50685350</v>
      </c>
      <c r="K179" s="29">
        <v>6188088</v>
      </c>
      <c r="L179" s="46">
        <f t="shared" si="11"/>
        <v>56873438</v>
      </c>
      <c r="M179" s="28">
        <f t="shared" si="12"/>
        <v>7626919159</v>
      </c>
      <c r="N179" s="19"/>
      <c r="Q179" s="12"/>
      <c r="R179" s="9"/>
      <c r="S179" s="11"/>
      <c r="T179" s="12"/>
      <c r="U179" s="9"/>
      <c r="V179" s="11"/>
      <c r="X179" s="12"/>
      <c r="Y179" s="9"/>
      <c r="Z179" s="11"/>
    </row>
    <row r="180" spans="2:26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10"/>
        <v>11355177590</v>
      </c>
      <c r="G180" s="19"/>
      <c r="I180" s="22">
        <v>43262</v>
      </c>
      <c r="J180" s="29">
        <v>39648475</v>
      </c>
      <c r="K180" s="29">
        <v>16508188</v>
      </c>
      <c r="L180" s="46">
        <f t="shared" si="11"/>
        <v>56156663</v>
      </c>
      <c r="M180" s="28">
        <f t="shared" si="12"/>
        <v>7683075822</v>
      </c>
      <c r="N180" s="19"/>
      <c r="Q180" s="12"/>
      <c r="R180" s="9"/>
      <c r="S180" s="11"/>
      <c r="T180" s="12"/>
      <c r="U180" s="9"/>
      <c r="V180" s="11"/>
      <c r="X180" s="12"/>
      <c r="Y180" s="9"/>
      <c r="Z180" s="11"/>
    </row>
    <row r="181" spans="2:26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10"/>
        <v>11512267635</v>
      </c>
      <c r="G181" s="19"/>
      <c r="I181" s="22">
        <v>43263</v>
      </c>
      <c r="J181" s="29">
        <v>12369775</v>
      </c>
      <c r="K181" s="29">
        <v>17654263</v>
      </c>
      <c r="L181" s="46">
        <f t="shared" si="11"/>
        <v>30024038</v>
      </c>
      <c r="M181" s="28">
        <f t="shared" si="12"/>
        <v>7713099860</v>
      </c>
      <c r="N181" s="19"/>
      <c r="Q181" s="12"/>
      <c r="R181" s="9"/>
      <c r="S181" s="11"/>
      <c r="T181" s="12"/>
      <c r="U181" s="9"/>
      <c r="V181" s="11"/>
      <c r="X181" s="12"/>
      <c r="Y181" s="9"/>
      <c r="Z181" s="11"/>
    </row>
    <row r="182" spans="2:26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10"/>
        <v>11617777293</v>
      </c>
      <c r="G182" s="19"/>
      <c r="I182" s="22">
        <v>43264</v>
      </c>
      <c r="J182" s="29">
        <v>12093988</v>
      </c>
      <c r="K182" s="29">
        <v>2820563</v>
      </c>
      <c r="L182" s="46">
        <f t="shared" si="11"/>
        <v>14914551</v>
      </c>
      <c r="M182" s="28">
        <f t="shared" si="12"/>
        <v>7728014411</v>
      </c>
      <c r="N182" s="19"/>
      <c r="Q182" s="12"/>
      <c r="R182" s="9"/>
      <c r="S182" s="11"/>
      <c r="T182" s="12"/>
      <c r="U182" s="9"/>
      <c r="V182" s="11"/>
      <c r="X182" s="12"/>
      <c r="Y182" s="9"/>
      <c r="Z182" s="11"/>
    </row>
    <row r="183" spans="2:26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10"/>
        <v>11740569956</v>
      </c>
      <c r="G183" s="19"/>
      <c r="I183" s="22">
        <v>43277</v>
      </c>
      <c r="J183" s="29">
        <v>19720938</v>
      </c>
      <c r="K183" s="29">
        <v>14306688</v>
      </c>
      <c r="L183" s="46">
        <f t="shared" si="11"/>
        <v>34027626</v>
      </c>
      <c r="M183" s="28">
        <f t="shared" si="12"/>
        <v>7762042037</v>
      </c>
      <c r="N183" s="19"/>
      <c r="Q183" s="12"/>
      <c r="R183" s="9"/>
      <c r="S183" s="11"/>
      <c r="T183" s="12"/>
      <c r="U183" s="9"/>
      <c r="V183" s="11"/>
      <c r="X183" s="12"/>
      <c r="Y183" s="9"/>
      <c r="Z183" s="11"/>
    </row>
    <row r="184" spans="2:26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10"/>
        <v>11845996183</v>
      </c>
      <c r="G184" s="19"/>
      <c r="I184" s="22">
        <v>43279</v>
      </c>
      <c r="J184" s="29">
        <v>21210975</v>
      </c>
      <c r="K184" s="29">
        <v>14831163</v>
      </c>
      <c r="L184" s="46">
        <f t="shared" si="11"/>
        <v>36042138</v>
      </c>
      <c r="M184" s="28">
        <f t="shared" si="12"/>
        <v>7798084175</v>
      </c>
      <c r="N184" s="19"/>
      <c r="Q184" s="12"/>
      <c r="R184" s="9"/>
      <c r="S184" s="11"/>
    </row>
    <row r="185" spans="2:26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10"/>
        <v>11929849399</v>
      </c>
      <c r="G185" s="19"/>
      <c r="I185" s="22">
        <v>43280</v>
      </c>
      <c r="J185" s="29">
        <v>11004700</v>
      </c>
      <c r="K185" s="29">
        <v>8574763</v>
      </c>
      <c r="L185" s="46">
        <f t="shared" si="11"/>
        <v>19579463</v>
      </c>
      <c r="M185" s="28">
        <f t="shared" si="12"/>
        <v>7817663638</v>
      </c>
      <c r="N185" s="19"/>
      <c r="Q185" s="12"/>
      <c r="R185" s="9"/>
      <c r="S185" s="11"/>
    </row>
    <row r="186" spans="2:26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10"/>
        <v>12034140792</v>
      </c>
      <c r="G186" s="19"/>
      <c r="I186" s="22">
        <v>43281</v>
      </c>
      <c r="J186" s="29">
        <v>6247125</v>
      </c>
      <c r="K186" s="29">
        <v>20188700</v>
      </c>
      <c r="L186" s="46">
        <f t="shared" si="11"/>
        <v>26435825</v>
      </c>
      <c r="M186" s="28">
        <f t="shared" si="12"/>
        <v>7844099463</v>
      </c>
      <c r="N186" s="19"/>
      <c r="Q186" s="12"/>
      <c r="R186" s="9"/>
      <c r="S186" s="11"/>
    </row>
    <row r="187" spans="2:26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10"/>
        <v>12149769743</v>
      </c>
      <c r="G187" s="19"/>
      <c r="I187" s="19"/>
      <c r="J187" s="19"/>
      <c r="K187" s="19"/>
      <c r="L187" s="19"/>
      <c r="M187" s="19"/>
      <c r="N187" s="19"/>
    </row>
    <row r="188" spans="2:26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10"/>
        <v>12320235649</v>
      </c>
      <c r="G188" s="19"/>
      <c r="I188" s="22"/>
      <c r="J188" s="19"/>
      <c r="K188" s="19"/>
      <c r="L188" s="19"/>
      <c r="M188" s="19"/>
      <c r="N188" s="19"/>
    </row>
    <row r="189" spans="2:26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10"/>
        <v>12448703643</v>
      </c>
      <c r="G189" s="19"/>
      <c r="I189" s="22"/>
      <c r="J189" s="19"/>
      <c r="K189" s="19"/>
      <c r="L189" s="19"/>
      <c r="M189" s="19"/>
      <c r="N189" s="19"/>
      <c r="Q189" s="12"/>
      <c r="R189" s="9"/>
      <c r="S189" s="11"/>
    </row>
    <row r="190" spans="2:26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10"/>
        <v>12503385047</v>
      </c>
      <c r="G190" s="24">
        <f>F190-F166</f>
        <v>2358489374</v>
      </c>
      <c r="I190" s="22"/>
      <c r="J190" s="19"/>
      <c r="K190" s="19"/>
      <c r="L190" s="19"/>
      <c r="M190" s="19"/>
      <c r="N190" s="19"/>
      <c r="Q190" s="12"/>
      <c r="R190" s="9"/>
      <c r="S190" s="11"/>
    </row>
    <row r="191" spans="2:26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2" t="s">
        <v>1275</v>
      </c>
      <c r="J191" s="23">
        <f>SUM(J170:J186)</f>
        <v>675004168</v>
      </c>
      <c r="K191" s="23">
        <f t="shared" ref="K191:L191" si="13">SUM(K170:K186)</f>
        <v>416748699</v>
      </c>
      <c r="L191" s="23">
        <f t="shared" si="13"/>
        <v>1091752867</v>
      </c>
      <c r="M191" s="19"/>
      <c r="N191" s="19"/>
      <c r="Q191" s="12"/>
      <c r="R191" s="9"/>
      <c r="S191" s="11"/>
    </row>
    <row r="192" spans="2:26" x14ac:dyDescent="0.25">
      <c r="B192" s="2"/>
      <c r="C192" s="4"/>
      <c r="D192" s="4"/>
      <c r="E192" s="4"/>
      <c r="F192" s="5"/>
      <c r="G192" s="5"/>
      <c r="I192" s="2"/>
    </row>
    <row r="193" spans="2:27" x14ac:dyDescent="0.25">
      <c r="B193" s="62" t="s">
        <v>1281</v>
      </c>
      <c r="C193" s="62"/>
      <c r="D193" s="62"/>
      <c r="E193" s="62"/>
      <c r="F193" s="62"/>
      <c r="G193" s="62"/>
      <c r="I193" s="62" t="s">
        <v>1281</v>
      </c>
      <c r="J193" s="62"/>
      <c r="K193" s="62"/>
      <c r="L193" s="62"/>
      <c r="M193" s="62"/>
      <c r="N193" s="62"/>
      <c r="Q193" s="12"/>
    </row>
    <row r="194" spans="2:27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2">
        <v>43282</v>
      </c>
      <c r="J194" s="29">
        <v>7017063</v>
      </c>
      <c r="K194" s="29">
        <v>1357825</v>
      </c>
      <c r="L194" s="46">
        <f t="shared" ref="L194:L214" si="14">J194+K194</f>
        <v>8374888</v>
      </c>
      <c r="M194" s="24">
        <f>SUM(M186+L194)</f>
        <v>7852474351</v>
      </c>
      <c r="N194" s="19"/>
      <c r="Q194" s="12"/>
      <c r="R194" s="9"/>
      <c r="S194" s="11"/>
    </row>
    <row r="195" spans="2:27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10"/>
        <v>12567984478</v>
      </c>
      <c r="G195" s="19"/>
      <c r="I195" s="22">
        <v>43283</v>
      </c>
      <c r="J195" s="29">
        <v>10079463</v>
      </c>
      <c r="K195" s="29">
        <v>7582313</v>
      </c>
      <c r="L195" s="46">
        <f t="shared" si="14"/>
        <v>17661776</v>
      </c>
      <c r="M195" s="24">
        <f>M194+L195</f>
        <v>7870136127</v>
      </c>
      <c r="N195" s="19"/>
      <c r="Q195" s="12"/>
      <c r="R195" s="9"/>
      <c r="S195" s="11"/>
    </row>
    <row r="196" spans="2:27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10"/>
        <v>12589219853</v>
      </c>
      <c r="G196" s="19"/>
      <c r="I196" s="22">
        <v>43284</v>
      </c>
      <c r="J196" s="29">
        <v>9128000</v>
      </c>
      <c r="K196" s="29">
        <v>16703925</v>
      </c>
      <c r="L196" s="46">
        <f t="shared" si="14"/>
        <v>25831925</v>
      </c>
      <c r="M196" s="24">
        <f>M195+L196</f>
        <v>7895968052</v>
      </c>
      <c r="N196" s="19"/>
      <c r="Q196" s="12"/>
      <c r="R196" s="9"/>
      <c r="S196" s="11"/>
    </row>
    <row r="197" spans="2:27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10"/>
        <v>12600661439</v>
      </c>
      <c r="G197" s="19"/>
      <c r="I197" s="22">
        <v>43285</v>
      </c>
      <c r="J197" s="29">
        <v>15774100</v>
      </c>
      <c r="K197" s="29">
        <v>12990163</v>
      </c>
      <c r="L197" s="46">
        <f t="shared" si="14"/>
        <v>28764263</v>
      </c>
      <c r="M197" s="24">
        <f t="shared" ref="M197:M214" si="15">M196+L197</f>
        <v>7924732315</v>
      </c>
      <c r="N197" s="19"/>
      <c r="Q197" s="12"/>
      <c r="R197" s="9"/>
      <c r="S197" s="11"/>
    </row>
    <row r="198" spans="2:27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10"/>
        <v>12651659909</v>
      </c>
      <c r="G198" s="19"/>
      <c r="I198" s="22">
        <v>43286</v>
      </c>
      <c r="J198" s="29">
        <v>16796813</v>
      </c>
      <c r="K198" s="29">
        <v>8111513</v>
      </c>
      <c r="L198" s="46">
        <f t="shared" si="14"/>
        <v>24908326</v>
      </c>
      <c r="M198" s="24">
        <f t="shared" si="15"/>
        <v>7949640641</v>
      </c>
      <c r="N198" s="19"/>
      <c r="P198" s="12"/>
      <c r="Q198" s="9"/>
      <c r="R198" s="11"/>
      <c r="S198" s="11"/>
    </row>
    <row r="199" spans="2:27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10"/>
        <v>12692745350</v>
      </c>
      <c r="G199" s="19"/>
      <c r="I199" s="22">
        <v>43287</v>
      </c>
      <c r="J199" s="29">
        <v>13476838</v>
      </c>
      <c r="K199" s="29">
        <v>9491825</v>
      </c>
      <c r="L199" s="46">
        <f t="shared" si="14"/>
        <v>22968663</v>
      </c>
      <c r="M199" s="24">
        <f t="shared" si="15"/>
        <v>7972609304</v>
      </c>
      <c r="N199" s="19"/>
      <c r="P199" s="12"/>
      <c r="Q199" s="9"/>
      <c r="R199" s="11"/>
      <c r="S199" s="11"/>
    </row>
    <row r="200" spans="2:27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10"/>
        <v>12739734225</v>
      </c>
      <c r="G200" s="19"/>
      <c r="I200" s="22">
        <v>43288</v>
      </c>
      <c r="J200" s="29">
        <v>15738500</v>
      </c>
      <c r="K200" s="29">
        <v>4512900</v>
      </c>
      <c r="L200" s="46">
        <f t="shared" si="14"/>
        <v>20251400</v>
      </c>
      <c r="M200" s="24">
        <f t="shared" si="15"/>
        <v>7992860704</v>
      </c>
      <c r="N200" s="19"/>
      <c r="Q200" s="12"/>
      <c r="R200" s="9"/>
      <c r="S200" s="11"/>
    </row>
    <row r="201" spans="2:27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10"/>
        <v>12767861184</v>
      </c>
      <c r="G201" s="19"/>
      <c r="I201" s="22">
        <v>43289</v>
      </c>
      <c r="J201" s="29">
        <v>13808113</v>
      </c>
      <c r="K201" s="29">
        <v>752938</v>
      </c>
      <c r="L201" s="46">
        <f t="shared" si="14"/>
        <v>14561051</v>
      </c>
      <c r="M201" s="24">
        <f t="shared" si="15"/>
        <v>8007421755</v>
      </c>
      <c r="N201" s="19"/>
      <c r="Q201" s="12"/>
      <c r="R201" s="9"/>
      <c r="S201" s="11"/>
    </row>
    <row r="202" spans="2:27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10"/>
        <v>12810946919</v>
      </c>
      <c r="G202" s="19"/>
      <c r="I202" s="22">
        <v>43290</v>
      </c>
      <c r="J202" s="29">
        <v>11420850</v>
      </c>
      <c r="K202" s="29">
        <v>10843350</v>
      </c>
      <c r="L202" s="46">
        <f t="shared" si="14"/>
        <v>22264200</v>
      </c>
      <c r="M202" s="24">
        <f t="shared" si="15"/>
        <v>8029685955</v>
      </c>
      <c r="N202" s="19"/>
      <c r="Q202" s="12"/>
      <c r="R202" s="9"/>
      <c r="S202" s="11"/>
    </row>
    <row r="203" spans="2:27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10"/>
        <v>12840188974</v>
      </c>
      <c r="G203" s="19"/>
      <c r="I203" s="22">
        <v>43291</v>
      </c>
      <c r="J203" s="29">
        <v>15471013</v>
      </c>
      <c r="K203" s="29">
        <v>31847150</v>
      </c>
      <c r="L203" s="46">
        <f t="shared" si="14"/>
        <v>47318163</v>
      </c>
      <c r="M203" s="24">
        <f t="shared" si="15"/>
        <v>8077004118</v>
      </c>
      <c r="N203" s="19"/>
      <c r="P203" s="12"/>
      <c r="Q203" s="12"/>
      <c r="R203" s="9"/>
      <c r="S203" s="11"/>
    </row>
    <row r="204" spans="2:27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10"/>
        <v>12859554649</v>
      </c>
      <c r="G204" s="19"/>
      <c r="I204" s="22">
        <v>43292</v>
      </c>
      <c r="J204" s="11">
        <v>16521575</v>
      </c>
      <c r="K204" s="11">
        <v>12727038</v>
      </c>
      <c r="L204" s="46">
        <f t="shared" si="14"/>
        <v>29248613</v>
      </c>
      <c r="M204" s="24">
        <f t="shared" si="15"/>
        <v>8106252731</v>
      </c>
      <c r="N204" s="19"/>
      <c r="P204" s="12"/>
      <c r="Q204" s="12"/>
      <c r="R204" s="9"/>
      <c r="S204" s="11"/>
    </row>
    <row r="205" spans="2:27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10"/>
        <v>12901341460</v>
      </c>
      <c r="G205" s="19"/>
      <c r="I205" s="22">
        <v>43293</v>
      </c>
      <c r="J205" s="11">
        <v>12374075</v>
      </c>
      <c r="K205" s="11">
        <v>7434438</v>
      </c>
      <c r="L205" s="46">
        <f t="shared" si="14"/>
        <v>19808513</v>
      </c>
      <c r="M205" s="24">
        <f t="shared" si="15"/>
        <v>8126061244</v>
      </c>
      <c r="N205" s="19"/>
    </row>
    <row r="206" spans="2:27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10"/>
        <v>12969544707</v>
      </c>
      <c r="G206" s="19"/>
      <c r="I206" s="22">
        <v>43294</v>
      </c>
      <c r="J206" s="11">
        <v>24802050</v>
      </c>
      <c r="K206" s="11">
        <v>7388988</v>
      </c>
      <c r="L206" s="46">
        <f t="shared" si="14"/>
        <v>32191038</v>
      </c>
      <c r="M206" s="24">
        <f t="shared" si="15"/>
        <v>8158252282</v>
      </c>
      <c r="N206" s="19"/>
      <c r="Q206" s="12"/>
      <c r="R206" s="9"/>
      <c r="S206" s="11"/>
    </row>
    <row r="207" spans="2:27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10"/>
        <v>13005544543</v>
      </c>
      <c r="G207" s="19"/>
      <c r="I207" s="22">
        <v>43295</v>
      </c>
      <c r="J207" s="11">
        <v>23508800</v>
      </c>
      <c r="K207" s="11">
        <v>5735363</v>
      </c>
      <c r="L207" s="46">
        <f t="shared" si="14"/>
        <v>29244163</v>
      </c>
      <c r="M207" s="24">
        <f t="shared" si="15"/>
        <v>8187496445</v>
      </c>
      <c r="N207" s="19"/>
      <c r="Q207" s="12"/>
      <c r="R207" s="12"/>
      <c r="S207" s="9"/>
      <c r="T207" s="11"/>
      <c r="V207" s="12"/>
      <c r="W207" s="9"/>
      <c r="Z207" s="12"/>
      <c r="AA207" s="9"/>
    </row>
    <row r="208" spans="2:27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10"/>
        <v>13042526563</v>
      </c>
      <c r="G208" s="19"/>
      <c r="I208" s="22">
        <v>43296</v>
      </c>
      <c r="J208" s="30">
        <v>20827413</v>
      </c>
      <c r="K208" s="30">
        <v>3125588</v>
      </c>
      <c r="L208" s="46">
        <f t="shared" si="14"/>
        <v>23953001</v>
      </c>
      <c r="M208" s="24">
        <f t="shared" si="15"/>
        <v>8211449446</v>
      </c>
      <c r="N208" s="19"/>
      <c r="Q208" s="12"/>
      <c r="R208" s="12"/>
      <c r="S208" s="9"/>
      <c r="T208" s="11"/>
      <c r="V208" s="12"/>
      <c r="W208" s="9"/>
      <c r="Z208" s="12"/>
      <c r="AA208" s="9"/>
    </row>
    <row r="209" spans="2:27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10"/>
        <v>13076036474</v>
      </c>
      <c r="G209" s="19"/>
      <c r="I209" s="22">
        <v>43297</v>
      </c>
      <c r="J209" s="29">
        <v>30389450</v>
      </c>
      <c r="K209" s="29">
        <v>17392025</v>
      </c>
      <c r="L209" s="46">
        <f t="shared" si="14"/>
        <v>47781475</v>
      </c>
      <c r="M209" s="24">
        <f t="shared" si="15"/>
        <v>8259230921</v>
      </c>
      <c r="N209" s="19"/>
      <c r="Q209" s="12"/>
      <c r="R209" s="12"/>
      <c r="S209" s="9"/>
      <c r="T209" s="11"/>
      <c r="V209" s="12"/>
      <c r="W209" s="9"/>
      <c r="Z209" s="12"/>
      <c r="AA209" s="9"/>
    </row>
    <row r="210" spans="2:27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10"/>
        <v>13106981345</v>
      </c>
      <c r="G210" s="19"/>
      <c r="I210" s="22">
        <v>43298</v>
      </c>
      <c r="J210" s="29">
        <v>14677950</v>
      </c>
      <c r="K210" s="29">
        <v>32645550</v>
      </c>
      <c r="L210" s="46">
        <f t="shared" si="14"/>
        <v>47323500</v>
      </c>
      <c r="M210" s="24">
        <f t="shared" si="15"/>
        <v>8306554421</v>
      </c>
      <c r="N210" s="19"/>
      <c r="R210" s="12"/>
      <c r="S210" s="9"/>
      <c r="T210" s="11"/>
      <c r="V210" s="12"/>
      <c r="W210" s="9"/>
      <c r="Z210" s="12"/>
      <c r="AA210" s="9"/>
    </row>
    <row r="211" spans="2:27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10"/>
        <v>13127075020</v>
      </c>
      <c r="G211" s="19"/>
      <c r="I211" s="22">
        <v>43299</v>
      </c>
      <c r="J211" s="29">
        <v>12641650</v>
      </c>
      <c r="K211" s="29">
        <v>10873450</v>
      </c>
      <c r="L211" s="46">
        <f t="shared" si="14"/>
        <v>23515100</v>
      </c>
      <c r="M211" s="24">
        <f t="shared" si="15"/>
        <v>8330069521</v>
      </c>
      <c r="N211" s="19"/>
      <c r="R211" s="12"/>
      <c r="S211" s="9"/>
      <c r="T211" s="11"/>
      <c r="V211" s="12"/>
      <c r="W211" s="9"/>
      <c r="Z211" s="12"/>
      <c r="AA211" s="9"/>
    </row>
    <row r="212" spans="2:27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10"/>
        <v>13160288770</v>
      </c>
      <c r="G212" s="19"/>
      <c r="I212" s="22">
        <v>43300</v>
      </c>
      <c r="J212" s="29">
        <v>13313825</v>
      </c>
      <c r="K212" s="29">
        <v>12766425</v>
      </c>
      <c r="L212" s="46">
        <f t="shared" si="14"/>
        <v>26080250</v>
      </c>
      <c r="M212" s="24">
        <f t="shared" si="15"/>
        <v>8356149771</v>
      </c>
      <c r="N212" s="19"/>
      <c r="Q212" s="12"/>
      <c r="R212" s="12"/>
      <c r="S212" s="9"/>
      <c r="T212" s="11"/>
      <c r="V212" s="12"/>
      <c r="W212" s="9"/>
      <c r="Z212" s="12"/>
      <c r="AA212" s="9"/>
    </row>
    <row r="213" spans="2:27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10"/>
        <v>13202357782</v>
      </c>
      <c r="G213" s="19"/>
      <c r="I213" s="22">
        <v>43301</v>
      </c>
      <c r="J213" s="29">
        <v>11590213</v>
      </c>
      <c r="K213" s="29">
        <v>9999500</v>
      </c>
      <c r="L213" s="46">
        <f t="shared" si="14"/>
        <v>21589713</v>
      </c>
      <c r="M213" s="24">
        <f t="shared" si="15"/>
        <v>8377739484</v>
      </c>
      <c r="N213" s="19"/>
      <c r="Q213" s="12"/>
      <c r="R213" s="9"/>
      <c r="S213" s="11"/>
    </row>
    <row r="214" spans="2:27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10"/>
        <v>13251609957</v>
      </c>
      <c r="G214" s="19"/>
      <c r="I214" s="22">
        <v>43302</v>
      </c>
      <c r="J214" s="29">
        <v>16965325</v>
      </c>
      <c r="K214" s="29">
        <v>2652300</v>
      </c>
      <c r="L214" s="46">
        <f t="shared" si="14"/>
        <v>19617625</v>
      </c>
      <c r="M214" s="24">
        <f t="shared" si="15"/>
        <v>8397357109</v>
      </c>
      <c r="N214" s="19"/>
    </row>
    <row r="215" spans="2:27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10"/>
        <v>13300185382</v>
      </c>
      <c r="G215" s="19"/>
      <c r="I215" s="22">
        <v>43303</v>
      </c>
      <c r="J215" s="19"/>
      <c r="K215" s="19"/>
      <c r="L215" s="19"/>
      <c r="M215" s="19"/>
      <c r="N215" s="19"/>
    </row>
    <row r="216" spans="2:27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10"/>
        <v>13334581495</v>
      </c>
      <c r="G216" s="19"/>
      <c r="I216" s="22">
        <v>43304</v>
      </c>
      <c r="J216" s="19"/>
      <c r="K216" s="19"/>
      <c r="L216" s="19"/>
      <c r="M216" s="19"/>
      <c r="N216" s="19"/>
    </row>
    <row r="217" spans="2:27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10"/>
        <v>13367545283</v>
      </c>
      <c r="G217" s="19"/>
      <c r="I217" s="22">
        <v>43305</v>
      </c>
      <c r="J217" s="19"/>
      <c r="K217" s="19"/>
      <c r="L217" s="19"/>
      <c r="M217" s="19"/>
      <c r="N217" s="19"/>
    </row>
    <row r="218" spans="2:27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16">E218+F217</f>
        <v>13399647408</v>
      </c>
      <c r="G218" s="19"/>
      <c r="I218" s="22">
        <v>43306</v>
      </c>
      <c r="J218" s="19"/>
      <c r="K218" s="19"/>
      <c r="L218" s="19"/>
      <c r="M218" s="19"/>
      <c r="N218" s="19"/>
    </row>
    <row r="219" spans="2:27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16"/>
        <v>13440368771</v>
      </c>
      <c r="G219" s="24">
        <f>F219-F190</f>
        <v>936983724</v>
      </c>
      <c r="I219" s="22">
        <v>43307</v>
      </c>
      <c r="J219" s="19"/>
      <c r="K219" s="19"/>
      <c r="L219" s="19"/>
      <c r="M219" s="19"/>
      <c r="N219" s="19"/>
    </row>
    <row r="220" spans="2:27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"/>
    </row>
    <row r="221" spans="2:27" x14ac:dyDescent="0.25">
      <c r="B221" s="2"/>
      <c r="C221" s="4"/>
      <c r="D221" s="4"/>
      <c r="E221" s="4"/>
      <c r="F221" s="5"/>
      <c r="G221" s="5"/>
      <c r="I221" s="2"/>
    </row>
    <row r="222" spans="2:27" x14ac:dyDescent="0.25">
      <c r="B222" s="62" t="s">
        <v>1282</v>
      </c>
      <c r="C222" s="62"/>
      <c r="D222" s="62"/>
      <c r="E222" s="62"/>
      <c r="F222" s="62"/>
      <c r="G222" s="62"/>
      <c r="I222" s="2"/>
    </row>
    <row r="223" spans="2:27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/>
    </row>
    <row r="224" spans="2:27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16"/>
        <v>13525326271</v>
      </c>
      <c r="G224" s="19"/>
      <c r="I224" s="2"/>
    </row>
    <row r="225" spans="2: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16"/>
        <v>13578136708</v>
      </c>
      <c r="G225" s="19"/>
      <c r="I225" s="2"/>
    </row>
    <row r="226" spans="2: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16"/>
        <v>13614021846</v>
      </c>
      <c r="G226" s="19"/>
      <c r="I226" s="2"/>
    </row>
    <row r="227" spans="2: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16"/>
        <v>13643802996</v>
      </c>
      <c r="G227" s="19"/>
      <c r="I227" s="2"/>
    </row>
    <row r="228" spans="2: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16"/>
        <v>13670801646</v>
      </c>
      <c r="G228" s="19"/>
      <c r="I228" s="2"/>
    </row>
    <row r="229" spans="2: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16"/>
        <v>13738368543</v>
      </c>
      <c r="G229" s="19"/>
      <c r="I229" s="2"/>
    </row>
    <row r="230" spans="2: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16"/>
        <v>13793009956</v>
      </c>
      <c r="G230" s="19"/>
      <c r="I230" s="2"/>
    </row>
    <row r="231" spans="2: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16"/>
        <v>13833336745</v>
      </c>
      <c r="G231" s="19"/>
      <c r="I231" s="2"/>
    </row>
    <row r="232" spans="2: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16"/>
        <v>13891198333</v>
      </c>
      <c r="G232" s="19"/>
      <c r="I232" s="2"/>
    </row>
    <row r="233" spans="2: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16"/>
        <v>13926003583</v>
      </c>
      <c r="G233" s="19"/>
      <c r="I233" s="2"/>
    </row>
    <row r="234" spans="2: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16"/>
        <v>13970420208</v>
      </c>
      <c r="G234" s="19"/>
      <c r="I234" s="2"/>
    </row>
    <row r="235" spans="2: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16"/>
        <v>13994395808</v>
      </c>
      <c r="G235" s="19"/>
      <c r="I235" s="2"/>
    </row>
    <row r="236" spans="2: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16"/>
        <v>14044748596</v>
      </c>
      <c r="G236" s="19"/>
      <c r="I236" s="2"/>
    </row>
    <row r="237" spans="2: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16"/>
        <v>14098958083</v>
      </c>
      <c r="G237" s="19"/>
      <c r="I237" s="2"/>
    </row>
    <row r="238" spans="2: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16"/>
        <v>14172487121</v>
      </c>
      <c r="G238" s="19"/>
      <c r="I238" s="2"/>
    </row>
    <row r="239" spans="2: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16"/>
        <v>14231018796</v>
      </c>
      <c r="G239" s="19"/>
      <c r="I239" s="2"/>
    </row>
    <row r="240" spans="2: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16"/>
        <v>14294755896</v>
      </c>
      <c r="G240" s="19"/>
      <c r="I240" s="2"/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16"/>
        <v>14317817308</v>
      </c>
      <c r="G241" s="19"/>
      <c r="I241" s="2"/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16"/>
        <v>14357373408</v>
      </c>
      <c r="G242" s="19"/>
      <c r="I242" s="2"/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16"/>
        <v>14398256021</v>
      </c>
      <c r="G243" s="19"/>
      <c r="I243" s="2"/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16"/>
        <v>14437680084</v>
      </c>
      <c r="G244" s="19"/>
      <c r="I244" s="2"/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16"/>
        <v>14468774259</v>
      </c>
      <c r="G245" s="19"/>
      <c r="I245" s="2"/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16"/>
        <v>14506002734</v>
      </c>
      <c r="G246" s="19"/>
      <c r="I246" s="2"/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16"/>
        <v>14548838585</v>
      </c>
      <c r="G247" s="19"/>
      <c r="I247" s="2"/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16"/>
        <v>14582826011</v>
      </c>
      <c r="G248" s="19"/>
      <c r="I248" s="2"/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16"/>
        <v>14648845211</v>
      </c>
      <c r="G249" s="19"/>
      <c r="I249" s="2"/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16"/>
        <v>14710435399</v>
      </c>
      <c r="G250" s="19"/>
      <c r="I250" s="2"/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16"/>
        <v>14744740574</v>
      </c>
      <c r="G251" s="19"/>
      <c r="I251" s="2"/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16"/>
        <v>14783949037</v>
      </c>
      <c r="G252" s="24">
        <f>F252-F219</f>
        <v>1343580266</v>
      </c>
      <c r="I252" s="2"/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62" t="s">
        <v>1283</v>
      </c>
      <c r="C255" s="62"/>
      <c r="D255" s="62"/>
      <c r="E255" s="62"/>
      <c r="F255" s="62"/>
      <c r="G255" s="62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16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16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16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16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16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16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16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16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16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16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16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16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16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16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16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16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16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16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16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16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16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16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16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16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16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16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16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16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62" t="s">
        <v>1284</v>
      </c>
      <c r="C287" s="62"/>
      <c r="D287" s="62"/>
      <c r="E287" s="62"/>
      <c r="F287" s="62"/>
      <c r="G287" s="62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16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16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17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17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17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17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17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17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17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17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17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17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17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17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17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17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17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17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17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17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17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17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17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17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17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17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17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17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17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17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62" t="s">
        <v>1285</v>
      </c>
      <c r="C321" s="62"/>
      <c r="D321" s="62"/>
      <c r="E321" s="62"/>
      <c r="F321" s="62"/>
      <c r="G321" s="62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17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17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17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17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17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17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17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17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17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17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17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17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17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17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17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17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17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17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17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17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17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17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17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17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17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17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17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17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17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62" t="s">
        <v>1286</v>
      </c>
      <c r="C354" s="62"/>
      <c r="D354" s="62"/>
      <c r="E354" s="62"/>
      <c r="F354" s="62"/>
      <c r="G354" s="62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17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17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17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17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17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8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8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8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8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8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8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8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8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8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8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8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8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8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8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8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8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8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8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8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8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8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8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8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8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8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21">
    <mergeCell ref="I2:N2"/>
    <mergeCell ref="B2:G2"/>
    <mergeCell ref="B4:G4"/>
    <mergeCell ref="B37:G37"/>
    <mergeCell ref="B68:G68"/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  <mergeCell ref="I135:N135"/>
    <mergeCell ref="I169:N169"/>
    <mergeCell ref="I193:N19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1"/>
  <sheetViews>
    <sheetView topLeftCell="F1" workbookViewId="0">
      <pane ySplit="3" topLeftCell="A190" activePane="bottomLeft" state="frozen"/>
      <selection pane="bottomLeft" activeCell="J206" sqref="J206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67">
        <v>2017</v>
      </c>
      <c r="C2" s="67"/>
      <c r="D2" s="67"/>
      <c r="E2" s="67"/>
      <c r="F2" s="67"/>
      <c r="G2" s="67"/>
      <c r="I2" s="66">
        <v>2018</v>
      </c>
      <c r="J2" s="66"/>
      <c r="K2" s="66"/>
      <c r="L2" s="66"/>
      <c r="M2" s="66"/>
      <c r="N2" s="66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65" t="s">
        <v>1274</v>
      </c>
      <c r="C4" s="65"/>
      <c r="D4" s="65"/>
      <c r="E4" s="65"/>
      <c r="F4" s="65"/>
      <c r="G4" s="65"/>
      <c r="I4" s="65" t="s">
        <v>1274</v>
      </c>
      <c r="J4" s="65"/>
      <c r="K4" s="65"/>
      <c r="L4" s="65"/>
      <c r="M4" s="65"/>
      <c r="N4" s="65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6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6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6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6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6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6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6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6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  <c r="P24" s="15"/>
    </row>
    <row r="25" spans="2:16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6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6" x14ac:dyDescent="0.25">
      <c r="B27" s="9"/>
      <c r="C27" s="10"/>
      <c r="D27" s="10"/>
      <c r="E27" s="10"/>
      <c r="F27" s="11"/>
      <c r="G27" s="14"/>
      <c r="H27" s="12"/>
    </row>
    <row r="28" spans="2:16" x14ac:dyDescent="0.25">
      <c r="B28" s="65" t="s">
        <v>1276</v>
      </c>
      <c r="C28" s="65"/>
      <c r="D28" s="65"/>
      <c r="E28" s="65"/>
      <c r="F28" s="65"/>
      <c r="G28" s="65"/>
      <c r="H28" s="12"/>
      <c r="I28" s="65" t="s">
        <v>1276</v>
      </c>
      <c r="J28" s="65"/>
      <c r="K28" s="65"/>
      <c r="L28" s="65"/>
      <c r="M28" s="65"/>
      <c r="N28" s="65"/>
    </row>
    <row r="29" spans="2:16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6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6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6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65" t="s">
        <v>1277</v>
      </c>
      <c r="C59" s="65"/>
      <c r="D59" s="65"/>
      <c r="E59" s="65"/>
      <c r="F59" s="65"/>
      <c r="G59" s="65"/>
      <c r="I59" s="65" t="s">
        <v>1277</v>
      </c>
      <c r="J59" s="65"/>
      <c r="K59" s="65"/>
      <c r="L59" s="65"/>
      <c r="M59" s="65"/>
      <c r="N59" s="65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65" t="s">
        <v>1278</v>
      </c>
      <c r="C93" s="65"/>
      <c r="D93" s="65"/>
      <c r="E93" s="65"/>
      <c r="F93" s="65"/>
      <c r="G93" s="65"/>
      <c r="I93" s="65" t="s">
        <v>1278</v>
      </c>
      <c r="J93" s="65"/>
      <c r="K93" s="65"/>
      <c r="L93" s="65"/>
      <c r="M93" s="65"/>
      <c r="N93" s="65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20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20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20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20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20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20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20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20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32">
        <v>2</v>
      </c>
      <c r="K118" s="32">
        <v>2</v>
      </c>
      <c r="L118" s="32">
        <f t="shared" si="5"/>
        <v>4</v>
      </c>
      <c r="M118" s="30">
        <f t="shared" si="6"/>
        <v>39037</v>
      </c>
      <c r="N118" s="19"/>
    </row>
    <row r="119" spans="2:20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32">
        <v>9</v>
      </c>
      <c r="K119" s="32">
        <v>8</v>
      </c>
      <c r="L119" s="32">
        <f t="shared" si="5"/>
        <v>17</v>
      </c>
      <c r="M119" s="30">
        <f t="shared" si="6"/>
        <v>39054</v>
      </c>
      <c r="N119" s="19"/>
    </row>
    <row r="120" spans="2:20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32">
        <v>2</v>
      </c>
      <c r="K120" s="32">
        <v>2</v>
      </c>
      <c r="L120" s="32">
        <f t="shared" si="5"/>
        <v>4</v>
      </c>
      <c r="M120" s="30">
        <f t="shared" si="6"/>
        <v>39058</v>
      </c>
      <c r="N120" s="30">
        <f>F120-M120</f>
        <v>12120</v>
      </c>
    </row>
    <row r="121" spans="2:20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0">
        <v>63</v>
      </c>
      <c r="K121" s="10">
        <v>64</v>
      </c>
      <c r="L121" s="32">
        <f t="shared" ref="L121:L123" si="7">J121+K121</f>
        <v>127</v>
      </c>
      <c r="M121" s="30">
        <f t="shared" ref="M121:M123" si="8">L121+M120</f>
        <v>39185</v>
      </c>
      <c r="N121" s="19"/>
      <c r="O121" s="12"/>
      <c r="P121" s="9"/>
      <c r="Q121" s="10"/>
      <c r="R121" s="10"/>
      <c r="S121" s="10"/>
    </row>
    <row r="122" spans="2:20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0">
        <v>51</v>
      </c>
      <c r="K122" s="10">
        <v>51</v>
      </c>
      <c r="L122" s="32">
        <f t="shared" si="7"/>
        <v>102</v>
      </c>
      <c r="M122" s="30">
        <f t="shared" si="8"/>
        <v>39287</v>
      </c>
      <c r="N122" s="19"/>
      <c r="O122" s="12"/>
      <c r="P122" s="9"/>
      <c r="Q122" s="10"/>
      <c r="R122" s="10"/>
      <c r="S122" s="10"/>
    </row>
    <row r="123" spans="2:20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0">
        <v>10</v>
      </c>
      <c r="K123" s="10">
        <v>11</v>
      </c>
      <c r="L123" s="32">
        <f t="shared" si="7"/>
        <v>21</v>
      </c>
      <c r="M123" s="30">
        <f t="shared" si="8"/>
        <v>39308</v>
      </c>
      <c r="N123" s="19"/>
      <c r="O123" s="12"/>
      <c r="P123" s="9"/>
      <c r="Q123" s="10"/>
      <c r="R123" s="10"/>
      <c r="S123" s="10"/>
    </row>
    <row r="124" spans="2:20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1846</v>
      </c>
      <c r="K124" s="32">
        <f>SUM(K94:K123)</f>
        <v>1886</v>
      </c>
      <c r="L124" s="32">
        <f>J124+K124</f>
        <v>3732</v>
      </c>
      <c r="M124" s="32"/>
      <c r="N124" s="32"/>
    </row>
    <row r="125" spans="2:20" x14ac:dyDescent="0.25">
      <c r="B125" s="9"/>
      <c r="C125" s="10"/>
      <c r="D125" s="10"/>
      <c r="E125" s="10"/>
      <c r="F125" s="10"/>
      <c r="G125" s="10"/>
    </row>
    <row r="126" spans="2:20" x14ac:dyDescent="0.25">
      <c r="B126" s="65" t="s">
        <v>1279</v>
      </c>
      <c r="C126" s="65"/>
      <c r="D126" s="65"/>
      <c r="E126" s="65"/>
      <c r="F126" s="65"/>
      <c r="G126" s="65"/>
      <c r="I126" s="65" t="s">
        <v>1279</v>
      </c>
      <c r="J126" s="65"/>
      <c r="K126" s="65"/>
      <c r="L126" s="65"/>
      <c r="M126" s="65"/>
      <c r="N126" s="65"/>
    </row>
    <row r="127" spans="2:20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  <c r="I127" s="31">
        <v>43221</v>
      </c>
      <c r="J127" s="32">
        <v>71</v>
      </c>
      <c r="K127" s="32">
        <v>58</v>
      </c>
      <c r="L127" s="32">
        <f t="shared" ref="L127" si="9">J127+K127</f>
        <v>129</v>
      </c>
      <c r="M127" s="30">
        <f>L127+M123</f>
        <v>39437</v>
      </c>
      <c r="N127" s="19"/>
      <c r="P127" s="61">
        <f>M123+L127</f>
        <v>39437</v>
      </c>
      <c r="Q127" s="9"/>
      <c r="R127" s="10"/>
      <c r="S127" s="10"/>
      <c r="T127" s="10"/>
    </row>
    <row r="128" spans="2:20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  <c r="I128" s="31">
        <v>43222</v>
      </c>
      <c r="J128" s="32">
        <v>138</v>
      </c>
      <c r="K128" s="32">
        <v>131</v>
      </c>
      <c r="L128" s="32">
        <f t="shared" ref="L128:L157" si="10">J128+K128</f>
        <v>269</v>
      </c>
      <c r="M128" s="30">
        <f>M127+L128</f>
        <v>39706</v>
      </c>
      <c r="N128" s="19"/>
      <c r="P128" s="12"/>
      <c r="Q128" s="9"/>
      <c r="R128" s="10"/>
      <c r="S128" s="10"/>
      <c r="T128" s="10"/>
    </row>
    <row r="129" spans="2:22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11">F128+E129</f>
        <v>52207</v>
      </c>
      <c r="G129" s="32"/>
      <c r="I129" s="31">
        <v>43223</v>
      </c>
      <c r="J129" s="32">
        <v>10</v>
      </c>
      <c r="K129" s="32">
        <v>8</v>
      </c>
      <c r="L129" s="32">
        <f t="shared" si="10"/>
        <v>18</v>
      </c>
      <c r="M129" s="30">
        <f t="shared" ref="M129:M140" si="12">M128+L129</f>
        <v>39724</v>
      </c>
      <c r="N129" s="19"/>
      <c r="P129" s="12"/>
      <c r="Q129" s="9"/>
      <c r="R129" s="10"/>
      <c r="S129" s="10"/>
      <c r="T129" s="10"/>
    </row>
    <row r="130" spans="2:22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11"/>
        <v>52823</v>
      </c>
      <c r="G130" s="32"/>
      <c r="I130" s="31">
        <v>43224</v>
      </c>
      <c r="J130" s="32">
        <v>2</v>
      </c>
      <c r="K130" s="32">
        <v>3</v>
      </c>
      <c r="L130" s="32">
        <f t="shared" si="10"/>
        <v>5</v>
      </c>
      <c r="M130" s="30">
        <f t="shared" si="12"/>
        <v>39729</v>
      </c>
      <c r="N130" s="19"/>
      <c r="P130" s="12"/>
      <c r="Q130" s="9"/>
      <c r="R130" s="10"/>
      <c r="S130" s="10"/>
      <c r="T130" s="10"/>
    </row>
    <row r="131" spans="2:22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11"/>
        <v>52945</v>
      </c>
      <c r="G131" s="32"/>
      <c r="I131" s="31">
        <v>43225</v>
      </c>
      <c r="J131" s="32">
        <v>35</v>
      </c>
      <c r="K131" s="32">
        <v>20</v>
      </c>
      <c r="L131" s="32">
        <f t="shared" si="10"/>
        <v>55</v>
      </c>
      <c r="M131" s="30">
        <f t="shared" si="12"/>
        <v>39784</v>
      </c>
      <c r="N131" s="19"/>
      <c r="P131" s="12"/>
      <c r="Q131" s="9"/>
      <c r="R131" s="12"/>
      <c r="S131" s="9"/>
      <c r="T131" s="10"/>
      <c r="U131" s="10"/>
      <c r="V131" s="10"/>
    </row>
    <row r="132" spans="2:22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11"/>
        <v>53037</v>
      </c>
      <c r="G132" s="32"/>
      <c r="I132" s="31">
        <v>43226</v>
      </c>
      <c r="J132" s="32">
        <v>23</v>
      </c>
      <c r="K132" s="32">
        <v>25</v>
      </c>
      <c r="L132" s="32">
        <f t="shared" si="10"/>
        <v>48</v>
      </c>
      <c r="M132" s="30">
        <f t="shared" si="12"/>
        <v>39832</v>
      </c>
      <c r="N132" s="19"/>
      <c r="O132" s="12"/>
      <c r="P132" s="12"/>
      <c r="Q132" s="9"/>
      <c r="R132" s="12"/>
      <c r="S132" s="9"/>
      <c r="T132" s="10"/>
      <c r="U132" s="10"/>
      <c r="V132" s="10"/>
    </row>
    <row r="133" spans="2:22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11"/>
        <v>53199</v>
      </c>
      <c r="G133" s="32"/>
      <c r="I133" s="31">
        <v>43227</v>
      </c>
      <c r="J133" s="32">
        <v>418</v>
      </c>
      <c r="K133" s="32">
        <v>428</v>
      </c>
      <c r="L133" s="32">
        <f t="shared" si="10"/>
        <v>846</v>
      </c>
      <c r="M133" s="30">
        <f t="shared" si="12"/>
        <v>40678</v>
      </c>
      <c r="N133" s="19"/>
      <c r="O133" s="12"/>
      <c r="P133" s="9"/>
      <c r="Q133" s="10"/>
      <c r="R133" s="10"/>
      <c r="S133" s="10"/>
    </row>
    <row r="134" spans="2:22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11"/>
        <v>53329</v>
      </c>
      <c r="G134" s="32"/>
      <c r="I134" s="31">
        <v>43228</v>
      </c>
      <c r="J134" s="32">
        <v>84</v>
      </c>
      <c r="K134" s="32">
        <v>84</v>
      </c>
      <c r="L134" s="32">
        <f t="shared" si="10"/>
        <v>168</v>
      </c>
      <c r="M134" s="30">
        <f t="shared" si="12"/>
        <v>40846</v>
      </c>
      <c r="N134" s="19"/>
      <c r="O134" s="12"/>
      <c r="P134" s="9"/>
      <c r="Q134" s="10"/>
      <c r="R134" s="10"/>
      <c r="S134" s="10"/>
    </row>
    <row r="135" spans="2:22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11"/>
        <v>53496</v>
      </c>
      <c r="G135" s="32"/>
      <c r="I135" s="31">
        <v>43229</v>
      </c>
      <c r="J135" s="32">
        <v>10</v>
      </c>
      <c r="K135" s="32">
        <v>10</v>
      </c>
      <c r="L135" s="32">
        <f t="shared" si="10"/>
        <v>20</v>
      </c>
      <c r="M135" s="30">
        <f t="shared" si="12"/>
        <v>40866</v>
      </c>
      <c r="N135" s="19"/>
    </row>
    <row r="136" spans="2:22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11"/>
        <v>53805</v>
      </c>
      <c r="G136" s="32"/>
      <c r="I136" s="31">
        <v>43230</v>
      </c>
      <c r="J136" s="32">
        <v>18</v>
      </c>
      <c r="K136" s="32">
        <v>16</v>
      </c>
      <c r="L136" s="32">
        <f t="shared" si="10"/>
        <v>34</v>
      </c>
      <c r="M136" s="30">
        <f>M135+L136</f>
        <v>40900</v>
      </c>
      <c r="N136" s="19"/>
    </row>
    <row r="137" spans="2:22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11"/>
        <v>54656</v>
      </c>
      <c r="G137" s="32"/>
      <c r="I137" s="31">
        <v>43231</v>
      </c>
      <c r="J137" s="32">
        <v>112</v>
      </c>
      <c r="K137" s="32">
        <v>112</v>
      </c>
      <c r="L137" s="32">
        <f t="shared" si="10"/>
        <v>224</v>
      </c>
      <c r="M137" s="30">
        <f t="shared" si="12"/>
        <v>41124</v>
      </c>
      <c r="N137" s="19"/>
      <c r="P137" s="12"/>
      <c r="Q137" s="9"/>
      <c r="R137" s="10"/>
      <c r="S137" s="10"/>
      <c r="T137" s="10"/>
    </row>
    <row r="138" spans="2:22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11"/>
        <v>54715</v>
      </c>
      <c r="G138" s="32"/>
      <c r="I138" s="31">
        <v>43232</v>
      </c>
      <c r="J138" s="32">
        <v>36</v>
      </c>
      <c r="K138" s="32">
        <v>40</v>
      </c>
      <c r="L138" s="32">
        <f t="shared" si="10"/>
        <v>76</v>
      </c>
      <c r="M138" s="30">
        <f t="shared" si="12"/>
        <v>41200</v>
      </c>
      <c r="N138" s="19"/>
      <c r="P138" s="12"/>
      <c r="Q138" s="9"/>
      <c r="R138" s="10"/>
      <c r="S138" s="10"/>
      <c r="T138" s="10"/>
    </row>
    <row r="139" spans="2:22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11"/>
        <v>55019</v>
      </c>
      <c r="G139" s="32"/>
      <c r="I139" s="31">
        <v>43233</v>
      </c>
      <c r="J139" s="32">
        <v>25</v>
      </c>
      <c r="K139" s="32">
        <v>25</v>
      </c>
      <c r="L139" s="32">
        <f t="shared" si="10"/>
        <v>50</v>
      </c>
      <c r="M139" s="30">
        <f t="shared" si="12"/>
        <v>41250</v>
      </c>
      <c r="N139" s="19"/>
      <c r="P139" s="12"/>
      <c r="Q139" s="9"/>
      <c r="R139" s="10"/>
      <c r="S139" s="10"/>
      <c r="T139" s="10"/>
    </row>
    <row r="140" spans="2:22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11"/>
        <v>55138</v>
      </c>
      <c r="G140" s="32"/>
      <c r="I140" s="31">
        <v>43234</v>
      </c>
      <c r="J140" s="32">
        <v>64</v>
      </c>
      <c r="K140" s="32">
        <v>64</v>
      </c>
      <c r="L140" s="32">
        <f t="shared" si="10"/>
        <v>128</v>
      </c>
      <c r="M140" s="30">
        <f t="shared" si="12"/>
        <v>41378</v>
      </c>
      <c r="N140" s="30">
        <f>F139-M140</f>
        <v>13641</v>
      </c>
      <c r="P140" s="12"/>
      <c r="Q140" s="9"/>
      <c r="R140" s="10"/>
      <c r="S140" s="10"/>
      <c r="T140" s="10"/>
    </row>
    <row r="141" spans="2:22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11"/>
        <v>55435</v>
      </c>
      <c r="G141" s="32"/>
      <c r="I141" s="31">
        <v>43235</v>
      </c>
      <c r="J141" s="32">
        <v>12</v>
      </c>
      <c r="K141" s="32">
        <v>12</v>
      </c>
      <c r="L141" s="32">
        <f t="shared" si="10"/>
        <v>24</v>
      </c>
      <c r="M141" s="30">
        <f t="shared" ref="M141:M157" si="13">L141+M137</f>
        <v>41148</v>
      </c>
      <c r="N141" s="19"/>
      <c r="P141" s="12"/>
      <c r="Q141" s="9"/>
      <c r="R141" s="10"/>
      <c r="S141" s="10"/>
      <c r="T141" s="10"/>
      <c r="U141" s="10"/>
    </row>
    <row r="142" spans="2:22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11"/>
        <v>55589</v>
      </c>
      <c r="G142" s="32"/>
      <c r="I142" s="31">
        <v>43236</v>
      </c>
      <c r="J142" s="32">
        <v>9</v>
      </c>
      <c r="K142" s="32">
        <v>9</v>
      </c>
      <c r="L142" s="32">
        <f t="shared" si="10"/>
        <v>18</v>
      </c>
      <c r="M142" s="30">
        <f t="shared" si="13"/>
        <v>41218</v>
      </c>
      <c r="N142" s="19"/>
      <c r="P142" s="12"/>
      <c r="Q142" s="9"/>
      <c r="R142" s="10"/>
      <c r="S142" s="10"/>
      <c r="T142" s="10"/>
    </row>
    <row r="143" spans="2:22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11"/>
        <v>56386</v>
      </c>
      <c r="G143" s="32"/>
      <c r="I143" s="31">
        <v>43237</v>
      </c>
      <c r="J143" s="32">
        <v>46</v>
      </c>
      <c r="K143" s="32">
        <v>48</v>
      </c>
      <c r="L143" s="32">
        <f t="shared" si="10"/>
        <v>94</v>
      </c>
      <c r="M143" s="30">
        <f t="shared" si="13"/>
        <v>41344</v>
      </c>
      <c r="N143" s="19"/>
      <c r="P143" s="12"/>
      <c r="Q143" s="9"/>
      <c r="R143" s="10"/>
      <c r="S143" s="10"/>
      <c r="T143" s="10"/>
    </row>
    <row r="144" spans="2:22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11"/>
        <v>56581</v>
      </c>
      <c r="G144" s="32"/>
      <c r="I144" s="31">
        <v>43238</v>
      </c>
      <c r="J144" s="32">
        <v>2</v>
      </c>
      <c r="K144" s="32">
        <v>2</v>
      </c>
      <c r="L144" s="32">
        <f t="shared" si="10"/>
        <v>4</v>
      </c>
      <c r="M144" s="30">
        <f t="shared" si="13"/>
        <v>41382</v>
      </c>
      <c r="N144" s="19"/>
      <c r="P144" s="12"/>
      <c r="Q144" s="9"/>
      <c r="R144" s="10"/>
      <c r="S144" s="10"/>
      <c r="T144" s="10"/>
    </row>
    <row r="145" spans="2:20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11"/>
        <v>56601</v>
      </c>
      <c r="G145" s="32"/>
      <c r="I145" s="31">
        <v>43239</v>
      </c>
      <c r="J145" s="32">
        <v>45</v>
      </c>
      <c r="K145" s="32">
        <v>45</v>
      </c>
      <c r="L145" s="32">
        <f t="shared" si="10"/>
        <v>90</v>
      </c>
      <c r="M145" s="30">
        <f t="shared" si="13"/>
        <v>41238</v>
      </c>
      <c r="N145" s="19"/>
    </row>
    <row r="146" spans="2:20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11"/>
        <v>56706</v>
      </c>
      <c r="G146" s="32"/>
      <c r="I146" s="31">
        <v>43240</v>
      </c>
      <c r="J146" s="32">
        <v>38</v>
      </c>
      <c r="K146" s="32">
        <v>41</v>
      </c>
      <c r="L146" s="32">
        <f t="shared" si="10"/>
        <v>79</v>
      </c>
      <c r="M146" s="30">
        <f t="shared" si="13"/>
        <v>41297</v>
      </c>
      <c r="N146" s="19"/>
    </row>
    <row r="147" spans="2:20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11"/>
        <v>56941</v>
      </c>
      <c r="G147" s="32"/>
      <c r="I147" s="31">
        <v>43241</v>
      </c>
      <c r="J147" s="32">
        <v>14</v>
      </c>
      <c r="K147" s="32">
        <v>72</v>
      </c>
      <c r="L147" s="32">
        <f t="shared" si="10"/>
        <v>86</v>
      </c>
      <c r="M147" s="30">
        <f t="shared" si="13"/>
        <v>41430</v>
      </c>
      <c r="N147" s="19"/>
    </row>
    <row r="148" spans="2:20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11"/>
        <v>56967</v>
      </c>
      <c r="G148" s="32"/>
      <c r="I148" s="31">
        <v>43242</v>
      </c>
      <c r="J148" s="32">
        <v>4</v>
      </c>
      <c r="K148" s="32">
        <v>4</v>
      </c>
      <c r="L148" s="32">
        <f t="shared" si="10"/>
        <v>8</v>
      </c>
      <c r="M148" s="30">
        <f t="shared" si="13"/>
        <v>41390</v>
      </c>
      <c r="N148" s="19"/>
    </row>
    <row r="149" spans="2:20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11"/>
        <v>57145</v>
      </c>
      <c r="G149" s="32"/>
      <c r="I149" s="31">
        <v>43243</v>
      </c>
      <c r="J149" s="32">
        <v>4</v>
      </c>
      <c r="K149" s="32">
        <v>4</v>
      </c>
      <c r="L149" s="32">
        <f t="shared" si="10"/>
        <v>8</v>
      </c>
      <c r="M149" s="30">
        <f t="shared" si="13"/>
        <v>41246</v>
      </c>
      <c r="N149" s="19"/>
    </row>
    <row r="150" spans="2:20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11"/>
        <v>57486</v>
      </c>
      <c r="G150" s="32"/>
      <c r="I150" s="31">
        <v>43244</v>
      </c>
      <c r="J150" s="32">
        <v>84</v>
      </c>
      <c r="K150" s="32">
        <v>77</v>
      </c>
      <c r="L150" s="32">
        <f t="shared" si="10"/>
        <v>161</v>
      </c>
      <c r="M150" s="30">
        <f t="shared" si="13"/>
        <v>41458</v>
      </c>
      <c r="N150" s="19"/>
    </row>
    <row r="151" spans="2:20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11"/>
        <v>57551</v>
      </c>
      <c r="G151" s="32"/>
      <c r="I151" s="31">
        <v>43245</v>
      </c>
      <c r="J151" s="32">
        <v>10</v>
      </c>
      <c r="K151" s="32">
        <v>10</v>
      </c>
      <c r="L151" s="32">
        <f t="shared" si="10"/>
        <v>20</v>
      </c>
      <c r="M151" s="30">
        <f t="shared" si="13"/>
        <v>41450</v>
      </c>
      <c r="N151" s="19"/>
    </row>
    <row r="152" spans="2:20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11"/>
        <v>57591</v>
      </c>
      <c r="G152" s="32"/>
      <c r="I152" s="31">
        <v>43246</v>
      </c>
      <c r="J152" s="32">
        <v>2</v>
      </c>
      <c r="K152" s="32">
        <v>2</v>
      </c>
      <c r="L152" s="32">
        <f t="shared" si="10"/>
        <v>4</v>
      </c>
      <c r="M152" s="30">
        <f t="shared" si="13"/>
        <v>41394</v>
      </c>
      <c r="N152" s="19"/>
      <c r="P152" s="12"/>
      <c r="Q152" s="9"/>
      <c r="R152" s="10"/>
      <c r="S152" s="10"/>
      <c r="T152" s="10"/>
    </row>
    <row r="153" spans="2:20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11"/>
        <v>57635</v>
      </c>
      <c r="G153" s="32"/>
      <c r="I153" s="31">
        <v>43247</v>
      </c>
      <c r="J153" s="32">
        <v>24</v>
      </c>
      <c r="K153" s="32">
        <v>18</v>
      </c>
      <c r="L153" s="32">
        <f t="shared" si="10"/>
        <v>42</v>
      </c>
      <c r="M153" s="30">
        <f t="shared" si="13"/>
        <v>41288</v>
      </c>
      <c r="N153" s="19"/>
      <c r="P153" s="12"/>
      <c r="Q153" s="9"/>
      <c r="R153" s="10"/>
      <c r="S153" s="10"/>
      <c r="T153" s="10"/>
    </row>
    <row r="154" spans="2:20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11"/>
        <v>57715</v>
      </c>
      <c r="G154" s="32"/>
      <c r="I154" s="31">
        <v>43248</v>
      </c>
      <c r="J154" s="32">
        <v>37</v>
      </c>
      <c r="K154" s="32">
        <v>33</v>
      </c>
      <c r="L154" s="32">
        <f t="shared" si="10"/>
        <v>70</v>
      </c>
      <c r="M154" s="30">
        <f t="shared" si="13"/>
        <v>41528</v>
      </c>
      <c r="N154" s="19"/>
      <c r="P154" s="12"/>
      <c r="Q154" s="9"/>
      <c r="R154" s="10"/>
      <c r="S154" s="10"/>
      <c r="T154" s="10"/>
    </row>
    <row r="155" spans="2:20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11"/>
        <v>58055</v>
      </c>
      <c r="G155" s="32"/>
      <c r="I155" s="31">
        <v>43249</v>
      </c>
      <c r="J155" s="32">
        <v>4</v>
      </c>
      <c r="K155" s="32">
        <v>4</v>
      </c>
      <c r="L155" s="32">
        <f t="shared" si="10"/>
        <v>8</v>
      </c>
      <c r="M155" s="30">
        <f t="shared" si="13"/>
        <v>41458</v>
      </c>
      <c r="N155" s="19"/>
      <c r="P155" s="12"/>
      <c r="Q155" s="9"/>
      <c r="R155" s="10"/>
      <c r="S155" s="10"/>
      <c r="T155" s="10"/>
    </row>
    <row r="156" spans="2:20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11"/>
        <v>58081</v>
      </c>
      <c r="G156" s="32"/>
      <c r="I156" s="31">
        <v>43250</v>
      </c>
      <c r="J156" s="32">
        <v>19</v>
      </c>
      <c r="K156" s="32">
        <v>23</v>
      </c>
      <c r="L156" s="32">
        <f t="shared" si="10"/>
        <v>42</v>
      </c>
      <c r="M156" s="30">
        <f t="shared" si="13"/>
        <v>41436</v>
      </c>
      <c r="N156" s="19"/>
      <c r="P156" s="12"/>
      <c r="Q156" s="9"/>
      <c r="R156" s="10"/>
      <c r="S156" s="10"/>
      <c r="T156" s="10"/>
    </row>
    <row r="157" spans="2:20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11"/>
        <v>58342</v>
      </c>
      <c r="G157" s="32"/>
      <c r="I157" s="31">
        <v>43251</v>
      </c>
      <c r="J157" s="32">
        <v>8</v>
      </c>
      <c r="K157" s="32">
        <v>8</v>
      </c>
      <c r="L157" s="32">
        <f t="shared" si="10"/>
        <v>16</v>
      </c>
      <c r="M157" s="30">
        <f t="shared" si="13"/>
        <v>41304</v>
      </c>
      <c r="N157" s="19"/>
      <c r="P157" s="12"/>
      <c r="Q157" s="9"/>
      <c r="R157" s="10"/>
      <c r="S157" s="10"/>
      <c r="T157" s="10"/>
    </row>
    <row r="158" spans="2:20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  <c r="I158" s="31" t="s">
        <v>1287</v>
      </c>
      <c r="J158" s="32">
        <f>SUM(J127:J157)</f>
        <v>1408</v>
      </c>
      <c r="K158" s="32">
        <f>SUM(K127:K157)</f>
        <v>1436</v>
      </c>
      <c r="L158" s="32">
        <f>J158+K158</f>
        <v>2844</v>
      </c>
      <c r="M158" s="32"/>
      <c r="N158" s="32"/>
      <c r="P158" s="12"/>
      <c r="Q158" s="9"/>
      <c r="R158" s="10"/>
      <c r="S158" s="10"/>
      <c r="T158" s="10"/>
    </row>
    <row r="159" spans="2:20" x14ac:dyDescent="0.25">
      <c r="B159" s="9"/>
      <c r="C159" s="10"/>
      <c r="D159" s="10"/>
      <c r="E159" s="10"/>
      <c r="F159" s="10"/>
      <c r="G159" s="10"/>
      <c r="P159" s="12"/>
      <c r="Q159" s="9"/>
      <c r="R159" s="10"/>
      <c r="S159" s="10"/>
      <c r="T159" s="10"/>
    </row>
    <row r="160" spans="2:20" x14ac:dyDescent="0.25">
      <c r="B160" s="65" t="s">
        <v>1280</v>
      </c>
      <c r="C160" s="65"/>
      <c r="D160" s="65"/>
      <c r="E160" s="65"/>
      <c r="F160" s="65"/>
      <c r="G160" s="65"/>
      <c r="I160" s="65" t="s">
        <v>1280</v>
      </c>
      <c r="J160" s="65"/>
      <c r="K160" s="65"/>
      <c r="L160" s="65"/>
      <c r="M160" s="65"/>
      <c r="N160" s="65"/>
      <c r="P160" s="12"/>
      <c r="Q160" s="9"/>
      <c r="R160" s="10"/>
      <c r="S160" s="10"/>
      <c r="T160" s="10"/>
    </row>
    <row r="161" spans="2:20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  <c r="I161" s="31">
        <v>43252</v>
      </c>
      <c r="J161" s="32">
        <v>21</v>
      </c>
      <c r="K161" s="32">
        <v>22</v>
      </c>
      <c r="L161" s="32">
        <f t="shared" ref="L161:L177" si="14">J161+K161</f>
        <v>43</v>
      </c>
      <c r="M161" s="30">
        <f>L161+M157</f>
        <v>41347</v>
      </c>
      <c r="N161" s="19"/>
      <c r="P161" s="61"/>
      <c r="Q161" s="9"/>
      <c r="R161" s="10"/>
      <c r="S161" s="10"/>
      <c r="T161" s="10"/>
    </row>
    <row r="162" spans="2:20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  <c r="I162" s="31">
        <v>43253</v>
      </c>
      <c r="J162" s="32">
        <v>2</v>
      </c>
      <c r="K162" s="32">
        <v>2</v>
      </c>
      <c r="L162" s="32">
        <f t="shared" si="14"/>
        <v>4</v>
      </c>
      <c r="M162" s="30">
        <f>M161+L162</f>
        <v>41351</v>
      </c>
      <c r="N162" s="19"/>
      <c r="P162" s="12"/>
      <c r="Q162" s="9"/>
      <c r="R162" s="10"/>
      <c r="S162" s="10"/>
      <c r="T162" s="10"/>
    </row>
    <row r="163" spans="2:20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15">F162+E163</f>
        <v>58897</v>
      </c>
      <c r="G163" s="32"/>
      <c r="I163" s="31">
        <v>43254</v>
      </c>
      <c r="J163" s="32">
        <v>12</v>
      </c>
      <c r="K163" s="32">
        <v>12</v>
      </c>
      <c r="L163" s="32">
        <f t="shared" si="14"/>
        <v>24</v>
      </c>
      <c r="M163" s="30">
        <f t="shared" ref="M163:M164" si="16">M162+L163</f>
        <v>41375</v>
      </c>
      <c r="N163" s="19"/>
      <c r="P163" s="12"/>
      <c r="Q163" s="9"/>
      <c r="R163" s="10"/>
      <c r="S163" s="10"/>
      <c r="T163" s="10"/>
    </row>
    <row r="164" spans="2:20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15"/>
        <v>58996</v>
      </c>
      <c r="G164" s="32"/>
      <c r="I164" s="31">
        <v>43255</v>
      </c>
      <c r="J164" s="32">
        <v>1</v>
      </c>
      <c r="K164" s="32">
        <v>1</v>
      </c>
      <c r="L164" s="32">
        <f t="shared" si="14"/>
        <v>2</v>
      </c>
      <c r="M164" s="30">
        <f t="shared" si="16"/>
        <v>41377</v>
      </c>
      <c r="N164" s="19"/>
      <c r="P164" s="12"/>
      <c r="Q164" s="9"/>
      <c r="R164" s="10"/>
      <c r="S164" s="10"/>
      <c r="T164" s="10"/>
    </row>
    <row r="165" spans="2:20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15"/>
        <v>59178</v>
      </c>
      <c r="G165" s="32"/>
      <c r="I165" s="31"/>
      <c r="J165" s="19"/>
      <c r="K165" s="19"/>
      <c r="L165" s="19"/>
      <c r="M165" s="30"/>
      <c r="N165" s="19"/>
      <c r="P165" s="12"/>
      <c r="Q165" s="9"/>
      <c r="R165" s="10"/>
      <c r="S165" s="10"/>
      <c r="T165" s="11"/>
    </row>
    <row r="166" spans="2:20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15"/>
        <v>59221</v>
      </c>
      <c r="G166" s="32"/>
      <c r="I166" s="31">
        <v>43257</v>
      </c>
      <c r="J166" s="32">
        <v>5</v>
      </c>
      <c r="K166" s="32">
        <v>5</v>
      </c>
      <c r="L166" s="32">
        <f t="shared" ref="L166:L173" si="17">J166+K166</f>
        <v>10</v>
      </c>
      <c r="M166" s="30">
        <f>SUM(M164+L166)</f>
        <v>41387</v>
      </c>
      <c r="N166" s="19"/>
      <c r="P166" s="61"/>
      <c r="Q166" s="9"/>
      <c r="R166" s="11"/>
      <c r="S166" s="11"/>
      <c r="T166" s="11"/>
    </row>
    <row r="167" spans="2:20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15"/>
        <v>59305</v>
      </c>
      <c r="G167" s="32"/>
      <c r="I167" s="31">
        <v>43258</v>
      </c>
      <c r="J167" s="32">
        <v>10</v>
      </c>
      <c r="K167" s="32">
        <v>10</v>
      </c>
      <c r="L167" s="32">
        <f t="shared" si="17"/>
        <v>20</v>
      </c>
      <c r="M167" s="30">
        <f>M166+L167</f>
        <v>41407</v>
      </c>
      <c r="N167" s="19"/>
      <c r="P167" s="61"/>
      <c r="Q167" s="9"/>
      <c r="R167" s="10"/>
      <c r="S167" s="10"/>
      <c r="T167" s="10"/>
    </row>
    <row r="168" spans="2:20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15"/>
        <v>59872</v>
      </c>
      <c r="G168" s="32"/>
      <c r="I168" s="31">
        <v>43259</v>
      </c>
      <c r="J168" s="32">
        <v>4</v>
      </c>
      <c r="K168" s="32">
        <v>4</v>
      </c>
      <c r="L168" s="32">
        <f t="shared" si="17"/>
        <v>8</v>
      </c>
      <c r="M168" s="30">
        <f>M167+L168</f>
        <v>41415</v>
      </c>
      <c r="N168" s="19"/>
      <c r="P168" s="61"/>
      <c r="Q168" s="9"/>
      <c r="R168" s="10"/>
      <c r="S168" s="10"/>
      <c r="T168" s="10"/>
    </row>
    <row r="169" spans="2:20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15"/>
        <v>59960</v>
      </c>
      <c r="G169" s="32"/>
      <c r="I169" s="31">
        <v>43260</v>
      </c>
      <c r="J169" s="32">
        <v>713</v>
      </c>
      <c r="K169" s="32">
        <v>672</v>
      </c>
      <c r="L169" s="32">
        <f t="shared" si="17"/>
        <v>1385</v>
      </c>
      <c r="M169" s="30">
        <f t="shared" ref="M169:M174" si="18">M168+L170</f>
        <v>44127</v>
      </c>
      <c r="N169" s="19"/>
      <c r="P169" s="61"/>
      <c r="Q169" s="9"/>
      <c r="R169" s="10"/>
      <c r="S169" s="10"/>
      <c r="T169" s="10"/>
    </row>
    <row r="170" spans="2:20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15"/>
        <v>60034</v>
      </c>
      <c r="G170" s="32"/>
      <c r="I170" s="31">
        <v>43261</v>
      </c>
      <c r="J170" s="29">
        <v>1295</v>
      </c>
      <c r="K170" s="29">
        <v>1417</v>
      </c>
      <c r="L170" s="32">
        <f t="shared" si="17"/>
        <v>2712</v>
      </c>
      <c r="M170" s="30">
        <f>M169+L170</f>
        <v>46839</v>
      </c>
      <c r="N170" s="19"/>
      <c r="P170" s="12"/>
      <c r="Q170" s="9"/>
      <c r="R170" s="10"/>
      <c r="S170" s="10"/>
      <c r="T170" s="10"/>
    </row>
    <row r="171" spans="2:20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15"/>
        <v>60128</v>
      </c>
      <c r="G171" s="32"/>
      <c r="I171" s="31">
        <v>43262</v>
      </c>
      <c r="J171" s="32">
        <v>2</v>
      </c>
      <c r="K171" s="32">
        <v>2</v>
      </c>
      <c r="L171" s="32">
        <f t="shared" si="17"/>
        <v>4</v>
      </c>
      <c r="M171" s="30">
        <f t="shared" si="18"/>
        <v>46855</v>
      </c>
      <c r="N171" s="19"/>
      <c r="P171" s="12"/>
      <c r="Q171" s="9"/>
      <c r="R171" s="10"/>
      <c r="S171" s="10"/>
      <c r="T171" s="11"/>
    </row>
    <row r="172" spans="2:20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15"/>
        <v>60159</v>
      </c>
      <c r="G172" s="32"/>
      <c r="I172" s="31">
        <v>43263</v>
      </c>
      <c r="J172" s="32">
        <v>8</v>
      </c>
      <c r="K172" s="32">
        <v>8</v>
      </c>
      <c r="L172" s="32">
        <f t="shared" si="17"/>
        <v>16</v>
      </c>
      <c r="M172" s="30">
        <f t="shared" si="18"/>
        <v>46863</v>
      </c>
      <c r="N172" s="19"/>
      <c r="P172" s="12"/>
      <c r="Q172" s="9"/>
      <c r="R172" s="10"/>
      <c r="S172" s="10"/>
      <c r="T172" s="10"/>
    </row>
    <row r="173" spans="2:20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15"/>
        <v>60207</v>
      </c>
      <c r="G173" s="32"/>
      <c r="I173" s="31">
        <v>43277</v>
      </c>
      <c r="J173" s="32">
        <v>4</v>
      </c>
      <c r="K173" s="32">
        <v>4</v>
      </c>
      <c r="L173" s="32">
        <f t="shared" si="17"/>
        <v>8</v>
      </c>
      <c r="M173" s="30">
        <f t="shared" si="18"/>
        <v>46863</v>
      </c>
      <c r="N173" s="19"/>
      <c r="P173" s="12"/>
      <c r="Q173" s="9"/>
      <c r="R173" s="10"/>
      <c r="S173" s="10"/>
      <c r="T173" s="10"/>
    </row>
    <row r="174" spans="2:20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15"/>
        <v>60969</v>
      </c>
      <c r="G174" s="32"/>
      <c r="I174" s="31"/>
      <c r="J174" s="32"/>
      <c r="K174" s="32"/>
      <c r="L174" s="32"/>
      <c r="M174" s="30">
        <f t="shared" si="18"/>
        <v>46897</v>
      </c>
      <c r="N174" s="30">
        <f>F173-M174</f>
        <v>13310</v>
      </c>
      <c r="P174" s="12"/>
      <c r="Q174" s="9"/>
      <c r="R174" s="10"/>
      <c r="S174" s="10"/>
      <c r="T174" s="10"/>
    </row>
    <row r="175" spans="2:20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15"/>
        <v>61199</v>
      </c>
      <c r="G175" s="32"/>
      <c r="I175" s="31">
        <v>43279</v>
      </c>
      <c r="J175" s="32">
        <v>17</v>
      </c>
      <c r="K175" s="32">
        <v>17</v>
      </c>
      <c r="L175" s="32">
        <f>J175+K175</f>
        <v>34</v>
      </c>
      <c r="M175" s="30">
        <f>L176+M171</f>
        <v>48691</v>
      </c>
      <c r="N175" s="19"/>
      <c r="P175" s="12"/>
      <c r="Q175" s="9"/>
      <c r="R175" s="10"/>
      <c r="S175" s="10"/>
      <c r="T175" s="10"/>
    </row>
    <row r="176" spans="2:20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15"/>
        <v>62222</v>
      </c>
      <c r="G176" s="29"/>
      <c r="I176" s="31">
        <v>43280</v>
      </c>
      <c r="J176" s="32">
        <v>918</v>
      </c>
      <c r="K176" s="32">
        <v>918</v>
      </c>
      <c r="L176" s="32">
        <f>J176+K176</f>
        <v>1836</v>
      </c>
      <c r="M176" s="30">
        <f>M175+L176</f>
        <v>50527</v>
      </c>
      <c r="N176" s="19"/>
    </row>
    <row r="177" spans="2:21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15"/>
        <v>62237</v>
      </c>
      <c r="G177" s="32"/>
      <c r="I177" s="31">
        <v>43281</v>
      </c>
      <c r="J177" s="32">
        <v>2</v>
      </c>
      <c r="K177" s="32">
        <v>2</v>
      </c>
      <c r="L177" s="32">
        <f t="shared" si="14"/>
        <v>4</v>
      </c>
      <c r="M177" s="30">
        <f>M176+L177</f>
        <v>50531</v>
      </c>
      <c r="N177" s="19"/>
    </row>
    <row r="178" spans="2:21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15"/>
        <v>62543</v>
      </c>
      <c r="G178" s="32"/>
      <c r="I178" s="50" t="s">
        <v>1287</v>
      </c>
      <c r="J178" s="51">
        <f>SUM(J147:J177)</f>
        <v>4632</v>
      </c>
      <c r="K178" s="51">
        <f>SUM(K147:K177)</f>
        <v>4787</v>
      </c>
      <c r="L178" s="51">
        <f>J178+K178</f>
        <v>9419</v>
      </c>
      <c r="M178" s="52"/>
      <c r="N178" s="53"/>
    </row>
    <row r="179" spans="2:21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15"/>
        <v>62567</v>
      </c>
      <c r="G179" s="32"/>
      <c r="I179" s="57"/>
      <c r="J179" s="58"/>
      <c r="K179" s="58"/>
      <c r="L179" s="58"/>
      <c r="M179" s="59"/>
      <c r="N179" s="60"/>
    </row>
    <row r="180" spans="2:21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15"/>
        <v>62599</v>
      </c>
      <c r="G180" s="32"/>
      <c r="I180" s="54"/>
      <c r="J180" s="55"/>
      <c r="K180" s="55"/>
      <c r="L180" s="55"/>
      <c r="M180" s="56"/>
      <c r="N180" s="49"/>
    </row>
    <row r="181" spans="2:21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15"/>
        <v>62898</v>
      </c>
      <c r="G181" s="32"/>
      <c r="I181" s="54"/>
      <c r="J181" s="55"/>
      <c r="K181" s="55"/>
      <c r="L181" s="55"/>
      <c r="M181" s="56"/>
      <c r="N181" s="49"/>
    </row>
    <row r="182" spans="2:21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  <c r="I182" s="54"/>
      <c r="J182" s="55"/>
      <c r="K182" s="55"/>
      <c r="L182" s="55"/>
      <c r="M182" s="56"/>
      <c r="N182" s="49"/>
    </row>
    <row r="183" spans="2:21" x14ac:dyDescent="0.25">
      <c r="B183" s="9"/>
      <c r="C183" s="10"/>
      <c r="D183" s="10"/>
      <c r="E183" s="10"/>
      <c r="F183" s="10"/>
      <c r="G183" s="10"/>
      <c r="I183" s="54"/>
      <c r="J183" s="55"/>
      <c r="K183" s="55"/>
      <c r="L183" s="55"/>
      <c r="M183" s="56"/>
      <c r="N183" s="49"/>
    </row>
    <row r="184" spans="2:21" x14ac:dyDescent="0.25">
      <c r="B184" s="65" t="s">
        <v>1281</v>
      </c>
      <c r="C184" s="65"/>
      <c r="D184" s="65"/>
      <c r="E184" s="65"/>
      <c r="F184" s="65"/>
      <c r="G184" s="65"/>
      <c r="I184" s="65" t="s">
        <v>1281</v>
      </c>
      <c r="J184" s="65"/>
      <c r="K184" s="65"/>
      <c r="L184" s="65"/>
      <c r="M184" s="65"/>
      <c r="N184" s="65"/>
    </row>
    <row r="185" spans="2:21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  <c r="I185" s="31">
        <v>43282</v>
      </c>
      <c r="J185" s="32">
        <v>158</v>
      </c>
      <c r="K185" s="32">
        <v>158</v>
      </c>
      <c r="L185" s="32">
        <f t="shared" ref="L185:L215" si="19">J185+K185</f>
        <v>316</v>
      </c>
      <c r="M185" s="30">
        <f>M177+L185</f>
        <v>50847</v>
      </c>
      <c r="N185" s="19"/>
    </row>
    <row r="186" spans="2:21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  <c r="I186" s="31">
        <v>43283</v>
      </c>
      <c r="J186" s="32">
        <v>398</v>
      </c>
      <c r="K186" s="32">
        <v>399</v>
      </c>
      <c r="L186" s="32">
        <f t="shared" si="19"/>
        <v>797</v>
      </c>
      <c r="M186" s="30">
        <f>M185+L186</f>
        <v>51644</v>
      </c>
      <c r="N186" s="19"/>
    </row>
    <row r="187" spans="2:21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20">F186+E187</f>
        <v>64355</v>
      </c>
      <c r="G187" s="32"/>
      <c r="I187" s="31">
        <v>43284</v>
      </c>
      <c r="J187" s="32">
        <v>3</v>
      </c>
      <c r="K187" s="32">
        <v>0</v>
      </c>
      <c r="L187" s="32">
        <f t="shared" si="19"/>
        <v>3</v>
      </c>
      <c r="M187" s="30">
        <f t="shared" ref="M187:M193" si="21">M186+L187</f>
        <v>51647</v>
      </c>
      <c r="N187" s="19"/>
      <c r="Q187" s="12"/>
      <c r="R187" s="9"/>
      <c r="S187" s="10"/>
      <c r="T187" s="10"/>
      <c r="U187" s="10"/>
    </row>
    <row r="188" spans="2:21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20"/>
        <v>64488</v>
      </c>
      <c r="G188" s="32"/>
      <c r="I188" s="31">
        <v>43285</v>
      </c>
      <c r="J188" s="32">
        <v>417</v>
      </c>
      <c r="K188" s="32">
        <v>416</v>
      </c>
      <c r="L188" s="32">
        <f t="shared" si="19"/>
        <v>833</v>
      </c>
      <c r="M188" s="30">
        <f t="shared" si="21"/>
        <v>52480</v>
      </c>
      <c r="N188" s="19"/>
      <c r="Q188" s="12"/>
      <c r="R188" s="9"/>
      <c r="S188" s="10"/>
      <c r="T188" s="10"/>
      <c r="U188" s="10"/>
    </row>
    <row r="189" spans="2:21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20"/>
        <v>65658</v>
      </c>
      <c r="G189" s="29"/>
      <c r="I189" s="31">
        <v>43286</v>
      </c>
      <c r="J189" s="32">
        <v>124</v>
      </c>
      <c r="K189" s="32">
        <v>124</v>
      </c>
      <c r="L189" s="32">
        <f t="shared" si="19"/>
        <v>248</v>
      </c>
      <c r="M189" s="30">
        <f t="shared" si="21"/>
        <v>52728</v>
      </c>
      <c r="N189" s="19"/>
      <c r="P189" s="12"/>
      <c r="Q189" s="9"/>
      <c r="R189" s="10"/>
      <c r="S189" s="10"/>
      <c r="T189" s="10"/>
      <c r="U189" s="10"/>
    </row>
    <row r="190" spans="2:21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20"/>
        <v>67319</v>
      </c>
      <c r="G190" s="29"/>
      <c r="I190" s="31">
        <v>43287</v>
      </c>
      <c r="J190" s="32">
        <v>140</v>
      </c>
      <c r="K190" s="32">
        <v>140</v>
      </c>
      <c r="L190" s="32">
        <f t="shared" si="19"/>
        <v>280</v>
      </c>
      <c r="M190" s="30">
        <f t="shared" si="21"/>
        <v>53008</v>
      </c>
      <c r="N190" s="19"/>
      <c r="P190" s="12"/>
      <c r="Q190" s="9"/>
      <c r="R190" s="10"/>
      <c r="S190" s="10"/>
      <c r="T190" s="10"/>
    </row>
    <row r="191" spans="2:21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20"/>
        <v>67756</v>
      </c>
      <c r="G191" s="32"/>
      <c r="I191" s="31">
        <v>43288</v>
      </c>
      <c r="J191" s="32">
        <v>17</v>
      </c>
      <c r="K191" s="32">
        <v>17</v>
      </c>
      <c r="L191" s="32">
        <f t="shared" si="19"/>
        <v>34</v>
      </c>
      <c r="M191" s="30">
        <f t="shared" si="21"/>
        <v>53042</v>
      </c>
      <c r="N191" s="19"/>
      <c r="P191" s="12"/>
      <c r="Q191" s="9"/>
      <c r="R191" s="10"/>
      <c r="S191" s="10"/>
      <c r="T191" s="10"/>
      <c r="U191" s="10"/>
    </row>
    <row r="192" spans="2:21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20"/>
        <v>67848</v>
      </c>
      <c r="G192" s="32"/>
      <c r="I192" s="31">
        <v>43289</v>
      </c>
      <c r="J192" s="10">
        <v>61</v>
      </c>
      <c r="K192" s="10">
        <v>8</v>
      </c>
      <c r="L192" s="32">
        <f t="shared" si="19"/>
        <v>69</v>
      </c>
      <c r="M192" s="30">
        <f t="shared" si="21"/>
        <v>53111</v>
      </c>
      <c r="N192" s="19"/>
    </row>
    <row r="193" spans="2:21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20"/>
        <v>68147</v>
      </c>
      <c r="G193" s="32"/>
      <c r="I193" s="31">
        <v>43290</v>
      </c>
      <c r="J193" s="32">
        <v>804</v>
      </c>
      <c r="K193" s="32">
        <v>854</v>
      </c>
      <c r="L193" s="32">
        <f t="shared" si="19"/>
        <v>1658</v>
      </c>
      <c r="M193" s="30">
        <f t="shared" si="21"/>
        <v>54769</v>
      </c>
      <c r="N193" s="19"/>
      <c r="Q193" s="12"/>
      <c r="R193" s="9"/>
      <c r="S193" s="10"/>
      <c r="T193" s="10"/>
      <c r="U193" s="11"/>
    </row>
    <row r="194" spans="2:21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20"/>
        <v>68599</v>
      </c>
      <c r="G194" s="32"/>
      <c r="I194" s="31">
        <v>43291</v>
      </c>
      <c r="J194" s="29">
        <v>1068</v>
      </c>
      <c r="K194" s="29">
        <v>1068</v>
      </c>
      <c r="L194" s="32">
        <f t="shared" si="19"/>
        <v>2136</v>
      </c>
      <c r="M194" s="30">
        <f>M193+L194</f>
        <v>56905</v>
      </c>
      <c r="N194" s="19"/>
      <c r="Q194" s="12"/>
      <c r="R194" s="9"/>
      <c r="S194" s="11"/>
      <c r="T194" s="11"/>
      <c r="U194" s="11"/>
    </row>
    <row r="195" spans="2:21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20"/>
        <v>68902</v>
      </c>
      <c r="G195" s="32"/>
      <c r="I195" s="31">
        <v>43292</v>
      </c>
      <c r="J195" s="32">
        <v>8</v>
      </c>
      <c r="K195" s="32">
        <v>8</v>
      </c>
      <c r="L195" s="32">
        <f t="shared" si="19"/>
        <v>16</v>
      </c>
      <c r="M195" s="30">
        <f t="shared" ref="M195:M198" si="22">M194+L195</f>
        <v>56921</v>
      </c>
      <c r="N195" s="19"/>
    </row>
    <row r="196" spans="2:21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20"/>
        <v>69801</v>
      </c>
      <c r="G196" s="32"/>
      <c r="I196" s="31">
        <v>43293</v>
      </c>
      <c r="J196" s="32">
        <v>12</v>
      </c>
      <c r="K196" s="32">
        <v>13</v>
      </c>
      <c r="L196" s="32">
        <f t="shared" si="19"/>
        <v>25</v>
      </c>
      <c r="M196" s="30">
        <f t="shared" si="22"/>
        <v>56946</v>
      </c>
      <c r="N196" s="19"/>
    </row>
    <row r="197" spans="2:21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20"/>
        <v>70118</v>
      </c>
      <c r="G197" s="32"/>
      <c r="I197" s="31">
        <v>43294</v>
      </c>
      <c r="J197" s="32">
        <v>188</v>
      </c>
      <c r="K197" s="32">
        <v>188</v>
      </c>
      <c r="L197" s="32">
        <f t="shared" si="19"/>
        <v>376</v>
      </c>
      <c r="M197" s="30">
        <f t="shared" si="22"/>
        <v>57322</v>
      </c>
      <c r="N197" s="19"/>
    </row>
    <row r="198" spans="2:21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20"/>
        <v>70656</v>
      </c>
      <c r="G198" s="32"/>
      <c r="I198" s="31">
        <v>43295</v>
      </c>
      <c r="J198" s="32">
        <v>160</v>
      </c>
      <c r="K198" s="32">
        <v>160</v>
      </c>
      <c r="L198" s="32">
        <f t="shared" si="19"/>
        <v>320</v>
      </c>
      <c r="M198" s="30">
        <f t="shared" si="22"/>
        <v>57642</v>
      </c>
      <c r="N198" s="30"/>
      <c r="P198" s="12"/>
      <c r="Q198" s="9"/>
      <c r="R198" s="10"/>
      <c r="S198" s="10"/>
      <c r="T198" s="11"/>
    </row>
    <row r="199" spans="2:21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20"/>
        <v>71367</v>
      </c>
      <c r="G199" s="32"/>
      <c r="I199" s="31">
        <v>43296</v>
      </c>
      <c r="J199" s="32">
        <v>893</v>
      </c>
      <c r="K199" s="32">
        <v>863</v>
      </c>
      <c r="L199" s="32">
        <f t="shared" si="19"/>
        <v>1756</v>
      </c>
      <c r="M199" s="30">
        <f t="shared" ref="M199:M215" si="23">L199+M195</f>
        <v>58677</v>
      </c>
      <c r="N199" s="19"/>
      <c r="P199" s="12"/>
      <c r="Q199" s="9"/>
      <c r="R199" s="10"/>
      <c r="S199" s="10"/>
      <c r="T199" s="10"/>
    </row>
    <row r="200" spans="2:21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20"/>
        <v>71722</v>
      </c>
      <c r="G200" s="32"/>
      <c r="I200" s="31">
        <v>43297</v>
      </c>
      <c r="J200" s="32">
        <v>1</v>
      </c>
      <c r="K200" s="32">
        <v>1</v>
      </c>
      <c r="L200" s="32">
        <f t="shared" si="19"/>
        <v>2</v>
      </c>
      <c r="M200" s="30">
        <f t="shared" si="23"/>
        <v>56948</v>
      </c>
      <c r="N200" s="19"/>
      <c r="P200" s="12"/>
      <c r="Q200" s="9"/>
      <c r="R200" s="10"/>
      <c r="S200" s="10"/>
      <c r="T200" s="10"/>
    </row>
    <row r="201" spans="2:21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20"/>
        <v>71953</v>
      </c>
      <c r="G201" s="32"/>
      <c r="I201" s="31">
        <v>43298</v>
      </c>
      <c r="J201" s="32">
        <v>106</v>
      </c>
      <c r="K201" s="32">
        <v>125</v>
      </c>
      <c r="L201" s="32">
        <f t="shared" si="19"/>
        <v>231</v>
      </c>
      <c r="M201" s="30">
        <f t="shared" si="23"/>
        <v>57553</v>
      </c>
      <c r="N201" s="19"/>
      <c r="P201" s="12"/>
      <c r="Q201" s="9"/>
      <c r="R201" s="10"/>
      <c r="S201" s="10"/>
      <c r="T201" s="11"/>
    </row>
    <row r="202" spans="2:21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20"/>
        <v>72067</v>
      </c>
      <c r="G202" s="32"/>
      <c r="I202" s="31">
        <v>43299</v>
      </c>
      <c r="J202" s="32">
        <v>559</v>
      </c>
      <c r="K202" s="32">
        <v>563</v>
      </c>
      <c r="L202" s="32">
        <f t="shared" si="19"/>
        <v>1122</v>
      </c>
      <c r="M202" s="30">
        <f t="shared" si="23"/>
        <v>58764</v>
      </c>
      <c r="N202" s="19"/>
      <c r="P202" s="12"/>
      <c r="Q202" s="9"/>
      <c r="R202" s="10"/>
      <c r="S202" s="10"/>
      <c r="T202" s="10"/>
    </row>
    <row r="203" spans="2:21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20"/>
        <v>72487</v>
      </c>
      <c r="G203" s="32"/>
      <c r="I203" s="31">
        <v>43300</v>
      </c>
      <c r="J203" s="32">
        <v>8</v>
      </c>
      <c r="K203" s="32">
        <v>8</v>
      </c>
      <c r="L203" s="32">
        <f t="shared" si="19"/>
        <v>16</v>
      </c>
      <c r="M203" s="30">
        <f t="shared" si="23"/>
        <v>58693</v>
      </c>
      <c r="N203" s="19"/>
      <c r="P203" s="12"/>
      <c r="Q203" s="9"/>
      <c r="R203" s="10"/>
      <c r="S203" s="10"/>
      <c r="T203" s="10"/>
    </row>
    <row r="204" spans="2:21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20"/>
        <v>72538</v>
      </c>
      <c r="G204" s="32"/>
      <c r="I204" s="31">
        <v>43301</v>
      </c>
      <c r="J204" s="32">
        <v>4</v>
      </c>
      <c r="K204" s="32">
        <v>4</v>
      </c>
      <c r="L204" s="32">
        <f t="shared" si="19"/>
        <v>8</v>
      </c>
      <c r="M204" s="30">
        <f t="shared" si="23"/>
        <v>56956</v>
      </c>
      <c r="N204" s="19"/>
      <c r="P204" s="12"/>
      <c r="Q204" s="9"/>
      <c r="R204" s="10"/>
      <c r="S204" s="10"/>
      <c r="T204" s="10"/>
    </row>
    <row r="205" spans="2:21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20"/>
        <v>72669</v>
      </c>
      <c r="G205" s="32"/>
      <c r="I205" s="31">
        <v>43302</v>
      </c>
      <c r="J205" s="32">
        <v>119</v>
      </c>
      <c r="K205" s="32">
        <v>119</v>
      </c>
      <c r="L205" s="32">
        <f t="shared" si="19"/>
        <v>238</v>
      </c>
      <c r="M205" s="30">
        <f t="shared" si="23"/>
        <v>57791</v>
      </c>
      <c r="N205" s="19"/>
    </row>
    <row r="206" spans="2:21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20"/>
        <v>73027</v>
      </c>
      <c r="G206" s="32"/>
      <c r="I206" s="31">
        <v>43303</v>
      </c>
      <c r="J206" s="32"/>
      <c r="K206" s="32"/>
      <c r="L206" s="32">
        <f t="shared" si="19"/>
        <v>0</v>
      </c>
      <c r="M206" s="30">
        <f t="shared" si="23"/>
        <v>58764</v>
      </c>
      <c r="N206" s="19"/>
    </row>
    <row r="207" spans="2:21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20"/>
        <v>73473</v>
      </c>
      <c r="G207" s="32"/>
      <c r="I207" s="31">
        <v>43304</v>
      </c>
      <c r="J207" s="32"/>
      <c r="K207" s="32"/>
      <c r="L207" s="32">
        <f t="shared" si="19"/>
        <v>0</v>
      </c>
      <c r="M207" s="30">
        <f t="shared" si="23"/>
        <v>58693</v>
      </c>
      <c r="N207" s="19"/>
    </row>
    <row r="208" spans="2:21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20"/>
        <v>73777</v>
      </c>
      <c r="G208" s="32"/>
      <c r="I208" s="31">
        <v>43305</v>
      </c>
      <c r="J208" s="32"/>
      <c r="K208" s="32"/>
      <c r="L208" s="32">
        <f t="shared" si="19"/>
        <v>0</v>
      </c>
      <c r="M208" s="30">
        <f t="shared" si="23"/>
        <v>56956</v>
      </c>
      <c r="N208" s="19"/>
    </row>
    <row r="209" spans="2:14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20"/>
        <v>74056</v>
      </c>
      <c r="G209" s="32"/>
      <c r="I209" s="31">
        <v>43306</v>
      </c>
      <c r="J209" s="32"/>
      <c r="K209" s="32"/>
      <c r="L209" s="32">
        <f t="shared" si="19"/>
        <v>0</v>
      </c>
      <c r="M209" s="30">
        <f t="shared" si="23"/>
        <v>57791</v>
      </c>
      <c r="N209" s="19"/>
    </row>
    <row r="210" spans="2:14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  <c r="I210" s="31">
        <v>43307</v>
      </c>
      <c r="J210" s="32"/>
      <c r="K210" s="32"/>
      <c r="L210" s="32">
        <f t="shared" si="19"/>
        <v>0</v>
      </c>
      <c r="M210" s="30">
        <f t="shared" si="23"/>
        <v>58764</v>
      </c>
      <c r="N210" s="19"/>
    </row>
    <row r="211" spans="2:14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  <c r="I211" s="31">
        <v>43308</v>
      </c>
      <c r="J211" s="32"/>
      <c r="K211" s="32"/>
      <c r="L211" s="32">
        <f t="shared" si="19"/>
        <v>0</v>
      </c>
      <c r="M211" s="30">
        <f t="shared" si="23"/>
        <v>58693</v>
      </c>
      <c r="N211" s="19"/>
    </row>
    <row r="212" spans="2:14" x14ac:dyDescent="0.25">
      <c r="B212" s="9"/>
      <c r="C212" s="10"/>
      <c r="D212" s="10"/>
      <c r="E212" s="10"/>
      <c r="F212" s="10"/>
      <c r="G212" s="10"/>
      <c r="I212" s="31">
        <v>43309</v>
      </c>
      <c r="J212" s="32"/>
      <c r="K212" s="32"/>
      <c r="L212" s="32">
        <f t="shared" si="19"/>
        <v>0</v>
      </c>
      <c r="M212" s="30">
        <f t="shared" si="23"/>
        <v>56956</v>
      </c>
      <c r="N212" s="19"/>
    </row>
    <row r="213" spans="2:14" x14ac:dyDescent="0.25">
      <c r="B213" s="65" t="s">
        <v>1282</v>
      </c>
      <c r="C213" s="65"/>
      <c r="D213" s="65"/>
      <c r="E213" s="65"/>
      <c r="F213" s="65"/>
      <c r="G213" s="65"/>
      <c r="I213" s="31">
        <v>43310</v>
      </c>
      <c r="J213" s="32"/>
      <c r="K213" s="32"/>
      <c r="L213" s="32">
        <f t="shared" si="19"/>
        <v>0</v>
      </c>
      <c r="M213" s="30">
        <f t="shared" si="23"/>
        <v>57791</v>
      </c>
      <c r="N213" s="19"/>
    </row>
    <row r="214" spans="2:14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  <c r="I214" s="31">
        <v>43311</v>
      </c>
      <c r="J214" s="32"/>
      <c r="K214" s="32"/>
      <c r="L214" s="32">
        <f t="shared" si="19"/>
        <v>0</v>
      </c>
      <c r="M214" s="30">
        <f t="shared" si="23"/>
        <v>58764</v>
      </c>
      <c r="N214" s="19"/>
    </row>
    <row r="215" spans="2:14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  <c r="I215" s="31">
        <v>43312</v>
      </c>
      <c r="J215" s="32"/>
      <c r="K215" s="32"/>
      <c r="L215" s="32">
        <f t="shared" si="19"/>
        <v>0</v>
      </c>
      <c r="M215" s="30">
        <f t="shared" si="23"/>
        <v>58693</v>
      </c>
      <c r="N215" s="19"/>
    </row>
    <row r="216" spans="2:14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24">F215+E216</f>
        <v>75646</v>
      </c>
      <c r="G216" s="32"/>
      <c r="I216" s="31" t="s">
        <v>1287</v>
      </c>
      <c r="J216" s="32">
        <f>SUM(J185:J215)</f>
        <v>5248</v>
      </c>
      <c r="K216" s="32">
        <f>SUM(K185:K215)</f>
        <v>5236</v>
      </c>
      <c r="L216" s="32">
        <f>J216+K216</f>
        <v>10484</v>
      </c>
      <c r="M216" s="32"/>
      <c r="N216" s="32"/>
    </row>
    <row r="217" spans="2:14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24"/>
        <v>75888</v>
      </c>
      <c r="G217" s="32"/>
    </row>
    <row r="218" spans="2:14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24"/>
        <v>76435</v>
      </c>
      <c r="G218" s="32"/>
    </row>
    <row r="219" spans="2:14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24"/>
        <v>76533</v>
      </c>
      <c r="G219" s="32"/>
    </row>
    <row r="220" spans="2:14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24"/>
        <v>76747</v>
      </c>
      <c r="G220" s="32"/>
    </row>
    <row r="221" spans="2:14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24"/>
        <v>77058</v>
      </c>
      <c r="G221" s="32"/>
    </row>
    <row r="222" spans="2:14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24"/>
        <v>77134</v>
      </c>
      <c r="G222" s="32"/>
    </row>
    <row r="223" spans="2:14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24"/>
        <v>77172</v>
      </c>
      <c r="G223" s="32"/>
    </row>
    <row r="224" spans="2:14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24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24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24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24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24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24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24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24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24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24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24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24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24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24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24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24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24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24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24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24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65" t="s">
        <v>1283</v>
      </c>
      <c r="C246" s="65"/>
      <c r="D246" s="65"/>
      <c r="E246" s="65"/>
      <c r="F246" s="65"/>
      <c r="G246" s="65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25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25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25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25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25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25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25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25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25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25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25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25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25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25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25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25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25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25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25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25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25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25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25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25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25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65" t="s">
        <v>1284</v>
      </c>
      <c r="C277" s="65"/>
      <c r="D277" s="65"/>
      <c r="E277" s="65"/>
      <c r="F277" s="65"/>
      <c r="G277" s="65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26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26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26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26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26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26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26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26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26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26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26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26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26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26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26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26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26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26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26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26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26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26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26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26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26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26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26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26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26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65" t="s">
        <v>1285</v>
      </c>
      <c r="C311" s="65"/>
      <c r="D311" s="65"/>
      <c r="E311" s="65"/>
      <c r="F311" s="65"/>
      <c r="G311" s="65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27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27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27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27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27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27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27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20">
    <mergeCell ref="I126:N126"/>
    <mergeCell ref="I160:N160"/>
    <mergeCell ref="B184:G184"/>
    <mergeCell ref="B213:G213"/>
    <mergeCell ref="B246:G246"/>
    <mergeCell ref="B277:G277"/>
    <mergeCell ref="B311:G311"/>
    <mergeCell ref="I2:N2"/>
    <mergeCell ref="B2:G2"/>
    <mergeCell ref="B4:G4"/>
    <mergeCell ref="B28:G28"/>
    <mergeCell ref="B59:G59"/>
    <mergeCell ref="I184:N184"/>
    <mergeCell ref="B160:G160"/>
    <mergeCell ref="B126:G126"/>
    <mergeCell ref="I4:N4"/>
    <mergeCell ref="I28:N28"/>
    <mergeCell ref="I59:N59"/>
    <mergeCell ref="I93:N93"/>
    <mergeCell ref="B93:G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68" t="s">
        <v>1259</v>
      </c>
      <c r="C2" s="68"/>
      <c r="D2" s="68"/>
      <c r="F2" s="68" t="s">
        <v>1272</v>
      </c>
      <c r="G2" s="68"/>
      <c r="H2" s="68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1558275722</v>
      </c>
      <c r="F7" s="19" t="s">
        <v>1263</v>
      </c>
      <c r="G7" s="20">
        <f>Katalog!E124</f>
        <v>7920</v>
      </c>
      <c r="H7" s="20">
        <f>Katalog!L124</f>
        <v>3732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4910416582</v>
      </c>
      <c r="F16" s="19" t="s">
        <v>1036</v>
      </c>
      <c r="G16" s="20">
        <f>SUM(G4:G15)</f>
        <v>88330</v>
      </c>
      <c r="H16" s="20">
        <f>SUM(H4:H15)-166</f>
        <v>39142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2018-07-21T10:13:18Z</dcterms:modified>
</cp:coreProperties>
</file>