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7470" windowHeight="2760" firstSheet="2" activeTab="2"/>
  </bookViews>
  <sheets>
    <sheet name="Penjualan" sheetId="2" state="hidden" r:id="rId1"/>
    <sheet name="Katalog" sheetId="1" state="hidden" r:id="rId2"/>
    <sheet name="Penjualan Kzt" sheetId="4" r:id="rId3"/>
    <sheet name="Katalog Kzt" sheetId="3" r:id="rId4"/>
  </sheets>
  <definedNames>
    <definedName name="_xlnm._FilterDatabase" localSheetId="0" hidden="1">Penjualan!$B$2:$G$37</definedName>
  </definedNames>
  <calcPr calcId="124519"/>
</workbook>
</file>

<file path=xl/calcChain.xml><?xml version="1.0" encoding="utf-8"?>
<calcChain xmlns="http://schemas.openxmlformats.org/spreadsheetml/2006/main">
  <c r="N38" i="4"/>
  <c r="N39" s="1"/>
  <c r="N40" s="1"/>
  <c r="N41" s="1"/>
  <c r="M38"/>
  <c r="M39"/>
  <c r="M40"/>
  <c r="M41"/>
  <c r="L42" i="3"/>
  <c r="L43"/>
  <c r="L38"/>
  <c r="L39"/>
  <c r="L40"/>
  <c r="L41"/>
  <c r="L37"/>
  <c r="M37" i="4"/>
  <c r="L36" i="3"/>
  <c r="M36" s="1"/>
  <c r="L31"/>
  <c r="L32"/>
  <c r="L33"/>
  <c r="L34"/>
  <c r="L35"/>
  <c r="L30"/>
  <c r="L29"/>
  <c r="M37" l="1"/>
  <c r="M38" s="1"/>
  <c r="M39" s="1"/>
  <c r="M40" s="1"/>
  <c r="M41" s="1"/>
  <c r="M42" s="1"/>
  <c r="M43" s="1"/>
  <c r="M30" i="4"/>
  <c r="M31"/>
  <c r="M32"/>
  <c r="M33"/>
  <c r="M34"/>
  <c r="M35"/>
  <c r="M36"/>
  <c r="L29" l="1"/>
  <c r="M29" s="1"/>
  <c r="L28" i="3"/>
  <c r="L28" i="4" l="1"/>
  <c r="M28" s="1"/>
  <c r="L27" i="3"/>
  <c r="M27" i="4" l="1"/>
  <c r="L26" i="3"/>
  <c r="L25" l="1"/>
  <c r="L26" i="4"/>
  <c r="M26" s="1"/>
  <c r="L24" i="3" l="1"/>
  <c r="M25" i="4"/>
  <c r="K42"/>
  <c r="M24"/>
  <c r="M23"/>
  <c r="M22"/>
  <c r="M21"/>
  <c r="L20"/>
  <c r="L42" s="1"/>
  <c r="M19"/>
  <c r="M18"/>
  <c r="M17"/>
  <c r="M16"/>
  <c r="M15"/>
  <c r="M14"/>
  <c r="M13"/>
  <c r="M12"/>
  <c r="M11"/>
  <c r="M10"/>
  <c r="M9"/>
  <c r="N9" s="1"/>
  <c r="N10" s="1"/>
  <c r="N11" s="1"/>
  <c r="D36"/>
  <c r="C36"/>
  <c r="G35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N12" l="1"/>
  <c r="N13" s="1"/>
  <c r="M20"/>
  <c r="E36"/>
  <c r="N14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O13"/>
  <c r="M42"/>
  <c r="L23" i="3"/>
  <c r="L22"/>
  <c r="L21"/>
  <c r="L20"/>
  <c r="L19"/>
  <c r="L18"/>
  <c r="L17"/>
  <c r="L16"/>
  <c r="L15"/>
  <c r="L14"/>
  <c r="K13"/>
  <c r="J13"/>
  <c r="K12"/>
  <c r="J12"/>
  <c r="L11"/>
  <c r="L10"/>
  <c r="L9"/>
  <c r="L8"/>
  <c r="L7"/>
  <c r="L6"/>
  <c r="M6" s="1"/>
  <c r="G26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O6" l="1"/>
  <c r="L12"/>
  <c r="M7"/>
  <c r="M8" s="1"/>
  <c r="O8" s="1"/>
  <c r="L13"/>
  <c r="M24" i="2"/>
  <c r="L24"/>
  <c r="O24" i="1"/>
  <c r="M24"/>
  <c r="L24"/>
  <c r="O7" i="3" l="1"/>
  <c r="M9"/>
  <c r="M10" s="1"/>
  <c r="M23" i="2"/>
  <c r="L23"/>
  <c r="M21"/>
  <c r="M22" s="1"/>
  <c r="M20"/>
  <c r="O23" i="1"/>
  <c r="M23"/>
  <c r="L23"/>
  <c r="O22"/>
  <c r="O21"/>
  <c r="O20"/>
  <c r="M21"/>
  <c r="M22" s="1"/>
  <c r="M20"/>
  <c r="L22"/>
  <c r="L21"/>
  <c r="L20"/>
  <c r="O9" i="3" l="1"/>
  <c r="O10"/>
  <c r="M11"/>
  <c r="K20" i="2"/>
  <c r="L20" s="1"/>
  <c r="L21"/>
  <c r="L22"/>
  <c r="O11" i="3" l="1"/>
  <c r="M12"/>
  <c r="L19" i="1"/>
  <c r="L19" i="2"/>
  <c r="M14"/>
  <c r="M15" s="1"/>
  <c r="M16" s="1"/>
  <c r="M17" s="1"/>
  <c r="M18" s="1"/>
  <c r="M19" s="1"/>
  <c r="O12" i="3" l="1"/>
  <c r="M13"/>
  <c r="L18" i="2"/>
  <c r="L17"/>
  <c r="L16"/>
  <c r="L15"/>
  <c r="L14"/>
  <c r="O13" i="3" l="1"/>
  <c r="M14"/>
  <c r="L18" i="1"/>
  <c r="L44" i="2"/>
  <c r="L17" i="1"/>
  <c r="L16"/>
  <c r="L15"/>
  <c r="K14"/>
  <c r="J14"/>
  <c r="M15" i="3" l="1"/>
  <c r="O14"/>
  <c r="L14" i="1"/>
  <c r="L43" i="2"/>
  <c r="L34" i="1"/>
  <c r="L33"/>
  <c r="L32"/>
  <c r="O15" i="3" l="1"/>
  <c r="M16"/>
  <c r="L42" i="2"/>
  <c r="M17" i="3" l="1"/>
  <c r="O16"/>
  <c r="L41" i="2"/>
  <c r="K31" i="1"/>
  <c r="J31"/>
  <c r="L31" s="1"/>
  <c r="K13"/>
  <c r="J13"/>
  <c r="L13" s="1"/>
  <c r="M40" i="2"/>
  <c r="M41" s="1"/>
  <c r="M42" s="1"/>
  <c r="M43" s="1"/>
  <c r="M44" s="1"/>
  <c r="F36"/>
  <c r="F40"/>
  <c r="L40"/>
  <c r="N13"/>
  <c r="M13"/>
  <c r="O17" i="3" l="1"/>
  <c r="M18"/>
  <c r="M11" i="2"/>
  <c r="M12" s="1"/>
  <c r="M10"/>
  <c r="M9"/>
  <c r="L13"/>
  <c r="L12"/>
  <c r="L11"/>
  <c r="L10"/>
  <c r="L9"/>
  <c r="M19" i="3" l="1"/>
  <c r="O18"/>
  <c r="L12" i="1"/>
  <c r="L11"/>
  <c r="L10"/>
  <c r="L9"/>
  <c r="L8"/>
  <c r="L7"/>
  <c r="D388" i="2"/>
  <c r="C388"/>
  <c r="E388" s="1"/>
  <c r="D354"/>
  <c r="C354"/>
  <c r="D321"/>
  <c r="C321"/>
  <c r="E321" s="1"/>
  <c r="D287"/>
  <c r="C287"/>
  <c r="E287" s="1"/>
  <c r="D255"/>
  <c r="C255"/>
  <c r="E255" s="1"/>
  <c r="D222"/>
  <c r="C222"/>
  <c r="E222" s="1"/>
  <c r="D193"/>
  <c r="C193"/>
  <c r="E193" s="1"/>
  <c r="D169"/>
  <c r="C169"/>
  <c r="D135"/>
  <c r="C135"/>
  <c r="E135" s="1"/>
  <c r="D102"/>
  <c r="C102"/>
  <c r="E102" s="1"/>
  <c r="K68"/>
  <c r="J68"/>
  <c r="D68"/>
  <c r="C68"/>
  <c r="G67"/>
  <c r="K37"/>
  <c r="J37"/>
  <c r="D37"/>
  <c r="C37"/>
  <c r="E37" s="1"/>
  <c r="G36"/>
  <c r="F7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D323" i="1"/>
  <c r="C323"/>
  <c r="D311"/>
  <c r="C311"/>
  <c r="D277"/>
  <c r="C277"/>
  <c r="D246"/>
  <c r="C246"/>
  <c r="K218"/>
  <c r="J218"/>
  <c r="L217"/>
  <c r="L216"/>
  <c r="L215"/>
  <c r="L214"/>
  <c r="L213"/>
  <c r="D213"/>
  <c r="C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D184"/>
  <c r="C184"/>
  <c r="L179"/>
  <c r="L178"/>
  <c r="L177"/>
  <c r="L175"/>
  <c r="L174"/>
  <c r="L173"/>
  <c r="L172"/>
  <c r="L171"/>
  <c r="L170"/>
  <c r="L169"/>
  <c r="L168"/>
  <c r="L166"/>
  <c r="L165"/>
  <c r="L164"/>
  <c r="L163"/>
  <c r="K160"/>
  <c r="K180" s="1"/>
  <c r="J160"/>
  <c r="J180" s="1"/>
  <c r="D160"/>
  <c r="C160"/>
  <c r="E160" s="1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K126"/>
  <c r="J126"/>
  <c r="D126"/>
  <c r="C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K93"/>
  <c r="J93"/>
  <c r="D93"/>
  <c r="C93"/>
  <c r="G92"/>
  <c r="N76"/>
  <c r="K59"/>
  <c r="J59"/>
  <c r="D59"/>
  <c r="C59"/>
  <c r="G58"/>
  <c r="K28"/>
  <c r="J28"/>
  <c r="D28"/>
  <c r="C28"/>
  <c r="G27"/>
  <c r="F7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O19" i="3" l="1"/>
  <c r="M20"/>
  <c r="E184" i="1"/>
  <c r="E213"/>
  <c r="L68" i="2"/>
  <c r="L180" i="1"/>
  <c r="M7"/>
  <c r="E93"/>
  <c r="E126"/>
  <c r="L126"/>
  <c r="L218"/>
  <c r="E311"/>
  <c r="L59"/>
  <c r="L37" i="2"/>
  <c r="L160" i="1"/>
  <c r="E28"/>
  <c r="L28"/>
  <c r="N28" s="1"/>
  <c r="E59"/>
  <c r="L93"/>
  <c r="E246"/>
  <c r="E277"/>
  <c r="E323"/>
  <c r="E68" i="2"/>
  <c r="E169"/>
  <c r="E354"/>
  <c r="G134"/>
  <c r="F138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G97"/>
  <c r="G77"/>
  <c r="G101"/>
  <c r="F123" i="1"/>
  <c r="F124" s="1"/>
  <c r="F125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M21" i="3" l="1"/>
  <c r="O20"/>
  <c r="M8" i="1"/>
  <c r="O7"/>
  <c r="M62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F172" i="2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G168"/>
  <c r="F142" i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O21" i="3" l="1"/>
  <c r="M22"/>
  <c r="N122" i="1"/>
  <c r="O8"/>
  <c r="M9"/>
  <c r="G192" i="2"/>
  <c r="F196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M129" i="1"/>
  <c r="M130" s="1"/>
  <c r="M131" s="1"/>
  <c r="M132" s="1"/>
  <c r="M133" s="1"/>
  <c r="M134" s="1"/>
  <c r="M135" s="1"/>
  <c r="M136" s="1"/>
  <c r="M137" s="1"/>
  <c r="M138" s="1"/>
  <c r="M139" s="1"/>
  <c r="P129"/>
  <c r="F176"/>
  <c r="F177" s="1"/>
  <c r="F178" s="1"/>
  <c r="F179" s="1"/>
  <c r="F180" s="1"/>
  <c r="F181" s="1"/>
  <c r="F182" s="1"/>
  <c r="F183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80" s="1"/>
  <c r="F281" s="1"/>
  <c r="F282" s="1"/>
  <c r="F283" s="1"/>
  <c r="F284" s="1"/>
  <c r="F285" s="1"/>
  <c r="F286" s="1"/>
  <c r="F287" s="1"/>
  <c r="F288" s="1"/>
  <c r="F289" s="1"/>
  <c r="F290" s="1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4" s="1"/>
  <c r="F315" s="1"/>
  <c r="F316" s="1"/>
  <c r="F317" s="1"/>
  <c r="F318" s="1"/>
  <c r="F319" s="1"/>
  <c r="F320" s="1"/>
  <c r="F321" s="1"/>
  <c r="F322" s="1"/>
  <c r="O22" i="3" l="1"/>
  <c r="M23"/>
  <c r="M24" s="1"/>
  <c r="O9" i="1"/>
  <c r="M10"/>
  <c r="F225" i="2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G221"/>
  <c r="M140" i="1"/>
  <c r="M143"/>
  <c r="M147" s="1"/>
  <c r="M151" s="1"/>
  <c r="M155" s="1"/>
  <c r="M159" s="1"/>
  <c r="M163" s="1"/>
  <c r="M164" s="1"/>
  <c r="M165" s="1"/>
  <c r="M166" s="1"/>
  <c r="M168" s="1"/>
  <c r="M169" s="1"/>
  <c r="M170" s="1"/>
  <c r="M171" s="1"/>
  <c r="M172" s="1"/>
  <c r="M173" s="1"/>
  <c r="O24" i="3" l="1"/>
  <c r="M25"/>
  <c r="O23"/>
  <c r="M11" i="1"/>
  <c r="O10"/>
  <c r="F258" i="2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G254"/>
  <c r="M141" i="1"/>
  <c r="M144"/>
  <c r="M148" s="1"/>
  <c r="M152" s="1"/>
  <c r="M156" s="1"/>
  <c r="M174"/>
  <c r="M175" s="1"/>
  <c r="M176" s="1"/>
  <c r="N176" s="1"/>
  <c r="M177"/>
  <c r="M178" s="1"/>
  <c r="M179" s="1"/>
  <c r="M187" s="1"/>
  <c r="M188" s="1"/>
  <c r="M189" s="1"/>
  <c r="M190" s="1"/>
  <c r="M191" s="1"/>
  <c r="M192" s="1"/>
  <c r="M193" s="1"/>
  <c r="M194" s="1"/>
  <c r="M195" s="1"/>
  <c r="M196" s="1"/>
  <c r="M197" s="1"/>
  <c r="O25" i="3" l="1"/>
  <c r="M26"/>
  <c r="M12" i="1"/>
  <c r="O11"/>
  <c r="F290" i="2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1" s="1"/>
  <c r="F312" s="1"/>
  <c r="F313" s="1"/>
  <c r="F314" s="1"/>
  <c r="F315" s="1"/>
  <c r="F316" s="1"/>
  <c r="F317" s="1"/>
  <c r="F318" s="1"/>
  <c r="F319" s="1"/>
  <c r="F320" s="1"/>
  <c r="G286"/>
  <c r="M145" i="1"/>
  <c r="M149" s="1"/>
  <c r="M153" s="1"/>
  <c r="M157" s="1"/>
  <c r="M142"/>
  <c r="M201"/>
  <c r="M205" s="1"/>
  <c r="M209" s="1"/>
  <c r="M213" s="1"/>
  <c r="M217" s="1"/>
  <c r="M198"/>
  <c r="M27" i="3" l="1"/>
  <c r="O26"/>
  <c r="O12" i="1"/>
  <c r="M13"/>
  <c r="G320" i="2"/>
  <c r="F324"/>
  <c r="F325" s="1"/>
  <c r="F326" s="1"/>
  <c r="F327" s="1"/>
  <c r="F328" s="1"/>
  <c r="F329" s="1"/>
  <c r="F330" s="1"/>
  <c r="F331" s="1"/>
  <c r="F332" s="1"/>
  <c r="F333" s="1"/>
  <c r="F334" s="1"/>
  <c r="F335" s="1"/>
  <c r="F336" s="1"/>
  <c r="F337" s="1"/>
  <c r="F338" s="1"/>
  <c r="F339" s="1"/>
  <c r="F340" s="1"/>
  <c r="F341" s="1"/>
  <c r="F342" s="1"/>
  <c r="F343" s="1"/>
  <c r="F344" s="1"/>
  <c r="F345" s="1"/>
  <c r="F346" s="1"/>
  <c r="F347" s="1"/>
  <c r="F348" s="1"/>
  <c r="F349" s="1"/>
  <c r="F350" s="1"/>
  <c r="F351" s="1"/>
  <c r="F352" s="1"/>
  <c r="F353" s="1"/>
  <c r="M146" i="1"/>
  <c r="M150" s="1"/>
  <c r="M154" s="1"/>
  <c r="M158" s="1"/>
  <c r="N142"/>
  <c r="M199"/>
  <c r="M202"/>
  <c r="M206" s="1"/>
  <c r="M210" s="1"/>
  <c r="M214" s="1"/>
  <c r="M28" i="3" l="1"/>
  <c r="O27"/>
  <c r="O13" i="1"/>
  <c r="N13"/>
  <c r="M14"/>
  <c r="M31"/>
  <c r="M32" s="1"/>
  <c r="M33" s="1"/>
  <c r="M34" s="1"/>
  <c r="F357" i="2"/>
  <c r="F358" s="1"/>
  <c r="F359" s="1"/>
  <c r="F360" s="1"/>
  <c r="F361" s="1"/>
  <c r="F362" s="1"/>
  <c r="F363" s="1"/>
  <c r="F364" s="1"/>
  <c r="F365" s="1"/>
  <c r="F366" s="1"/>
  <c r="F367" s="1"/>
  <c r="F368" s="1"/>
  <c r="F369" s="1"/>
  <c r="F370" s="1"/>
  <c r="F371" s="1"/>
  <c r="F372" s="1"/>
  <c r="F373" s="1"/>
  <c r="F374" s="1"/>
  <c r="F375" s="1"/>
  <c r="F376" s="1"/>
  <c r="F377" s="1"/>
  <c r="F378" s="1"/>
  <c r="F379" s="1"/>
  <c r="F380" s="1"/>
  <c r="F381" s="1"/>
  <c r="F382" s="1"/>
  <c r="F383" s="1"/>
  <c r="F384" s="1"/>
  <c r="F385" s="1"/>
  <c r="F386" s="1"/>
  <c r="F387" s="1"/>
  <c r="G387" s="1"/>
  <c r="G353"/>
  <c r="M200" i="1"/>
  <c r="M204" s="1"/>
  <c r="M208" s="1"/>
  <c r="M212" s="1"/>
  <c r="M216" s="1"/>
  <c r="M203"/>
  <c r="M207" s="1"/>
  <c r="M211" s="1"/>
  <c r="M215" s="1"/>
  <c r="O28" i="3" l="1"/>
  <c r="M29"/>
  <c r="M30" s="1"/>
  <c r="M31" s="1"/>
  <c r="M32" s="1"/>
  <c r="M33" s="1"/>
  <c r="M34" s="1"/>
  <c r="M35" s="1"/>
  <c r="O14" i="1"/>
  <c r="M15"/>
  <c r="M16" l="1"/>
  <c r="O15"/>
  <c r="M17" l="1"/>
  <c r="O16"/>
  <c r="M18" l="1"/>
  <c r="O17"/>
  <c r="M19" l="1"/>
  <c r="O19" s="1"/>
  <c r="O18"/>
</calcChain>
</file>

<file path=xl/sharedStrings.xml><?xml version="1.0" encoding="utf-8"?>
<sst xmlns="http://schemas.openxmlformats.org/spreadsheetml/2006/main" count="122" uniqueCount="27">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</sst>
</file>

<file path=xl/styles.xml><?xml version="1.0" encoding="utf-8"?>
<styleSheet xmlns="http://schemas.openxmlformats.org/spreadsheetml/2006/main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63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164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164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6" fontId="1" fillId="0" borderId="2" xfId="1" applyNumberFormat="1" applyFont="1" applyBorder="1"/>
    <xf numFmtId="166" fontId="0" fillId="0" borderId="2" xfId="0" applyNumberFormat="1" applyBorder="1"/>
    <xf numFmtId="166" fontId="0" fillId="0" borderId="0" xfId="0" applyNumberFormat="1"/>
    <xf numFmtId="165" fontId="0" fillId="0" borderId="0" xfId="0" applyNumberFormat="1"/>
    <xf numFmtId="166" fontId="1" fillId="0" borderId="0" xfId="1" applyNumberFormat="1" applyFont="1"/>
    <xf numFmtId="14" fontId="0" fillId="0" borderId="0" xfId="0" applyNumberFormat="1" applyBorder="1" applyAlignment="1">
      <alignment horizontal="center"/>
    </xf>
    <xf numFmtId="166" fontId="1" fillId="0" borderId="0" xfId="1" applyNumberFormat="1" applyFont="1" applyBorder="1"/>
    <xf numFmtId="166" fontId="0" fillId="0" borderId="0" xfId="0" applyNumberFormat="1" applyBorder="1"/>
    <xf numFmtId="14" fontId="0" fillId="0" borderId="0" xfId="0" applyNumberFormat="1" applyAlignment="1">
      <alignment horizontal="center"/>
    </xf>
    <xf numFmtId="166" fontId="0" fillId="0" borderId="2" xfId="0" applyNumberFormat="1" applyFill="1" applyBorder="1"/>
    <xf numFmtId="166" fontId="0" fillId="0" borderId="0" xfId="0" applyNumberFormat="1" applyFill="1"/>
    <xf numFmtId="164" fontId="1" fillId="0" borderId="2" xfId="2" applyFont="1" applyBorder="1" applyAlignment="1">
      <alignment vertical="center" wrapText="1"/>
    </xf>
    <xf numFmtId="164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6" fontId="0" fillId="0" borderId="2" xfId="1" applyNumberFormat="1" applyFont="1" applyBorder="1" applyAlignment="1">
      <alignment horizontal="center" vertical="center"/>
    </xf>
    <xf numFmtId="3" fontId="6" fillId="0" borderId="2" xfId="0" applyNumberFormat="1" applyFont="1" applyBorder="1"/>
    <xf numFmtId="14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6" fillId="0" borderId="0" xfId="0" applyNumberFormat="1" applyFont="1"/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A388"/>
  <sheetViews>
    <sheetView workbookViewId="0">
      <pane xSplit="1" ySplit="6" topLeftCell="B10" activePane="bottomRight" state="frozen"/>
      <selection activeCell="J25" sqref="J25"/>
      <selection pane="topRight" activeCell="J25" sqref="J25"/>
      <selection pane="bottomLeft" activeCell="J25" sqref="J25"/>
      <selection pane="bottomRight" activeCell="J25" sqref="J25"/>
    </sheetView>
  </sheetViews>
  <sheetFormatPr defaultRowHeight="1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>
      <c r="B2" s="53" t="s">
        <v>22</v>
      </c>
      <c r="I2" s="53" t="s">
        <v>23</v>
      </c>
    </row>
    <row r="4" spans="2:17" ht="15.75">
      <c r="B4" s="58">
        <v>2017</v>
      </c>
      <c r="C4" s="58"/>
      <c r="D4" s="58"/>
      <c r="E4" s="58"/>
      <c r="F4" s="58"/>
      <c r="G4" s="58"/>
      <c r="I4" s="58">
        <v>2018</v>
      </c>
      <c r="J4" s="58"/>
      <c r="K4" s="58"/>
      <c r="L4" s="58"/>
      <c r="M4" s="58"/>
      <c r="N4" s="58"/>
    </row>
    <row r="5" spans="2:17" s="36" customFormat="1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>
      <c r="B6" s="57" t="s">
        <v>6</v>
      </c>
      <c r="C6" s="57"/>
      <c r="D6" s="57"/>
      <c r="E6" s="57"/>
      <c r="F6" s="57"/>
      <c r="G6" s="57"/>
      <c r="I6" s="57" t="s">
        <v>15</v>
      </c>
      <c r="J6" s="57"/>
      <c r="K6" s="57"/>
      <c r="L6" s="57"/>
      <c r="M6" s="57"/>
      <c r="N6" s="57"/>
    </row>
    <row r="7" spans="2:17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2">
        <v>43313</v>
      </c>
      <c r="J14" s="38">
        <v>662377</v>
      </c>
      <c r="K14" s="38">
        <v>1121491</v>
      </c>
      <c r="L14" s="38">
        <f t="shared" ref="L14:L19" si="3">J14+K14</f>
        <v>1783868</v>
      </c>
      <c r="M14" s="39">
        <f t="shared" ref="M14:M24" si="4">M13+L14</f>
        <v>3501711</v>
      </c>
      <c r="N14" s="6"/>
    </row>
    <row r="15" spans="2:17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2">
        <v>43314</v>
      </c>
      <c r="J15" s="38">
        <v>199998</v>
      </c>
      <c r="K15" s="38">
        <v>1032065</v>
      </c>
      <c r="L15" s="38">
        <f t="shared" si="3"/>
        <v>1232063</v>
      </c>
      <c r="M15" s="39">
        <f t="shared" si="4"/>
        <v>4733774</v>
      </c>
      <c r="N15" s="6"/>
    </row>
    <row r="16" spans="2:17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2">
        <v>43315</v>
      </c>
      <c r="J16" s="38">
        <v>682350</v>
      </c>
      <c r="K16" s="38">
        <v>1262643</v>
      </c>
      <c r="L16" s="38">
        <f t="shared" si="3"/>
        <v>1944993</v>
      </c>
      <c r="M16" s="39">
        <f t="shared" si="4"/>
        <v>6678767</v>
      </c>
      <c r="N16" s="6"/>
    </row>
    <row r="17" spans="2:14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2">
        <v>43316</v>
      </c>
      <c r="J17" s="38">
        <v>434017</v>
      </c>
      <c r="K17" s="38">
        <v>660423</v>
      </c>
      <c r="L17" s="38">
        <f t="shared" si="3"/>
        <v>1094440</v>
      </c>
      <c r="M17" s="39">
        <f t="shared" si="4"/>
        <v>7773207</v>
      </c>
      <c r="N17" s="6"/>
    </row>
    <row r="18" spans="2:14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2">
        <v>43317</v>
      </c>
      <c r="J18" s="38">
        <v>827969</v>
      </c>
      <c r="K18" s="38">
        <v>0</v>
      </c>
      <c r="L18" s="38">
        <f t="shared" si="3"/>
        <v>827969</v>
      </c>
      <c r="M18" s="39">
        <f t="shared" si="4"/>
        <v>8601176</v>
      </c>
      <c r="N18" s="6"/>
    </row>
    <row r="19" spans="2:14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2">
        <v>43318</v>
      </c>
      <c r="J19" s="38">
        <v>952848</v>
      </c>
      <c r="K19" s="38">
        <v>438132</v>
      </c>
      <c r="L19" s="38">
        <f t="shared" si="3"/>
        <v>1390980</v>
      </c>
      <c r="M19" s="39">
        <f t="shared" si="4"/>
        <v>9992156</v>
      </c>
      <c r="N19" s="6"/>
    </row>
    <row r="20" spans="2:14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2">
        <v>43319</v>
      </c>
      <c r="J20" s="38">
        <v>605174</v>
      </c>
      <c r="K20" s="38">
        <f>107143+461786</f>
        <v>568929</v>
      </c>
      <c r="L20" s="38">
        <f>J20+K20</f>
        <v>1174103</v>
      </c>
      <c r="M20" s="39">
        <f t="shared" si="4"/>
        <v>11166259</v>
      </c>
      <c r="N20" s="6"/>
    </row>
    <row r="21" spans="2:14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2">
        <v>43320</v>
      </c>
      <c r="J21" s="38">
        <v>1267357</v>
      </c>
      <c r="K21" s="38">
        <v>485893</v>
      </c>
      <c r="L21" s="38">
        <f>J21+K21</f>
        <v>1753250</v>
      </c>
      <c r="M21" s="39">
        <f t="shared" si="4"/>
        <v>12919509</v>
      </c>
      <c r="N21" s="6"/>
    </row>
    <row r="22" spans="2:14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2">
        <v>43321</v>
      </c>
      <c r="J22" s="38">
        <v>570072</v>
      </c>
      <c r="K22" s="38">
        <v>885858</v>
      </c>
      <c r="L22" s="38">
        <f>J22+K22</f>
        <v>1455930</v>
      </c>
      <c r="M22" s="39">
        <f t="shared" si="4"/>
        <v>14375439</v>
      </c>
      <c r="N22" s="6"/>
    </row>
    <row r="23" spans="2:14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2">
        <v>43322</v>
      </c>
      <c r="J23" s="38">
        <v>1493575</v>
      </c>
      <c r="K23" s="38">
        <v>1320572</v>
      </c>
      <c r="L23" s="38">
        <f>J23+K23</f>
        <v>2814147</v>
      </c>
      <c r="M23" s="39">
        <f t="shared" si="4"/>
        <v>17189586</v>
      </c>
      <c r="N23" s="6"/>
    </row>
    <row r="24" spans="2:14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2">
        <v>43323</v>
      </c>
      <c r="J24" s="38">
        <v>1980787</v>
      </c>
      <c r="K24" s="38">
        <v>0</v>
      </c>
      <c r="L24" s="38">
        <f>J24+K24</f>
        <v>1980787</v>
      </c>
      <c r="M24" s="39">
        <f t="shared" si="4"/>
        <v>19170373</v>
      </c>
      <c r="N24" s="6"/>
    </row>
    <row r="25" spans="2:14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2">
        <v>43324</v>
      </c>
      <c r="J25" s="38"/>
      <c r="K25" s="38"/>
      <c r="L25" s="38"/>
      <c r="M25" s="39"/>
      <c r="N25" s="6"/>
    </row>
    <row r="26" spans="2:14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2">
        <v>43325</v>
      </c>
      <c r="J26" s="38"/>
      <c r="K26" s="38"/>
      <c r="L26" s="38"/>
      <c r="M26" s="39"/>
      <c r="N26" s="6"/>
    </row>
    <row r="27" spans="2:14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2">
        <v>43326</v>
      </c>
      <c r="J27" s="38"/>
      <c r="K27" s="38"/>
      <c r="L27" s="38"/>
      <c r="M27" s="39"/>
      <c r="N27" s="6"/>
    </row>
    <row r="28" spans="2:14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2">
        <v>43327</v>
      </c>
      <c r="J28" s="38"/>
      <c r="K28" s="38"/>
      <c r="L28" s="38"/>
      <c r="M28" s="39"/>
      <c r="N28" s="6"/>
    </row>
    <row r="29" spans="2:14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2">
        <v>43328</v>
      </c>
      <c r="J29" s="38"/>
      <c r="K29" s="38"/>
      <c r="L29" s="38"/>
      <c r="M29" s="39"/>
      <c r="N29" s="6"/>
    </row>
    <row r="30" spans="2:14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2">
        <v>43329</v>
      </c>
      <c r="J30" s="38"/>
      <c r="K30" s="38"/>
      <c r="L30" s="38"/>
      <c r="M30" s="39"/>
      <c r="N30" s="6"/>
    </row>
    <row r="31" spans="2:14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2">
        <v>43330</v>
      </c>
      <c r="J31" s="38"/>
      <c r="K31" s="38"/>
      <c r="L31" s="38"/>
      <c r="M31" s="39"/>
      <c r="N31" s="6"/>
    </row>
    <row r="32" spans="2:14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2">
        <v>43331</v>
      </c>
      <c r="J32" s="38"/>
      <c r="K32" s="38"/>
      <c r="L32" s="38"/>
      <c r="M32" s="39"/>
      <c r="N32" s="6"/>
    </row>
    <row r="33" spans="2:14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2">
        <v>43332</v>
      </c>
      <c r="J33" s="38"/>
      <c r="K33" s="38"/>
      <c r="L33" s="38"/>
      <c r="M33" s="39"/>
      <c r="N33" s="6"/>
    </row>
    <row r="34" spans="2:14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2">
        <v>43333</v>
      </c>
      <c r="J34" s="38"/>
      <c r="K34" s="38"/>
      <c r="L34" s="38"/>
      <c r="M34" s="39"/>
      <c r="N34" s="6"/>
    </row>
    <row r="35" spans="2:14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2">
        <v>43334</v>
      </c>
      <c r="J35" s="38"/>
      <c r="K35" s="38"/>
      <c r="L35" s="38"/>
      <c r="M35" s="39"/>
      <c r="N35" s="6"/>
    </row>
    <row r="36" spans="2:14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2">
        <v>43335</v>
      </c>
      <c r="J36" s="38"/>
      <c r="K36" s="38"/>
      <c r="L36" s="38"/>
      <c r="M36" s="39"/>
      <c r="N36" s="38"/>
    </row>
    <row r="37" spans="2:14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10253363</v>
      </c>
      <c r="K37" s="38">
        <f>SUM(K7:K36)</f>
        <v>8917010</v>
      </c>
      <c r="L37" s="38">
        <f>J37+K37</f>
        <v>19170373</v>
      </c>
      <c r="M37" s="39"/>
      <c r="N37" s="38"/>
    </row>
    <row r="38" spans="2:14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>
      <c r="B39" s="56" t="s">
        <v>8</v>
      </c>
      <c r="C39" s="56"/>
      <c r="D39" s="56"/>
      <c r="E39" s="56"/>
      <c r="F39" s="56"/>
      <c r="G39" s="56"/>
      <c r="H39" s="42"/>
      <c r="I39" s="56" t="s">
        <v>16</v>
      </c>
      <c r="J39" s="56"/>
      <c r="K39" s="56"/>
      <c r="L39" s="56"/>
      <c r="M39" s="56"/>
      <c r="N39" s="56"/>
    </row>
    <row r="40" spans="2:14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>
        <v>827969</v>
      </c>
      <c r="K44" s="38">
        <v>0</v>
      </c>
      <c r="L44" s="38">
        <f>J44+K44</f>
        <v>827969</v>
      </c>
      <c r="M44" s="39">
        <f>+M43+L44</f>
        <v>8601176</v>
      </c>
      <c r="N44" s="6"/>
    </row>
    <row r="45" spans="2:14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2806711</v>
      </c>
      <c r="K68" s="38">
        <f>SUM(K40:K67)</f>
        <v>4076622</v>
      </c>
      <c r="L68" s="38">
        <f>J68+K68</f>
        <v>6883333</v>
      </c>
      <c r="M68" s="39"/>
      <c r="N68" s="39"/>
    </row>
    <row r="69" spans="2:14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>
      <c r="B70" s="56" t="s">
        <v>9</v>
      </c>
      <c r="C70" s="56"/>
      <c r="D70" s="56"/>
      <c r="E70" s="56"/>
      <c r="F70" s="56"/>
      <c r="G70" s="56"/>
      <c r="I70" s="56"/>
      <c r="J70" s="56"/>
      <c r="K70" s="56"/>
      <c r="L70" s="56"/>
      <c r="M70" s="56"/>
      <c r="N70" s="56"/>
    </row>
    <row r="71" spans="2:14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5">E73+F72</f>
        <v>2890886234</v>
      </c>
      <c r="G73" s="6"/>
      <c r="I73" s="37"/>
      <c r="J73" s="38"/>
      <c r="K73" s="38"/>
      <c r="L73" s="38"/>
      <c r="M73" s="39"/>
      <c r="N73" s="6"/>
    </row>
    <row r="74" spans="2:14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5"/>
        <v>2984363118</v>
      </c>
      <c r="G74" s="6"/>
      <c r="I74" s="37"/>
      <c r="J74" s="38"/>
      <c r="K74" s="38"/>
      <c r="L74" s="38"/>
      <c r="M74" s="39"/>
      <c r="N74" s="6"/>
    </row>
    <row r="75" spans="2:14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5"/>
        <v>3032279967</v>
      </c>
      <c r="G75" s="6"/>
      <c r="I75" s="37"/>
      <c r="J75" s="38"/>
      <c r="K75" s="38"/>
      <c r="L75" s="38"/>
      <c r="M75" s="39"/>
      <c r="N75" s="6"/>
    </row>
    <row r="76" spans="2:14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5"/>
        <v>3145682542</v>
      </c>
      <c r="G76" s="6"/>
      <c r="I76" s="37"/>
      <c r="J76" s="38"/>
      <c r="K76" s="38"/>
      <c r="L76" s="38"/>
      <c r="M76" s="39"/>
      <c r="N76" s="6"/>
    </row>
    <row r="77" spans="2:14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5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6">E80+F79</f>
        <v>3451106856</v>
      </c>
      <c r="G80" s="6"/>
      <c r="I80" s="37"/>
      <c r="J80" s="4"/>
      <c r="K80" s="4"/>
      <c r="L80" s="4"/>
      <c r="M80" s="47"/>
      <c r="N80" s="6"/>
    </row>
    <row r="81" spans="2:14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6"/>
        <v>3554637232</v>
      </c>
      <c r="G81" s="6"/>
      <c r="I81" s="37"/>
      <c r="J81" s="4"/>
      <c r="K81" s="4"/>
      <c r="L81" s="4"/>
      <c r="M81" s="47"/>
      <c r="N81" s="6"/>
    </row>
    <row r="82" spans="2:14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6"/>
        <v>3606089332</v>
      </c>
      <c r="G82" s="6"/>
      <c r="I82" s="37"/>
      <c r="J82" s="4"/>
      <c r="K82" s="4"/>
      <c r="L82" s="4"/>
      <c r="M82" s="47"/>
      <c r="N82" s="6"/>
    </row>
    <row r="83" spans="2:14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6"/>
        <v>3680283882</v>
      </c>
      <c r="G83" s="6"/>
      <c r="I83" s="37"/>
      <c r="J83" s="4"/>
      <c r="K83" s="4"/>
      <c r="L83" s="4"/>
      <c r="M83" s="47"/>
      <c r="N83" s="6"/>
    </row>
    <row r="84" spans="2:14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6"/>
        <v>3772736292</v>
      </c>
      <c r="G84" s="6"/>
      <c r="I84" s="37"/>
      <c r="J84" s="4"/>
      <c r="K84" s="4"/>
      <c r="L84" s="4"/>
      <c r="M84" s="47"/>
      <c r="N84" s="6"/>
    </row>
    <row r="85" spans="2:14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6"/>
        <v>3842391310</v>
      </c>
      <c r="G85" s="6"/>
      <c r="I85" s="37"/>
      <c r="J85" s="4"/>
      <c r="K85" s="4"/>
      <c r="L85" s="4"/>
      <c r="M85" s="47"/>
      <c r="N85" s="6"/>
    </row>
    <row r="86" spans="2:14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6"/>
        <v>3901844686</v>
      </c>
      <c r="G86" s="6"/>
      <c r="I86" s="37"/>
      <c r="J86" s="4"/>
      <c r="K86" s="4"/>
      <c r="L86" s="4"/>
      <c r="M86" s="47"/>
      <c r="N86" s="6"/>
    </row>
    <row r="87" spans="2:14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6"/>
        <v>4009777478</v>
      </c>
      <c r="G87" s="6"/>
      <c r="I87" s="37"/>
      <c r="J87" s="4"/>
      <c r="K87" s="4"/>
      <c r="L87" s="4"/>
      <c r="M87" s="47"/>
      <c r="N87" s="6"/>
    </row>
    <row r="88" spans="2:14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6"/>
        <v>4120329813</v>
      </c>
      <c r="G88" s="6"/>
      <c r="I88" s="37"/>
      <c r="J88" s="4"/>
      <c r="K88" s="4"/>
      <c r="L88" s="4"/>
      <c r="M88" s="47"/>
      <c r="N88" s="6"/>
    </row>
    <row r="89" spans="2:14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6"/>
        <v>4173058026</v>
      </c>
      <c r="G89" s="6"/>
      <c r="I89" s="37"/>
      <c r="J89" s="4"/>
      <c r="K89" s="4"/>
      <c r="L89" s="4"/>
      <c r="M89" s="47"/>
      <c r="N89" s="6"/>
    </row>
    <row r="90" spans="2:14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6"/>
        <v>4253342036</v>
      </c>
      <c r="G90" s="6"/>
      <c r="I90" s="37"/>
      <c r="J90" s="4"/>
      <c r="K90" s="4"/>
      <c r="L90" s="4"/>
      <c r="M90" s="47"/>
      <c r="N90" s="6"/>
    </row>
    <row r="91" spans="2:14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6"/>
        <v>4339684230</v>
      </c>
      <c r="G91" s="6"/>
      <c r="I91" s="37"/>
      <c r="J91" s="4"/>
      <c r="K91" s="4"/>
      <c r="L91" s="4"/>
      <c r="M91" s="47"/>
      <c r="N91" s="6"/>
    </row>
    <row r="92" spans="2:14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6"/>
        <v>4435415426</v>
      </c>
      <c r="G92" s="6"/>
      <c r="I92" s="37"/>
      <c r="J92" s="4"/>
      <c r="K92" s="4"/>
      <c r="L92" s="4"/>
      <c r="M92" s="47"/>
      <c r="N92" s="6"/>
    </row>
    <row r="93" spans="2:14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6"/>
        <v>4521191511</v>
      </c>
      <c r="G93" s="6"/>
      <c r="I93" s="37"/>
      <c r="J93" s="4"/>
      <c r="K93" s="4"/>
      <c r="L93" s="4"/>
      <c r="M93" s="47"/>
      <c r="N93" s="6"/>
    </row>
    <row r="94" spans="2:14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6"/>
        <v>4584586487</v>
      </c>
      <c r="G94" s="6"/>
      <c r="I94" s="37"/>
      <c r="J94" s="4"/>
      <c r="K94" s="4"/>
      <c r="L94" s="4"/>
      <c r="M94" s="47"/>
      <c r="N94" s="6"/>
    </row>
    <row r="95" spans="2:14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6"/>
        <v>4667156750</v>
      </c>
      <c r="G95" s="6"/>
      <c r="I95" s="37"/>
      <c r="J95" s="4"/>
      <c r="K95" s="4"/>
      <c r="L95" s="4"/>
      <c r="M95" s="47"/>
      <c r="N95" s="6"/>
    </row>
    <row r="96" spans="2:14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6"/>
        <v>4736765100</v>
      </c>
      <c r="G96" s="6"/>
      <c r="I96" s="37"/>
      <c r="J96" s="4"/>
      <c r="K96" s="4"/>
      <c r="L96" s="4"/>
      <c r="M96" s="47"/>
      <c r="N96" s="6"/>
    </row>
    <row r="97" spans="2:1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6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6"/>
        <v>4962787320</v>
      </c>
      <c r="G98" s="6"/>
      <c r="I98" s="37"/>
      <c r="J98" s="4"/>
      <c r="K98" s="4"/>
      <c r="L98" s="4"/>
      <c r="M98" s="47"/>
      <c r="N98" s="6"/>
    </row>
    <row r="99" spans="2:1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6"/>
        <v>5021226575</v>
      </c>
      <c r="G99" s="6"/>
      <c r="I99" s="37"/>
      <c r="J99" s="4"/>
      <c r="K99" s="4"/>
      <c r="L99" s="4"/>
      <c r="M99" s="47"/>
      <c r="N99" s="6"/>
    </row>
    <row r="100" spans="2:1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6"/>
        <v>5116960057</v>
      </c>
      <c r="G100" s="6"/>
      <c r="I100" s="37"/>
      <c r="J100" s="4"/>
      <c r="K100" s="4"/>
      <c r="L100" s="4"/>
      <c r="M100" s="47"/>
      <c r="N100" s="6"/>
    </row>
    <row r="101" spans="2:1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6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>
      <c r="B104" s="56" t="s">
        <v>10</v>
      </c>
      <c r="C104" s="56"/>
      <c r="D104" s="56"/>
      <c r="E104" s="56"/>
      <c r="F104" s="56"/>
      <c r="G104" s="56"/>
      <c r="H104" s="40"/>
      <c r="I104" s="56"/>
      <c r="J104" s="56"/>
      <c r="K104" s="56"/>
      <c r="L104" s="56"/>
      <c r="M104" s="56"/>
      <c r="N104" s="56"/>
    </row>
    <row r="105" spans="2:1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6"/>
        <v>5317831319</v>
      </c>
      <c r="G106" s="6"/>
      <c r="I106" s="37"/>
      <c r="J106" s="49"/>
      <c r="K106" s="49"/>
      <c r="L106" s="49"/>
      <c r="M106" s="47"/>
      <c r="N106" s="6"/>
    </row>
    <row r="107" spans="2:1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6"/>
        <v>5394358788</v>
      </c>
      <c r="G107" s="6"/>
      <c r="I107" s="37"/>
      <c r="J107" s="49"/>
      <c r="K107" s="49"/>
      <c r="L107" s="49"/>
      <c r="M107" s="47"/>
      <c r="N107" s="6"/>
    </row>
    <row r="108" spans="2:1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6"/>
        <v>5477097651</v>
      </c>
      <c r="G108" s="6"/>
      <c r="I108" s="37"/>
      <c r="J108" s="50"/>
      <c r="K108" s="50"/>
      <c r="L108" s="49"/>
      <c r="M108" s="47"/>
      <c r="N108" s="6"/>
    </row>
    <row r="109" spans="2:1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6"/>
        <v>5586011419</v>
      </c>
      <c r="G109" s="6"/>
      <c r="I109" s="37"/>
      <c r="J109" s="50"/>
      <c r="K109" s="50"/>
      <c r="L109" s="49"/>
      <c r="M109" s="47"/>
      <c r="N109" s="6"/>
    </row>
    <row r="110" spans="2:1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6"/>
        <v>5658162841</v>
      </c>
      <c r="G110" s="6"/>
      <c r="I110" s="37"/>
      <c r="J110" s="4"/>
      <c r="K110" s="4"/>
      <c r="L110" s="49"/>
      <c r="M110" s="47"/>
      <c r="N110" s="6"/>
    </row>
    <row r="111" spans="2:1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6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6"/>
        <v>5847760091</v>
      </c>
      <c r="G112" s="6"/>
      <c r="I112" s="37"/>
      <c r="J112" s="4"/>
      <c r="K112" s="4"/>
      <c r="L112" s="49"/>
      <c r="M112" s="47"/>
      <c r="N112" s="6"/>
    </row>
    <row r="113" spans="2:14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6"/>
        <v>5926470841</v>
      </c>
      <c r="G113" s="6"/>
      <c r="I113" s="37"/>
      <c r="J113" s="4"/>
      <c r="K113" s="4"/>
      <c r="L113" s="49"/>
      <c r="M113" s="47"/>
      <c r="N113" s="6"/>
    </row>
    <row r="114" spans="2:14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6"/>
        <v>6026178984</v>
      </c>
      <c r="G114" s="6"/>
      <c r="I114" s="37"/>
      <c r="J114" s="4"/>
      <c r="K114" s="4"/>
      <c r="L114" s="49"/>
      <c r="M114" s="47"/>
      <c r="N114" s="6"/>
    </row>
    <row r="115" spans="2:14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6"/>
        <v>6114468460</v>
      </c>
      <c r="G115" s="6"/>
      <c r="I115" s="37"/>
      <c r="J115" s="4"/>
      <c r="K115" s="4"/>
      <c r="L115" s="49"/>
      <c r="M115" s="47"/>
      <c r="N115" s="6"/>
    </row>
    <row r="116" spans="2:14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6"/>
        <v>6184730292</v>
      </c>
      <c r="G116" s="6"/>
      <c r="I116" s="37"/>
      <c r="J116" s="51"/>
      <c r="K116" s="51"/>
      <c r="L116" s="49"/>
      <c r="M116" s="47"/>
      <c r="N116" s="6"/>
    </row>
    <row r="117" spans="2:14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6"/>
        <v>6267437909</v>
      </c>
      <c r="G117" s="6"/>
      <c r="I117" s="37"/>
      <c r="J117" s="51"/>
      <c r="K117" s="51"/>
      <c r="L117" s="49"/>
      <c r="M117" s="47"/>
      <c r="N117" s="6"/>
    </row>
    <row r="118" spans="2:14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6"/>
        <v>6359763305</v>
      </c>
      <c r="G118" s="6"/>
      <c r="I118" s="37"/>
      <c r="J118" s="4"/>
      <c r="K118" s="4"/>
      <c r="L118" s="49"/>
      <c r="M118" s="47"/>
      <c r="N118" s="6"/>
    </row>
    <row r="119" spans="2:14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6"/>
        <v>6430302104</v>
      </c>
      <c r="G119" s="6"/>
      <c r="I119" s="37"/>
      <c r="J119" s="4"/>
      <c r="K119" s="4"/>
      <c r="L119" s="49"/>
      <c r="M119" s="47"/>
      <c r="N119" s="6"/>
    </row>
    <row r="120" spans="2:14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6"/>
        <v>6480747967</v>
      </c>
      <c r="G120" s="6"/>
      <c r="I120" s="37"/>
      <c r="J120" s="4"/>
      <c r="K120" s="4"/>
      <c r="L120" s="49"/>
      <c r="M120" s="47"/>
      <c r="N120" s="6"/>
    </row>
    <row r="121" spans="2:14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6"/>
        <v>6601018955</v>
      </c>
      <c r="G121" s="6"/>
      <c r="I121" s="37"/>
      <c r="J121" s="4"/>
      <c r="K121" s="4"/>
      <c r="L121" s="49"/>
      <c r="M121" s="47"/>
      <c r="N121" s="6"/>
    </row>
    <row r="122" spans="2:14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6"/>
        <v>6712391766</v>
      </c>
      <c r="G122" s="6"/>
      <c r="I122" s="37"/>
      <c r="J122" s="4"/>
      <c r="K122" s="4"/>
      <c r="L122" s="49"/>
      <c r="M122" s="47"/>
      <c r="N122" s="6"/>
    </row>
    <row r="123" spans="2:14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6"/>
        <v>6798854541</v>
      </c>
      <c r="G123" s="6"/>
      <c r="I123" s="37"/>
      <c r="J123" s="4"/>
      <c r="K123" s="4"/>
      <c r="L123" s="49"/>
      <c r="M123" s="47"/>
      <c r="N123" s="6"/>
    </row>
    <row r="124" spans="2:14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6"/>
        <v>6840000871</v>
      </c>
      <c r="G124" s="6"/>
      <c r="I124" s="37"/>
      <c r="J124" s="4"/>
      <c r="K124" s="4"/>
      <c r="L124" s="49"/>
      <c r="M124" s="47"/>
      <c r="N124" s="6"/>
    </row>
    <row r="125" spans="2:14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6"/>
        <v>6941263483</v>
      </c>
      <c r="G125" s="6"/>
      <c r="I125" s="37"/>
      <c r="J125" s="4"/>
      <c r="K125" s="4"/>
      <c r="L125" s="49"/>
      <c r="M125" s="47"/>
      <c r="N125" s="6"/>
    </row>
    <row r="126" spans="2:14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6"/>
        <v>7022724632</v>
      </c>
      <c r="G126" s="6"/>
      <c r="I126" s="37"/>
      <c r="J126" s="4"/>
      <c r="K126" s="4"/>
      <c r="L126" s="49"/>
      <c r="M126" s="47"/>
      <c r="N126" s="6"/>
    </row>
    <row r="127" spans="2:14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6"/>
        <v>7058457357</v>
      </c>
      <c r="G127" s="6"/>
      <c r="I127" s="37"/>
      <c r="J127" s="4"/>
      <c r="K127" s="4"/>
      <c r="L127" s="49"/>
      <c r="M127" s="47"/>
      <c r="N127" s="6"/>
    </row>
    <row r="128" spans="2:14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6"/>
        <v>7147004921</v>
      </c>
      <c r="G128" s="6"/>
      <c r="I128" s="37"/>
      <c r="J128" s="4"/>
      <c r="K128" s="4"/>
      <c r="L128" s="49"/>
      <c r="M128" s="47"/>
      <c r="N128" s="6"/>
    </row>
    <row r="129" spans="2:22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6"/>
        <v>7235055459</v>
      </c>
      <c r="G129" s="6"/>
      <c r="I129" s="37"/>
      <c r="J129" s="4"/>
      <c r="K129" s="4"/>
      <c r="L129" s="49"/>
      <c r="M129" s="47"/>
      <c r="N129" s="6"/>
    </row>
    <row r="130" spans="2:22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6"/>
        <v>7304989134</v>
      </c>
      <c r="G130" s="6"/>
      <c r="I130" s="37"/>
      <c r="J130" s="4"/>
      <c r="K130" s="4"/>
      <c r="L130" s="49"/>
      <c r="M130" s="47"/>
      <c r="N130" s="6"/>
    </row>
    <row r="131" spans="2:22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6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6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6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6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>
      <c r="B137" s="57" t="s">
        <v>11</v>
      </c>
      <c r="C137" s="57"/>
      <c r="D137" s="57"/>
      <c r="E137" s="57"/>
      <c r="F137" s="57"/>
      <c r="G137" s="57"/>
      <c r="I137" s="56"/>
      <c r="J137" s="56"/>
      <c r="K137" s="56"/>
      <c r="L137" s="56"/>
      <c r="M137" s="56"/>
      <c r="N137" s="56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6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6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6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6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6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7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7"/>
        <v>8276241587</v>
      </c>
      <c r="G145" s="6"/>
      <c r="I145" s="37"/>
      <c r="J145" s="4"/>
      <c r="K145" s="4"/>
      <c r="L145" s="49"/>
      <c r="M145" s="47"/>
      <c r="N145" s="6"/>
    </row>
    <row r="146" spans="2:19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7"/>
        <v>8387276608</v>
      </c>
      <c r="G146" s="6"/>
      <c r="I146" s="37"/>
      <c r="J146" s="4"/>
      <c r="K146" s="4"/>
      <c r="L146" s="49"/>
      <c r="M146" s="47"/>
      <c r="N146" s="6"/>
    </row>
    <row r="147" spans="2:19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7"/>
        <v>8459790560</v>
      </c>
      <c r="G147" s="6"/>
      <c r="I147" s="37"/>
      <c r="J147" s="4"/>
      <c r="K147" s="4"/>
      <c r="L147" s="49"/>
      <c r="M147" s="47"/>
      <c r="N147" s="6"/>
    </row>
    <row r="148" spans="2:19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7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7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7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7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7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7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7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7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7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7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7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7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7"/>
        <v>9476183362</v>
      </c>
      <c r="G160" s="6"/>
      <c r="I160" s="37"/>
      <c r="J160" s="4"/>
      <c r="K160" s="4"/>
      <c r="L160" s="49"/>
      <c r="M160" s="47"/>
      <c r="N160" s="6"/>
    </row>
    <row r="161" spans="2:26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7"/>
        <v>9585770818</v>
      </c>
      <c r="G161" s="6"/>
      <c r="I161" s="37"/>
      <c r="J161" s="4"/>
      <c r="K161" s="4"/>
      <c r="L161" s="49"/>
      <c r="M161" s="47"/>
      <c r="N161" s="6"/>
    </row>
    <row r="162" spans="2:26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7"/>
        <v>9648430831</v>
      </c>
      <c r="G162" s="6"/>
      <c r="I162" s="37"/>
      <c r="J162" s="4"/>
      <c r="K162" s="12"/>
      <c r="L162" s="49"/>
      <c r="M162" s="47"/>
      <c r="N162" s="6"/>
    </row>
    <row r="163" spans="2:26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7"/>
        <v>9710368891</v>
      </c>
      <c r="G163" s="6"/>
      <c r="I163" s="37"/>
      <c r="J163" s="5"/>
      <c r="K163" s="5"/>
      <c r="L163" s="49"/>
      <c r="M163" s="47"/>
      <c r="N163" s="6"/>
    </row>
    <row r="164" spans="2:26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7"/>
        <v>9762029875</v>
      </c>
      <c r="G164" s="6"/>
      <c r="I164" s="37"/>
      <c r="J164" s="5"/>
      <c r="K164" s="5"/>
      <c r="L164" s="49"/>
      <c r="M164" s="47"/>
      <c r="N164" s="6"/>
    </row>
    <row r="165" spans="2:26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7"/>
        <v>9830786512</v>
      </c>
      <c r="G165" s="6"/>
      <c r="I165" s="37"/>
      <c r="J165" s="5"/>
      <c r="K165" s="5"/>
      <c r="L165" s="49"/>
      <c r="M165" s="47"/>
      <c r="N165" s="6"/>
    </row>
    <row r="166" spans="2:26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7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7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7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>
      <c r="B170" s="46"/>
      <c r="C170" s="42"/>
      <c r="D170" s="42"/>
      <c r="E170" s="42"/>
      <c r="F170" s="40"/>
      <c r="G170" s="40"/>
      <c r="I170" s="46"/>
    </row>
    <row r="171" spans="2:26">
      <c r="B171" s="56" t="s">
        <v>13</v>
      </c>
      <c r="C171" s="56"/>
      <c r="D171" s="56"/>
      <c r="E171" s="56"/>
      <c r="F171" s="56"/>
      <c r="G171" s="56"/>
      <c r="I171" s="56"/>
      <c r="J171" s="56"/>
      <c r="K171" s="56"/>
      <c r="L171" s="56"/>
      <c r="M171" s="56"/>
      <c r="N171" s="56"/>
    </row>
    <row r="172" spans="2:26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7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7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7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7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7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7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7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7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7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7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7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7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7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7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7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7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7"/>
        <v>12149769743</v>
      </c>
      <c r="G189" s="6"/>
      <c r="I189" s="6"/>
      <c r="J189" s="6"/>
      <c r="K189" s="6"/>
      <c r="L189" s="6"/>
      <c r="M189" s="6"/>
      <c r="N189" s="6"/>
    </row>
    <row r="190" spans="2:26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7"/>
        <v>12320235649</v>
      </c>
      <c r="G190" s="6"/>
      <c r="I190" s="37"/>
      <c r="J190" s="6"/>
      <c r="K190" s="6"/>
      <c r="L190" s="6"/>
      <c r="M190" s="6"/>
      <c r="N190" s="6"/>
    </row>
    <row r="191" spans="2:26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7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7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>
      <c r="B194" s="46"/>
      <c r="C194" s="42"/>
      <c r="D194" s="42"/>
      <c r="E194" s="42"/>
      <c r="F194" s="40"/>
      <c r="G194" s="40"/>
      <c r="I194" s="46"/>
    </row>
    <row r="195" spans="2:19">
      <c r="B195" s="56" t="s">
        <v>14</v>
      </c>
      <c r="C195" s="56"/>
      <c r="D195" s="56"/>
      <c r="E195" s="56"/>
      <c r="F195" s="56"/>
      <c r="G195" s="56"/>
      <c r="I195" s="56"/>
      <c r="J195" s="56"/>
      <c r="K195" s="56"/>
      <c r="L195" s="56"/>
      <c r="M195" s="56"/>
      <c r="N195" s="56"/>
      <c r="Q195" s="7"/>
    </row>
    <row r="196" spans="2:19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7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7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7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7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7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7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7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7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7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7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7"/>
        <v>12901341460</v>
      </c>
      <c r="G207" s="6"/>
      <c r="I207" s="37"/>
      <c r="J207" s="12"/>
      <c r="K207" s="12"/>
      <c r="L207" s="49"/>
      <c r="M207" s="39"/>
      <c r="N207" s="6"/>
    </row>
    <row r="208" spans="2:19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8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8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8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8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8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8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8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8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8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8"/>
        <v>13300185382</v>
      </c>
      <c r="G217" s="6"/>
      <c r="I217" s="37"/>
      <c r="J217" s="6"/>
      <c r="K217" s="6"/>
      <c r="L217" s="6"/>
      <c r="M217" s="6"/>
      <c r="N217" s="6"/>
    </row>
    <row r="218" spans="2:27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8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8"/>
        <v>13367545283</v>
      </c>
      <c r="G219" s="6"/>
      <c r="I219" s="37"/>
      <c r="J219" s="6"/>
      <c r="K219" s="6"/>
      <c r="L219" s="6"/>
      <c r="M219" s="6"/>
      <c r="N219" s="6"/>
    </row>
    <row r="220" spans="2:27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8"/>
        <v>13399647408</v>
      </c>
      <c r="G220" s="6"/>
      <c r="I220" s="37"/>
      <c r="J220" s="6"/>
      <c r="K220" s="6"/>
      <c r="L220" s="6"/>
      <c r="M220" s="6"/>
      <c r="N220" s="6"/>
    </row>
    <row r="221" spans="2:27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8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>
      <c r="B223" s="46"/>
      <c r="C223" s="42"/>
      <c r="D223" s="42"/>
      <c r="E223" s="42"/>
      <c r="F223" s="40"/>
      <c r="G223" s="40"/>
      <c r="I223" s="46"/>
    </row>
    <row r="224" spans="2:27">
      <c r="B224" s="56" t="s">
        <v>15</v>
      </c>
      <c r="C224" s="56"/>
      <c r="D224" s="56"/>
      <c r="E224" s="56"/>
      <c r="F224" s="56"/>
      <c r="G224" s="56"/>
      <c r="I224" s="46"/>
    </row>
    <row r="225" spans="2:9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8"/>
        <v>13525326271</v>
      </c>
      <c r="G226" s="6"/>
      <c r="I226" s="46"/>
    </row>
    <row r="227" spans="2:9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8"/>
        <v>13578136708</v>
      </c>
      <c r="G227" s="6"/>
      <c r="I227" s="46"/>
    </row>
    <row r="228" spans="2:9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8"/>
        <v>13614021846</v>
      </c>
      <c r="G228" s="6"/>
      <c r="I228" s="46"/>
    </row>
    <row r="229" spans="2:9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8"/>
        <v>13643802996</v>
      </c>
      <c r="G229" s="6"/>
      <c r="I229" s="46"/>
    </row>
    <row r="230" spans="2:9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8"/>
        <v>13670801646</v>
      </c>
      <c r="G230" s="6"/>
      <c r="I230" s="46"/>
    </row>
    <row r="231" spans="2:9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8"/>
        <v>13738368543</v>
      </c>
      <c r="G231" s="6"/>
      <c r="I231" s="46"/>
    </row>
    <row r="232" spans="2:9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8"/>
        <v>13793009956</v>
      </c>
      <c r="G232" s="6"/>
      <c r="I232" s="46"/>
    </row>
    <row r="233" spans="2:9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8"/>
        <v>13833336745</v>
      </c>
      <c r="G233" s="6"/>
      <c r="I233" s="46"/>
    </row>
    <row r="234" spans="2:9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8"/>
        <v>13891198333</v>
      </c>
      <c r="G234" s="6"/>
      <c r="I234" s="46"/>
    </row>
    <row r="235" spans="2:9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8"/>
        <v>13926003583</v>
      </c>
      <c r="G235" s="6"/>
      <c r="I235" s="46"/>
    </row>
    <row r="236" spans="2:9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8"/>
        <v>13970420208</v>
      </c>
      <c r="G236" s="6"/>
      <c r="I236" s="46"/>
    </row>
    <row r="237" spans="2:9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8"/>
        <v>13994395808</v>
      </c>
      <c r="G237" s="6"/>
      <c r="I237" s="46"/>
    </row>
    <row r="238" spans="2:9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8"/>
        <v>14044748596</v>
      </c>
      <c r="G238" s="6"/>
      <c r="I238" s="46"/>
    </row>
    <row r="239" spans="2:9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8"/>
        <v>14098958083</v>
      </c>
      <c r="G239" s="6"/>
      <c r="I239" s="46"/>
    </row>
    <row r="240" spans="2:9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8"/>
        <v>14172487121</v>
      </c>
      <c r="G240" s="6"/>
      <c r="I240" s="46"/>
    </row>
    <row r="241" spans="2:9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8"/>
        <v>14231018796</v>
      </c>
      <c r="G241" s="6"/>
      <c r="I241" s="46"/>
    </row>
    <row r="242" spans="2:9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8"/>
        <v>14294755896</v>
      </c>
      <c r="G242" s="6"/>
      <c r="I242" s="46"/>
    </row>
    <row r="243" spans="2:9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8"/>
        <v>14317817308</v>
      </c>
      <c r="G243" s="6"/>
      <c r="I243" s="46"/>
    </row>
    <row r="244" spans="2:9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8"/>
        <v>14357373408</v>
      </c>
      <c r="G244" s="6"/>
      <c r="I244" s="46"/>
    </row>
    <row r="245" spans="2:9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8"/>
        <v>14398256021</v>
      </c>
      <c r="G245" s="6"/>
      <c r="I245" s="46"/>
    </row>
    <row r="246" spans="2:9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8"/>
        <v>14437680084</v>
      </c>
      <c r="G246" s="6"/>
      <c r="I246" s="46"/>
    </row>
    <row r="247" spans="2:9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8"/>
        <v>14468774259</v>
      </c>
      <c r="G247" s="6"/>
      <c r="I247" s="46"/>
    </row>
    <row r="248" spans="2:9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8"/>
        <v>14506002734</v>
      </c>
      <c r="G248" s="6"/>
      <c r="I248" s="46"/>
    </row>
    <row r="249" spans="2:9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8"/>
        <v>14548838585</v>
      </c>
      <c r="G249" s="6"/>
      <c r="I249" s="46"/>
    </row>
    <row r="250" spans="2:9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8"/>
        <v>14582826011</v>
      </c>
      <c r="G250" s="6"/>
      <c r="I250" s="46"/>
    </row>
    <row r="251" spans="2:9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8"/>
        <v>14648845211</v>
      </c>
      <c r="G251" s="6"/>
      <c r="I251" s="46"/>
    </row>
    <row r="252" spans="2:9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8"/>
        <v>14710435399</v>
      </c>
      <c r="G252" s="6"/>
      <c r="I252" s="46"/>
    </row>
    <row r="253" spans="2:9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8"/>
        <v>14744740574</v>
      </c>
      <c r="G253" s="6"/>
      <c r="I253" s="46"/>
    </row>
    <row r="254" spans="2:9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8"/>
        <v>14783949037</v>
      </c>
      <c r="G254" s="39">
        <f>F254-F221</f>
        <v>1343580266</v>
      </c>
      <c r="I254" s="46"/>
    </row>
    <row r="255" spans="2:9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>
      <c r="B256" s="46"/>
      <c r="C256" s="42"/>
      <c r="D256" s="42"/>
      <c r="E256" s="42"/>
      <c r="F256" s="40"/>
      <c r="G256" s="40"/>
      <c r="I256" s="46"/>
    </row>
    <row r="257" spans="2:9">
      <c r="B257" s="56" t="s">
        <v>16</v>
      </c>
      <c r="C257" s="56"/>
      <c r="D257" s="56"/>
      <c r="E257" s="56"/>
      <c r="F257" s="56"/>
      <c r="G257" s="56"/>
      <c r="I257" s="46"/>
    </row>
    <row r="258" spans="2:9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8"/>
        <v>14837941150</v>
      </c>
      <c r="G259" s="6"/>
      <c r="I259" s="46"/>
    </row>
    <row r="260" spans="2:9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8"/>
        <v>14902798426</v>
      </c>
      <c r="G260" s="6"/>
      <c r="I260" s="46"/>
    </row>
    <row r="261" spans="2:9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8"/>
        <v>14951623189</v>
      </c>
      <c r="G261" s="6"/>
      <c r="I261" s="46"/>
    </row>
    <row r="262" spans="2:9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8"/>
        <v>14986290064</v>
      </c>
      <c r="G262" s="6"/>
      <c r="I262" s="46"/>
    </row>
    <row r="263" spans="2:9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8"/>
        <v>15019392277</v>
      </c>
      <c r="G263" s="6"/>
      <c r="I263" s="46"/>
    </row>
    <row r="264" spans="2:9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8"/>
        <v>15068201802</v>
      </c>
      <c r="G264" s="6"/>
      <c r="I264" s="46"/>
    </row>
    <row r="265" spans="2:9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8"/>
        <v>15101438965</v>
      </c>
      <c r="G265" s="6"/>
      <c r="I265" s="46"/>
    </row>
    <row r="266" spans="2:9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8"/>
        <v>15146636326</v>
      </c>
      <c r="G266" s="6"/>
      <c r="I266" s="46"/>
    </row>
    <row r="267" spans="2:9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8"/>
        <v>15197162276</v>
      </c>
      <c r="G267" s="6"/>
      <c r="I267" s="46"/>
    </row>
    <row r="268" spans="2:9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8"/>
        <v>15252272089</v>
      </c>
      <c r="G268" s="6"/>
      <c r="I268" s="46"/>
    </row>
    <row r="269" spans="2:9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8"/>
        <v>15306598976</v>
      </c>
      <c r="G269" s="6"/>
      <c r="I269" s="46"/>
    </row>
    <row r="270" spans="2:9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8"/>
        <v>15331859614</v>
      </c>
      <c r="G270" s="6"/>
      <c r="I270" s="46"/>
    </row>
    <row r="271" spans="2:9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8"/>
        <v>15366772902</v>
      </c>
      <c r="G271" s="6"/>
      <c r="I271" s="46"/>
    </row>
    <row r="272" spans="2:9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9">E272+F271</f>
        <v>15397628715</v>
      </c>
      <c r="G272" s="6"/>
      <c r="I272" s="46"/>
    </row>
    <row r="273" spans="2:9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9"/>
        <v>15416039190</v>
      </c>
      <c r="G273" s="6"/>
      <c r="I273" s="46"/>
    </row>
    <row r="274" spans="2:9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9"/>
        <v>15463724865</v>
      </c>
      <c r="G274" s="6"/>
      <c r="I274" s="46"/>
    </row>
    <row r="275" spans="2:9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9"/>
        <v>15500068266</v>
      </c>
      <c r="G275" s="6"/>
      <c r="I275" s="46"/>
    </row>
    <row r="276" spans="2:9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9"/>
        <v>15527918904</v>
      </c>
      <c r="G276" s="6"/>
      <c r="I276" s="46"/>
    </row>
    <row r="277" spans="2:9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9"/>
        <v>15554929542</v>
      </c>
      <c r="G277" s="6"/>
      <c r="I277" s="46"/>
    </row>
    <row r="278" spans="2:9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9"/>
        <v>15602473129</v>
      </c>
      <c r="G278" s="6"/>
      <c r="I278" s="46"/>
    </row>
    <row r="279" spans="2:9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9"/>
        <v>15648550104</v>
      </c>
      <c r="G279" s="6"/>
      <c r="I279" s="46"/>
    </row>
    <row r="280" spans="2:9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9"/>
        <v>15666829524</v>
      </c>
      <c r="G280" s="6"/>
      <c r="I280" s="46"/>
    </row>
    <row r="281" spans="2:9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9"/>
        <v>15698961974</v>
      </c>
      <c r="G281" s="6"/>
      <c r="I281" s="46"/>
    </row>
    <row r="282" spans="2:9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9"/>
        <v>15743642974</v>
      </c>
      <c r="G282" s="6"/>
      <c r="I282" s="46"/>
    </row>
    <row r="283" spans="2:9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9"/>
        <v>15769582199</v>
      </c>
      <c r="G283" s="6"/>
      <c r="I283" s="46"/>
    </row>
    <row r="284" spans="2:9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9"/>
        <v>15815308374</v>
      </c>
      <c r="G284" s="6"/>
      <c r="I284" s="46"/>
    </row>
    <row r="285" spans="2:9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9"/>
        <v>15853599957</v>
      </c>
      <c r="G285" s="6"/>
      <c r="I285" s="46"/>
    </row>
    <row r="286" spans="2:9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9"/>
        <v>15887198070</v>
      </c>
      <c r="G286" s="39">
        <f>F286-F254</f>
        <v>1103249033</v>
      </c>
      <c r="I286" s="46"/>
    </row>
    <row r="287" spans="2:9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>
      <c r="B288" s="46"/>
      <c r="C288" s="42"/>
      <c r="D288" s="42"/>
      <c r="E288" s="42"/>
      <c r="F288" s="40"/>
      <c r="G288" s="40"/>
      <c r="I288" s="46"/>
    </row>
    <row r="289" spans="2:9">
      <c r="B289" s="56" t="s">
        <v>17</v>
      </c>
      <c r="C289" s="56"/>
      <c r="D289" s="56"/>
      <c r="E289" s="56"/>
      <c r="F289" s="56"/>
      <c r="G289" s="56"/>
      <c r="I289" s="46"/>
    </row>
    <row r="290" spans="2:9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9"/>
        <v>15991384258</v>
      </c>
      <c r="G291" s="6"/>
      <c r="I291" s="46"/>
    </row>
    <row r="292" spans="2:9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9"/>
        <v>16032978071</v>
      </c>
      <c r="G292" s="6"/>
      <c r="I292" s="46"/>
    </row>
    <row r="293" spans="2:9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9"/>
        <v>16080362034</v>
      </c>
      <c r="G293" s="6"/>
      <c r="I293" s="46"/>
    </row>
    <row r="294" spans="2:9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9"/>
        <v>16114317109</v>
      </c>
      <c r="G294" s="6"/>
      <c r="I294" s="46"/>
    </row>
    <row r="295" spans="2:9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9"/>
        <v>16145893847</v>
      </c>
      <c r="G295" s="6"/>
      <c r="I295" s="46"/>
    </row>
    <row r="296" spans="2:9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9"/>
        <v>16183521010</v>
      </c>
      <c r="G296" s="6"/>
      <c r="I296" s="46"/>
    </row>
    <row r="297" spans="2:9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9"/>
        <v>16218652821</v>
      </c>
      <c r="G297" s="6"/>
      <c r="I297" s="46"/>
    </row>
    <row r="298" spans="2:9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9"/>
        <v>16283115597</v>
      </c>
      <c r="G298" s="6"/>
      <c r="I298" s="46"/>
    </row>
    <row r="299" spans="2:9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9"/>
        <v>16346353835</v>
      </c>
      <c r="G299" s="6"/>
      <c r="I299" s="46"/>
    </row>
    <row r="300" spans="2:9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9"/>
        <v>16384834923</v>
      </c>
      <c r="G300" s="6"/>
      <c r="I300" s="46"/>
    </row>
    <row r="301" spans="2:9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9"/>
        <v>16425594811</v>
      </c>
      <c r="G301" s="6"/>
      <c r="I301" s="46"/>
    </row>
    <row r="302" spans="2:9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9"/>
        <v>16467510899</v>
      </c>
      <c r="G302" s="6"/>
      <c r="I302" s="46"/>
    </row>
    <row r="303" spans="2:9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9"/>
        <v>16500147695</v>
      </c>
      <c r="G303" s="6"/>
      <c r="I303" s="46"/>
    </row>
    <row r="304" spans="2:9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9"/>
        <v>16521213581</v>
      </c>
      <c r="G304" s="6"/>
      <c r="I304" s="46"/>
    </row>
    <row r="305" spans="2:9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9"/>
        <v>16575571106</v>
      </c>
      <c r="G305" s="6"/>
      <c r="I305" s="46"/>
    </row>
    <row r="306" spans="2:9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9"/>
        <v>16612257056</v>
      </c>
      <c r="G306" s="6"/>
      <c r="I306" s="46"/>
    </row>
    <row r="307" spans="2:9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9"/>
        <v>16668735343</v>
      </c>
      <c r="G307" s="6"/>
      <c r="I307" s="46"/>
    </row>
    <row r="308" spans="2:9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9"/>
        <v>16707032668</v>
      </c>
      <c r="G308" s="6"/>
      <c r="I308" s="46"/>
    </row>
    <row r="309" spans="2:9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9"/>
        <v>16732198693</v>
      </c>
      <c r="G309" s="6"/>
      <c r="I309" s="46"/>
    </row>
    <row r="310" spans="2:9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9"/>
        <v>16777054793</v>
      </c>
      <c r="G310" s="6"/>
      <c r="I310" s="46"/>
    </row>
    <row r="311" spans="2:9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9"/>
        <v>16796620533</v>
      </c>
      <c r="G311" s="6"/>
      <c r="I311" s="46"/>
    </row>
    <row r="312" spans="2:9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9"/>
        <v>16826581233</v>
      </c>
      <c r="G312" s="6"/>
      <c r="I312" s="46"/>
    </row>
    <row r="313" spans="2:9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9"/>
        <v>16867134533</v>
      </c>
      <c r="G313" s="6"/>
      <c r="I313" s="46"/>
    </row>
    <row r="314" spans="2:9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9"/>
        <v>16910498648</v>
      </c>
      <c r="G314" s="6"/>
      <c r="I314" s="46"/>
    </row>
    <row r="315" spans="2:9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9"/>
        <v>16949485523</v>
      </c>
      <c r="G315" s="6"/>
      <c r="I315" s="46"/>
    </row>
    <row r="316" spans="2:9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9"/>
        <v>16978363761</v>
      </c>
      <c r="G316" s="6"/>
      <c r="I316" s="46"/>
    </row>
    <row r="317" spans="2:9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9"/>
        <v>17015033524</v>
      </c>
      <c r="G317" s="6"/>
      <c r="I317" s="46"/>
    </row>
    <row r="318" spans="2:9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9"/>
        <v>17043152374</v>
      </c>
      <c r="G318" s="6"/>
      <c r="I318" s="46"/>
    </row>
    <row r="319" spans="2:9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9"/>
        <v>17086047662</v>
      </c>
      <c r="G319" s="6"/>
      <c r="I319" s="46"/>
    </row>
    <row r="320" spans="2:9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9"/>
        <v>17138429051</v>
      </c>
      <c r="G320" s="39">
        <f>F320-F286</f>
        <v>1251230981</v>
      </c>
      <c r="I320" s="46"/>
    </row>
    <row r="321" spans="2:9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>
      <c r="B322" s="46"/>
      <c r="C322" s="42"/>
      <c r="D322" s="42"/>
      <c r="E322" s="42"/>
      <c r="F322" s="40"/>
      <c r="G322" s="40"/>
      <c r="I322" s="46"/>
    </row>
    <row r="323" spans="2:9">
      <c r="B323" s="56" t="s">
        <v>18</v>
      </c>
      <c r="C323" s="56"/>
      <c r="D323" s="56"/>
      <c r="E323" s="56"/>
      <c r="F323" s="56"/>
      <c r="G323" s="56"/>
      <c r="I323" s="46"/>
    </row>
    <row r="324" spans="2:9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9"/>
        <v>17211285052</v>
      </c>
      <c r="G325" s="6"/>
      <c r="I325" s="46"/>
    </row>
    <row r="326" spans="2:9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9"/>
        <v>17244095890</v>
      </c>
      <c r="G326" s="6"/>
      <c r="I326" s="46"/>
    </row>
    <row r="327" spans="2:9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9"/>
        <v>17281580588</v>
      </c>
      <c r="G327" s="6"/>
      <c r="I327" s="46"/>
    </row>
    <row r="328" spans="2:9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9"/>
        <v>17313427062</v>
      </c>
      <c r="G328" s="6"/>
      <c r="I328" s="46"/>
    </row>
    <row r="329" spans="2:9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9"/>
        <v>17360195788</v>
      </c>
      <c r="G329" s="6"/>
      <c r="I329" s="46"/>
    </row>
    <row r="330" spans="2:9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9"/>
        <v>17390283226</v>
      </c>
      <c r="G330" s="6"/>
      <c r="I330" s="46"/>
    </row>
    <row r="331" spans="2:9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9"/>
        <v>17453492389</v>
      </c>
      <c r="G331" s="6"/>
      <c r="I331" s="46"/>
    </row>
    <row r="332" spans="2:9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9"/>
        <v>17473021197</v>
      </c>
      <c r="G332" s="6"/>
      <c r="I332" s="46"/>
    </row>
    <row r="333" spans="2:9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9"/>
        <v>17515868097</v>
      </c>
      <c r="G333" s="6"/>
      <c r="I333" s="46"/>
    </row>
    <row r="334" spans="2:9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9"/>
        <v>17554519347</v>
      </c>
      <c r="G334" s="6"/>
      <c r="I334" s="46"/>
    </row>
    <row r="335" spans="2:9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9"/>
        <v>17580322473</v>
      </c>
      <c r="G335" s="6"/>
      <c r="I335" s="46"/>
    </row>
    <row r="336" spans="2:9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10">E336+F335</f>
        <v>17612509236</v>
      </c>
      <c r="G336" s="6"/>
      <c r="I336" s="46"/>
    </row>
    <row r="337" spans="2:9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10"/>
        <v>17666604537</v>
      </c>
      <c r="G337" s="6"/>
      <c r="I337" s="46"/>
    </row>
    <row r="338" spans="2:9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10"/>
        <v>17698659725</v>
      </c>
      <c r="G338" s="6"/>
      <c r="I338" s="46"/>
    </row>
    <row r="339" spans="2:9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10"/>
        <v>17742212458</v>
      </c>
      <c r="G339" s="6"/>
      <c r="I339" s="46"/>
    </row>
    <row r="340" spans="2:9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10"/>
        <v>17763111501</v>
      </c>
      <c r="G340" s="6"/>
      <c r="I340" s="46"/>
    </row>
    <row r="341" spans="2:9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10"/>
        <v>17805162201</v>
      </c>
      <c r="G341" s="6"/>
      <c r="I341" s="46"/>
    </row>
    <row r="342" spans="2:9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10"/>
        <v>17826730439</v>
      </c>
      <c r="G342" s="6"/>
      <c r="I342" s="46"/>
    </row>
    <row r="343" spans="2:9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10"/>
        <v>17866117954</v>
      </c>
      <c r="G343" s="6"/>
      <c r="I343" s="46"/>
    </row>
    <row r="344" spans="2:9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10"/>
        <v>17906226894</v>
      </c>
      <c r="G344" s="6"/>
      <c r="I344" s="46"/>
    </row>
    <row r="345" spans="2:9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10"/>
        <v>17932816132</v>
      </c>
      <c r="G345" s="6"/>
      <c r="I345" s="46"/>
    </row>
    <row r="346" spans="2:9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10"/>
        <v>17959967432</v>
      </c>
      <c r="G346" s="6"/>
      <c r="I346" s="46"/>
    </row>
    <row r="347" spans="2:9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10"/>
        <v>17981267757</v>
      </c>
      <c r="G347" s="6"/>
      <c r="I347" s="46"/>
    </row>
    <row r="348" spans="2:9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10"/>
        <v>18030553407</v>
      </c>
      <c r="G348" s="6"/>
      <c r="I348" s="46"/>
    </row>
    <row r="349" spans="2:9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10"/>
        <v>18045608395</v>
      </c>
      <c r="G349" s="6"/>
      <c r="I349" s="46"/>
    </row>
    <row r="350" spans="2:9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10"/>
        <v>18086228633</v>
      </c>
      <c r="G350" s="6"/>
      <c r="I350" s="46"/>
    </row>
    <row r="351" spans="2:9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10"/>
        <v>18147512434</v>
      </c>
      <c r="G351" s="6"/>
      <c r="I351" s="46"/>
    </row>
    <row r="352" spans="2:9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10"/>
        <v>18192861685</v>
      </c>
      <c r="G352" s="6"/>
      <c r="I352" s="46"/>
    </row>
    <row r="353" spans="2:9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10"/>
        <v>18223029998</v>
      </c>
      <c r="G353" s="39">
        <f>F353-F320</f>
        <v>1084600947</v>
      </c>
      <c r="I353" s="46"/>
    </row>
    <row r="354" spans="2:9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>
      <c r="B355" s="46"/>
      <c r="C355" s="42"/>
      <c r="D355" s="42"/>
      <c r="E355" s="42"/>
      <c r="F355" s="40"/>
      <c r="G355" s="40"/>
      <c r="I355" s="46"/>
    </row>
    <row r="356" spans="2:9">
      <c r="B356" s="56" t="s">
        <v>21</v>
      </c>
      <c r="C356" s="56"/>
      <c r="D356" s="56"/>
      <c r="E356" s="56"/>
      <c r="F356" s="56"/>
      <c r="G356" s="56"/>
      <c r="I356" s="46"/>
    </row>
    <row r="357" spans="2:9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10"/>
        <v>18283343323</v>
      </c>
      <c r="G358" s="6"/>
      <c r="I358" s="46"/>
    </row>
    <row r="359" spans="2:9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10"/>
        <v>18295205436</v>
      </c>
      <c r="G359" s="6"/>
      <c r="I359" s="46"/>
    </row>
    <row r="360" spans="2:9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10"/>
        <v>18332549199</v>
      </c>
      <c r="G360" s="6"/>
      <c r="I360" s="46"/>
    </row>
    <row r="361" spans="2:9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10"/>
        <v>18366461438</v>
      </c>
      <c r="G361" s="6"/>
      <c r="I361" s="46"/>
    </row>
    <row r="362" spans="2:9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10"/>
        <v>18402244035</v>
      </c>
      <c r="G362" s="6"/>
      <c r="I362" s="46"/>
    </row>
    <row r="363" spans="2:9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10"/>
        <v>18417532385</v>
      </c>
      <c r="G363" s="6"/>
      <c r="I363" s="46"/>
    </row>
    <row r="364" spans="2:9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10"/>
        <v>18461176648</v>
      </c>
      <c r="G364" s="6"/>
      <c r="I364" s="46"/>
    </row>
    <row r="365" spans="2:9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10"/>
        <v>18500739698</v>
      </c>
      <c r="G365" s="6"/>
      <c r="I365" s="46"/>
    </row>
    <row r="366" spans="2:9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10"/>
        <v>18518672998</v>
      </c>
      <c r="G366" s="6"/>
      <c r="I366" s="46"/>
    </row>
    <row r="367" spans="2:9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10"/>
        <v>18566377875</v>
      </c>
      <c r="G367" s="6"/>
      <c r="I367" s="46"/>
    </row>
    <row r="368" spans="2:9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10"/>
        <v>18600272525</v>
      </c>
      <c r="G368" s="6"/>
      <c r="I368" s="46"/>
    </row>
    <row r="369" spans="2:9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10"/>
        <v>18629304435</v>
      </c>
      <c r="G369" s="6"/>
      <c r="I369" s="46"/>
    </row>
    <row r="370" spans="2:9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10"/>
        <v>18673326873</v>
      </c>
      <c r="G370" s="6"/>
      <c r="I370" s="46"/>
    </row>
    <row r="371" spans="2:9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10"/>
        <v>18699516761</v>
      </c>
      <c r="G371" s="6"/>
      <c r="I371" s="46"/>
    </row>
    <row r="372" spans="2:9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10"/>
        <v>18741656674</v>
      </c>
      <c r="G372" s="6"/>
      <c r="I372" s="46"/>
    </row>
    <row r="373" spans="2:9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10"/>
        <v>18757246111</v>
      </c>
      <c r="G373" s="6"/>
      <c r="I373" s="46"/>
    </row>
    <row r="374" spans="2:9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10"/>
        <v>18808475523</v>
      </c>
      <c r="G374" s="6"/>
      <c r="I374" s="46"/>
    </row>
    <row r="375" spans="2:9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10"/>
        <v>18828891136</v>
      </c>
      <c r="G375" s="6"/>
      <c r="I375" s="46"/>
    </row>
    <row r="376" spans="2:9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10"/>
        <v>18866365986</v>
      </c>
      <c r="G376" s="6"/>
      <c r="I376" s="46"/>
    </row>
    <row r="377" spans="2:9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10"/>
        <v>18916485736</v>
      </c>
      <c r="G377" s="6"/>
      <c r="I377" s="46"/>
    </row>
    <row r="378" spans="2:9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10"/>
        <v>18945513596</v>
      </c>
      <c r="G378" s="6"/>
      <c r="I378" s="46"/>
    </row>
    <row r="379" spans="2:9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10"/>
        <v>18970003529</v>
      </c>
      <c r="G379" s="6"/>
      <c r="I379" s="46"/>
    </row>
    <row r="380" spans="2:9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10"/>
        <v>18977289729</v>
      </c>
      <c r="G380" s="6"/>
      <c r="I380" s="46"/>
    </row>
    <row r="381" spans="2:9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10"/>
        <v>18998828204</v>
      </c>
      <c r="G381" s="6"/>
      <c r="I381" s="46"/>
    </row>
    <row r="382" spans="2:9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10"/>
        <v>19029395975</v>
      </c>
      <c r="G382" s="6"/>
      <c r="I382" s="46"/>
    </row>
    <row r="383" spans="2:9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10"/>
        <v>19052980526</v>
      </c>
      <c r="G383" s="6"/>
      <c r="I383" s="46"/>
    </row>
    <row r="384" spans="2:9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10"/>
        <v>19083029889</v>
      </c>
      <c r="G384" s="6"/>
      <c r="I384" s="46"/>
    </row>
    <row r="385" spans="2:9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10"/>
        <v>19116007376</v>
      </c>
      <c r="G385" s="6"/>
      <c r="I385" s="46"/>
    </row>
    <row r="386" spans="2:9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10"/>
        <v>19137237023</v>
      </c>
      <c r="G386" s="6"/>
      <c r="I386" s="46"/>
    </row>
    <row r="387" spans="2:9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10"/>
        <v>19142234410</v>
      </c>
      <c r="G387" s="39">
        <f>F387-F353</f>
        <v>919204412</v>
      </c>
      <c r="I387" s="46"/>
    </row>
    <row r="388" spans="2:9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4:G4"/>
    <mergeCell ref="I4:N4"/>
    <mergeCell ref="B6:G6"/>
    <mergeCell ref="I6:N6"/>
    <mergeCell ref="B39:G39"/>
    <mergeCell ref="I39:N39"/>
    <mergeCell ref="B70:G70"/>
    <mergeCell ref="I70:N70"/>
    <mergeCell ref="B104:G104"/>
    <mergeCell ref="I104:N104"/>
    <mergeCell ref="B137:G137"/>
    <mergeCell ref="I137:N137"/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V323"/>
  <sheetViews>
    <sheetView topLeftCell="B1" workbookViewId="0">
      <pane ySplit="5" topLeftCell="A201" activePane="bottomLeft" state="frozen"/>
      <selection activeCell="J25" sqref="J25"/>
      <selection pane="bottomLeft" activeCell="J25" sqref="J25"/>
    </sheetView>
  </sheetViews>
  <sheetFormatPr defaultRowHeight="1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5" ht="23.25">
      <c r="B2" s="53" t="s">
        <v>22</v>
      </c>
      <c r="I2" s="53" t="s">
        <v>23</v>
      </c>
    </row>
    <row r="3" spans="2:15" ht="23.25">
      <c r="B3" s="53"/>
      <c r="I3" s="53"/>
    </row>
    <row r="4" spans="2:15" ht="14.25" customHeight="1">
      <c r="B4" s="60">
        <v>2017</v>
      </c>
      <c r="C4" s="60"/>
      <c r="D4" s="60"/>
      <c r="E4" s="60"/>
      <c r="F4" s="60"/>
      <c r="G4" s="60"/>
      <c r="I4" s="61">
        <v>2018</v>
      </c>
      <c r="J4" s="61"/>
      <c r="K4" s="61"/>
      <c r="L4" s="61"/>
      <c r="M4" s="61"/>
      <c r="N4" s="61"/>
    </row>
    <row r="5" spans="2:1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5">
      <c r="B6" s="59" t="s">
        <v>6</v>
      </c>
      <c r="C6" s="59"/>
      <c r="D6" s="59"/>
      <c r="E6" s="59"/>
      <c r="F6" s="59"/>
      <c r="G6" s="59"/>
      <c r="I6" s="59" t="s">
        <v>24</v>
      </c>
      <c r="J6" s="59"/>
      <c r="K6" s="59"/>
      <c r="L6" s="59"/>
      <c r="M6" s="59"/>
      <c r="N6" s="59"/>
    </row>
    <row r="7" spans="2:1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  <c r="O7" s="8">
        <f t="shared" ref="O7:O18" si="0">M7-F7</f>
        <v>-10</v>
      </c>
    </row>
    <row r="8" spans="2:1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1">J8+K8</f>
        <v>24</v>
      </c>
      <c r="M8" s="5">
        <f>L8+M7</f>
        <v>64</v>
      </c>
      <c r="N8" s="6"/>
      <c r="O8" s="8">
        <f t="shared" si="0"/>
        <v>-1786</v>
      </c>
    </row>
    <row r="9" spans="2:1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1"/>
        <v>112</v>
      </c>
      <c r="M9" s="5">
        <f t="shared" ref="M9:M13" si="2">L9+M8</f>
        <v>176</v>
      </c>
      <c r="N9" s="6"/>
      <c r="O9" s="8">
        <f t="shared" si="0"/>
        <v>-2276</v>
      </c>
    </row>
    <row r="10" spans="2:1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3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1"/>
        <v>440</v>
      </c>
      <c r="M10" s="5">
        <f t="shared" si="2"/>
        <v>616</v>
      </c>
      <c r="N10" s="6"/>
      <c r="O10" s="8">
        <f t="shared" si="0"/>
        <v>-2171</v>
      </c>
    </row>
    <row r="11" spans="2:15">
      <c r="B11" s="2">
        <v>42750</v>
      </c>
      <c r="C11" s="3">
        <v>213</v>
      </c>
      <c r="D11" s="3">
        <v>213</v>
      </c>
      <c r="E11" s="3">
        <v>426</v>
      </c>
      <c r="F11" s="4">
        <f t="shared" si="3"/>
        <v>3213</v>
      </c>
      <c r="G11" s="3"/>
      <c r="I11" s="2">
        <v>43310</v>
      </c>
      <c r="J11" s="3">
        <v>30</v>
      </c>
      <c r="K11" s="3">
        <v>30</v>
      </c>
      <c r="L11" s="4">
        <f t="shared" si="1"/>
        <v>60</v>
      </c>
      <c r="M11" s="5">
        <f t="shared" si="2"/>
        <v>676</v>
      </c>
      <c r="N11" s="6"/>
      <c r="O11" s="8">
        <f t="shared" si="0"/>
        <v>-2537</v>
      </c>
    </row>
    <row r="12" spans="2:15">
      <c r="B12" s="2">
        <v>42751</v>
      </c>
      <c r="C12" s="3">
        <v>990</v>
      </c>
      <c r="D12" s="3">
        <v>991</v>
      </c>
      <c r="E12" s="4">
        <v>1981</v>
      </c>
      <c r="F12" s="4">
        <f t="shared" si="3"/>
        <v>5194</v>
      </c>
      <c r="G12" s="4"/>
      <c r="I12" s="2">
        <v>43311</v>
      </c>
      <c r="J12" s="6">
        <v>325</v>
      </c>
      <c r="K12" s="6">
        <v>324</v>
      </c>
      <c r="L12" s="4">
        <f t="shared" si="1"/>
        <v>649</v>
      </c>
      <c r="M12" s="5">
        <f t="shared" si="2"/>
        <v>1325</v>
      </c>
      <c r="N12" s="6"/>
      <c r="O12" s="8">
        <f t="shared" si="0"/>
        <v>-3869</v>
      </c>
    </row>
    <row r="13" spans="2:15">
      <c r="B13" s="2">
        <v>42752</v>
      </c>
      <c r="C13" s="3">
        <v>263</v>
      </c>
      <c r="D13" s="3">
        <v>113</v>
      </c>
      <c r="E13" s="3">
        <v>376</v>
      </c>
      <c r="F13" s="4">
        <f t="shared" si="3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1"/>
        <v>218</v>
      </c>
      <c r="M13" s="5">
        <f t="shared" si="2"/>
        <v>1543</v>
      </c>
      <c r="N13" s="5">
        <f>M13</f>
        <v>1543</v>
      </c>
      <c r="O13" s="8">
        <f t="shared" si="0"/>
        <v>-4027</v>
      </c>
    </row>
    <row r="14" spans="2:15">
      <c r="B14" s="2">
        <v>42753</v>
      </c>
      <c r="C14" s="3">
        <v>587</v>
      </c>
      <c r="D14" s="3">
        <v>151</v>
      </c>
      <c r="E14" s="3">
        <v>738</v>
      </c>
      <c r="F14" s="4">
        <f t="shared" si="3"/>
        <v>6308</v>
      </c>
      <c r="G14" s="3"/>
      <c r="H14" s="7"/>
      <c r="I14" s="2">
        <v>43313</v>
      </c>
      <c r="J14" s="3">
        <f>100+24</f>
        <v>124</v>
      </c>
      <c r="K14" s="3">
        <f>100+100+28</f>
        <v>228</v>
      </c>
      <c r="L14" s="4">
        <f t="shared" ref="L14:L24" si="4">J14+K14</f>
        <v>352</v>
      </c>
      <c r="M14" s="5">
        <f t="shared" ref="M14:M24" si="5">L14+M13</f>
        <v>1895</v>
      </c>
      <c r="N14" s="6"/>
      <c r="O14" s="8">
        <f t="shared" si="0"/>
        <v>-4413</v>
      </c>
    </row>
    <row r="15" spans="2:15">
      <c r="B15" s="2">
        <v>42754</v>
      </c>
      <c r="C15" s="3">
        <v>848</v>
      </c>
      <c r="D15" s="3">
        <v>226</v>
      </c>
      <c r="E15" s="4">
        <v>1074</v>
      </c>
      <c r="F15" s="4">
        <f t="shared" si="3"/>
        <v>7382</v>
      </c>
      <c r="G15" s="4"/>
      <c r="H15" s="7"/>
      <c r="I15" s="2">
        <v>43314</v>
      </c>
      <c r="J15" s="3">
        <v>31</v>
      </c>
      <c r="K15" s="3">
        <v>31</v>
      </c>
      <c r="L15" s="4">
        <f t="shared" si="4"/>
        <v>62</v>
      </c>
      <c r="M15" s="5">
        <f t="shared" si="5"/>
        <v>1957</v>
      </c>
      <c r="N15" s="6"/>
      <c r="O15" s="8">
        <f t="shared" si="0"/>
        <v>-5425</v>
      </c>
    </row>
    <row r="16" spans="2:15">
      <c r="B16" s="2">
        <v>42755</v>
      </c>
      <c r="C16" s="3">
        <v>302</v>
      </c>
      <c r="D16" s="3">
        <v>172</v>
      </c>
      <c r="E16" s="3">
        <v>474</v>
      </c>
      <c r="F16" s="4">
        <f t="shared" si="3"/>
        <v>7856</v>
      </c>
      <c r="G16" s="3"/>
      <c r="H16" s="7"/>
      <c r="I16" s="2">
        <v>43315</v>
      </c>
      <c r="J16" s="3">
        <v>471</v>
      </c>
      <c r="K16" s="4">
        <v>577</v>
      </c>
      <c r="L16" s="4">
        <f t="shared" si="4"/>
        <v>1048</v>
      </c>
      <c r="M16" s="5">
        <f t="shared" si="5"/>
        <v>3005</v>
      </c>
      <c r="N16" s="6"/>
      <c r="O16" s="8">
        <f t="shared" si="0"/>
        <v>-4851</v>
      </c>
    </row>
    <row r="17" spans="2:16">
      <c r="B17" s="2">
        <v>42756</v>
      </c>
      <c r="C17" s="3">
        <v>453</v>
      </c>
      <c r="D17" s="3">
        <v>596</v>
      </c>
      <c r="E17" s="4">
        <v>1049</v>
      </c>
      <c r="F17" s="4">
        <f t="shared" si="3"/>
        <v>8905</v>
      </c>
      <c r="G17" s="4"/>
      <c r="H17" s="7"/>
      <c r="I17" s="2">
        <v>43316</v>
      </c>
      <c r="J17" s="3">
        <v>199</v>
      </c>
      <c r="K17" s="3">
        <v>224</v>
      </c>
      <c r="L17" s="4">
        <f t="shared" si="4"/>
        <v>423</v>
      </c>
      <c r="M17" s="5">
        <f t="shared" si="5"/>
        <v>3428</v>
      </c>
      <c r="N17" s="6"/>
      <c r="O17" s="8">
        <f t="shared" si="0"/>
        <v>-5477</v>
      </c>
    </row>
    <row r="18" spans="2:16">
      <c r="B18" s="2">
        <v>42757</v>
      </c>
      <c r="C18" s="3">
        <v>155</v>
      </c>
      <c r="D18" s="3">
        <v>166</v>
      </c>
      <c r="E18" s="3">
        <v>321</v>
      </c>
      <c r="F18" s="4">
        <f t="shared" si="3"/>
        <v>9226</v>
      </c>
      <c r="G18" s="3"/>
      <c r="H18" s="7"/>
      <c r="I18" s="2">
        <v>43317</v>
      </c>
      <c r="J18" s="3">
        <v>460</v>
      </c>
      <c r="K18" s="3">
        <v>556</v>
      </c>
      <c r="L18" s="4">
        <f t="shared" si="4"/>
        <v>1016</v>
      </c>
      <c r="M18" s="5">
        <f t="shared" si="5"/>
        <v>4444</v>
      </c>
      <c r="N18" s="6"/>
      <c r="O18" s="8">
        <f t="shared" si="0"/>
        <v>-4782</v>
      </c>
    </row>
    <row r="19" spans="2:16">
      <c r="B19" s="2">
        <v>42758</v>
      </c>
      <c r="C19" s="3">
        <v>127</v>
      </c>
      <c r="D19" s="3">
        <v>177</v>
      </c>
      <c r="E19" s="3">
        <v>304</v>
      </c>
      <c r="F19" s="4">
        <f t="shared" si="3"/>
        <v>9530</v>
      </c>
      <c r="G19" s="3"/>
      <c r="H19" s="7"/>
      <c r="I19" s="2">
        <v>43318</v>
      </c>
      <c r="J19" s="6">
        <v>371</v>
      </c>
      <c r="K19" s="6">
        <v>374</v>
      </c>
      <c r="L19" s="4">
        <f t="shared" si="4"/>
        <v>745</v>
      </c>
      <c r="M19" s="5">
        <f t="shared" si="5"/>
        <v>5189</v>
      </c>
      <c r="N19" s="6"/>
      <c r="O19" s="8">
        <f>M19-F19</f>
        <v>-4341</v>
      </c>
    </row>
    <row r="20" spans="2:16">
      <c r="B20" s="2">
        <v>42759</v>
      </c>
      <c r="C20" s="3">
        <v>523</v>
      </c>
      <c r="D20" s="3">
        <v>929</v>
      </c>
      <c r="E20" s="4">
        <v>1452</v>
      </c>
      <c r="F20" s="4">
        <f t="shared" si="3"/>
        <v>10982</v>
      </c>
      <c r="G20" s="4"/>
      <c r="H20" s="7"/>
      <c r="I20" s="2">
        <v>43319</v>
      </c>
      <c r="J20" s="6">
        <v>326</v>
      </c>
      <c r="K20" s="6">
        <v>414</v>
      </c>
      <c r="L20" s="6">
        <f t="shared" si="4"/>
        <v>740</v>
      </c>
      <c r="M20" s="5">
        <f t="shared" si="5"/>
        <v>5929</v>
      </c>
      <c r="N20" s="6"/>
      <c r="O20" s="8">
        <f t="shared" ref="O20:O24" si="6">M20-F20</f>
        <v>-5053</v>
      </c>
    </row>
    <row r="21" spans="2:16">
      <c r="B21" s="2">
        <v>42760</v>
      </c>
      <c r="C21" s="3">
        <v>695</v>
      </c>
      <c r="D21" s="3">
        <v>545</v>
      </c>
      <c r="E21" s="4">
        <v>1240</v>
      </c>
      <c r="F21" s="4">
        <f t="shared" si="3"/>
        <v>12222</v>
      </c>
      <c r="G21" s="4"/>
      <c r="H21" s="7"/>
      <c r="I21" s="2">
        <v>43320</v>
      </c>
      <c r="J21" s="6">
        <v>408</v>
      </c>
      <c r="K21" s="6">
        <v>407</v>
      </c>
      <c r="L21" s="6">
        <f t="shared" si="4"/>
        <v>815</v>
      </c>
      <c r="M21" s="5">
        <f t="shared" si="5"/>
        <v>6744</v>
      </c>
      <c r="N21" s="6"/>
      <c r="O21" s="8">
        <f t="shared" si="6"/>
        <v>-5478</v>
      </c>
    </row>
    <row r="22" spans="2:16">
      <c r="B22" s="2">
        <v>42761</v>
      </c>
      <c r="C22" s="3">
        <v>929</v>
      </c>
      <c r="D22" s="3">
        <v>962</v>
      </c>
      <c r="E22" s="4">
        <v>1891</v>
      </c>
      <c r="F22" s="4">
        <f t="shared" si="3"/>
        <v>14113</v>
      </c>
      <c r="G22" s="4"/>
      <c r="H22" s="7"/>
      <c r="I22" s="2">
        <v>43321</v>
      </c>
      <c r="J22" s="6">
        <v>846</v>
      </c>
      <c r="K22" s="6">
        <v>841</v>
      </c>
      <c r="L22" s="6">
        <f t="shared" si="4"/>
        <v>1687</v>
      </c>
      <c r="M22" s="5">
        <f t="shared" si="5"/>
        <v>8431</v>
      </c>
      <c r="N22" s="6"/>
      <c r="O22" s="8">
        <f t="shared" si="6"/>
        <v>-5682</v>
      </c>
    </row>
    <row r="23" spans="2:16">
      <c r="B23" s="2">
        <v>42762</v>
      </c>
      <c r="C23" s="3">
        <v>657</v>
      </c>
      <c r="D23" s="3">
        <v>792</v>
      </c>
      <c r="E23" s="4">
        <v>1449</v>
      </c>
      <c r="F23" s="4">
        <f t="shared" si="3"/>
        <v>15562</v>
      </c>
      <c r="G23" s="4"/>
      <c r="H23" s="7"/>
      <c r="I23" s="2">
        <v>43322</v>
      </c>
      <c r="J23" s="6">
        <v>138</v>
      </c>
      <c r="K23" s="6">
        <v>146</v>
      </c>
      <c r="L23" s="6">
        <f t="shared" si="4"/>
        <v>284</v>
      </c>
      <c r="M23" s="5">
        <f t="shared" si="5"/>
        <v>8715</v>
      </c>
      <c r="N23" s="6"/>
      <c r="O23" s="8">
        <f t="shared" si="6"/>
        <v>-6847</v>
      </c>
    </row>
    <row r="24" spans="2:16">
      <c r="B24" s="2">
        <v>42763</v>
      </c>
      <c r="C24" s="3">
        <v>931</v>
      </c>
      <c r="D24" s="3">
        <v>768</v>
      </c>
      <c r="E24" s="4">
        <v>1699</v>
      </c>
      <c r="F24" s="4">
        <f t="shared" si="3"/>
        <v>17261</v>
      </c>
      <c r="G24" s="4"/>
      <c r="H24" s="7"/>
      <c r="I24" s="2">
        <v>43323</v>
      </c>
      <c r="J24" s="6">
        <v>507</v>
      </c>
      <c r="K24" s="6">
        <v>576</v>
      </c>
      <c r="L24" s="6">
        <f t="shared" si="4"/>
        <v>1083</v>
      </c>
      <c r="M24" s="5">
        <f t="shared" si="5"/>
        <v>9798</v>
      </c>
      <c r="N24" s="6"/>
      <c r="O24" s="8">
        <f t="shared" si="6"/>
        <v>-7463</v>
      </c>
    </row>
    <row r="25" spans="2:16">
      <c r="B25" s="2">
        <v>42764</v>
      </c>
      <c r="C25" s="3">
        <v>339</v>
      </c>
      <c r="D25" s="3">
        <v>489</v>
      </c>
      <c r="E25" s="3">
        <v>828</v>
      </c>
      <c r="F25" s="4">
        <f t="shared" si="3"/>
        <v>18089</v>
      </c>
      <c r="G25" s="3"/>
      <c r="H25" s="7"/>
      <c r="I25" s="6"/>
      <c r="J25" s="6"/>
      <c r="K25" s="6"/>
      <c r="L25" s="6"/>
      <c r="M25" s="6"/>
      <c r="N25" s="6"/>
    </row>
    <row r="26" spans="2:16">
      <c r="B26" s="2">
        <v>42765</v>
      </c>
      <c r="C26" s="3">
        <v>371</v>
      </c>
      <c r="D26" s="3">
        <v>367</v>
      </c>
      <c r="E26" s="3">
        <v>738</v>
      </c>
      <c r="F26" s="4">
        <f t="shared" si="3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>
      <c r="B27" s="2">
        <v>42766</v>
      </c>
      <c r="C27" s="3">
        <v>221</v>
      </c>
      <c r="D27" s="3">
        <v>318</v>
      </c>
      <c r="E27" s="3">
        <v>539</v>
      </c>
      <c r="F27" s="4">
        <f t="shared" si="3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4653</v>
      </c>
      <c r="K28" s="4">
        <f>SUM(K7:K27)</f>
        <v>5145</v>
      </c>
      <c r="L28" s="4">
        <f>J28+K28</f>
        <v>9798</v>
      </c>
      <c r="M28" s="4"/>
      <c r="N28" s="9">
        <f>L28</f>
        <v>9798</v>
      </c>
    </row>
    <row r="29" spans="2:16">
      <c r="B29" s="10"/>
      <c r="C29" s="11"/>
      <c r="D29" s="11"/>
      <c r="E29" s="11"/>
      <c r="F29" s="12"/>
      <c r="G29" s="13"/>
      <c r="H29" s="7"/>
    </row>
    <row r="30" spans="2:16">
      <c r="B30" s="59" t="s">
        <v>8</v>
      </c>
      <c r="C30" s="59"/>
      <c r="D30" s="59"/>
      <c r="E30" s="59"/>
      <c r="F30" s="59"/>
      <c r="G30" s="59"/>
      <c r="H30" s="7"/>
      <c r="I30" s="59" t="s">
        <v>8</v>
      </c>
      <c r="J30" s="59"/>
      <c r="K30" s="59"/>
      <c r="L30" s="59"/>
      <c r="M30" s="59"/>
      <c r="N30" s="59"/>
    </row>
    <row r="31" spans="2:16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>
      <c r="B32" s="2">
        <v>42768</v>
      </c>
      <c r="C32" s="3">
        <v>99</v>
      </c>
      <c r="D32" s="3">
        <v>91</v>
      </c>
      <c r="E32" s="3">
        <v>190</v>
      </c>
      <c r="F32" s="4">
        <f t="shared" si="3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>
      <c r="B33" s="2">
        <v>42769</v>
      </c>
      <c r="C33" s="3">
        <v>548</v>
      </c>
      <c r="D33" s="3">
        <v>570</v>
      </c>
      <c r="E33" s="4">
        <v>1118</v>
      </c>
      <c r="F33" s="4">
        <f t="shared" si="3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>
      <c r="B34" s="2">
        <v>42770</v>
      </c>
      <c r="C34" s="4">
        <v>1282</v>
      </c>
      <c r="D34" s="4">
        <v>1283</v>
      </c>
      <c r="E34" s="4">
        <v>2565</v>
      </c>
      <c r="F34" s="4">
        <f t="shared" si="3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>
      <c r="B35" s="2">
        <v>42771</v>
      </c>
      <c r="C35" s="3">
        <v>276</v>
      </c>
      <c r="D35" s="3">
        <v>264</v>
      </c>
      <c r="E35" s="3">
        <v>540</v>
      </c>
      <c r="F35" s="4">
        <f t="shared" si="3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>
      <c r="B36" s="2">
        <v>42772</v>
      </c>
      <c r="C36" s="3">
        <v>936</v>
      </c>
      <c r="D36" s="3">
        <v>945</v>
      </c>
      <c r="E36" s="4">
        <v>1881</v>
      </c>
      <c r="F36" s="4">
        <f t="shared" si="3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>
      <c r="B37" s="2">
        <v>42773</v>
      </c>
      <c r="C37" s="3">
        <v>193</v>
      </c>
      <c r="D37" s="3">
        <v>195</v>
      </c>
      <c r="E37" s="3">
        <v>388</v>
      </c>
      <c r="F37" s="4">
        <f t="shared" si="3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>
      <c r="B38" s="2">
        <v>42774</v>
      </c>
      <c r="C38" s="3">
        <v>769</v>
      </c>
      <c r="D38" s="3">
        <v>829</v>
      </c>
      <c r="E38" s="4">
        <v>1598</v>
      </c>
      <c r="F38" s="4">
        <f t="shared" si="3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>
      <c r="B39" s="2">
        <v>42775</v>
      </c>
      <c r="C39" s="3">
        <v>426</v>
      </c>
      <c r="D39" s="3">
        <v>426</v>
      </c>
      <c r="E39" s="3">
        <v>852</v>
      </c>
      <c r="F39" s="4">
        <f t="shared" si="3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>
      <c r="B40" s="2">
        <v>42776</v>
      </c>
      <c r="C40" s="3">
        <v>80</v>
      </c>
      <c r="D40" s="3">
        <v>79</v>
      </c>
      <c r="E40" s="3">
        <v>159</v>
      </c>
      <c r="F40" s="4">
        <f t="shared" si="3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>
      <c r="B41" s="2">
        <v>42777</v>
      </c>
      <c r="C41" s="3">
        <v>230</v>
      </c>
      <c r="D41" s="3">
        <v>228</v>
      </c>
      <c r="E41" s="3">
        <v>458</v>
      </c>
      <c r="F41" s="4">
        <f t="shared" si="3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>
      <c r="B42" s="2">
        <v>42778</v>
      </c>
      <c r="C42" s="3">
        <v>146</v>
      </c>
      <c r="D42" s="3">
        <v>146</v>
      </c>
      <c r="E42" s="3">
        <v>292</v>
      </c>
      <c r="F42" s="4">
        <f t="shared" si="3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>
      <c r="B43" s="2">
        <v>42779</v>
      </c>
      <c r="C43" s="3">
        <v>288</v>
      </c>
      <c r="D43" s="3">
        <v>111</v>
      </c>
      <c r="E43" s="3">
        <v>399</v>
      </c>
      <c r="F43" s="4">
        <f t="shared" si="3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>
      <c r="B44" s="2">
        <v>42780</v>
      </c>
      <c r="C44" s="3">
        <v>79</v>
      </c>
      <c r="D44" s="3">
        <v>68</v>
      </c>
      <c r="E44" s="3">
        <v>147</v>
      </c>
      <c r="F44" s="4">
        <f t="shared" si="3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>
      <c r="B45" s="2">
        <v>42781</v>
      </c>
      <c r="C45" s="3">
        <v>140</v>
      </c>
      <c r="D45" s="3">
        <v>139</v>
      </c>
      <c r="E45" s="3">
        <v>279</v>
      </c>
      <c r="F45" s="4">
        <f t="shared" si="3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>
      <c r="B46" s="2">
        <v>42782</v>
      </c>
      <c r="C46" s="3">
        <v>64</v>
      </c>
      <c r="D46" s="3">
        <v>64</v>
      </c>
      <c r="E46" s="3">
        <v>128</v>
      </c>
      <c r="F46" s="4">
        <f t="shared" si="3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>
      <c r="B47" s="2">
        <v>42783</v>
      </c>
      <c r="C47" s="3">
        <v>157</v>
      </c>
      <c r="D47" s="3">
        <v>156</v>
      </c>
      <c r="E47" s="3">
        <v>313</v>
      </c>
      <c r="F47" s="4">
        <f t="shared" si="3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>
      <c r="B48" s="2">
        <v>42784</v>
      </c>
      <c r="C48" s="3">
        <v>80</v>
      </c>
      <c r="D48" s="3">
        <v>79</v>
      </c>
      <c r="E48" s="3">
        <v>159</v>
      </c>
      <c r="F48" s="4">
        <f t="shared" si="3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>
      <c r="B49" s="2">
        <v>42785</v>
      </c>
      <c r="C49" s="3">
        <v>166</v>
      </c>
      <c r="D49" s="3">
        <v>165</v>
      </c>
      <c r="E49" s="3">
        <v>331</v>
      </c>
      <c r="F49" s="4">
        <f t="shared" si="3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>
      <c r="B50" s="2">
        <v>42786</v>
      </c>
      <c r="C50" s="3">
        <v>65</v>
      </c>
      <c r="D50" s="3">
        <v>66</v>
      </c>
      <c r="E50" s="3">
        <v>131</v>
      </c>
      <c r="F50" s="4">
        <f t="shared" si="3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>
      <c r="B51" s="2">
        <v>42787</v>
      </c>
      <c r="C51" s="3">
        <v>179</v>
      </c>
      <c r="D51" s="3">
        <v>177</v>
      </c>
      <c r="E51" s="3">
        <v>356</v>
      </c>
      <c r="F51" s="4">
        <f t="shared" si="3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>
      <c r="B52" s="2">
        <v>42788</v>
      </c>
      <c r="C52" s="3">
        <v>366</v>
      </c>
      <c r="D52" s="3">
        <v>426</v>
      </c>
      <c r="E52" s="3">
        <v>792</v>
      </c>
      <c r="F52" s="4">
        <f t="shared" si="3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>
      <c r="B53" s="2">
        <v>42789</v>
      </c>
      <c r="C53" s="3">
        <v>47</v>
      </c>
      <c r="D53" s="3">
        <v>47</v>
      </c>
      <c r="E53" s="3">
        <v>94</v>
      </c>
      <c r="F53" s="4">
        <f t="shared" si="3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>
      <c r="B54" s="2">
        <v>42790</v>
      </c>
      <c r="C54" s="3">
        <v>133</v>
      </c>
      <c r="D54" s="3">
        <v>135</v>
      </c>
      <c r="E54" s="3">
        <v>268</v>
      </c>
      <c r="F54" s="4">
        <f t="shared" si="3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>
      <c r="B55" s="2">
        <v>42791</v>
      </c>
      <c r="C55" s="3">
        <v>178</v>
      </c>
      <c r="D55" s="3">
        <v>181</v>
      </c>
      <c r="E55" s="3">
        <v>359</v>
      </c>
      <c r="F55" s="4">
        <f t="shared" si="3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>
      <c r="B56" s="2">
        <v>42792</v>
      </c>
      <c r="C56" s="3">
        <v>71</v>
      </c>
      <c r="D56" s="3">
        <v>81</v>
      </c>
      <c r="E56" s="3">
        <v>152</v>
      </c>
      <c r="F56" s="4">
        <f t="shared" si="3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>
      <c r="B57" s="2">
        <v>42793</v>
      </c>
      <c r="C57" s="3">
        <v>91</v>
      </c>
      <c r="D57" s="3">
        <v>93</v>
      </c>
      <c r="E57" s="3">
        <v>184</v>
      </c>
      <c r="F57" s="4">
        <f t="shared" si="3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>
      <c r="B58" s="2">
        <v>42794</v>
      </c>
      <c r="C58" s="3">
        <v>51</v>
      </c>
      <c r="D58" s="3">
        <v>41</v>
      </c>
      <c r="E58" s="3">
        <v>92</v>
      </c>
      <c r="F58" s="4">
        <f t="shared" si="3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>
      <c r="B60" s="10"/>
      <c r="C60" s="11"/>
      <c r="D60" s="11"/>
      <c r="E60" s="11"/>
      <c r="F60" s="12"/>
      <c r="G60" s="15"/>
    </row>
    <row r="61" spans="2:14">
      <c r="B61" s="59" t="s">
        <v>9</v>
      </c>
      <c r="C61" s="59"/>
      <c r="D61" s="59"/>
      <c r="E61" s="59"/>
      <c r="F61" s="59"/>
      <c r="G61" s="59"/>
      <c r="I61" s="59" t="s">
        <v>9</v>
      </c>
      <c r="J61" s="59"/>
      <c r="K61" s="59"/>
      <c r="L61" s="59"/>
      <c r="M61" s="59"/>
      <c r="N61" s="59"/>
    </row>
    <row r="62" spans="2:14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>
      <c r="B63" s="2">
        <v>42796</v>
      </c>
      <c r="C63" s="3">
        <v>76</v>
      </c>
      <c r="D63" s="3">
        <v>76</v>
      </c>
      <c r="E63" s="3">
        <v>152</v>
      </c>
      <c r="F63" s="4">
        <f t="shared" si="3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7">L63+M62</f>
        <v>712</v>
      </c>
      <c r="N63" s="6"/>
    </row>
    <row r="64" spans="2:14">
      <c r="B64" s="2">
        <v>42797</v>
      </c>
      <c r="C64" s="3">
        <v>251</v>
      </c>
      <c r="D64" s="3">
        <v>249</v>
      </c>
      <c r="E64" s="3">
        <v>500</v>
      </c>
      <c r="F64" s="4">
        <f t="shared" si="3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7"/>
        <v>908</v>
      </c>
      <c r="N64" s="6"/>
    </row>
    <row r="65" spans="2:14">
      <c r="B65" s="2">
        <v>42798</v>
      </c>
      <c r="C65" s="3">
        <v>83</v>
      </c>
      <c r="D65" s="3">
        <v>81</v>
      </c>
      <c r="E65" s="3">
        <v>164</v>
      </c>
      <c r="F65" s="4">
        <f t="shared" si="3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7"/>
        <v>1054</v>
      </c>
      <c r="N65" s="6"/>
    </row>
    <row r="66" spans="2:14">
      <c r="B66" s="2">
        <v>42799</v>
      </c>
      <c r="C66" s="3">
        <v>157</v>
      </c>
      <c r="D66" s="3">
        <v>107</v>
      </c>
      <c r="E66" s="3">
        <v>264</v>
      </c>
      <c r="F66" s="4">
        <f t="shared" si="3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7"/>
        <v>1163</v>
      </c>
      <c r="N66" s="6"/>
    </row>
    <row r="67" spans="2:14">
      <c r="B67" s="2">
        <v>42800</v>
      </c>
      <c r="C67" s="3">
        <v>101</v>
      </c>
      <c r="D67" s="3">
        <v>97</v>
      </c>
      <c r="E67" s="3">
        <v>198</v>
      </c>
      <c r="F67" s="4">
        <f t="shared" si="3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7"/>
        <v>1271</v>
      </c>
      <c r="N67" s="6"/>
    </row>
    <row r="68" spans="2:14">
      <c r="B68" s="2">
        <v>42801</v>
      </c>
      <c r="C68" s="3">
        <v>41</v>
      </c>
      <c r="D68" s="3">
        <v>37</v>
      </c>
      <c r="E68" s="3">
        <v>78</v>
      </c>
      <c r="F68" s="4">
        <f t="shared" si="3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7"/>
        <v>1388</v>
      </c>
      <c r="N68" s="6"/>
    </row>
    <row r="69" spans="2:14">
      <c r="B69" s="2">
        <v>42802</v>
      </c>
      <c r="C69" s="3">
        <v>112</v>
      </c>
      <c r="D69" s="3">
        <v>101</v>
      </c>
      <c r="E69" s="3">
        <v>213</v>
      </c>
      <c r="F69" s="4">
        <f t="shared" si="3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7"/>
        <v>2037</v>
      </c>
      <c r="N69" s="6"/>
    </row>
    <row r="70" spans="2:14">
      <c r="B70" s="2">
        <v>42803</v>
      </c>
      <c r="C70" s="3">
        <v>104</v>
      </c>
      <c r="D70" s="3">
        <v>100</v>
      </c>
      <c r="E70" s="3">
        <v>204</v>
      </c>
      <c r="F70" s="4">
        <f t="shared" si="3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7"/>
        <v>2072</v>
      </c>
      <c r="N70" s="6"/>
    </row>
    <row r="71" spans="2:14">
      <c r="B71" s="2">
        <v>42804</v>
      </c>
      <c r="C71" s="3">
        <v>166</v>
      </c>
      <c r="D71" s="3">
        <v>162</v>
      </c>
      <c r="E71" s="3">
        <v>328</v>
      </c>
      <c r="F71" s="4">
        <f t="shared" si="3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7"/>
        <v>2282</v>
      </c>
      <c r="N71" s="16"/>
    </row>
    <row r="72" spans="2:14">
      <c r="B72" s="2">
        <v>42805</v>
      </c>
      <c r="C72" s="3">
        <v>47</v>
      </c>
      <c r="D72" s="3">
        <v>49</v>
      </c>
      <c r="E72" s="3">
        <v>96</v>
      </c>
      <c r="F72" s="4">
        <f t="shared" si="3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7"/>
        <v>2488</v>
      </c>
      <c r="N72" s="6"/>
    </row>
    <row r="73" spans="2:14">
      <c r="B73" s="2">
        <v>42806</v>
      </c>
      <c r="C73" s="3">
        <v>107</v>
      </c>
      <c r="D73" s="3">
        <v>109</v>
      </c>
      <c r="E73" s="3">
        <v>216</v>
      </c>
      <c r="F73" s="4">
        <f t="shared" si="3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7"/>
        <v>3186</v>
      </c>
      <c r="N73" s="6"/>
    </row>
    <row r="74" spans="2:14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8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7"/>
        <v>3356</v>
      </c>
      <c r="N74" s="6"/>
    </row>
    <row r="75" spans="2:14">
      <c r="B75" s="2">
        <v>42808</v>
      </c>
      <c r="C75" s="3">
        <v>43</v>
      </c>
      <c r="D75" s="3">
        <v>38</v>
      </c>
      <c r="E75" s="3">
        <v>81</v>
      </c>
      <c r="F75" s="4">
        <f t="shared" si="8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7"/>
        <v>3673</v>
      </c>
      <c r="N75" s="6"/>
    </row>
    <row r="76" spans="2:14">
      <c r="B76" s="2">
        <v>42809</v>
      </c>
      <c r="C76" s="3">
        <v>388</v>
      </c>
      <c r="D76" s="3">
        <v>340</v>
      </c>
      <c r="E76" s="3">
        <v>728</v>
      </c>
      <c r="F76" s="4">
        <f t="shared" si="8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7"/>
        <v>3826</v>
      </c>
      <c r="N76" s="6">
        <f>SUM(L62:L92)</f>
        <v>9642</v>
      </c>
    </row>
    <row r="77" spans="2:14">
      <c r="B77" s="2">
        <v>42810</v>
      </c>
      <c r="C77" s="3">
        <v>45</v>
      </c>
      <c r="D77" s="3">
        <v>36</v>
      </c>
      <c r="E77" s="3">
        <v>81</v>
      </c>
      <c r="F77" s="4">
        <f t="shared" si="8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7"/>
        <v>4115</v>
      </c>
      <c r="N77" s="6"/>
    </row>
    <row r="78" spans="2:14">
      <c r="B78" s="2">
        <v>42811</v>
      </c>
      <c r="C78" s="3">
        <v>39</v>
      </c>
      <c r="D78" s="3">
        <v>45</v>
      </c>
      <c r="E78" s="3">
        <v>84</v>
      </c>
      <c r="F78" s="4">
        <f t="shared" si="8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7"/>
        <v>4211</v>
      </c>
      <c r="N78" s="6"/>
    </row>
    <row r="79" spans="2:14">
      <c r="B79" s="2">
        <v>42812</v>
      </c>
      <c r="C79" s="3">
        <v>125</v>
      </c>
      <c r="D79" s="3">
        <v>122</v>
      </c>
      <c r="E79" s="3">
        <v>247</v>
      </c>
      <c r="F79" s="4">
        <f t="shared" si="8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7"/>
        <v>4321</v>
      </c>
      <c r="N79" s="6"/>
    </row>
    <row r="80" spans="2:14">
      <c r="B80" s="2">
        <v>42813</v>
      </c>
      <c r="C80" s="3">
        <v>102</v>
      </c>
      <c r="D80" s="3">
        <v>97</v>
      </c>
      <c r="E80" s="3">
        <v>199</v>
      </c>
      <c r="F80" s="4">
        <f t="shared" si="8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7"/>
        <v>4399</v>
      </c>
      <c r="N80" s="6"/>
    </row>
    <row r="81" spans="2:14">
      <c r="B81" s="2">
        <v>42814</v>
      </c>
      <c r="C81" s="3">
        <v>503</v>
      </c>
      <c r="D81" s="3">
        <v>501</v>
      </c>
      <c r="E81" s="4">
        <v>1004</v>
      </c>
      <c r="F81" s="4">
        <f t="shared" si="8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7"/>
        <v>5112</v>
      </c>
      <c r="N81" s="6"/>
    </row>
    <row r="82" spans="2:14">
      <c r="B82" s="2">
        <v>42815</v>
      </c>
      <c r="C82" s="3">
        <v>173</v>
      </c>
      <c r="D82" s="3">
        <v>173</v>
      </c>
      <c r="E82" s="3">
        <v>346</v>
      </c>
      <c r="F82" s="4">
        <f t="shared" si="8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7"/>
        <v>6048</v>
      </c>
      <c r="N82" s="6"/>
    </row>
    <row r="83" spans="2:14">
      <c r="B83" s="2">
        <v>42816</v>
      </c>
      <c r="C83" s="3">
        <v>132</v>
      </c>
      <c r="D83" s="3">
        <v>133</v>
      </c>
      <c r="E83" s="3">
        <v>265</v>
      </c>
      <c r="F83" s="4">
        <f t="shared" si="8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7"/>
        <v>6126</v>
      </c>
      <c r="N83" s="6"/>
    </row>
    <row r="84" spans="2:14">
      <c r="B84" s="2">
        <v>42817</v>
      </c>
      <c r="C84" s="3">
        <v>80</v>
      </c>
      <c r="D84" s="3">
        <v>80</v>
      </c>
      <c r="E84" s="3">
        <v>160</v>
      </c>
      <c r="F84" s="4">
        <f t="shared" si="8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7"/>
        <v>6492</v>
      </c>
      <c r="N84" s="6"/>
    </row>
    <row r="85" spans="2:14">
      <c r="B85" s="2">
        <v>42818</v>
      </c>
      <c r="C85" s="3">
        <v>88</v>
      </c>
      <c r="D85" s="3">
        <v>88</v>
      </c>
      <c r="E85" s="3">
        <v>176</v>
      </c>
      <c r="F85" s="4">
        <f t="shared" si="8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7"/>
        <v>7224</v>
      </c>
      <c r="N85" s="6"/>
    </row>
    <row r="86" spans="2:14">
      <c r="B86" s="2">
        <v>42819</v>
      </c>
      <c r="C86" s="3">
        <v>96</v>
      </c>
      <c r="D86" s="3">
        <v>96</v>
      </c>
      <c r="E86" s="3">
        <v>192</v>
      </c>
      <c r="F86" s="4">
        <f t="shared" si="8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7"/>
        <v>7744</v>
      </c>
      <c r="N86" s="6"/>
    </row>
    <row r="87" spans="2:14">
      <c r="B87" s="2">
        <v>42820</v>
      </c>
      <c r="C87" s="3">
        <v>39</v>
      </c>
      <c r="D87" s="3">
        <v>38</v>
      </c>
      <c r="E87" s="3">
        <v>77</v>
      </c>
      <c r="F87" s="4">
        <f t="shared" si="8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7"/>
        <v>8171</v>
      </c>
      <c r="N87" s="6"/>
    </row>
    <row r="88" spans="2:14">
      <c r="B88" s="2">
        <v>42821</v>
      </c>
      <c r="C88" s="3">
        <v>183</v>
      </c>
      <c r="D88" s="3">
        <v>184</v>
      </c>
      <c r="E88" s="3">
        <v>367</v>
      </c>
      <c r="F88" s="4">
        <f t="shared" si="8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7"/>
        <v>8207</v>
      </c>
      <c r="N88" s="6"/>
    </row>
    <row r="89" spans="2:14">
      <c r="B89" s="2">
        <v>42822</v>
      </c>
      <c r="C89" s="3">
        <v>37</v>
      </c>
      <c r="D89" s="3">
        <v>35</v>
      </c>
      <c r="E89" s="3">
        <v>72</v>
      </c>
      <c r="F89" s="4">
        <f t="shared" si="8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7"/>
        <v>8252</v>
      </c>
      <c r="N89" s="6"/>
    </row>
    <row r="90" spans="2:14">
      <c r="B90" s="2">
        <v>42823</v>
      </c>
      <c r="C90" s="3">
        <v>81</v>
      </c>
      <c r="D90" s="3">
        <v>82</v>
      </c>
      <c r="E90" s="3">
        <v>163</v>
      </c>
      <c r="F90" s="4">
        <f t="shared" si="8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7"/>
        <v>8608</v>
      </c>
      <c r="N90" s="6"/>
    </row>
    <row r="91" spans="2:14">
      <c r="B91" s="2">
        <v>42824</v>
      </c>
      <c r="C91" s="3">
        <v>290</v>
      </c>
      <c r="D91" s="3">
        <v>279</v>
      </c>
      <c r="E91" s="3">
        <v>569</v>
      </c>
      <c r="F91" s="4">
        <f t="shared" si="8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7"/>
        <v>8658</v>
      </c>
      <c r="N91" s="6"/>
    </row>
    <row r="92" spans="2:14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7"/>
        <v>9642</v>
      </c>
      <c r="N92" s="6"/>
    </row>
    <row r="93" spans="2:14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>
      <c r="B94" s="10"/>
      <c r="C94" s="11"/>
      <c r="D94" s="11"/>
      <c r="E94" s="11"/>
      <c r="F94" s="12"/>
      <c r="G94" s="19"/>
    </row>
    <row r="95" spans="2:14">
      <c r="B95" s="59" t="s">
        <v>10</v>
      </c>
      <c r="C95" s="59"/>
      <c r="D95" s="59"/>
      <c r="E95" s="59"/>
      <c r="F95" s="59"/>
      <c r="G95" s="59"/>
      <c r="I95" s="59" t="s">
        <v>10</v>
      </c>
      <c r="J95" s="59"/>
      <c r="K95" s="59"/>
      <c r="L95" s="59"/>
      <c r="M95" s="59"/>
      <c r="N95" s="59"/>
    </row>
    <row r="96" spans="2:14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9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10">J98+K98</f>
        <v>124</v>
      </c>
      <c r="M98" s="5">
        <f>L98+M97</f>
        <v>9908</v>
      </c>
      <c r="N98" s="6"/>
    </row>
    <row r="99" spans="2:14">
      <c r="B99" s="2">
        <v>42829</v>
      </c>
      <c r="C99" s="3">
        <v>41</v>
      </c>
      <c r="D99" s="3">
        <v>40</v>
      </c>
      <c r="E99" s="3">
        <v>81</v>
      </c>
      <c r="F99" s="4">
        <f t="shared" si="9"/>
        <v>45180</v>
      </c>
      <c r="G99" s="3"/>
      <c r="I99" s="2">
        <v>43194</v>
      </c>
      <c r="J99" s="3">
        <v>4</v>
      </c>
      <c r="K99" s="3">
        <v>4</v>
      </c>
      <c r="L99" s="3">
        <f t="shared" si="10"/>
        <v>8</v>
      </c>
      <c r="M99" s="5">
        <f t="shared" ref="M99:M125" si="11">L99+M98</f>
        <v>9916</v>
      </c>
      <c r="N99" s="6"/>
    </row>
    <row r="100" spans="2:14">
      <c r="B100" s="2">
        <v>42830</v>
      </c>
      <c r="C100" s="3">
        <v>233</v>
      </c>
      <c r="D100" s="3">
        <v>233</v>
      </c>
      <c r="E100" s="3">
        <v>466</v>
      </c>
      <c r="F100" s="4">
        <f t="shared" si="9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10"/>
        <v>293</v>
      </c>
      <c r="M100" s="5">
        <f t="shared" si="11"/>
        <v>10209</v>
      </c>
      <c r="N100" s="6"/>
    </row>
    <row r="101" spans="2:14">
      <c r="B101" s="2">
        <v>42831</v>
      </c>
      <c r="C101" s="3">
        <v>46</v>
      </c>
      <c r="D101" s="3">
        <v>46</v>
      </c>
      <c r="E101" s="3">
        <v>92</v>
      </c>
      <c r="F101" s="4">
        <f t="shared" si="9"/>
        <v>45738</v>
      </c>
      <c r="G101" s="3"/>
      <c r="I101" s="2">
        <v>43196</v>
      </c>
      <c r="J101" s="3">
        <v>55</v>
      </c>
      <c r="K101" s="3">
        <v>66</v>
      </c>
      <c r="L101" s="3">
        <f t="shared" si="10"/>
        <v>121</v>
      </c>
      <c r="M101" s="5">
        <f t="shared" si="11"/>
        <v>10330</v>
      </c>
      <c r="N101" s="6"/>
    </row>
    <row r="102" spans="2:14">
      <c r="B102" s="2">
        <v>42832</v>
      </c>
      <c r="C102" s="3">
        <v>124</v>
      </c>
      <c r="D102" s="3">
        <v>126</v>
      </c>
      <c r="E102" s="3">
        <v>250</v>
      </c>
      <c r="F102" s="4">
        <f t="shared" si="9"/>
        <v>45988</v>
      </c>
      <c r="G102" s="3"/>
      <c r="I102" s="2">
        <v>43197</v>
      </c>
      <c r="J102" s="3">
        <v>11</v>
      </c>
      <c r="K102" s="3">
        <v>11</v>
      </c>
      <c r="L102" s="3">
        <f t="shared" si="10"/>
        <v>22</v>
      </c>
      <c r="M102" s="5">
        <f t="shared" si="11"/>
        <v>10352</v>
      </c>
      <c r="N102" s="6"/>
    </row>
    <row r="103" spans="2:14">
      <c r="B103" s="2">
        <v>42833</v>
      </c>
      <c r="C103" s="3">
        <v>42</v>
      </c>
      <c r="D103" s="3">
        <v>41</v>
      </c>
      <c r="E103" s="3">
        <v>83</v>
      </c>
      <c r="F103" s="4">
        <f t="shared" si="9"/>
        <v>46071</v>
      </c>
      <c r="G103" s="3"/>
      <c r="I103" s="2">
        <v>43198</v>
      </c>
      <c r="J103" s="3">
        <v>32</v>
      </c>
      <c r="K103" s="3">
        <v>28</v>
      </c>
      <c r="L103" s="3">
        <f t="shared" si="10"/>
        <v>60</v>
      </c>
      <c r="M103" s="5">
        <f t="shared" si="11"/>
        <v>10412</v>
      </c>
      <c r="N103" s="6"/>
    </row>
    <row r="104" spans="2:14">
      <c r="B104" s="2">
        <v>42834</v>
      </c>
      <c r="C104" s="3">
        <v>130</v>
      </c>
      <c r="D104" s="3">
        <v>119</v>
      </c>
      <c r="E104" s="3">
        <v>249</v>
      </c>
      <c r="F104" s="4">
        <f t="shared" si="9"/>
        <v>46320</v>
      </c>
      <c r="G104" s="3"/>
      <c r="I104" s="2">
        <v>43199</v>
      </c>
      <c r="J104" s="3">
        <v>15</v>
      </c>
      <c r="K104" s="3">
        <v>15</v>
      </c>
      <c r="L104" s="3">
        <f t="shared" si="10"/>
        <v>30</v>
      </c>
      <c r="M104" s="5">
        <f t="shared" si="11"/>
        <v>10442</v>
      </c>
      <c r="N104" s="6"/>
    </row>
    <row r="105" spans="2:14">
      <c r="B105" s="2">
        <v>42835</v>
      </c>
      <c r="C105" s="3">
        <v>126</v>
      </c>
      <c r="D105" s="3">
        <v>126</v>
      </c>
      <c r="E105" s="3">
        <v>252</v>
      </c>
      <c r="F105" s="4">
        <f t="shared" si="9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10"/>
        <v>26</v>
      </c>
      <c r="M105" s="5">
        <f t="shared" si="11"/>
        <v>10468</v>
      </c>
      <c r="N105" s="6"/>
    </row>
    <row r="106" spans="2:14">
      <c r="B106" s="2">
        <v>42836</v>
      </c>
      <c r="C106" s="3">
        <v>32</v>
      </c>
      <c r="D106" s="3">
        <v>22</v>
      </c>
      <c r="E106" s="3">
        <v>54</v>
      </c>
      <c r="F106" s="4">
        <f t="shared" si="9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10"/>
        <v>778</v>
      </c>
      <c r="M106" s="5">
        <f t="shared" si="11"/>
        <v>11246</v>
      </c>
      <c r="N106" s="6"/>
    </row>
    <row r="107" spans="2:14">
      <c r="B107" s="2">
        <v>42837</v>
      </c>
      <c r="C107" s="3">
        <v>35</v>
      </c>
      <c r="D107" s="3">
        <v>36</v>
      </c>
      <c r="E107" s="3">
        <v>71</v>
      </c>
      <c r="F107" s="4">
        <f t="shared" si="9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10"/>
        <v>805</v>
      </c>
      <c r="M107" s="5">
        <f t="shared" si="11"/>
        <v>12051</v>
      </c>
      <c r="N107" s="6"/>
    </row>
    <row r="108" spans="2:14">
      <c r="B108" s="2">
        <v>42838</v>
      </c>
      <c r="C108" s="3">
        <v>20</v>
      </c>
      <c r="D108" s="3">
        <v>22</v>
      </c>
      <c r="E108" s="3">
        <v>42</v>
      </c>
      <c r="F108" s="4">
        <f t="shared" si="9"/>
        <v>46739</v>
      </c>
      <c r="G108" s="3"/>
      <c r="I108" s="2">
        <v>43203</v>
      </c>
      <c r="J108" s="20">
        <v>2</v>
      </c>
      <c r="K108" s="20">
        <v>2</v>
      </c>
      <c r="L108" s="3">
        <f t="shared" si="10"/>
        <v>4</v>
      </c>
      <c r="M108" s="5">
        <f t="shared" si="11"/>
        <v>12055</v>
      </c>
      <c r="N108" s="6"/>
    </row>
    <row r="109" spans="2:14">
      <c r="B109" s="2">
        <v>42839</v>
      </c>
      <c r="C109" s="3">
        <v>150</v>
      </c>
      <c r="D109" s="3">
        <v>148</v>
      </c>
      <c r="E109" s="3">
        <v>298</v>
      </c>
      <c r="F109" s="4">
        <f t="shared" si="9"/>
        <v>47037</v>
      </c>
      <c r="G109" s="3"/>
      <c r="I109" s="2">
        <v>43204</v>
      </c>
      <c r="J109" s="3">
        <v>6</v>
      </c>
      <c r="K109" s="3">
        <v>6</v>
      </c>
      <c r="L109" s="3">
        <f t="shared" si="10"/>
        <v>12</v>
      </c>
      <c r="M109" s="5">
        <f t="shared" si="11"/>
        <v>12067</v>
      </c>
      <c r="N109" s="6"/>
    </row>
    <row r="110" spans="2:14">
      <c r="B110" s="2">
        <v>42840</v>
      </c>
      <c r="C110" s="3">
        <v>48</v>
      </c>
      <c r="D110" s="3">
        <v>41</v>
      </c>
      <c r="E110" s="3">
        <v>89</v>
      </c>
      <c r="F110" s="4">
        <f t="shared" si="9"/>
        <v>47126</v>
      </c>
      <c r="G110" s="3"/>
      <c r="I110" s="2">
        <v>43205</v>
      </c>
      <c r="J110" s="3">
        <v>21</v>
      </c>
      <c r="K110" s="3">
        <v>21</v>
      </c>
      <c r="L110" s="3">
        <f t="shared" si="10"/>
        <v>42</v>
      </c>
      <c r="M110" s="5">
        <f t="shared" si="11"/>
        <v>12109</v>
      </c>
      <c r="N110" s="6"/>
    </row>
    <row r="111" spans="2:14">
      <c r="B111" s="2">
        <v>42841</v>
      </c>
      <c r="C111" s="3">
        <v>35</v>
      </c>
      <c r="D111" s="3">
        <v>35</v>
      </c>
      <c r="E111" s="3">
        <v>70</v>
      </c>
      <c r="F111" s="4">
        <f t="shared" si="9"/>
        <v>47196</v>
      </c>
      <c r="G111" s="3"/>
      <c r="I111" s="2">
        <v>43206</v>
      </c>
      <c r="J111" s="3">
        <v>22</v>
      </c>
      <c r="K111" s="3">
        <v>24</v>
      </c>
      <c r="L111" s="3">
        <f t="shared" si="10"/>
        <v>46</v>
      </c>
      <c r="M111" s="5">
        <f t="shared" si="11"/>
        <v>12155</v>
      </c>
      <c r="N111" s="6"/>
    </row>
    <row r="112" spans="2:14">
      <c r="B112" s="2">
        <v>42842</v>
      </c>
      <c r="C112" s="3">
        <v>401</v>
      </c>
      <c r="D112" s="3">
        <v>397</v>
      </c>
      <c r="E112" s="3">
        <v>798</v>
      </c>
      <c r="F112" s="4">
        <f t="shared" si="9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10"/>
        <v>212</v>
      </c>
      <c r="M112" s="5">
        <f t="shared" si="11"/>
        <v>12367</v>
      </c>
      <c r="N112" s="6"/>
    </row>
    <row r="113" spans="2:19">
      <c r="B113" s="2">
        <v>42843</v>
      </c>
      <c r="C113" s="3">
        <v>221</v>
      </c>
      <c r="D113" s="3">
        <v>171</v>
      </c>
      <c r="E113" s="3">
        <v>392</v>
      </c>
      <c r="F113" s="4">
        <f t="shared" si="9"/>
        <v>48386</v>
      </c>
      <c r="G113" s="3"/>
      <c r="I113" s="2">
        <v>43208</v>
      </c>
      <c r="J113" s="3">
        <v>77</v>
      </c>
      <c r="K113" s="3">
        <v>67</v>
      </c>
      <c r="L113" s="3">
        <f t="shared" si="10"/>
        <v>144</v>
      </c>
      <c r="M113" s="5">
        <f t="shared" si="11"/>
        <v>12511</v>
      </c>
      <c r="N113" s="6"/>
    </row>
    <row r="114" spans="2:19">
      <c r="B114" s="2">
        <v>42844</v>
      </c>
      <c r="C114" s="3">
        <v>118</v>
      </c>
      <c r="D114" s="3">
        <v>119</v>
      </c>
      <c r="E114" s="3">
        <v>237</v>
      </c>
      <c r="F114" s="4">
        <f t="shared" si="9"/>
        <v>48623</v>
      </c>
      <c r="G114" s="3"/>
      <c r="I114" s="2">
        <v>43209</v>
      </c>
      <c r="J114" s="3">
        <v>18</v>
      </c>
      <c r="K114" s="3">
        <v>8</v>
      </c>
      <c r="L114" s="3">
        <f t="shared" si="10"/>
        <v>26</v>
      </c>
      <c r="M114" s="5">
        <f t="shared" si="11"/>
        <v>12537</v>
      </c>
      <c r="N114" s="6"/>
    </row>
    <row r="115" spans="2:19">
      <c r="B115" s="2">
        <v>42845</v>
      </c>
      <c r="C115" s="3">
        <v>12</v>
      </c>
      <c r="D115" s="3">
        <v>13</v>
      </c>
      <c r="E115" s="3">
        <v>25</v>
      </c>
      <c r="F115" s="4">
        <f t="shared" si="9"/>
        <v>48648</v>
      </c>
      <c r="G115" s="3"/>
      <c r="I115" s="2">
        <v>43210</v>
      </c>
      <c r="J115" s="3">
        <v>15</v>
      </c>
      <c r="K115" s="3">
        <v>10</v>
      </c>
      <c r="L115" s="3">
        <f t="shared" si="10"/>
        <v>25</v>
      </c>
      <c r="M115" s="5">
        <f t="shared" si="11"/>
        <v>12562</v>
      </c>
      <c r="N115" s="6"/>
    </row>
    <row r="116" spans="2:19">
      <c r="B116" s="2">
        <v>42846</v>
      </c>
      <c r="C116" s="3">
        <v>177</v>
      </c>
      <c r="D116" s="3">
        <v>175</v>
      </c>
      <c r="E116" s="3">
        <v>352</v>
      </c>
      <c r="F116" s="4">
        <f t="shared" si="9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10"/>
        <v>325</v>
      </c>
      <c r="M116" s="5">
        <f t="shared" si="11"/>
        <v>12887</v>
      </c>
      <c r="N116" s="6"/>
    </row>
    <row r="117" spans="2:19">
      <c r="B117" s="2">
        <v>42847</v>
      </c>
      <c r="C117" s="3">
        <v>63</v>
      </c>
      <c r="D117" s="3">
        <v>62</v>
      </c>
      <c r="E117" s="3">
        <v>125</v>
      </c>
      <c r="F117" s="4">
        <f t="shared" si="9"/>
        <v>49125</v>
      </c>
      <c r="G117" s="3"/>
      <c r="I117" s="2">
        <v>43212</v>
      </c>
      <c r="J117" s="3">
        <v>31</v>
      </c>
      <c r="K117" s="3">
        <v>29</v>
      </c>
      <c r="L117" s="3">
        <f t="shared" si="10"/>
        <v>60</v>
      </c>
      <c r="M117" s="5">
        <f t="shared" si="11"/>
        <v>12947</v>
      </c>
      <c r="N117" s="6"/>
    </row>
    <row r="118" spans="2:19">
      <c r="B118" s="2">
        <v>42848</v>
      </c>
      <c r="C118" s="3">
        <v>85</v>
      </c>
      <c r="D118" s="3">
        <v>85</v>
      </c>
      <c r="E118" s="3">
        <v>170</v>
      </c>
      <c r="F118" s="4">
        <f t="shared" si="9"/>
        <v>49295</v>
      </c>
      <c r="G118" s="3"/>
      <c r="I118" s="2">
        <v>43213</v>
      </c>
      <c r="J118" s="3">
        <v>8</v>
      </c>
      <c r="K118" s="3">
        <v>8</v>
      </c>
      <c r="L118" s="3">
        <f t="shared" si="10"/>
        <v>16</v>
      </c>
      <c r="M118" s="5">
        <f t="shared" si="11"/>
        <v>12963</v>
      </c>
      <c r="N118" s="6"/>
    </row>
    <row r="119" spans="2:19">
      <c r="B119" s="2">
        <v>42849</v>
      </c>
      <c r="C119" s="3">
        <v>273</v>
      </c>
      <c r="D119" s="3">
        <v>273</v>
      </c>
      <c r="E119" s="3">
        <v>546</v>
      </c>
      <c r="F119" s="4">
        <f t="shared" si="9"/>
        <v>49841</v>
      </c>
      <c r="G119" s="3"/>
      <c r="I119" s="2">
        <v>43214</v>
      </c>
      <c r="J119" s="3">
        <v>68</v>
      </c>
      <c r="K119" s="3">
        <v>68</v>
      </c>
      <c r="L119" s="3">
        <f t="shared" si="10"/>
        <v>136</v>
      </c>
      <c r="M119" s="5">
        <f t="shared" si="11"/>
        <v>13099</v>
      </c>
      <c r="N119" s="6"/>
    </row>
    <row r="120" spans="2:19">
      <c r="B120" s="2">
        <v>42850</v>
      </c>
      <c r="C120" s="3">
        <v>87</v>
      </c>
      <c r="D120" s="3">
        <v>37</v>
      </c>
      <c r="E120" s="3">
        <v>124</v>
      </c>
      <c r="F120" s="4">
        <f t="shared" si="9"/>
        <v>49965</v>
      </c>
      <c r="G120" s="3"/>
      <c r="I120" s="2">
        <v>43215</v>
      </c>
      <c r="J120" s="3">
        <v>2</v>
      </c>
      <c r="K120" s="3">
        <v>2</v>
      </c>
      <c r="L120" s="3">
        <f t="shared" si="10"/>
        <v>4</v>
      </c>
      <c r="M120" s="5">
        <f t="shared" si="11"/>
        <v>13103</v>
      </c>
      <c r="N120" s="6"/>
    </row>
    <row r="121" spans="2:19">
      <c r="B121" s="2">
        <v>42851</v>
      </c>
      <c r="C121" s="3">
        <v>502</v>
      </c>
      <c r="D121" s="3">
        <v>453</v>
      </c>
      <c r="E121" s="3">
        <v>955</v>
      </c>
      <c r="F121" s="4">
        <f t="shared" si="9"/>
        <v>50920</v>
      </c>
      <c r="G121" s="3"/>
      <c r="I121" s="2">
        <v>43216</v>
      </c>
      <c r="J121" s="3">
        <v>9</v>
      </c>
      <c r="K121" s="3">
        <v>8</v>
      </c>
      <c r="L121" s="3">
        <f t="shared" si="10"/>
        <v>17</v>
      </c>
      <c r="M121" s="5">
        <f t="shared" si="11"/>
        <v>13120</v>
      </c>
      <c r="N121" s="6"/>
    </row>
    <row r="122" spans="2:19">
      <c r="B122" s="2">
        <v>42852</v>
      </c>
      <c r="C122" s="3">
        <v>129</v>
      </c>
      <c r="D122" s="3">
        <v>129</v>
      </c>
      <c r="E122" s="3">
        <v>258</v>
      </c>
      <c r="F122" s="4">
        <f t="shared" si="9"/>
        <v>51178</v>
      </c>
      <c r="G122" s="3"/>
      <c r="I122" s="2">
        <v>43217</v>
      </c>
      <c r="J122" s="3">
        <v>2</v>
      </c>
      <c r="K122" s="3">
        <v>2</v>
      </c>
      <c r="L122" s="3">
        <f t="shared" si="10"/>
        <v>4</v>
      </c>
      <c r="M122" s="5">
        <f t="shared" si="11"/>
        <v>13124</v>
      </c>
      <c r="N122" s="5">
        <f>F122-M122</f>
        <v>38054</v>
      </c>
    </row>
    <row r="123" spans="2:19">
      <c r="B123" s="2">
        <v>42853</v>
      </c>
      <c r="C123" s="3">
        <v>89</v>
      </c>
      <c r="D123" s="3">
        <v>87</v>
      </c>
      <c r="E123" s="3">
        <v>176</v>
      </c>
      <c r="F123" s="4">
        <f t="shared" si="9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10"/>
        <v>127</v>
      </c>
      <c r="M123" s="5">
        <f t="shared" si="11"/>
        <v>13251</v>
      </c>
      <c r="N123" s="6"/>
      <c r="O123" s="7"/>
      <c r="P123" s="10"/>
      <c r="Q123" s="11"/>
      <c r="R123" s="11"/>
      <c r="S123" s="11"/>
    </row>
    <row r="124" spans="2:19">
      <c r="B124" s="2">
        <v>42854</v>
      </c>
      <c r="C124" s="3">
        <v>173</v>
      </c>
      <c r="D124" s="3">
        <v>174</v>
      </c>
      <c r="E124" s="3">
        <v>347</v>
      </c>
      <c r="F124" s="4">
        <f t="shared" si="9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10"/>
        <v>102</v>
      </c>
      <c r="M124" s="5">
        <f t="shared" si="11"/>
        <v>13353</v>
      </c>
      <c r="N124" s="6"/>
      <c r="O124" s="7"/>
      <c r="P124" s="10"/>
      <c r="Q124" s="11"/>
      <c r="R124" s="11"/>
      <c r="S124" s="11"/>
    </row>
    <row r="125" spans="2:19">
      <c r="B125" s="2">
        <v>42855</v>
      </c>
      <c r="C125" s="3">
        <v>96</v>
      </c>
      <c r="D125" s="3">
        <v>109</v>
      </c>
      <c r="E125" s="3">
        <v>205</v>
      </c>
      <c r="F125" s="4">
        <f t="shared" si="9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10"/>
        <v>21</v>
      </c>
      <c r="M125" s="5">
        <f t="shared" si="11"/>
        <v>13374</v>
      </c>
      <c r="N125" s="6"/>
      <c r="O125" s="7"/>
      <c r="P125" s="10"/>
      <c r="Q125" s="11"/>
      <c r="R125" s="11"/>
      <c r="S125" s="11"/>
    </row>
    <row r="126" spans="2:19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>
      <c r="B127" s="10"/>
      <c r="C127" s="11"/>
      <c r="D127" s="11"/>
      <c r="E127" s="11"/>
      <c r="F127" s="11"/>
      <c r="G127" s="11"/>
    </row>
    <row r="128" spans="2:19">
      <c r="B128" s="59" t="s">
        <v>11</v>
      </c>
      <c r="C128" s="59"/>
      <c r="D128" s="59"/>
      <c r="E128" s="59"/>
      <c r="F128" s="59"/>
      <c r="G128" s="59"/>
      <c r="I128" s="59" t="s">
        <v>11</v>
      </c>
      <c r="J128" s="59"/>
      <c r="K128" s="59"/>
      <c r="L128" s="59"/>
      <c r="M128" s="59"/>
      <c r="N128" s="59"/>
    </row>
    <row r="129" spans="2:22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12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12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13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12"/>
        <v>18</v>
      </c>
      <c r="M131" s="5">
        <f t="shared" ref="M131:M142" si="14">M130+L131</f>
        <v>13790</v>
      </c>
      <c r="N131" s="6"/>
      <c r="P131" s="7"/>
      <c r="Q131" s="10"/>
      <c r="R131" s="11"/>
      <c r="S131" s="11"/>
      <c r="T131" s="11"/>
    </row>
    <row r="132" spans="2:22">
      <c r="B132" s="2">
        <v>42859</v>
      </c>
      <c r="C132" s="3">
        <v>311</v>
      </c>
      <c r="D132" s="3">
        <v>305</v>
      </c>
      <c r="E132" s="3">
        <v>616</v>
      </c>
      <c r="F132" s="4">
        <f t="shared" si="13"/>
        <v>52823</v>
      </c>
      <c r="G132" s="3"/>
      <c r="I132" s="2">
        <v>43224</v>
      </c>
      <c r="J132" s="3">
        <v>2</v>
      </c>
      <c r="K132" s="3">
        <v>3</v>
      </c>
      <c r="L132" s="3">
        <f t="shared" si="12"/>
        <v>5</v>
      </c>
      <c r="M132" s="5">
        <f t="shared" si="14"/>
        <v>13795</v>
      </c>
      <c r="N132" s="6"/>
      <c r="P132" s="7"/>
      <c r="Q132" s="10"/>
      <c r="R132" s="11"/>
      <c r="S132" s="11"/>
      <c r="T132" s="11"/>
    </row>
    <row r="133" spans="2:22">
      <c r="B133" s="2">
        <v>42860</v>
      </c>
      <c r="C133" s="3">
        <v>60</v>
      </c>
      <c r="D133" s="3">
        <v>62</v>
      </c>
      <c r="E133" s="3">
        <v>122</v>
      </c>
      <c r="F133" s="4">
        <f t="shared" si="13"/>
        <v>52945</v>
      </c>
      <c r="G133" s="3"/>
      <c r="I133" s="2">
        <v>43225</v>
      </c>
      <c r="J133" s="3">
        <v>35</v>
      </c>
      <c r="K133" s="3">
        <v>20</v>
      </c>
      <c r="L133" s="3">
        <f t="shared" si="12"/>
        <v>55</v>
      </c>
      <c r="M133" s="5">
        <f t="shared" si="14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>
      <c r="B134" s="2">
        <v>42861</v>
      </c>
      <c r="C134" s="3">
        <v>46</v>
      </c>
      <c r="D134" s="3">
        <v>46</v>
      </c>
      <c r="E134" s="3">
        <v>92</v>
      </c>
      <c r="F134" s="4">
        <f t="shared" si="13"/>
        <v>53037</v>
      </c>
      <c r="G134" s="3"/>
      <c r="I134" s="2">
        <v>43226</v>
      </c>
      <c r="J134" s="3">
        <v>23</v>
      </c>
      <c r="K134" s="3">
        <v>25</v>
      </c>
      <c r="L134" s="3">
        <f t="shared" si="12"/>
        <v>48</v>
      </c>
      <c r="M134" s="5">
        <f t="shared" si="14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>
      <c r="B135" s="2">
        <v>42862</v>
      </c>
      <c r="C135" s="3">
        <v>76</v>
      </c>
      <c r="D135" s="3">
        <v>86</v>
      </c>
      <c r="E135" s="3">
        <v>162</v>
      </c>
      <c r="F135" s="4">
        <f t="shared" si="13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12"/>
        <v>846</v>
      </c>
      <c r="M135" s="5">
        <f t="shared" si="14"/>
        <v>14744</v>
      </c>
      <c r="N135" s="6"/>
      <c r="O135" s="7"/>
      <c r="P135" s="10"/>
      <c r="Q135" s="11"/>
      <c r="R135" s="11"/>
      <c r="S135" s="11"/>
    </row>
    <row r="136" spans="2:22">
      <c r="B136" s="2">
        <v>42863</v>
      </c>
      <c r="C136" s="3">
        <v>64</v>
      </c>
      <c r="D136" s="3">
        <v>66</v>
      </c>
      <c r="E136" s="3">
        <v>130</v>
      </c>
      <c r="F136" s="4">
        <f t="shared" si="13"/>
        <v>53329</v>
      </c>
      <c r="G136" s="3"/>
      <c r="I136" s="2">
        <v>43228</v>
      </c>
      <c r="J136" s="3">
        <v>84</v>
      </c>
      <c r="K136" s="3">
        <v>84</v>
      </c>
      <c r="L136" s="3">
        <f t="shared" si="12"/>
        <v>168</v>
      </c>
      <c r="M136" s="5">
        <f t="shared" si="14"/>
        <v>14912</v>
      </c>
      <c r="N136" s="6"/>
      <c r="O136" s="7"/>
      <c r="P136" s="10"/>
      <c r="Q136" s="11"/>
      <c r="R136" s="11"/>
      <c r="S136" s="11"/>
    </row>
    <row r="137" spans="2:22">
      <c r="B137" s="2">
        <v>42864</v>
      </c>
      <c r="C137" s="3">
        <v>85</v>
      </c>
      <c r="D137" s="3">
        <v>82</v>
      </c>
      <c r="E137" s="3">
        <v>167</v>
      </c>
      <c r="F137" s="4">
        <f t="shared" si="13"/>
        <v>53496</v>
      </c>
      <c r="G137" s="3"/>
      <c r="I137" s="2">
        <v>43229</v>
      </c>
      <c r="J137" s="3">
        <v>10</v>
      </c>
      <c r="K137" s="3">
        <v>10</v>
      </c>
      <c r="L137" s="3">
        <f t="shared" si="12"/>
        <v>20</v>
      </c>
      <c r="M137" s="5">
        <f t="shared" si="14"/>
        <v>14932</v>
      </c>
      <c r="N137" s="6"/>
    </row>
    <row r="138" spans="2:22">
      <c r="B138" s="2">
        <v>42865</v>
      </c>
      <c r="C138" s="3">
        <v>130</v>
      </c>
      <c r="D138" s="3">
        <v>179</v>
      </c>
      <c r="E138" s="3">
        <v>309</v>
      </c>
      <c r="F138" s="4">
        <f t="shared" si="13"/>
        <v>53805</v>
      </c>
      <c r="G138" s="3"/>
      <c r="I138" s="2">
        <v>43230</v>
      </c>
      <c r="J138" s="3">
        <v>18</v>
      </c>
      <c r="K138" s="3">
        <v>16</v>
      </c>
      <c r="L138" s="3">
        <f t="shared" si="12"/>
        <v>34</v>
      </c>
      <c r="M138" s="5">
        <f>M137+L138</f>
        <v>14966</v>
      </c>
      <c r="N138" s="6"/>
    </row>
    <row r="139" spans="2:22">
      <c r="B139" s="2">
        <v>42866</v>
      </c>
      <c r="C139" s="3">
        <v>544</v>
      </c>
      <c r="D139" s="3">
        <v>307</v>
      </c>
      <c r="E139" s="3">
        <v>851</v>
      </c>
      <c r="F139" s="4">
        <f t="shared" si="13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12"/>
        <v>224</v>
      </c>
      <c r="M139" s="5">
        <f t="shared" si="14"/>
        <v>15190</v>
      </c>
      <c r="N139" s="6"/>
      <c r="P139" s="7"/>
      <c r="Q139" s="10"/>
      <c r="R139" s="11"/>
      <c r="S139" s="11"/>
      <c r="T139" s="11"/>
    </row>
    <row r="140" spans="2:22">
      <c r="B140" s="2">
        <v>42867</v>
      </c>
      <c r="C140" s="3">
        <v>30</v>
      </c>
      <c r="D140" s="3">
        <v>29</v>
      </c>
      <c r="E140" s="3">
        <v>59</v>
      </c>
      <c r="F140" s="4">
        <f t="shared" si="13"/>
        <v>54715</v>
      </c>
      <c r="G140" s="3"/>
      <c r="I140" s="2">
        <v>43232</v>
      </c>
      <c r="J140" s="3">
        <v>36</v>
      </c>
      <c r="K140" s="3">
        <v>40</v>
      </c>
      <c r="L140" s="3">
        <f t="shared" si="12"/>
        <v>76</v>
      </c>
      <c r="M140" s="5">
        <f t="shared" si="14"/>
        <v>15266</v>
      </c>
      <c r="N140" s="6"/>
      <c r="P140" s="7"/>
      <c r="Q140" s="10"/>
      <c r="R140" s="11"/>
      <c r="S140" s="11"/>
      <c r="T140" s="11"/>
    </row>
    <row r="141" spans="2:22">
      <c r="B141" s="2">
        <v>42868</v>
      </c>
      <c r="C141" s="3">
        <v>157</v>
      </c>
      <c r="D141" s="3">
        <v>147</v>
      </c>
      <c r="E141" s="3">
        <v>304</v>
      </c>
      <c r="F141" s="4">
        <f t="shared" si="13"/>
        <v>55019</v>
      </c>
      <c r="G141" s="3"/>
      <c r="I141" s="2">
        <v>43233</v>
      </c>
      <c r="J141" s="3">
        <v>25</v>
      </c>
      <c r="K141" s="3">
        <v>25</v>
      </c>
      <c r="L141" s="3">
        <f t="shared" si="12"/>
        <v>50</v>
      </c>
      <c r="M141" s="5">
        <f t="shared" si="14"/>
        <v>15316</v>
      </c>
      <c r="N141" s="6"/>
      <c r="P141" s="7"/>
      <c r="Q141" s="10"/>
      <c r="R141" s="11"/>
      <c r="S141" s="11"/>
      <c r="T141" s="11"/>
    </row>
    <row r="142" spans="2:22">
      <c r="B142" s="2">
        <v>42869</v>
      </c>
      <c r="C142" s="3">
        <v>60</v>
      </c>
      <c r="D142" s="3">
        <v>59</v>
      </c>
      <c r="E142" s="3">
        <v>119</v>
      </c>
      <c r="F142" s="4">
        <f t="shared" si="13"/>
        <v>55138</v>
      </c>
      <c r="G142" s="3"/>
      <c r="I142" s="2">
        <v>43234</v>
      </c>
      <c r="J142" s="3">
        <v>64</v>
      </c>
      <c r="K142" s="3">
        <v>64</v>
      </c>
      <c r="L142" s="3">
        <f t="shared" si="12"/>
        <v>128</v>
      </c>
      <c r="M142" s="5">
        <f t="shared" si="14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>
      <c r="B143" s="2">
        <v>42870</v>
      </c>
      <c r="C143" s="3">
        <v>153</v>
      </c>
      <c r="D143" s="3">
        <v>144</v>
      </c>
      <c r="E143" s="3">
        <v>297</v>
      </c>
      <c r="F143" s="4">
        <f t="shared" si="13"/>
        <v>55435</v>
      </c>
      <c r="G143" s="3"/>
      <c r="I143" s="2">
        <v>43235</v>
      </c>
      <c r="J143" s="3">
        <v>12</v>
      </c>
      <c r="K143" s="3">
        <v>12</v>
      </c>
      <c r="L143" s="3">
        <f t="shared" si="12"/>
        <v>24</v>
      </c>
      <c r="M143" s="5">
        <f t="shared" ref="M143:M159" si="15">L143+M139</f>
        <v>15214</v>
      </c>
      <c r="N143" s="6"/>
      <c r="P143" s="7"/>
      <c r="Q143" s="10"/>
      <c r="R143" s="11"/>
      <c r="S143" s="11"/>
      <c r="T143" s="11"/>
      <c r="U143" s="11"/>
    </row>
    <row r="144" spans="2:22">
      <c r="B144" s="2">
        <v>42871</v>
      </c>
      <c r="C144" s="3">
        <v>77</v>
      </c>
      <c r="D144" s="3">
        <v>77</v>
      </c>
      <c r="E144" s="3">
        <v>154</v>
      </c>
      <c r="F144" s="4">
        <f t="shared" si="13"/>
        <v>55589</v>
      </c>
      <c r="G144" s="3"/>
      <c r="I144" s="2">
        <v>43236</v>
      </c>
      <c r="J144" s="3">
        <v>9</v>
      </c>
      <c r="K144" s="3">
        <v>9</v>
      </c>
      <c r="L144" s="3">
        <f t="shared" si="12"/>
        <v>18</v>
      </c>
      <c r="M144" s="5">
        <f t="shared" si="15"/>
        <v>15284</v>
      </c>
      <c r="N144" s="6"/>
      <c r="P144" s="7"/>
      <c r="Q144" s="10"/>
      <c r="R144" s="11"/>
      <c r="S144" s="11"/>
      <c r="T144" s="11"/>
    </row>
    <row r="145" spans="2:20">
      <c r="B145" s="2">
        <v>42872</v>
      </c>
      <c r="C145" s="3">
        <v>399</v>
      </c>
      <c r="D145" s="3">
        <v>398</v>
      </c>
      <c r="E145" s="3">
        <v>797</v>
      </c>
      <c r="F145" s="4">
        <f t="shared" si="13"/>
        <v>56386</v>
      </c>
      <c r="G145" s="3"/>
      <c r="I145" s="2">
        <v>43237</v>
      </c>
      <c r="J145" s="3">
        <v>46</v>
      </c>
      <c r="K145" s="3">
        <v>48</v>
      </c>
      <c r="L145" s="3">
        <f t="shared" si="12"/>
        <v>94</v>
      </c>
      <c r="M145" s="5">
        <f t="shared" si="15"/>
        <v>15410</v>
      </c>
      <c r="N145" s="6"/>
      <c r="P145" s="7"/>
      <c r="Q145" s="10"/>
      <c r="R145" s="11"/>
      <c r="S145" s="11"/>
      <c r="T145" s="11"/>
    </row>
    <row r="146" spans="2:20">
      <c r="B146" s="2">
        <v>42873</v>
      </c>
      <c r="C146" s="3">
        <v>100</v>
      </c>
      <c r="D146" s="3">
        <v>95</v>
      </c>
      <c r="E146" s="3">
        <v>195</v>
      </c>
      <c r="F146" s="4">
        <f t="shared" si="13"/>
        <v>56581</v>
      </c>
      <c r="G146" s="3"/>
      <c r="I146" s="2">
        <v>43238</v>
      </c>
      <c r="J146" s="3">
        <v>2</v>
      </c>
      <c r="K146" s="3">
        <v>2</v>
      </c>
      <c r="L146" s="3">
        <f t="shared" si="12"/>
        <v>4</v>
      </c>
      <c r="M146" s="5">
        <f t="shared" si="15"/>
        <v>15448</v>
      </c>
      <c r="N146" s="6"/>
      <c r="P146" s="7"/>
      <c r="Q146" s="10"/>
      <c r="R146" s="11"/>
      <c r="S146" s="11"/>
      <c r="T146" s="11"/>
    </row>
    <row r="147" spans="2:20">
      <c r="B147" s="2">
        <v>42874</v>
      </c>
      <c r="C147" s="3">
        <v>10</v>
      </c>
      <c r="D147" s="3">
        <v>10</v>
      </c>
      <c r="E147" s="3">
        <v>20</v>
      </c>
      <c r="F147" s="4">
        <f t="shared" si="13"/>
        <v>56601</v>
      </c>
      <c r="G147" s="3"/>
      <c r="I147" s="2">
        <v>43239</v>
      </c>
      <c r="J147" s="3">
        <v>45</v>
      </c>
      <c r="K147" s="3">
        <v>45</v>
      </c>
      <c r="L147" s="3">
        <f t="shared" si="12"/>
        <v>90</v>
      </c>
      <c r="M147" s="5">
        <f t="shared" si="15"/>
        <v>15304</v>
      </c>
      <c r="N147" s="6"/>
    </row>
    <row r="148" spans="2:20">
      <c r="B148" s="2">
        <v>42875</v>
      </c>
      <c r="C148" s="3">
        <v>48</v>
      </c>
      <c r="D148" s="3">
        <v>57</v>
      </c>
      <c r="E148" s="3">
        <v>105</v>
      </c>
      <c r="F148" s="4">
        <f t="shared" si="13"/>
        <v>56706</v>
      </c>
      <c r="G148" s="3"/>
      <c r="I148" s="2">
        <v>43240</v>
      </c>
      <c r="J148" s="3">
        <v>38</v>
      </c>
      <c r="K148" s="3">
        <v>41</v>
      </c>
      <c r="L148" s="3">
        <f t="shared" si="12"/>
        <v>79</v>
      </c>
      <c r="M148" s="5">
        <f t="shared" si="15"/>
        <v>15363</v>
      </c>
      <c r="N148" s="6"/>
    </row>
    <row r="149" spans="2:20">
      <c r="B149" s="2">
        <v>42876</v>
      </c>
      <c r="C149" s="3">
        <v>114</v>
      </c>
      <c r="D149" s="3">
        <v>121</v>
      </c>
      <c r="E149" s="3">
        <v>235</v>
      </c>
      <c r="F149" s="4">
        <f t="shared" si="13"/>
        <v>56941</v>
      </c>
      <c r="G149" s="3"/>
      <c r="I149" s="2">
        <v>43241</v>
      </c>
      <c r="J149" s="3">
        <v>14</v>
      </c>
      <c r="K149" s="3">
        <v>72</v>
      </c>
      <c r="L149" s="3">
        <f t="shared" si="12"/>
        <v>86</v>
      </c>
      <c r="M149" s="5">
        <f t="shared" si="15"/>
        <v>15496</v>
      </c>
      <c r="N149" s="6"/>
    </row>
    <row r="150" spans="2:20">
      <c r="B150" s="2">
        <v>42877</v>
      </c>
      <c r="C150" s="3">
        <v>13</v>
      </c>
      <c r="D150" s="3">
        <v>13</v>
      </c>
      <c r="E150" s="3">
        <v>26</v>
      </c>
      <c r="F150" s="4">
        <f t="shared" si="13"/>
        <v>56967</v>
      </c>
      <c r="G150" s="3"/>
      <c r="I150" s="2">
        <v>43242</v>
      </c>
      <c r="J150" s="3">
        <v>4</v>
      </c>
      <c r="K150" s="3">
        <v>4</v>
      </c>
      <c r="L150" s="3">
        <f t="shared" si="12"/>
        <v>8</v>
      </c>
      <c r="M150" s="5">
        <f t="shared" si="15"/>
        <v>15456</v>
      </c>
      <c r="N150" s="6"/>
    </row>
    <row r="151" spans="2:20">
      <c r="B151" s="2">
        <v>42878</v>
      </c>
      <c r="C151" s="3">
        <v>94</v>
      </c>
      <c r="D151" s="3">
        <v>84</v>
      </c>
      <c r="E151" s="3">
        <v>178</v>
      </c>
      <c r="F151" s="4">
        <f t="shared" si="13"/>
        <v>57145</v>
      </c>
      <c r="G151" s="3"/>
      <c r="I151" s="2">
        <v>43243</v>
      </c>
      <c r="J151" s="3">
        <v>4</v>
      </c>
      <c r="K151" s="3">
        <v>4</v>
      </c>
      <c r="L151" s="3">
        <f t="shared" si="12"/>
        <v>8</v>
      </c>
      <c r="M151" s="5">
        <f t="shared" si="15"/>
        <v>15312</v>
      </c>
      <c r="N151" s="6"/>
    </row>
    <row r="152" spans="2:20">
      <c r="B152" s="2">
        <v>42879</v>
      </c>
      <c r="C152" s="3">
        <v>177</v>
      </c>
      <c r="D152" s="3">
        <v>164</v>
      </c>
      <c r="E152" s="3">
        <v>341</v>
      </c>
      <c r="F152" s="4">
        <f t="shared" si="13"/>
        <v>57486</v>
      </c>
      <c r="G152" s="3"/>
      <c r="I152" s="2">
        <v>43244</v>
      </c>
      <c r="J152" s="3">
        <v>84</v>
      </c>
      <c r="K152" s="3">
        <v>77</v>
      </c>
      <c r="L152" s="3">
        <f t="shared" si="12"/>
        <v>161</v>
      </c>
      <c r="M152" s="5">
        <f t="shared" si="15"/>
        <v>15524</v>
      </c>
      <c r="N152" s="6"/>
    </row>
    <row r="153" spans="2:20">
      <c r="B153" s="2">
        <v>42880</v>
      </c>
      <c r="C153" s="3">
        <v>35</v>
      </c>
      <c r="D153" s="3">
        <v>30</v>
      </c>
      <c r="E153" s="3">
        <v>65</v>
      </c>
      <c r="F153" s="4">
        <f t="shared" si="13"/>
        <v>57551</v>
      </c>
      <c r="G153" s="3"/>
      <c r="I153" s="2">
        <v>43245</v>
      </c>
      <c r="J153" s="3">
        <v>10</v>
      </c>
      <c r="K153" s="3">
        <v>10</v>
      </c>
      <c r="L153" s="3">
        <f t="shared" si="12"/>
        <v>20</v>
      </c>
      <c r="M153" s="5">
        <f t="shared" si="15"/>
        <v>15516</v>
      </c>
      <c r="N153" s="6"/>
    </row>
    <row r="154" spans="2:20">
      <c r="B154" s="2">
        <v>42881</v>
      </c>
      <c r="C154" s="3">
        <v>19</v>
      </c>
      <c r="D154" s="3">
        <v>21</v>
      </c>
      <c r="E154" s="3">
        <v>40</v>
      </c>
      <c r="F154" s="4">
        <f t="shared" si="13"/>
        <v>57591</v>
      </c>
      <c r="G154" s="3"/>
      <c r="I154" s="2">
        <v>43246</v>
      </c>
      <c r="J154" s="3">
        <v>2</v>
      </c>
      <c r="K154" s="3">
        <v>2</v>
      </c>
      <c r="L154" s="3">
        <f t="shared" si="12"/>
        <v>4</v>
      </c>
      <c r="M154" s="5">
        <f t="shared" si="15"/>
        <v>15460</v>
      </c>
      <c r="N154" s="6"/>
      <c r="P154" s="7"/>
      <c r="Q154" s="10"/>
      <c r="R154" s="11"/>
      <c r="S154" s="11"/>
      <c r="T154" s="11"/>
    </row>
    <row r="155" spans="2:20">
      <c r="B155" s="2">
        <v>42882</v>
      </c>
      <c r="C155" s="3">
        <v>22</v>
      </c>
      <c r="D155" s="3">
        <v>22</v>
      </c>
      <c r="E155" s="3">
        <v>44</v>
      </c>
      <c r="F155" s="4">
        <f t="shared" si="13"/>
        <v>57635</v>
      </c>
      <c r="G155" s="3"/>
      <c r="I155" s="2">
        <v>43247</v>
      </c>
      <c r="J155" s="3">
        <v>24</v>
      </c>
      <c r="K155" s="3">
        <v>18</v>
      </c>
      <c r="L155" s="3">
        <f t="shared" si="12"/>
        <v>42</v>
      </c>
      <c r="M155" s="5">
        <f t="shared" si="15"/>
        <v>15354</v>
      </c>
      <c r="N155" s="6"/>
      <c r="P155" s="7"/>
      <c r="Q155" s="10"/>
      <c r="R155" s="11"/>
      <c r="S155" s="11"/>
      <c r="T155" s="11"/>
    </row>
    <row r="156" spans="2:20">
      <c r="B156" s="2">
        <v>42883</v>
      </c>
      <c r="C156" s="3">
        <v>39</v>
      </c>
      <c r="D156" s="3">
        <v>41</v>
      </c>
      <c r="E156" s="3">
        <v>80</v>
      </c>
      <c r="F156" s="4">
        <f t="shared" si="13"/>
        <v>57715</v>
      </c>
      <c r="G156" s="3"/>
      <c r="I156" s="2">
        <v>43248</v>
      </c>
      <c r="J156" s="3">
        <v>37</v>
      </c>
      <c r="K156" s="3">
        <v>33</v>
      </c>
      <c r="L156" s="3">
        <f t="shared" si="12"/>
        <v>70</v>
      </c>
      <c r="M156" s="5">
        <f t="shared" si="15"/>
        <v>15594</v>
      </c>
      <c r="N156" s="6"/>
      <c r="P156" s="7"/>
      <c r="Q156" s="10"/>
      <c r="R156" s="11"/>
      <c r="S156" s="11"/>
      <c r="T156" s="11"/>
    </row>
    <row r="157" spans="2:20">
      <c r="B157" s="2">
        <v>42884</v>
      </c>
      <c r="C157" s="3">
        <v>170</v>
      </c>
      <c r="D157" s="3">
        <v>170</v>
      </c>
      <c r="E157" s="3">
        <v>340</v>
      </c>
      <c r="F157" s="4">
        <f t="shared" si="13"/>
        <v>58055</v>
      </c>
      <c r="G157" s="3"/>
      <c r="I157" s="2">
        <v>43249</v>
      </c>
      <c r="J157" s="3">
        <v>4</v>
      </c>
      <c r="K157" s="3">
        <v>4</v>
      </c>
      <c r="L157" s="3">
        <f t="shared" si="12"/>
        <v>8</v>
      </c>
      <c r="M157" s="5">
        <f t="shared" si="15"/>
        <v>15524</v>
      </c>
      <c r="N157" s="6"/>
      <c r="P157" s="7"/>
      <c r="Q157" s="10"/>
      <c r="R157" s="11"/>
      <c r="S157" s="11"/>
      <c r="T157" s="11"/>
    </row>
    <row r="158" spans="2:20">
      <c r="B158" s="2">
        <v>42885</v>
      </c>
      <c r="C158" s="3">
        <v>13</v>
      </c>
      <c r="D158" s="3">
        <v>13</v>
      </c>
      <c r="E158" s="3">
        <v>26</v>
      </c>
      <c r="F158" s="4">
        <f t="shared" si="13"/>
        <v>58081</v>
      </c>
      <c r="G158" s="3"/>
      <c r="I158" s="2">
        <v>43250</v>
      </c>
      <c r="J158" s="3">
        <v>19</v>
      </c>
      <c r="K158" s="3">
        <v>23</v>
      </c>
      <c r="L158" s="3">
        <f t="shared" si="12"/>
        <v>42</v>
      </c>
      <c r="M158" s="5">
        <f t="shared" si="15"/>
        <v>15502</v>
      </c>
      <c r="N158" s="6"/>
      <c r="P158" s="7"/>
      <c r="Q158" s="10"/>
      <c r="R158" s="11"/>
      <c r="S158" s="11"/>
      <c r="T158" s="11"/>
    </row>
    <row r="159" spans="2:20">
      <c r="B159" s="2">
        <v>42886</v>
      </c>
      <c r="C159" s="3">
        <v>108</v>
      </c>
      <c r="D159" s="3">
        <v>153</v>
      </c>
      <c r="E159" s="3">
        <v>261</v>
      </c>
      <c r="F159" s="4">
        <f t="shared" si="13"/>
        <v>58342</v>
      </c>
      <c r="G159" s="3"/>
      <c r="I159" s="2">
        <v>43251</v>
      </c>
      <c r="J159" s="3">
        <v>8</v>
      </c>
      <c r="K159" s="3">
        <v>8</v>
      </c>
      <c r="L159" s="3">
        <f t="shared" si="12"/>
        <v>16</v>
      </c>
      <c r="M159" s="5">
        <f t="shared" si="15"/>
        <v>15370</v>
      </c>
      <c r="N159" s="6"/>
      <c r="P159" s="7"/>
      <c r="Q159" s="10"/>
      <c r="R159" s="11"/>
      <c r="S159" s="11"/>
      <c r="T159" s="11"/>
    </row>
    <row r="160" spans="2:20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>
      <c r="B162" s="59" t="s">
        <v>13</v>
      </c>
      <c r="C162" s="59"/>
      <c r="D162" s="59"/>
      <c r="E162" s="59"/>
      <c r="F162" s="59"/>
      <c r="G162" s="59"/>
      <c r="I162" s="59" t="s">
        <v>13</v>
      </c>
      <c r="J162" s="59"/>
      <c r="K162" s="59"/>
      <c r="L162" s="59"/>
      <c r="M162" s="59"/>
      <c r="N162" s="59"/>
      <c r="P162" s="7"/>
      <c r="Q162" s="10"/>
      <c r="R162" s="11"/>
      <c r="S162" s="11"/>
      <c r="T162" s="11"/>
    </row>
    <row r="163" spans="2:20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6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6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7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6"/>
        <v>24</v>
      </c>
      <c r="M165" s="5">
        <f t="shared" ref="M165:M166" si="18">M164+L165</f>
        <v>15441</v>
      </c>
      <c r="N165" s="6"/>
      <c r="P165" s="7"/>
      <c r="Q165" s="10"/>
      <c r="R165" s="11"/>
      <c r="S165" s="11"/>
      <c r="T165" s="11"/>
    </row>
    <row r="166" spans="2:20">
      <c r="B166" s="2">
        <v>42890</v>
      </c>
      <c r="C166" s="3">
        <v>50</v>
      </c>
      <c r="D166" s="3">
        <v>49</v>
      </c>
      <c r="E166" s="3">
        <v>99</v>
      </c>
      <c r="F166" s="4">
        <f t="shared" si="17"/>
        <v>58996</v>
      </c>
      <c r="G166" s="3"/>
      <c r="I166" s="2">
        <v>43255</v>
      </c>
      <c r="J166" s="3">
        <v>1</v>
      </c>
      <c r="K166" s="3">
        <v>1</v>
      </c>
      <c r="L166" s="3">
        <f t="shared" si="16"/>
        <v>2</v>
      </c>
      <c r="M166" s="5">
        <f t="shared" si="18"/>
        <v>15443</v>
      </c>
      <c r="N166" s="6"/>
      <c r="P166" s="7"/>
      <c r="Q166" s="10"/>
      <c r="R166" s="11"/>
      <c r="S166" s="11"/>
      <c r="T166" s="11"/>
    </row>
    <row r="167" spans="2:20">
      <c r="B167" s="2">
        <v>42891</v>
      </c>
      <c r="C167" s="3">
        <v>91</v>
      </c>
      <c r="D167" s="3">
        <v>91</v>
      </c>
      <c r="E167" s="3">
        <v>182</v>
      </c>
      <c r="F167" s="4">
        <f t="shared" si="17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>
      <c r="B168" s="2">
        <v>42892</v>
      </c>
      <c r="C168" s="3">
        <v>22</v>
      </c>
      <c r="D168" s="3">
        <v>21</v>
      </c>
      <c r="E168" s="3">
        <v>43</v>
      </c>
      <c r="F168" s="4">
        <f t="shared" si="17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9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>
      <c r="B169" s="2">
        <v>42893</v>
      </c>
      <c r="C169" s="3">
        <v>45</v>
      </c>
      <c r="D169" s="3">
        <v>39</v>
      </c>
      <c r="E169" s="3">
        <v>84</v>
      </c>
      <c r="F169" s="4">
        <f t="shared" si="17"/>
        <v>59305</v>
      </c>
      <c r="G169" s="3"/>
      <c r="I169" s="2">
        <v>43258</v>
      </c>
      <c r="J169" s="3">
        <v>10</v>
      </c>
      <c r="K169" s="3">
        <v>10</v>
      </c>
      <c r="L169" s="3">
        <f t="shared" si="19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>
      <c r="B170" s="2">
        <v>42894</v>
      </c>
      <c r="C170" s="3">
        <v>314</v>
      </c>
      <c r="D170" s="3">
        <v>253</v>
      </c>
      <c r="E170" s="3">
        <v>567</v>
      </c>
      <c r="F170" s="4">
        <f t="shared" si="17"/>
        <v>59872</v>
      </c>
      <c r="G170" s="3"/>
      <c r="I170" s="2">
        <v>43259</v>
      </c>
      <c r="J170" s="3">
        <v>4</v>
      </c>
      <c r="K170" s="3">
        <v>4</v>
      </c>
      <c r="L170" s="3">
        <f t="shared" si="19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>
      <c r="B171" s="2">
        <v>42895</v>
      </c>
      <c r="C171" s="3">
        <v>44</v>
      </c>
      <c r="D171" s="3">
        <v>44</v>
      </c>
      <c r="E171" s="3">
        <v>88</v>
      </c>
      <c r="F171" s="4">
        <f t="shared" si="17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9"/>
        <v>1385</v>
      </c>
      <c r="M171" s="5">
        <f t="shared" ref="M171:M176" si="20">M170+L172</f>
        <v>18193</v>
      </c>
      <c r="N171" s="6"/>
      <c r="P171" s="21"/>
      <c r="Q171" s="10"/>
      <c r="R171" s="11"/>
      <c r="S171" s="11"/>
      <c r="T171" s="11"/>
    </row>
    <row r="172" spans="2:20">
      <c r="B172" s="2">
        <v>42896</v>
      </c>
      <c r="C172" s="3">
        <v>35</v>
      </c>
      <c r="D172" s="3">
        <v>39</v>
      </c>
      <c r="E172" s="3">
        <v>74</v>
      </c>
      <c r="F172" s="4">
        <f t="shared" si="17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9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>
      <c r="B173" s="2">
        <v>42897</v>
      </c>
      <c r="C173" s="3">
        <v>48</v>
      </c>
      <c r="D173" s="3">
        <v>46</v>
      </c>
      <c r="E173" s="3">
        <v>94</v>
      </c>
      <c r="F173" s="4">
        <f t="shared" si="17"/>
        <v>60128</v>
      </c>
      <c r="G173" s="3"/>
      <c r="I173" s="2">
        <v>43262</v>
      </c>
      <c r="J173" s="3">
        <v>2</v>
      </c>
      <c r="K173" s="3">
        <v>2</v>
      </c>
      <c r="L173" s="3">
        <f t="shared" si="19"/>
        <v>4</v>
      </c>
      <c r="M173" s="5">
        <f t="shared" si="20"/>
        <v>20921</v>
      </c>
      <c r="N173" s="6"/>
      <c r="P173" s="7"/>
      <c r="Q173" s="10"/>
      <c r="R173" s="11"/>
      <c r="S173" s="11"/>
      <c r="T173" s="12"/>
    </row>
    <row r="174" spans="2:20">
      <c r="B174" s="2">
        <v>42898</v>
      </c>
      <c r="C174" s="3">
        <v>16</v>
      </c>
      <c r="D174" s="3">
        <v>15</v>
      </c>
      <c r="E174" s="3">
        <v>31</v>
      </c>
      <c r="F174" s="4">
        <f t="shared" si="17"/>
        <v>60159</v>
      </c>
      <c r="G174" s="3"/>
      <c r="I174" s="2">
        <v>43263</v>
      </c>
      <c r="J174" s="3">
        <v>8</v>
      </c>
      <c r="K174" s="3">
        <v>8</v>
      </c>
      <c r="L174" s="3">
        <f t="shared" si="19"/>
        <v>16</v>
      </c>
      <c r="M174" s="5">
        <f t="shared" si="20"/>
        <v>20929</v>
      </c>
      <c r="N174" s="6"/>
      <c r="P174" s="7"/>
      <c r="Q174" s="10"/>
      <c r="R174" s="11"/>
      <c r="S174" s="11"/>
      <c r="T174" s="11"/>
    </row>
    <row r="175" spans="2:20">
      <c r="B175" s="2">
        <v>42899</v>
      </c>
      <c r="C175" s="3">
        <v>22</v>
      </c>
      <c r="D175" s="3">
        <v>26</v>
      </c>
      <c r="E175" s="3">
        <v>48</v>
      </c>
      <c r="F175" s="4">
        <f t="shared" si="17"/>
        <v>60207</v>
      </c>
      <c r="G175" s="3"/>
      <c r="I175" s="2">
        <v>43277</v>
      </c>
      <c r="J175" s="3">
        <v>4</v>
      </c>
      <c r="K175" s="3">
        <v>4</v>
      </c>
      <c r="L175" s="3">
        <f t="shared" si="19"/>
        <v>8</v>
      </c>
      <c r="M175" s="5">
        <f t="shared" si="20"/>
        <v>20929</v>
      </c>
      <c r="N175" s="6"/>
      <c r="P175" s="7"/>
      <c r="Q175" s="10"/>
      <c r="R175" s="11"/>
      <c r="S175" s="11"/>
      <c r="T175" s="11"/>
    </row>
    <row r="176" spans="2:20">
      <c r="B176" s="2">
        <v>42900</v>
      </c>
      <c r="C176" s="3">
        <v>381</v>
      </c>
      <c r="D176" s="3">
        <v>381</v>
      </c>
      <c r="E176" s="3">
        <v>762</v>
      </c>
      <c r="F176" s="4">
        <f t="shared" si="17"/>
        <v>60969</v>
      </c>
      <c r="G176" s="3"/>
      <c r="I176" s="2"/>
      <c r="J176" s="3"/>
      <c r="K176" s="3"/>
      <c r="L176" s="3"/>
      <c r="M176" s="5">
        <f t="shared" si="20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>
      <c r="B177" s="2">
        <v>42901</v>
      </c>
      <c r="C177" s="3">
        <v>119</v>
      </c>
      <c r="D177" s="3">
        <v>111</v>
      </c>
      <c r="E177" s="3">
        <v>230</v>
      </c>
      <c r="F177" s="4">
        <f t="shared" si="17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>
      <c r="B178" s="2">
        <v>42902</v>
      </c>
      <c r="C178" s="3">
        <v>512</v>
      </c>
      <c r="D178" s="3">
        <v>511</v>
      </c>
      <c r="E178" s="4">
        <v>1023</v>
      </c>
      <c r="F178" s="4">
        <f t="shared" si="17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>
      <c r="B179" s="2">
        <v>42903</v>
      </c>
      <c r="C179" s="3">
        <v>8</v>
      </c>
      <c r="D179" s="3">
        <v>7</v>
      </c>
      <c r="E179" s="3">
        <v>15</v>
      </c>
      <c r="F179" s="4">
        <f t="shared" si="17"/>
        <v>62237</v>
      </c>
      <c r="G179" s="3"/>
      <c r="I179" s="2">
        <v>43281</v>
      </c>
      <c r="J179" s="3">
        <v>2</v>
      </c>
      <c r="K179" s="3">
        <v>2</v>
      </c>
      <c r="L179" s="3">
        <f t="shared" si="16"/>
        <v>4</v>
      </c>
      <c r="M179" s="5">
        <f>M178+L179</f>
        <v>24597</v>
      </c>
      <c r="N179" s="6"/>
    </row>
    <row r="180" spans="2:21">
      <c r="B180" s="2">
        <v>42904</v>
      </c>
      <c r="C180" s="3">
        <v>161</v>
      </c>
      <c r="D180" s="3">
        <v>145</v>
      </c>
      <c r="E180" s="3">
        <v>306</v>
      </c>
      <c r="F180" s="4">
        <f t="shared" si="17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>
      <c r="B181" s="2">
        <v>42905</v>
      </c>
      <c r="C181" s="3">
        <v>12</v>
      </c>
      <c r="D181" s="3">
        <v>12</v>
      </c>
      <c r="E181" s="3">
        <v>24</v>
      </c>
      <c r="F181" s="4">
        <f t="shared" si="17"/>
        <v>62567</v>
      </c>
      <c r="G181" s="3"/>
      <c r="I181" s="26"/>
      <c r="J181" s="27"/>
      <c r="K181" s="27"/>
      <c r="L181" s="27"/>
      <c r="M181" s="28"/>
      <c r="N181" s="29"/>
    </row>
    <row r="182" spans="2:21">
      <c r="B182" s="2">
        <v>42906</v>
      </c>
      <c r="C182" s="3">
        <v>16</v>
      </c>
      <c r="D182" s="3">
        <v>16</v>
      </c>
      <c r="E182" s="3">
        <v>32</v>
      </c>
      <c r="F182" s="4">
        <f t="shared" si="17"/>
        <v>62599</v>
      </c>
      <c r="G182" s="3"/>
      <c r="I182" s="30"/>
      <c r="J182" s="31"/>
      <c r="K182" s="31"/>
      <c r="L182" s="31"/>
      <c r="M182" s="32"/>
      <c r="N182" s="33"/>
    </row>
    <row r="183" spans="2:21">
      <c r="B183" s="2">
        <v>42907</v>
      </c>
      <c r="C183" s="3">
        <v>155</v>
      </c>
      <c r="D183" s="3">
        <v>144</v>
      </c>
      <c r="E183" s="3">
        <v>299</v>
      </c>
      <c r="F183" s="4">
        <f t="shared" si="17"/>
        <v>62898</v>
      </c>
      <c r="G183" s="3"/>
      <c r="I183" s="30"/>
      <c r="J183" s="31"/>
      <c r="K183" s="31"/>
      <c r="L183" s="31"/>
      <c r="M183" s="32"/>
      <c r="N183" s="33"/>
    </row>
    <row r="184" spans="2:21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>
      <c r="B186" s="59" t="s">
        <v>14</v>
      </c>
      <c r="C186" s="59"/>
      <c r="D186" s="59"/>
      <c r="E186" s="59"/>
      <c r="F186" s="59"/>
      <c r="G186" s="59"/>
      <c r="I186" s="59" t="s">
        <v>14</v>
      </c>
      <c r="J186" s="59"/>
      <c r="K186" s="59"/>
      <c r="L186" s="59"/>
      <c r="M186" s="59"/>
      <c r="N186" s="59"/>
    </row>
    <row r="187" spans="2:21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21">J187+K187</f>
        <v>316</v>
      </c>
      <c r="M187" s="5">
        <f>M179+L187</f>
        <v>24913</v>
      </c>
      <c r="N187" s="6"/>
    </row>
    <row r="188" spans="2:21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21"/>
        <v>797</v>
      </c>
      <c r="M188" s="5">
        <f>M187+L188</f>
        <v>25710</v>
      </c>
      <c r="N188" s="6"/>
    </row>
    <row r="189" spans="2:21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22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21"/>
        <v>3</v>
      </c>
      <c r="M189" s="5">
        <f t="shared" ref="M189:M195" si="23">M188+L189</f>
        <v>25713</v>
      </c>
      <c r="N189" s="6"/>
      <c r="Q189" s="7"/>
      <c r="R189" s="10"/>
      <c r="S189" s="11"/>
      <c r="T189" s="11"/>
      <c r="U189" s="11"/>
    </row>
    <row r="190" spans="2:21">
      <c r="B190" s="2">
        <v>42925</v>
      </c>
      <c r="C190" s="3">
        <v>68</v>
      </c>
      <c r="D190" s="3">
        <v>65</v>
      </c>
      <c r="E190" s="3">
        <v>133</v>
      </c>
      <c r="F190" s="4">
        <f t="shared" si="22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21"/>
        <v>833</v>
      </c>
      <c r="M190" s="5">
        <f t="shared" si="23"/>
        <v>26546</v>
      </c>
      <c r="N190" s="6"/>
      <c r="Q190" s="7"/>
      <c r="R190" s="10"/>
      <c r="S190" s="11"/>
      <c r="T190" s="11"/>
      <c r="U190" s="11"/>
    </row>
    <row r="191" spans="2:21">
      <c r="B191" s="2">
        <v>42926</v>
      </c>
      <c r="C191" s="3">
        <v>655</v>
      </c>
      <c r="D191" s="3">
        <v>515</v>
      </c>
      <c r="E191" s="4">
        <v>1170</v>
      </c>
      <c r="F191" s="4">
        <f t="shared" si="22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21"/>
        <v>248</v>
      </c>
      <c r="M191" s="5">
        <f t="shared" si="23"/>
        <v>26794</v>
      </c>
      <c r="N191" s="6"/>
      <c r="P191" s="7"/>
      <c r="Q191" s="10"/>
      <c r="R191" s="11"/>
      <c r="S191" s="11"/>
      <c r="T191" s="11"/>
      <c r="U191" s="11"/>
    </row>
    <row r="192" spans="2:21">
      <c r="B192" s="2">
        <v>42927</v>
      </c>
      <c r="C192" s="3">
        <v>832</v>
      </c>
      <c r="D192" s="3">
        <v>829</v>
      </c>
      <c r="E192" s="4">
        <v>1661</v>
      </c>
      <c r="F192" s="4">
        <f t="shared" si="22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21"/>
        <v>280</v>
      </c>
      <c r="M192" s="5">
        <f t="shared" si="23"/>
        <v>27074</v>
      </c>
      <c r="N192" s="6"/>
      <c r="P192" s="7"/>
      <c r="Q192" s="10"/>
      <c r="R192" s="11"/>
      <c r="S192" s="11"/>
      <c r="T192" s="11"/>
    </row>
    <row r="193" spans="2:21">
      <c r="B193" s="2">
        <v>42928</v>
      </c>
      <c r="C193" s="3">
        <v>317</v>
      </c>
      <c r="D193" s="3">
        <v>120</v>
      </c>
      <c r="E193" s="3">
        <v>437</v>
      </c>
      <c r="F193" s="4">
        <f t="shared" si="22"/>
        <v>67756</v>
      </c>
      <c r="G193" s="3"/>
      <c r="I193" s="2">
        <v>43288</v>
      </c>
      <c r="J193" s="3">
        <v>17</v>
      </c>
      <c r="K193" s="3">
        <v>17</v>
      </c>
      <c r="L193" s="3">
        <f t="shared" si="21"/>
        <v>34</v>
      </c>
      <c r="M193" s="5">
        <f t="shared" si="23"/>
        <v>27108</v>
      </c>
      <c r="N193" s="6"/>
      <c r="P193" s="7"/>
      <c r="Q193" s="10"/>
      <c r="R193" s="11"/>
      <c r="S193" s="11"/>
      <c r="T193" s="11"/>
      <c r="U193" s="11"/>
    </row>
    <row r="194" spans="2:21">
      <c r="B194" s="2">
        <v>42929</v>
      </c>
      <c r="C194" s="3">
        <v>46</v>
      </c>
      <c r="D194" s="3">
        <v>46</v>
      </c>
      <c r="E194" s="3">
        <v>92</v>
      </c>
      <c r="F194" s="4">
        <f t="shared" si="22"/>
        <v>67848</v>
      </c>
      <c r="G194" s="3"/>
      <c r="I194" s="2">
        <v>43289</v>
      </c>
      <c r="J194" s="11">
        <v>61</v>
      </c>
      <c r="K194" s="11">
        <v>8</v>
      </c>
      <c r="L194" s="3">
        <f t="shared" si="21"/>
        <v>69</v>
      </c>
      <c r="M194" s="5">
        <f t="shared" si="23"/>
        <v>27177</v>
      </c>
      <c r="N194" s="6"/>
    </row>
    <row r="195" spans="2:21">
      <c r="B195" s="2">
        <v>42930</v>
      </c>
      <c r="C195" s="3">
        <v>130</v>
      </c>
      <c r="D195" s="3">
        <v>169</v>
      </c>
      <c r="E195" s="3">
        <v>299</v>
      </c>
      <c r="F195" s="4">
        <f t="shared" si="22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21"/>
        <v>1658</v>
      </c>
      <c r="M195" s="5">
        <f t="shared" si="23"/>
        <v>28835</v>
      </c>
      <c r="N195" s="6"/>
      <c r="Q195" s="7"/>
      <c r="R195" s="10"/>
      <c r="S195" s="11"/>
      <c r="T195" s="11"/>
      <c r="U195" s="12"/>
    </row>
    <row r="196" spans="2:21">
      <c r="B196" s="2">
        <v>42931</v>
      </c>
      <c r="C196" s="3">
        <v>276</v>
      </c>
      <c r="D196" s="3">
        <v>176</v>
      </c>
      <c r="E196" s="3">
        <v>452</v>
      </c>
      <c r="F196" s="4">
        <f t="shared" si="22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21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>
      <c r="B197" s="2">
        <v>42932</v>
      </c>
      <c r="C197" s="3">
        <v>153</v>
      </c>
      <c r="D197" s="3">
        <v>150</v>
      </c>
      <c r="E197" s="3">
        <v>303</v>
      </c>
      <c r="F197" s="4">
        <f t="shared" si="22"/>
        <v>68902</v>
      </c>
      <c r="G197" s="3"/>
      <c r="I197" s="2">
        <v>43292</v>
      </c>
      <c r="J197" s="3">
        <v>8</v>
      </c>
      <c r="K197" s="3">
        <v>8</v>
      </c>
      <c r="L197" s="3">
        <f t="shared" si="21"/>
        <v>16</v>
      </c>
      <c r="M197" s="5">
        <f t="shared" ref="M197:M200" si="24">M196+L197</f>
        <v>30987</v>
      </c>
      <c r="N197" s="6"/>
    </row>
    <row r="198" spans="2:21">
      <c r="B198" s="2">
        <v>42933</v>
      </c>
      <c r="C198" s="3">
        <v>325</v>
      </c>
      <c r="D198" s="3">
        <v>574</v>
      </c>
      <c r="E198" s="3">
        <v>899</v>
      </c>
      <c r="F198" s="4">
        <f t="shared" si="22"/>
        <v>69801</v>
      </c>
      <c r="G198" s="3"/>
      <c r="I198" s="2">
        <v>43293</v>
      </c>
      <c r="J198" s="3">
        <v>12</v>
      </c>
      <c r="K198" s="3">
        <v>13</v>
      </c>
      <c r="L198" s="3">
        <f t="shared" si="21"/>
        <v>25</v>
      </c>
      <c r="M198" s="5">
        <f t="shared" si="24"/>
        <v>31012</v>
      </c>
      <c r="N198" s="6"/>
    </row>
    <row r="199" spans="2:21">
      <c r="B199" s="2">
        <v>42934</v>
      </c>
      <c r="C199" s="3">
        <v>109</v>
      </c>
      <c r="D199" s="3">
        <v>208</v>
      </c>
      <c r="E199" s="3">
        <v>317</v>
      </c>
      <c r="F199" s="4">
        <f t="shared" si="22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21"/>
        <v>376</v>
      </c>
      <c r="M199" s="5">
        <f t="shared" si="24"/>
        <v>31388</v>
      </c>
      <c r="N199" s="6"/>
    </row>
    <row r="200" spans="2:21">
      <c r="B200" s="2">
        <v>42935</v>
      </c>
      <c r="C200" s="3">
        <v>269</v>
      </c>
      <c r="D200" s="3">
        <v>269</v>
      </c>
      <c r="E200" s="3">
        <v>538</v>
      </c>
      <c r="F200" s="4">
        <f t="shared" si="22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21"/>
        <v>320</v>
      </c>
      <c r="M200" s="5">
        <f t="shared" si="24"/>
        <v>31708</v>
      </c>
      <c r="N200" s="5"/>
      <c r="P200" s="7"/>
      <c r="Q200" s="10"/>
      <c r="R200" s="11"/>
      <c r="S200" s="11"/>
      <c r="T200" s="12"/>
    </row>
    <row r="201" spans="2:21">
      <c r="B201" s="2">
        <v>42936</v>
      </c>
      <c r="C201" s="3">
        <v>373</v>
      </c>
      <c r="D201" s="3">
        <v>338</v>
      </c>
      <c r="E201" s="3">
        <v>711</v>
      </c>
      <c r="F201" s="4">
        <f t="shared" si="22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21"/>
        <v>1756</v>
      </c>
      <c r="M201" s="5">
        <f t="shared" ref="M201:M217" si="25">L201+M197</f>
        <v>32743</v>
      </c>
      <c r="N201" s="6"/>
      <c r="P201" s="7"/>
      <c r="Q201" s="10"/>
      <c r="R201" s="11"/>
      <c r="S201" s="11"/>
      <c r="T201" s="11"/>
    </row>
    <row r="202" spans="2:21">
      <c r="B202" s="2">
        <v>42937</v>
      </c>
      <c r="C202" s="3">
        <v>207</v>
      </c>
      <c r="D202" s="3">
        <v>148</v>
      </c>
      <c r="E202" s="3">
        <v>355</v>
      </c>
      <c r="F202" s="4">
        <f t="shared" si="22"/>
        <v>71722</v>
      </c>
      <c r="G202" s="3"/>
      <c r="I202" s="2">
        <v>43297</v>
      </c>
      <c r="J202" s="3">
        <v>1</v>
      </c>
      <c r="K202" s="3">
        <v>1</v>
      </c>
      <c r="L202" s="3">
        <f t="shared" si="21"/>
        <v>2</v>
      </c>
      <c r="M202" s="5">
        <f t="shared" si="25"/>
        <v>31014</v>
      </c>
      <c r="N202" s="6"/>
      <c r="P202" s="7"/>
      <c r="Q202" s="10"/>
      <c r="R202" s="11"/>
      <c r="S202" s="11"/>
      <c r="T202" s="11"/>
    </row>
    <row r="203" spans="2:21">
      <c r="B203" s="2">
        <v>42938</v>
      </c>
      <c r="C203" s="3">
        <v>113</v>
      </c>
      <c r="D203" s="3">
        <v>118</v>
      </c>
      <c r="E203" s="3">
        <v>231</v>
      </c>
      <c r="F203" s="4">
        <f t="shared" si="22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21"/>
        <v>231</v>
      </c>
      <c r="M203" s="5">
        <f t="shared" si="25"/>
        <v>31619</v>
      </c>
      <c r="N203" s="6"/>
      <c r="P203" s="7"/>
      <c r="Q203" s="10"/>
      <c r="R203" s="11"/>
      <c r="S203" s="11"/>
      <c r="T203" s="12"/>
    </row>
    <row r="204" spans="2:21">
      <c r="B204" s="2">
        <v>42939</v>
      </c>
      <c r="C204" s="3">
        <v>58</v>
      </c>
      <c r="D204" s="3">
        <v>56</v>
      </c>
      <c r="E204" s="3">
        <v>114</v>
      </c>
      <c r="F204" s="4">
        <f t="shared" si="22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21"/>
        <v>1122</v>
      </c>
      <c r="M204" s="5">
        <f t="shared" si="25"/>
        <v>32830</v>
      </c>
      <c r="N204" s="6"/>
      <c r="P204" s="7"/>
      <c r="Q204" s="10"/>
      <c r="R204" s="11"/>
      <c r="S204" s="11"/>
      <c r="T204" s="11"/>
    </row>
    <row r="205" spans="2:21">
      <c r="B205" s="2">
        <v>42940</v>
      </c>
      <c r="C205" s="3">
        <v>200</v>
      </c>
      <c r="D205" s="3">
        <v>220</v>
      </c>
      <c r="E205" s="3">
        <v>420</v>
      </c>
      <c r="F205" s="4">
        <f t="shared" si="22"/>
        <v>72487</v>
      </c>
      <c r="G205" s="3"/>
      <c r="I205" s="2">
        <v>43300</v>
      </c>
      <c r="J205" s="3">
        <v>8</v>
      </c>
      <c r="K205" s="3">
        <v>8</v>
      </c>
      <c r="L205" s="3">
        <f t="shared" si="21"/>
        <v>16</v>
      </c>
      <c r="M205" s="5">
        <f t="shared" si="25"/>
        <v>32759</v>
      </c>
      <c r="N205" s="6"/>
      <c r="P205" s="7"/>
      <c r="Q205" s="10"/>
      <c r="R205" s="11"/>
      <c r="S205" s="11"/>
      <c r="T205" s="11"/>
    </row>
    <row r="206" spans="2:21">
      <c r="B206" s="2">
        <v>42941</v>
      </c>
      <c r="C206" s="3">
        <v>26</v>
      </c>
      <c r="D206" s="3">
        <v>25</v>
      </c>
      <c r="E206" s="3">
        <v>51</v>
      </c>
      <c r="F206" s="4">
        <f t="shared" si="22"/>
        <v>72538</v>
      </c>
      <c r="G206" s="3"/>
      <c r="I206" s="2">
        <v>43301</v>
      </c>
      <c r="J206" s="3">
        <v>4</v>
      </c>
      <c r="K206" s="3">
        <v>4</v>
      </c>
      <c r="L206" s="3">
        <f t="shared" si="21"/>
        <v>8</v>
      </c>
      <c r="M206" s="5">
        <f t="shared" si="25"/>
        <v>31022</v>
      </c>
      <c r="N206" s="6"/>
      <c r="P206" s="7"/>
      <c r="Q206" s="10"/>
      <c r="R206" s="11"/>
      <c r="S206" s="11"/>
      <c r="T206" s="11"/>
    </row>
    <row r="207" spans="2:21">
      <c r="B207" s="2">
        <v>42942</v>
      </c>
      <c r="C207" s="3">
        <v>65</v>
      </c>
      <c r="D207" s="3">
        <v>66</v>
      </c>
      <c r="E207" s="3">
        <v>131</v>
      </c>
      <c r="F207" s="4">
        <f t="shared" si="22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21"/>
        <v>238</v>
      </c>
      <c r="M207" s="5">
        <f t="shared" si="25"/>
        <v>31857</v>
      </c>
      <c r="N207" s="6"/>
    </row>
    <row r="208" spans="2:21">
      <c r="B208" s="2">
        <v>42943</v>
      </c>
      <c r="C208" s="3">
        <v>279</v>
      </c>
      <c r="D208" s="3">
        <v>79</v>
      </c>
      <c r="E208" s="3">
        <v>358</v>
      </c>
      <c r="F208" s="4">
        <f t="shared" si="22"/>
        <v>73027</v>
      </c>
      <c r="G208" s="3"/>
      <c r="I208" s="2">
        <v>43303</v>
      </c>
      <c r="J208" s="3"/>
      <c r="K208" s="3"/>
      <c r="L208" s="3">
        <f t="shared" si="21"/>
        <v>0</v>
      </c>
      <c r="M208" s="5">
        <f t="shared" si="25"/>
        <v>32830</v>
      </c>
      <c r="N208" s="6"/>
    </row>
    <row r="209" spans="2:14">
      <c r="B209" s="2">
        <v>42944</v>
      </c>
      <c r="C209" s="3">
        <v>223</v>
      </c>
      <c r="D209" s="3">
        <v>223</v>
      </c>
      <c r="E209" s="3">
        <v>446</v>
      </c>
      <c r="F209" s="4">
        <f t="shared" si="22"/>
        <v>73473</v>
      </c>
      <c r="G209" s="3"/>
      <c r="I209" s="2">
        <v>43304</v>
      </c>
      <c r="J209" s="3"/>
      <c r="K209" s="3"/>
      <c r="L209" s="3">
        <f t="shared" si="21"/>
        <v>0</v>
      </c>
      <c r="M209" s="5">
        <f t="shared" si="25"/>
        <v>32759</v>
      </c>
      <c r="N209" s="6"/>
    </row>
    <row r="210" spans="2:14">
      <c r="B210" s="2">
        <v>42945</v>
      </c>
      <c r="C210" s="3">
        <v>177</v>
      </c>
      <c r="D210" s="3">
        <v>127</v>
      </c>
      <c r="E210" s="3">
        <v>304</v>
      </c>
      <c r="F210" s="4">
        <f t="shared" si="22"/>
        <v>73777</v>
      </c>
      <c r="G210" s="3"/>
      <c r="I210" s="2">
        <v>43305</v>
      </c>
      <c r="J210" s="3"/>
      <c r="K210" s="3"/>
      <c r="L210" s="3">
        <f t="shared" si="21"/>
        <v>0</v>
      </c>
      <c r="M210" s="5">
        <f t="shared" si="25"/>
        <v>31022</v>
      </c>
      <c r="N210" s="6"/>
    </row>
    <row r="211" spans="2:14">
      <c r="B211" s="2">
        <v>42946</v>
      </c>
      <c r="C211" s="3">
        <v>141</v>
      </c>
      <c r="D211" s="3">
        <v>138</v>
      </c>
      <c r="E211" s="3">
        <v>279</v>
      </c>
      <c r="F211" s="4">
        <f t="shared" si="22"/>
        <v>74056</v>
      </c>
      <c r="G211" s="3"/>
      <c r="I211" s="2">
        <v>43306</v>
      </c>
      <c r="J211" s="3"/>
      <c r="K211" s="3"/>
      <c r="L211" s="3">
        <f t="shared" si="21"/>
        <v>0</v>
      </c>
      <c r="M211" s="5">
        <f t="shared" si="25"/>
        <v>31857</v>
      </c>
      <c r="N211" s="6"/>
    </row>
    <row r="212" spans="2:14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21"/>
        <v>0</v>
      </c>
      <c r="M212" s="5">
        <f t="shared" si="25"/>
        <v>32830</v>
      </c>
      <c r="N212" s="6"/>
    </row>
    <row r="213" spans="2:14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21"/>
        <v>0</v>
      </c>
      <c r="M213" s="5">
        <f t="shared" si="25"/>
        <v>32759</v>
      </c>
      <c r="N213" s="6"/>
    </row>
    <row r="214" spans="2:14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21"/>
        <v>0</v>
      </c>
      <c r="M214" s="5">
        <f t="shared" si="25"/>
        <v>31022</v>
      </c>
      <c r="N214" s="6"/>
    </row>
    <row r="215" spans="2:14">
      <c r="B215" s="59" t="s">
        <v>15</v>
      </c>
      <c r="C215" s="59"/>
      <c r="D215" s="59"/>
      <c r="E215" s="59"/>
      <c r="F215" s="59"/>
      <c r="G215" s="59"/>
      <c r="I215" s="2">
        <v>43310</v>
      </c>
      <c r="J215" s="3"/>
      <c r="K215" s="3"/>
      <c r="L215" s="3">
        <f t="shared" si="21"/>
        <v>0</v>
      </c>
      <c r="M215" s="5">
        <f t="shared" si="25"/>
        <v>31857</v>
      </c>
      <c r="N215" s="6"/>
    </row>
    <row r="216" spans="2:14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21"/>
        <v>0</v>
      </c>
      <c r="M216" s="5">
        <f t="shared" si="25"/>
        <v>32830</v>
      </c>
      <c r="N216" s="6"/>
    </row>
    <row r="217" spans="2:14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21"/>
        <v>0</v>
      </c>
      <c r="M217" s="5">
        <f t="shared" si="25"/>
        <v>32759</v>
      </c>
      <c r="N217" s="6"/>
    </row>
    <row r="218" spans="2:14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6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>
      <c r="B219" s="2">
        <v>42951</v>
      </c>
      <c r="C219" s="3">
        <v>121</v>
      </c>
      <c r="D219" s="3">
        <v>121</v>
      </c>
      <c r="E219" s="3">
        <v>242</v>
      </c>
      <c r="F219" s="4">
        <f t="shared" si="26"/>
        <v>75888</v>
      </c>
      <c r="G219" s="3"/>
    </row>
    <row r="220" spans="2:14">
      <c r="B220" s="2">
        <v>42952</v>
      </c>
      <c r="C220" s="3">
        <v>520</v>
      </c>
      <c r="D220" s="3">
        <v>27</v>
      </c>
      <c r="E220" s="3">
        <v>547</v>
      </c>
      <c r="F220" s="4">
        <f t="shared" si="26"/>
        <v>76435</v>
      </c>
      <c r="G220" s="3"/>
    </row>
    <row r="221" spans="2:14">
      <c r="B221" s="2">
        <v>42953</v>
      </c>
      <c r="C221" s="3">
        <v>50</v>
      </c>
      <c r="D221" s="3">
        <v>48</v>
      </c>
      <c r="E221" s="3">
        <v>98</v>
      </c>
      <c r="F221" s="4">
        <f t="shared" si="26"/>
        <v>76533</v>
      </c>
      <c r="G221" s="3"/>
    </row>
    <row r="222" spans="2:14">
      <c r="B222" s="2">
        <v>42954</v>
      </c>
      <c r="C222" s="3">
        <v>106</v>
      </c>
      <c r="D222" s="3">
        <v>108</v>
      </c>
      <c r="E222" s="3">
        <v>214</v>
      </c>
      <c r="F222" s="4">
        <f t="shared" si="26"/>
        <v>76747</v>
      </c>
      <c r="G222" s="3"/>
    </row>
    <row r="223" spans="2:14">
      <c r="B223" s="2">
        <v>42955</v>
      </c>
      <c r="C223" s="3">
        <v>231</v>
      </c>
      <c r="D223" s="3">
        <v>80</v>
      </c>
      <c r="E223" s="3">
        <v>311</v>
      </c>
      <c r="F223" s="4">
        <f t="shared" si="26"/>
        <v>77058</v>
      </c>
      <c r="G223" s="3"/>
    </row>
    <row r="224" spans="2:14">
      <c r="B224" s="2">
        <v>42956</v>
      </c>
      <c r="C224" s="3">
        <v>38</v>
      </c>
      <c r="D224" s="3">
        <v>38</v>
      </c>
      <c r="E224" s="3">
        <v>76</v>
      </c>
      <c r="F224" s="4">
        <f t="shared" si="26"/>
        <v>77134</v>
      </c>
      <c r="G224" s="3"/>
    </row>
    <row r="225" spans="2:7">
      <c r="B225" s="2">
        <v>42957</v>
      </c>
      <c r="C225" s="3">
        <v>20</v>
      </c>
      <c r="D225" s="3">
        <v>18</v>
      </c>
      <c r="E225" s="3">
        <v>38</v>
      </c>
      <c r="F225" s="4">
        <f t="shared" si="26"/>
        <v>77172</v>
      </c>
      <c r="G225" s="3"/>
    </row>
    <row r="226" spans="2:7">
      <c r="B226" s="2">
        <v>42958</v>
      </c>
      <c r="C226" s="3">
        <v>142</v>
      </c>
      <c r="D226" s="3">
        <v>110</v>
      </c>
      <c r="E226" s="3">
        <v>252</v>
      </c>
      <c r="F226" s="4">
        <f t="shared" si="26"/>
        <v>77424</v>
      </c>
      <c r="G226" s="3"/>
    </row>
    <row r="227" spans="2:7">
      <c r="B227" s="2">
        <v>42959</v>
      </c>
      <c r="C227" s="3">
        <v>26</v>
      </c>
      <c r="D227" s="3">
        <v>25</v>
      </c>
      <c r="E227" s="3">
        <v>51</v>
      </c>
      <c r="F227" s="4">
        <f t="shared" si="26"/>
        <v>77475</v>
      </c>
      <c r="G227" s="3"/>
    </row>
    <row r="228" spans="2:7">
      <c r="B228" s="2">
        <v>42960</v>
      </c>
      <c r="C228" s="3">
        <v>26</v>
      </c>
      <c r="D228" s="3">
        <v>25</v>
      </c>
      <c r="E228" s="3">
        <v>51</v>
      </c>
      <c r="F228" s="4">
        <f t="shared" si="26"/>
        <v>77526</v>
      </c>
      <c r="G228" s="3"/>
    </row>
    <row r="229" spans="2:7">
      <c r="B229" s="2">
        <v>42961</v>
      </c>
      <c r="C229" s="3">
        <v>405</v>
      </c>
      <c r="D229" s="3">
        <v>405</v>
      </c>
      <c r="E229" s="3">
        <v>810</v>
      </c>
      <c r="F229" s="4">
        <f t="shared" si="26"/>
        <v>78336</v>
      </c>
      <c r="G229" s="3"/>
    </row>
    <row r="230" spans="2:7">
      <c r="B230" s="2">
        <v>42962</v>
      </c>
      <c r="C230" s="3">
        <v>76</v>
      </c>
      <c r="D230" s="3">
        <v>90</v>
      </c>
      <c r="E230" s="3">
        <v>166</v>
      </c>
      <c r="F230" s="4">
        <f t="shared" si="26"/>
        <v>78502</v>
      </c>
      <c r="G230" s="3"/>
    </row>
    <row r="231" spans="2:7">
      <c r="B231" s="2">
        <v>42963</v>
      </c>
      <c r="C231" s="3">
        <v>174</v>
      </c>
      <c r="D231" s="3">
        <v>174</v>
      </c>
      <c r="E231" s="3">
        <v>348</v>
      </c>
      <c r="F231" s="4">
        <f t="shared" si="26"/>
        <v>78850</v>
      </c>
      <c r="G231" s="3"/>
    </row>
    <row r="232" spans="2:7">
      <c r="B232" s="2">
        <v>42964</v>
      </c>
      <c r="C232" s="3">
        <v>10</v>
      </c>
      <c r="D232" s="3">
        <v>10</v>
      </c>
      <c r="E232" s="3">
        <v>20</v>
      </c>
      <c r="F232" s="4">
        <f t="shared" si="26"/>
        <v>78870</v>
      </c>
      <c r="G232" s="3"/>
    </row>
    <row r="233" spans="2:7">
      <c r="B233" s="2">
        <v>42965</v>
      </c>
      <c r="C233" s="3">
        <v>65</v>
      </c>
      <c r="D233" s="3">
        <v>64</v>
      </c>
      <c r="E233" s="3">
        <v>129</v>
      </c>
      <c r="F233" s="4">
        <f t="shared" si="26"/>
        <v>78999</v>
      </c>
      <c r="G233" s="3"/>
    </row>
    <row r="234" spans="2:7">
      <c r="B234" s="2">
        <v>42966</v>
      </c>
      <c r="C234" s="3">
        <v>14</v>
      </c>
      <c r="D234" s="3">
        <v>13</v>
      </c>
      <c r="E234" s="3">
        <v>27</v>
      </c>
      <c r="F234" s="4">
        <f t="shared" si="26"/>
        <v>79026</v>
      </c>
      <c r="G234" s="3"/>
    </row>
    <row r="235" spans="2:7">
      <c r="B235" s="2">
        <v>42967</v>
      </c>
      <c r="C235" s="3">
        <v>73</v>
      </c>
      <c r="D235" s="3">
        <v>70</v>
      </c>
      <c r="E235" s="3">
        <v>143</v>
      </c>
      <c r="F235" s="4">
        <f t="shared" si="26"/>
        <v>79169</v>
      </c>
      <c r="G235" s="3"/>
    </row>
    <row r="236" spans="2:7">
      <c r="B236" s="2">
        <v>42968</v>
      </c>
      <c r="C236" s="3">
        <v>22</v>
      </c>
      <c r="D236" s="3">
        <v>23</v>
      </c>
      <c r="E236" s="3">
        <v>45</v>
      </c>
      <c r="F236" s="4">
        <f t="shared" si="26"/>
        <v>79214</v>
      </c>
      <c r="G236" s="3"/>
    </row>
    <row r="237" spans="2:7">
      <c r="B237" s="2">
        <v>42969</v>
      </c>
      <c r="C237" s="3">
        <v>82</v>
      </c>
      <c r="D237" s="3">
        <v>62</v>
      </c>
      <c r="E237" s="3">
        <v>144</v>
      </c>
      <c r="F237" s="4">
        <f t="shared" si="26"/>
        <v>79358</v>
      </c>
      <c r="G237" s="3"/>
    </row>
    <row r="238" spans="2:7">
      <c r="B238" s="2">
        <v>42970</v>
      </c>
      <c r="C238" s="3">
        <v>65</v>
      </c>
      <c r="D238" s="3">
        <v>5</v>
      </c>
      <c r="E238" s="3">
        <v>70</v>
      </c>
      <c r="F238" s="4">
        <f t="shared" si="26"/>
        <v>79428</v>
      </c>
      <c r="G238" s="3"/>
    </row>
    <row r="239" spans="2:7">
      <c r="B239" s="2">
        <v>42971</v>
      </c>
      <c r="C239" s="3">
        <v>306</v>
      </c>
      <c r="D239" s="3">
        <v>267</v>
      </c>
      <c r="E239" s="3">
        <v>573</v>
      </c>
      <c r="F239" s="4">
        <f t="shared" si="26"/>
        <v>80001</v>
      </c>
      <c r="G239" s="3"/>
    </row>
    <row r="240" spans="2:7">
      <c r="B240" s="2">
        <v>42972</v>
      </c>
      <c r="C240" s="3">
        <v>8</v>
      </c>
      <c r="D240" s="3">
        <v>7</v>
      </c>
      <c r="E240" s="3">
        <v>15</v>
      </c>
      <c r="F240" s="4">
        <f t="shared" si="26"/>
        <v>80016</v>
      </c>
      <c r="G240" s="3"/>
    </row>
    <row r="241" spans="2:7">
      <c r="B241" s="2">
        <v>42973</v>
      </c>
      <c r="C241" s="3">
        <v>50</v>
      </c>
      <c r="D241" s="3">
        <v>57</v>
      </c>
      <c r="E241" s="3">
        <v>107</v>
      </c>
      <c r="F241" s="4">
        <f t="shared" si="26"/>
        <v>80123</v>
      </c>
      <c r="G241" s="3"/>
    </row>
    <row r="242" spans="2:7">
      <c r="B242" s="2">
        <v>42974</v>
      </c>
      <c r="C242" s="3">
        <v>13</v>
      </c>
      <c r="D242" s="3">
        <v>14</v>
      </c>
      <c r="E242" s="3">
        <v>27</v>
      </c>
      <c r="F242" s="4">
        <f t="shared" si="26"/>
        <v>80150</v>
      </c>
      <c r="G242" s="3"/>
    </row>
    <row r="243" spans="2:7">
      <c r="B243" s="2">
        <v>42975</v>
      </c>
      <c r="C243" s="3">
        <v>110</v>
      </c>
      <c r="D243" s="3">
        <v>110</v>
      </c>
      <c r="E243" s="3">
        <v>220</v>
      </c>
      <c r="F243" s="4">
        <f t="shared" si="26"/>
        <v>80370</v>
      </c>
      <c r="G243" s="3"/>
    </row>
    <row r="244" spans="2:7">
      <c r="B244" s="2">
        <v>42976</v>
      </c>
      <c r="C244" s="3">
        <v>94</v>
      </c>
      <c r="D244" s="3">
        <v>123</v>
      </c>
      <c r="E244" s="3">
        <v>217</v>
      </c>
      <c r="F244" s="4">
        <f t="shared" si="26"/>
        <v>80587</v>
      </c>
      <c r="G244" s="3"/>
    </row>
    <row r="245" spans="2:7">
      <c r="B245" s="2">
        <v>42977</v>
      </c>
      <c r="C245" s="3">
        <v>6</v>
      </c>
      <c r="D245" s="3">
        <v>7</v>
      </c>
      <c r="E245" s="3">
        <v>13</v>
      </c>
      <c r="F245" s="4">
        <f t="shared" si="26"/>
        <v>80600</v>
      </c>
      <c r="G245" s="3"/>
    </row>
    <row r="246" spans="2:7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>
      <c r="B247" s="10"/>
      <c r="C247" s="11"/>
      <c r="D247" s="11"/>
      <c r="E247" s="11"/>
      <c r="F247" s="11"/>
      <c r="G247" s="11"/>
    </row>
    <row r="248" spans="2:7">
      <c r="B248" s="59" t="s">
        <v>16</v>
      </c>
      <c r="C248" s="59"/>
      <c r="D248" s="59"/>
      <c r="E248" s="59"/>
      <c r="F248" s="59"/>
      <c r="G248" s="59"/>
    </row>
    <row r="249" spans="2:7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7">F250+E251</f>
        <v>80731</v>
      </c>
      <c r="G251" s="3"/>
    </row>
    <row r="252" spans="2:7">
      <c r="B252" s="2">
        <v>42983</v>
      </c>
      <c r="C252" s="3">
        <v>90</v>
      </c>
      <c r="D252" s="3">
        <v>90</v>
      </c>
      <c r="E252" s="3">
        <v>180</v>
      </c>
      <c r="F252" s="4">
        <f t="shared" si="27"/>
        <v>80911</v>
      </c>
      <c r="G252" s="3"/>
    </row>
    <row r="253" spans="2:7">
      <c r="B253" s="2">
        <v>42984</v>
      </c>
      <c r="C253" s="3">
        <v>514</v>
      </c>
      <c r="D253" s="3">
        <v>515</v>
      </c>
      <c r="E253" s="4">
        <v>1029</v>
      </c>
      <c r="F253" s="4">
        <f t="shared" si="27"/>
        <v>81940</v>
      </c>
      <c r="G253" s="4"/>
    </row>
    <row r="254" spans="2:7">
      <c r="B254" s="2">
        <v>42985</v>
      </c>
      <c r="C254" s="3">
        <v>28</v>
      </c>
      <c r="D254" s="3">
        <v>40</v>
      </c>
      <c r="E254" s="3">
        <v>68</v>
      </c>
      <c r="F254" s="4">
        <f t="shared" si="27"/>
        <v>82008</v>
      </c>
      <c r="G254" s="3"/>
    </row>
    <row r="255" spans="2:7">
      <c r="B255" s="2">
        <v>42986</v>
      </c>
      <c r="C255" s="3">
        <v>65</v>
      </c>
      <c r="D255" s="3">
        <v>116</v>
      </c>
      <c r="E255" s="3">
        <v>181</v>
      </c>
      <c r="F255" s="4">
        <f t="shared" si="27"/>
        <v>82189</v>
      </c>
      <c r="G255" s="3"/>
    </row>
    <row r="256" spans="2:7">
      <c r="B256" s="2">
        <v>42987</v>
      </c>
      <c r="C256" s="3">
        <v>31</v>
      </c>
      <c r="D256" s="3">
        <v>35</v>
      </c>
      <c r="E256" s="3">
        <v>66</v>
      </c>
      <c r="F256" s="4">
        <f t="shared" si="27"/>
        <v>82255</v>
      </c>
      <c r="G256" s="3"/>
    </row>
    <row r="257" spans="2:7">
      <c r="B257" s="2">
        <v>42988</v>
      </c>
      <c r="C257" s="3">
        <v>414</v>
      </c>
      <c r="D257" s="3">
        <v>416</v>
      </c>
      <c r="E257" s="3">
        <v>830</v>
      </c>
      <c r="F257" s="4">
        <f t="shared" si="27"/>
        <v>83085</v>
      </c>
      <c r="G257" s="3"/>
    </row>
    <row r="258" spans="2:7">
      <c r="B258" s="2">
        <v>42989</v>
      </c>
      <c r="C258" s="3">
        <v>73</v>
      </c>
      <c r="D258" s="3">
        <v>73</v>
      </c>
      <c r="E258" s="3">
        <v>146</v>
      </c>
      <c r="F258" s="4">
        <f t="shared" si="27"/>
        <v>83231</v>
      </c>
      <c r="G258" s="3"/>
    </row>
    <row r="259" spans="2:7">
      <c r="B259" s="2">
        <v>42990</v>
      </c>
      <c r="C259" s="3">
        <v>70</v>
      </c>
      <c r="D259" s="3">
        <v>74</v>
      </c>
      <c r="E259" s="3">
        <v>144</v>
      </c>
      <c r="F259" s="4">
        <f t="shared" si="27"/>
        <v>83375</v>
      </c>
      <c r="G259" s="3"/>
    </row>
    <row r="260" spans="2:7">
      <c r="B260" s="2">
        <v>42991</v>
      </c>
      <c r="C260" s="3">
        <v>29</v>
      </c>
      <c r="D260" s="3">
        <v>77</v>
      </c>
      <c r="E260" s="3">
        <v>106</v>
      </c>
      <c r="F260" s="4">
        <f t="shared" si="27"/>
        <v>83481</v>
      </c>
      <c r="G260" s="3"/>
    </row>
    <row r="261" spans="2:7">
      <c r="B261" s="2">
        <v>42992</v>
      </c>
      <c r="C261" s="3">
        <v>127</v>
      </c>
      <c r="D261" s="3">
        <v>77</v>
      </c>
      <c r="E261" s="3">
        <v>204</v>
      </c>
      <c r="F261" s="4">
        <f t="shared" si="27"/>
        <v>83685</v>
      </c>
      <c r="G261" s="3"/>
    </row>
    <row r="262" spans="2:7">
      <c r="B262" s="2">
        <v>42993</v>
      </c>
      <c r="C262" s="3">
        <v>71</v>
      </c>
      <c r="D262" s="3">
        <v>72</v>
      </c>
      <c r="E262" s="3">
        <v>143</v>
      </c>
      <c r="F262" s="4">
        <f t="shared" si="27"/>
        <v>83828</v>
      </c>
      <c r="G262" s="3"/>
    </row>
    <row r="263" spans="2:7">
      <c r="B263" s="2">
        <v>42994</v>
      </c>
      <c r="C263" s="3">
        <v>44</v>
      </c>
      <c r="D263" s="3">
        <v>79</v>
      </c>
      <c r="E263" s="3">
        <v>123</v>
      </c>
      <c r="F263" s="4">
        <f t="shared" si="27"/>
        <v>83951</v>
      </c>
      <c r="G263" s="3"/>
    </row>
    <row r="264" spans="2:7">
      <c r="B264" s="2">
        <v>42995</v>
      </c>
      <c r="C264" s="3">
        <v>535</v>
      </c>
      <c r="D264" s="3">
        <v>572</v>
      </c>
      <c r="E264" s="4">
        <v>1107</v>
      </c>
      <c r="F264" s="4">
        <f t="shared" si="27"/>
        <v>85058</v>
      </c>
      <c r="G264" s="4"/>
    </row>
    <row r="265" spans="2:7">
      <c r="B265" s="2">
        <v>42996</v>
      </c>
      <c r="C265" s="3">
        <v>71</v>
      </c>
      <c r="D265" s="3">
        <v>59</v>
      </c>
      <c r="E265" s="3">
        <v>130</v>
      </c>
      <c r="F265" s="4">
        <f t="shared" si="27"/>
        <v>85188</v>
      </c>
      <c r="G265" s="3"/>
    </row>
    <row r="266" spans="2:7">
      <c r="B266" s="2">
        <v>42997</v>
      </c>
      <c r="C266" s="3">
        <v>6</v>
      </c>
      <c r="D266" s="3">
        <v>4</v>
      </c>
      <c r="E266" s="3">
        <v>10</v>
      </c>
      <c r="F266" s="4">
        <f t="shared" si="27"/>
        <v>85198</v>
      </c>
      <c r="G266" s="3"/>
    </row>
    <row r="267" spans="2:7">
      <c r="B267" s="2">
        <v>42998</v>
      </c>
      <c r="C267" s="3">
        <v>70</v>
      </c>
      <c r="D267" s="3">
        <v>18</v>
      </c>
      <c r="E267" s="3">
        <v>88</v>
      </c>
      <c r="F267" s="4">
        <f t="shared" si="27"/>
        <v>85286</v>
      </c>
      <c r="G267" s="3"/>
    </row>
    <row r="268" spans="2:7">
      <c r="B268" s="2">
        <v>42999</v>
      </c>
      <c r="C268" s="3">
        <v>4</v>
      </c>
      <c r="D268" s="3">
        <v>54</v>
      </c>
      <c r="E268" s="3">
        <v>58</v>
      </c>
      <c r="F268" s="4">
        <f t="shared" si="27"/>
        <v>85344</v>
      </c>
      <c r="G268" s="3"/>
    </row>
    <row r="269" spans="2:7">
      <c r="B269" s="2">
        <v>43000</v>
      </c>
      <c r="C269" s="3">
        <v>128</v>
      </c>
      <c r="D269" s="3">
        <v>126</v>
      </c>
      <c r="E269" s="3">
        <v>254</v>
      </c>
      <c r="F269" s="4">
        <f t="shared" si="27"/>
        <v>85598</v>
      </c>
      <c r="G269" s="3"/>
    </row>
    <row r="270" spans="2:7">
      <c r="B270" s="2">
        <v>43001</v>
      </c>
      <c r="C270" s="3">
        <v>22</v>
      </c>
      <c r="D270" s="3">
        <v>21</v>
      </c>
      <c r="E270" s="3">
        <v>43</v>
      </c>
      <c r="F270" s="4">
        <f t="shared" si="27"/>
        <v>85641</v>
      </c>
      <c r="G270" s="3"/>
    </row>
    <row r="271" spans="2:7">
      <c r="B271" s="2">
        <v>43002</v>
      </c>
      <c r="C271" s="3">
        <v>155</v>
      </c>
      <c r="D271" s="3">
        <v>144</v>
      </c>
      <c r="E271" s="3">
        <v>299</v>
      </c>
      <c r="F271" s="4">
        <f t="shared" si="27"/>
        <v>85940</v>
      </c>
      <c r="G271" s="3"/>
    </row>
    <row r="272" spans="2:7">
      <c r="B272" s="2">
        <v>43003</v>
      </c>
      <c r="C272" s="3">
        <v>34</v>
      </c>
      <c r="D272" s="3">
        <v>69</v>
      </c>
      <c r="E272" s="3">
        <v>103</v>
      </c>
      <c r="F272" s="4">
        <f t="shared" si="27"/>
        <v>86043</v>
      </c>
      <c r="G272" s="3"/>
    </row>
    <row r="273" spans="2:7">
      <c r="B273" s="2">
        <v>43004</v>
      </c>
      <c r="C273" s="3">
        <v>7</v>
      </c>
      <c r="D273" s="3">
        <v>8</v>
      </c>
      <c r="E273" s="3">
        <v>15</v>
      </c>
      <c r="F273" s="4">
        <f t="shared" si="27"/>
        <v>86058</v>
      </c>
      <c r="G273" s="3"/>
    </row>
    <row r="274" spans="2:7">
      <c r="B274" s="2">
        <v>43005</v>
      </c>
      <c r="C274" s="3">
        <v>5</v>
      </c>
      <c r="D274" s="3">
        <v>4</v>
      </c>
      <c r="E274" s="3">
        <v>9</v>
      </c>
      <c r="F274" s="4">
        <f t="shared" si="27"/>
        <v>86067</v>
      </c>
      <c r="G274" s="3"/>
    </row>
    <row r="275" spans="2:7">
      <c r="B275" s="2">
        <v>43006</v>
      </c>
      <c r="C275" s="3">
        <v>110</v>
      </c>
      <c r="D275" s="3">
        <v>119</v>
      </c>
      <c r="E275" s="3">
        <v>229</v>
      </c>
      <c r="F275" s="4">
        <f t="shared" si="27"/>
        <v>86296</v>
      </c>
      <c r="G275" s="3"/>
    </row>
    <row r="276" spans="2:7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>
      <c r="B278" s="10"/>
      <c r="C278" s="11"/>
      <c r="D278" s="11"/>
      <c r="E278" s="11"/>
      <c r="F278" s="11"/>
      <c r="G278" s="11"/>
    </row>
    <row r="279" spans="2:7">
      <c r="B279" s="59" t="s">
        <v>17</v>
      </c>
      <c r="C279" s="59"/>
      <c r="D279" s="59"/>
      <c r="E279" s="59"/>
      <c r="F279" s="59"/>
      <c r="G279" s="59"/>
    </row>
    <row r="280" spans="2:7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8">F281+E282</f>
        <v>86527</v>
      </c>
      <c r="G282" s="3"/>
    </row>
    <row r="283" spans="2:7">
      <c r="B283" s="2">
        <v>43012</v>
      </c>
      <c r="C283" s="3">
        <v>24</v>
      </c>
      <c r="D283" s="3">
        <v>31</v>
      </c>
      <c r="E283" s="3">
        <v>55</v>
      </c>
      <c r="F283" s="4">
        <f t="shared" si="28"/>
        <v>86582</v>
      </c>
      <c r="G283" s="3"/>
    </row>
    <row r="284" spans="2:7">
      <c r="B284" s="2">
        <v>43013</v>
      </c>
      <c r="C284" s="3">
        <v>11</v>
      </c>
      <c r="D284" s="3">
        <v>13</v>
      </c>
      <c r="E284" s="3">
        <v>24</v>
      </c>
      <c r="F284" s="4">
        <f t="shared" si="28"/>
        <v>86606</v>
      </c>
      <c r="G284" s="3"/>
    </row>
    <row r="285" spans="2:7">
      <c r="B285" s="2">
        <v>43014</v>
      </c>
      <c r="C285" s="3">
        <v>132</v>
      </c>
      <c r="D285" s="3">
        <v>132</v>
      </c>
      <c r="E285" s="3">
        <v>264</v>
      </c>
      <c r="F285" s="4">
        <f t="shared" si="28"/>
        <v>86870</v>
      </c>
      <c r="G285" s="3"/>
    </row>
    <row r="286" spans="2:7">
      <c r="B286" s="2">
        <v>43015</v>
      </c>
      <c r="C286" s="3">
        <v>16</v>
      </c>
      <c r="D286" s="3">
        <v>126</v>
      </c>
      <c r="E286" s="3">
        <v>142</v>
      </c>
      <c r="F286" s="4">
        <f t="shared" si="28"/>
        <v>87012</v>
      </c>
      <c r="G286" s="3"/>
    </row>
    <row r="287" spans="2:7">
      <c r="B287" s="2">
        <v>43016</v>
      </c>
      <c r="C287" s="3">
        <v>24</v>
      </c>
      <c r="D287" s="3">
        <v>133</v>
      </c>
      <c r="E287" s="3">
        <v>157</v>
      </c>
      <c r="F287" s="4">
        <f t="shared" si="28"/>
        <v>87169</v>
      </c>
      <c r="G287" s="3"/>
    </row>
    <row r="288" spans="2:7">
      <c r="B288" s="2">
        <v>43017</v>
      </c>
      <c r="C288" s="3">
        <v>35</v>
      </c>
      <c r="D288" s="3">
        <v>77</v>
      </c>
      <c r="E288" s="3">
        <v>112</v>
      </c>
      <c r="F288" s="4">
        <f t="shared" si="28"/>
        <v>87281</v>
      </c>
      <c r="G288" s="3"/>
    </row>
    <row r="289" spans="2:7">
      <c r="B289" s="2">
        <v>43018</v>
      </c>
      <c r="C289" s="3">
        <v>18</v>
      </c>
      <c r="D289" s="3">
        <v>18</v>
      </c>
      <c r="E289" s="3">
        <v>36</v>
      </c>
      <c r="F289" s="4">
        <f t="shared" si="28"/>
        <v>87317</v>
      </c>
      <c r="G289" s="3"/>
    </row>
    <row r="290" spans="2:7">
      <c r="B290" s="2">
        <v>43019</v>
      </c>
      <c r="C290" s="3">
        <v>47</v>
      </c>
      <c r="D290" s="3">
        <v>40</v>
      </c>
      <c r="E290" s="3">
        <v>87</v>
      </c>
      <c r="F290" s="4">
        <f t="shared" si="28"/>
        <v>87404</v>
      </c>
      <c r="G290" s="3"/>
    </row>
    <row r="291" spans="2:7">
      <c r="B291" s="2">
        <v>43020</v>
      </c>
      <c r="C291" s="3">
        <v>18</v>
      </c>
      <c r="D291" s="3">
        <v>148</v>
      </c>
      <c r="E291" s="3">
        <v>166</v>
      </c>
      <c r="F291" s="4">
        <f t="shared" si="28"/>
        <v>87570</v>
      </c>
      <c r="G291" s="3"/>
    </row>
    <row r="292" spans="2:7">
      <c r="B292" s="2">
        <v>43021</v>
      </c>
      <c r="C292" s="3">
        <v>-4</v>
      </c>
      <c r="D292" s="3">
        <v>13</v>
      </c>
      <c r="E292" s="3">
        <v>9</v>
      </c>
      <c r="F292" s="4">
        <f t="shared" si="28"/>
        <v>87579</v>
      </c>
      <c r="G292" s="3"/>
    </row>
    <row r="293" spans="2:7">
      <c r="B293" s="2">
        <v>43022</v>
      </c>
      <c r="C293" s="3">
        <v>8</v>
      </c>
      <c r="D293" s="3">
        <v>8</v>
      </c>
      <c r="E293" s="3">
        <v>16</v>
      </c>
      <c r="F293" s="4">
        <f t="shared" si="28"/>
        <v>87595</v>
      </c>
      <c r="G293" s="3"/>
    </row>
    <row r="294" spans="2:7">
      <c r="B294" s="2">
        <v>43023</v>
      </c>
      <c r="C294" s="3">
        <v>15</v>
      </c>
      <c r="D294" s="3">
        <v>37</v>
      </c>
      <c r="E294" s="3">
        <v>52</v>
      </c>
      <c r="F294" s="4">
        <f t="shared" si="28"/>
        <v>87647</v>
      </c>
      <c r="G294" s="3"/>
    </row>
    <row r="295" spans="2:7">
      <c r="B295" s="2">
        <v>43024</v>
      </c>
      <c r="C295" s="3">
        <v>0</v>
      </c>
      <c r="D295" s="3">
        <v>4</v>
      </c>
      <c r="E295" s="3">
        <v>4</v>
      </c>
      <c r="F295" s="4">
        <f t="shared" si="28"/>
        <v>87651</v>
      </c>
      <c r="G295" s="3"/>
    </row>
    <row r="296" spans="2:7">
      <c r="B296" s="2">
        <v>43025</v>
      </c>
      <c r="C296" s="3">
        <v>0</v>
      </c>
      <c r="D296" s="3">
        <v>37</v>
      </c>
      <c r="E296" s="3">
        <v>37</v>
      </c>
      <c r="F296" s="4">
        <f t="shared" si="28"/>
        <v>87688</v>
      </c>
      <c r="G296" s="3"/>
    </row>
    <row r="297" spans="2:7">
      <c r="B297" s="2">
        <v>43026</v>
      </c>
      <c r="C297" s="3">
        <v>1</v>
      </c>
      <c r="D297" s="3">
        <v>74</v>
      </c>
      <c r="E297" s="3">
        <v>75</v>
      </c>
      <c r="F297" s="4">
        <f t="shared" si="28"/>
        <v>87763</v>
      </c>
      <c r="G297" s="3"/>
    </row>
    <row r="298" spans="2:7">
      <c r="B298" s="2">
        <v>43027</v>
      </c>
      <c r="C298" s="3">
        <v>2</v>
      </c>
      <c r="D298" s="3">
        <v>69</v>
      </c>
      <c r="E298" s="3">
        <v>71</v>
      </c>
      <c r="F298" s="4">
        <f t="shared" si="28"/>
        <v>87834</v>
      </c>
      <c r="G298" s="3"/>
    </row>
    <row r="299" spans="2:7">
      <c r="B299" s="2">
        <v>43028</v>
      </c>
      <c r="C299" s="3">
        <v>0</v>
      </c>
      <c r="D299" s="3">
        <v>10</v>
      </c>
      <c r="E299" s="3">
        <v>10</v>
      </c>
      <c r="F299" s="4">
        <f t="shared" si="28"/>
        <v>87844</v>
      </c>
      <c r="G299" s="3"/>
    </row>
    <row r="300" spans="2:7">
      <c r="B300" s="2">
        <v>43029</v>
      </c>
      <c r="C300" s="3">
        <v>3</v>
      </c>
      <c r="D300" s="3">
        <v>82</v>
      </c>
      <c r="E300" s="3">
        <v>85</v>
      </c>
      <c r="F300" s="4">
        <f t="shared" si="28"/>
        <v>87929</v>
      </c>
      <c r="G300" s="3"/>
    </row>
    <row r="301" spans="2:7">
      <c r="B301" s="2">
        <v>43030</v>
      </c>
      <c r="C301" s="3">
        <v>0</v>
      </c>
      <c r="D301" s="3">
        <v>17</v>
      </c>
      <c r="E301" s="3">
        <v>17</v>
      </c>
      <c r="F301" s="4">
        <f t="shared" si="28"/>
        <v>87946</v>
      </c>
      <c r="G301" s="3"/>
    </row>
    <row r="302" spans="2:7">
      <c r="B302" s="2">
        <v>43031</v>
      </c>
      <c r="C302" s="3">
        <v>0</v>
      </c>
      <c r="D302" s="3">
        <v>9</v>
      </c>
      <c r="E302" s="3">
        <v>9</v>
      </c>
      <c r="F302" s="4">
        <f t="shared" si="28"/>
        <v>87955</v>
      </c>
      <c r="G302" s="3"/>
    </row>
    <row r="303" spans="2:7">
      <c r="B303" s="2">
        <v>43032</v>
      </c>
      <c r="C303" s="3">
        <v>0</v>
      </c>
      <c r="D303" s="3">
        <v>12</v>
      </c>
      <c r="E303" s="3">
        <v>12</v>
      </c>
      <c r="F303" s="4">
        <f t="shared" si="28"/>
        <v>87967</v>
      </c>
      <c r="G303" s="3"/>
    </row>
    <row r="304" spans="2:7">
      <c r="B304" s="2">
        <v>43033</v>
      </c>
      <c r="C304" s="3">
        <v>0</v>
      </c>
      <c r="D304" s="3">
        <v>66</v>
      </c>
      <c r="E304" s="3">
        <v>66</v>
      </c>
      <c r="F304" s="4">
        <f t="shared" si="28"/>
        <v>88033</v>
      </c>
      <c r="G304" s="3"/>
    </row>
    <row r="305" spans="2:7">
      <c r="B305" s="2">
        <v>43034</v>
      </c>
      <c r="C305" s="3">
        <v>0</v>
      </c>
      <c r="D305" s="3">
        <v>16</v>
      </c>
      <c r="E305" s="3">
        <v>16</v>
      </c>
      <c r="F305" s="4">
        <f t="shared" si="28"/>
        <v>88049</v>
      </c>
      <c r="G305" s="3"/>
    </row>
    <row r="306" spans="2:7">
      <c r="B306" s="2">
        <v>43035</v>
      </c>
      <c r="C306" s="3">
        <v>0</v>
      </c>
      <c r="D306" s="3">
        <v>15</v>
      </c>
      <c r="E306" s="3">
        <v>15</v>
      </c>
      <c r="F306" s="4">
        <f t="shared" si="28"/>
        <v>88064</v>
      </c>
      <c r="G306" s="3"/>
    </row>
    <row r="307" spans="2:7">
      <c r="B307" s="2">
        <v>43036</v>
      </c>
      <c r="C307" s="3">
        <v>4</v>
      </c>
      <c r="D307" s="3">
        <v>111</v>
      </c>
      <c r="E307" s="3">
        <v>115</v>
      </c>
      <c r="F307" s="4">
        <f t="shared" si="28"/>
        <v>88179</v>
      </c>
      <c r="G307" s="3"/>
    </row>
    <row r="308" spans="2:7">
      <c r="B308" s="2">
        <v>43037</v>
      </c>
      <c r="C308" s="3">
        <v>0</v>
      </c>
      <c r="D308" s="3">
        <v>59</v>
      </c>
      <c r="E308" s="3">
        <v>59</v>
      </c>
      <c r="F308" s="4">
        <f t="shared" si="28"/>
        <v>88238</v>
      </c>
      <c r="G308" s="3"/>
    </row>
    <row r="309" spans="2:7">
      <c r="B309" s="2">
        <v>43038</v>
      </c>
      <c r="C309" s="3">
        <v>1</v>
      </c>
      <c r="D309" s="3">
        <v>15</v>
      </c>
      <c r="E309" s="3">
        <v>16</v>
      </c>
      <c r="F309" s="4">
        <f t="shared" si="28"/>
        <v>88254</v>
      </c>
      <c r="G309" s="3"/>
    </row>
    <row r="310" spans="2:7">
      <c r="B310" s="2">
        <v>43039</v>
      </c>
      <c r="C310" s="3">
        <v>0</v>
      </c>
      <c r="D310" s="3">
        <v>7</v>
      </c>
      <c r="E310" s="3">
        <v>7</v>
      </c>
      <c r="F310" s="4">
        <f t="shared" si="28"/>
        <v>88261</v>
      </c>
      <c r="G310" s="3"/>
    </row>
    <row r="311" spans="2:7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>
      <c r="B312" s="10"/>
      <c r="C312" s="11"/>
      <c r="D312" s="11"/>
      <c r="E312" s="11"/>
      <c r="F312" s="11"/>
      <c r="G312" s="11"/>
    </row>
    <row r="313" spans="2:7">
      <c r="B313" s="59" t="s">
        <v>18</v>
      </c>
      <c r="C313" s="59"/>
      <c r="D313" s="59"/>
      <c r="E313" s="59"/>
      <c r="F313" s="59"/>
      <c r="G313" s="59"/>
    </row>
    <row r="314" spans="2:7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9">F315+E316</f>
        <v>88292</v>
      </c>
      <c r="G316" s="3"/>
    </row>
    <row r="317" spans="2:7">
      <c r="B317" s="2">
        <v>43043</v>
      </c>
      <c r="C317" s="3">
        <v>0</v>
      </c>
      <c r="D317" s="3">
        <v>3</v>
      </c>
      <c r="E317" s="3">
        <v>3</v>
      </c>
      <c r="F317" s="4">
        <f t="shared" si="29"/>
        <v>88295</v>
      </c>
      <c r="G317" s="3"/>
    </row>
    <row r="318" spans="2:7">
      <c r="B318" s="2">
        <v>43044</v>
      </c>
      <c r="C318" s="3">
        <v>0</v>
      </c>
      <c r="D318" s="3">
        <v>19</v>
      </c>
      <c r="E318" s="3">
        <v>19</v>
      </c>
      <c r="F318" s="4">
        <f t="shared" si="29"/>
        <v>88314</v>
      </c>
      <c r="G318" s="3"/>
    </row>
    <row r="319" spans="2:7">
      <c r="B319" s="2">
        <v>43045</v>
      </c>
      <c r="C319" s="3">
        <v>0</v>
      </c>
      <c r="D319" s="3">
        <v>4</v>
      </c>
      <c r="E319" s="3">
        <v>4</v>
      </c>
      <c r="F319" s="4">
        <f t="shared" si="29"/>
        <v>88318</v>
      </c>
      <c r="G319" s="3"/>
    </row>
    <row r="320" spans="2:7">
      <c r="B320" s="2">
        <v>43046</v>
      </c>
      <c r="C320" s="3">
        <v>0</v>
      </c>
      <c r="D320" s="3">
        <v>8</v>
      </c>
      <c r="E320" s="3">
        <v>8</v>
      </c>
      <c r="F320" s="4">
        <f t="shared" si="29"/>
        <v>88326</v>
      </c>
      <c r="G320" s="3"/>
    </row>
    <row r="321" spans="2:7">
      <c r="B321" s="2">
        <v>43047</v>
      </c>
      <c r="C321" s="3">
        <v>0</v>
      </c>
      <c r="D321" s="3">
        <v>2</v>
      </c>
      <c r="E321" s="3">
        <v>2</v>
      </c>
      <c r="F321" s="4">
        <f t="shared" si="29"/>
        <v>88328</v>
      </c>
      <c r="G321" s="3"/>
    </row>
    <row r="322" spans="2:7">
      <c r="B322" s="2">
        <v>43048</v>
      </c>
      <c r="C322" s="3">
        <v>0</v>
      </c>
      <c r="D322" s="3">
        <v>2</v>
      </c>
      <c r="E322" s="3">
        <v>2</v>
      </c>
      <c r="F322" s="4">
        <f t="shared" si="29"/>
        <v>88330</v>
      </c>
      <c r="G322" s="3"/>
    </row>
    <row r="323" spans="2:7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4:G4"/>
    <mergeCell ref="I4:N4"/>
    <mergeCell ref="B6:G6"/>
    <mergeCell ref="I6:N6"/>
    <mergeCell ref="B30:G30"/>
    <mergeCell ref="I30:N30"/>
    <mergeCell ref="B61:G61"/>
    <mergeCell ref="I61:N61"/>
    <mergeCell ref="B95:G95"/>
    <mergeCell ref="I95:N95"/>
    <mergeCell ref="B128:G128"/>
    <mergeCell ref="I128:N128"/>
    <mergeCell ref="B279:G279"/>
    <mergeCell ref="B313:G313"/>
    <mergeCell ref="B162:G162"/>
    <mergeCell ref="I162:N162"/>
    <mergeCell ref="B186:G186"/>
    <mergeCell ref="I186:N186"/>
    <mergeCell ref="B215:G215"/>
    <mergeCell ref="B248:G2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O42"/>
  <sheetViews>
    <sheetView tabSelected="1" topLeftCell="A28" workbookViewId="0">
      <selection activeCell="F45" sqref="F45"/>
    </sheetView>
  </sheetViews>
  <sheetFormatPr defaultRowHeight="15"/>
  <cols>
    <col min="2" max="2" width="10.7109375" bestFit="1" customWidth="1"/>
    <col min="3" max="6" width="12.5703125" bestFit="1" customWidth="1"/>
    <col min="7" max="7" width="14.28515625" bestFit="1" customWidth="1"/>
    <col min="10" max="10" width="10.7109375" bestFit="1" customWidth="1"/>
    <col min="11" max="13" width="12.42578125" bestFit="1" customWidth="1"/>
    <col min="14" max="14" width="12.5703125" bestFit="1" customWidth="1"/>
    <col min="15" max="15" width="14.28515625" bestFit="1" customWidth="1"/>
  </cols>
  <sheetData>
    <row r="3" spans="1:15" ht="15.75">
      <c r="B3" s="58">
        <v>2017</v>
      </c>
      <c r="C3" s="58"/>
      <c r="D3" s="58"/>
      <c r="E3" s="58"/>
      <c r="F3" s="58"/>
      <c r="G3" s="58"/>
    </row>
    <row r="4" spans="1:15" ht="15.75">
      <c r="B4" s="34" t="s">
        <v>0</v>
      </c>
      <c r="C4" s="34" t="s">
        <v>19</v>
      </c>
      <c r="D4" s="34" t="s">
        <v>20</v>
      </c>
      <c r="E4" s="34" t="s">
        <v>3</v>
      </c>
      <c r="F4" s="34" t="s">
        <v>4</v>
      </c>
      <c r="G4" s="34" t="s">
        <v>5</v>
      </c>
      <c r="J4" s="58">
        <v>2018</v>
      </c>
      <c r="K4" s="58"/>
      <c r="L4" s="58"/>
      <c r="M4" s="58"/>
      <c r="N4" s="58"/>
      <c r="O4" s="58"/>
    </row>
    <row r="5" spans="1:15">
      <c r="B5" s="57" t="s">
        <v>6</v>
      </c>
      <c r="C5" s="57"/>
      <c r="D5" s="57"/>
      <c r="E5" s="57"/>
      <c r="F5" s="57"/>
      <c r="G5" s="57"/>
      <c r="J5" s="34" t="s">
        <v>0</v>
      </c>
      <c r="K5" s="34" t="s">
        <v>19</v>
      </c>
      <c r="L5" s="34" t="s">
        <v>20</v>
      </c>
      <c r="M5" s="34" t="s">
        <v>3</v>
      </c>
      <c r="N5" s="34" t="s">
        <v>4</v>
      </c>
      <c r="O5" s="34" t="s">
        <v>5</v>
      </c>
    </row>
    <row r="6" spans="1:15">
      <c r="A6">
        <v>1</v>
      </c>
      <c r="B6" s="37">
        <v>42737</v>
      </c>
      <c r="C6" s="38">
        <v>13433148</v>
      </c>
      <c r="D6" s="38">
        <v>20139087</v>
      </c>
      <c r="E6" s="38">
        <v>33572235</v>
      </c>
      <c r="F6" s="39">
        <f>E6</f>
        <v>33572235</v>
      </c>
      <c r="G6" s="6"/>
      <c r="J6" s="57" t="s">
        <v>15</v>
      </c>
      <c r="K6" s="57"/>
      <c r="L6" s="57"/>
      <c r="M6" s="57"/>
      <c r="N6" s="57"/>
      <c r="O6" s="57"/>
    </row>
    <row r="7" spans="1:15">
      <c r="A7">
        <v>2</v>
      </c>
      <c r="B7" s="37">
        <v>42738</v>
      </c>
      <c r="C7" s="38">
        <v>7065099</v>
      </c>
      <c r="D7" s="38">
        <v>46434450</v>
      </c>
      <c r="E7" s="38">
        <v>53499549</v>
      </c>
      <c r="F7" s="39">
        <f t="shared" ref="F7:F34" si="0">E7+F6</f>
        <v>87071784</v>
      </c>
      <c r="G7" s="6"/>
      <c r="J7" s="2">
        <v>43306</v>
      </c>
      <c r="K7" s="38"/>
      <c r="L7" s="38"/>
      <c r="M7" s="38"/>
      <c r="N7" s="39"/>
      <c r="O7" s="6"/>
    </row>
    <row r="8" spans="1:15">
      <c r="A8">
        <v>3</v>
      </c>
      <c r="B8" s="37">
        <v>42739</v>
      </c>
      <c r="C8" s="38">
        <v>9361888</v>
      </c>
      <c r="D8" s="38">
        <v>19868538</v>
      </c>
      <c r="E8" s="38">
        <v>29230425</v>
      </c>
      <c r="F8" s="39">
        <f t="shared" si="0"/>
        <v>116302209</v>
      </c>
      <c r="G8" s="6"/>
      <c r="J8" s="2">
        <v>43307</v>
      </c>
      <c r="K8" s="38"/>
      <c r="L8" s="38"/>
      <c r="M8" s="38"/>
      <c r="N8" s="39"/>
      <c r="O8" s="6"/>
    </row>
    <row r="9" spans="1:15">
      <c r="A9">
        <v>4</v>
      </c>
      <c r="B9" s="37">
        <v>42740</v>
      </c>
      <c r="C9" s="38">
        <v>10623900</v>
      </c>
      <c r="D9" s="38">
        <v>19689648</v>
      </c>
      <c r="E9" s="38">
        <v>30313548</v>
      </c>
      <c r="F9" s="39">
        <f t="shared" si="0"/>
        <v>146615757</v>
      </c>
      <c r="G9" s="6"/>
      <c r="J9" s="2">
        <v>43308</v>
      </c>
      <c r="K9" s="38"/>
      <c r="L9" s="54">
        <v>199237</v>
      </c>
      <c r="M9" s="38">
        <f>K9+L9</f>
        <v>199237</v>
      </c>
      <c r="N9" s="39">
        <f>M9</f>
        <v>199237</v>
      </c>
      <c r="O9" s="6"/>
    </row>
    <row r="10" spans="1:15">
      <c r="A10">
        <v>5</v>
      </c>
      <c r="B10" s="37">
        <v>42741</v>
      </c>
      <c r="C10" s="38">
        <v>13606850</v>
      </c>
      <c r="D10" s="38">
        <v>18406762</v>
      </c>
      <c r="E10" s="38">
        <v>32013612</v>
      </c>
      <c r="F10" s="39">
        <f t="shared" si="0"/>
        <v>178629369</v>
      </c>
      <c r="G10" s="6"/>
      <c r="J10" s="2">
        <v>43309</v>
      </c>
      <c r="K10" s="38"/>
      <c r="L10" s="54">
        <v>159776</v>
      </c>
      <c r="M10" s="38">
        <f t="shared" ref="M10:M19" si="1">K10+L10</f>
        <v>159776</v>
      </c>
      <c r="N10" s="39">
        <f>N9+M10</f>
        <v>359013</v>
      </c>
      <c r="O10" s="6"/>
    </row>
    <row r="11" spans="1:15">
      <c r="A11">
        <v>6</v>
      </c>
      <c r="B11" s="37">
        <v>42742</v>
      </c>
      <c r="C11" s="38">
        <v>17224111</v>
      </c>
      <c r="D11" s="38">
        <v>15792170</v>
      </c>
      <c r="E11" s="38">
        <v>33016281</v>
      </c>
      <c r="F11" s="39">
        <f t="shared" si="0"/>
        <v>211645650</v>
      </c>
      <c r="G11" s="6"/>
      <c r="J11" s="2">
        <v>43310</v>
      </c>
      <c r="K11" s="54">
        <v>96513</v>
      </c>
      <c r="L11" s="38">
        <v>230039</v>
      </c>
      <c r="M11" s="38">
        <f t="shared" si="1"/>
        <v>326552</v>
      </c>
      <c r="N11" s="39">
        <f t="shared" ref="N11:N41" si="2">N10+M11</f>
        <v>685565</v>
      </c>
      <c r="O11" s="6"/>
    </row>
    <row r="12" spans="1:15">
      <c r="A12">
        <v>7</v>
      </c>
      <c r="B12" s="37">
        <v>42743</v>
      </c>
      <c r="C12" s="38">
        <v>21357375</v>
      </c>
      <c r="D12" s="38">
        <v>1212049</v>
      </c>
      <c r="E12" s="38">
        <v>22569423</v>
      </c>
      <c r="F12" s="39">
        <f t="shared" si="0"/>
        <v>234215073</v>
      </c>
      <c r="G12" s="6"/>
      <c r="J12" s="2">
        <v>43311</v>
      </c>
      <c r="K12" s="38">
        <v>95500</v>
      </c>
      <c r="L12" s="38">
        <v>94325</v>
      </c>
      <c r="M12" s="38">
        <f t="shared" si="1"/>
        <v>189825</v>
      </c>
      <c r="N12" s="39">
        <f t="shared" si="2"/>
        <v>875390</v>
      </c>
      <c r="O12" s="6"/>
    </row>
    <row r="13" spans="1:15">
      <c r="A13">
        <v>8</v>
      </c>
      <c r="B13" s="37">
        <v>42744</v>
      </c>
      <c r="C13" s="38">
        <v>7690024</v>
      </c>
      <c r="D13" s="38">
        <v>25489967</v>
      </c>
      <c r="E13" s="38">
        <v>33179991</v>
      </c>
      <c r="F13" s="39">
        <f t="shared" si="0"/>
        <v>267395064</v>
      </c>
      <c r="G13" s="6"/>
      <c r="J13" s="2">
        <v>43312</v>
      </c>
      <c r="K13" s="38">
        <v>384826</v>
      </c>
      <c r="L13" s="38">
        <v>457627</v>
      </c>
      <c r="M13" s="38">
        <f t="shared" si="1"/>
        <v>842453</v>
      </c>
      <c r="N13" s="39">
        <f t="shared" si="2"/>
        <v>1717843</v>
      </c>
      <c r="O13" s="39">
        <f>N13</f>
        <v>1717843</v>
      </c>
    </row>
    <row r="14" spans="1:15">
      <c r="A14">
        <v>9</v>
      </c>
      <c r="B14" s="37">
        <v>42745</v>
      </c>
      <c r="C14" s="38">
        <v>7609609</v>
      </c>
      <c r="D14" s="38">
        <v>28650996</v>
      </c>
      <c r="E14" s="38">
        <v>36260605</v>
      </c>
      <c r="F14" s="39">
        <f t="shared" si="0"/>
        <v>303655669</v>
      </c>
      <c r="G14" s="6"/>
      <c r="J14" s="2">
        <v>43313</v>
      </c>
      <c r="K14" s="38">
        <v>662377</v>
      </c>
      <c r="L14" s="38">
        <v>1121491</v>
      </c>
      <c r="M14" s="38">
        <f t="shared" si="1"/>
        <v>1783868</v>
      </c>
      <c r="N14" s="39">
        <f t="shared" si="2"/>
        <v>3501711</v>
      </c>
      <c r="O14" s="6"/>
    </row>
    <row r="15" spans="1:15">
      <c r="A15">
        <v>10</v>
      </c>
      <c r="B15" s="37">
        <v>42746</v>
      </c>
      <c r="C15" s="38">
        <v>14557621</v>
      </c>
      <c r="D15" s="38">
        <v>24833009</v>
      </c>
      <c r="E15" s="38">
        <v>39390630</v>
      </c>
      <c r="F15" s="39">
        <f t="shared" si="0"/>
        <v>343046299</v>
      </c>
      <c r="G15" s="6"/>
      <c r="J15" s="2">
        <v>43314</v>
      </c>
      <c r="K15" s="38">
        <v>199998</v>
      </c>
      <c r="L15" s="38">
        <v>1032065</v>
      </c>
      <c r="M15" s="38">
        <f t="shared" si="1"/>
        <v>1232063</v>
      </c>
      <c r="N15" s="39">
        <f t="shared" si="2"/>
        <v>4733774</v>
      </c>
      <c r="O15" s="6"/>
    </row>
    <row r="16" spans="1:15">
      <c r="A16">
        <v>11</v>
      </c>
      <c r="B16" s="37">
        <v>42747</v>
      </c>
      <c r="C16" s="38">
        <v>10861634</v>
      </c>
      <c r="D16" s="38">
        <v>15980650</v>
      </c>
      <c r="E16" s="38">
        <v>26842284</v>
      </c>
      <c r="F16" s="39">
        <f t="shared" si="0"/>
        <v>369888583</v>
      </c>
      <c r="G16" s="6"/>
      <c r="J16" s="2">
        <v>43315</v>
      </c>
      <c r="K16" s="38">
        <v>682350</v>
      </c>
      <c r="L16" s="38">
        <v>1262643</v>
      </c>
      <c r="M16" s="38">
        <f t="shared" si="1"/>
        <v>1944993</v>
      </c>
      <c r="N16" s="39">
        <f t="shared" si="2"/>
        <v>6678767</v>
      </c>
      <c r="O16" s="6"/>
    </row>
    <row r="17" spans="1:15">
      <c r="A17">
        <v>12</v>
      </c>
      <c r="B17" s="37">
        <v>42748</v>
      </c>
      <c r="C17" s="38">
        <v>10795925</v>
      </c>
      <c r="D17" s="38">
        <v>10417925</v>
      </c>
      <c r="E17" s="38">
        <v>21213850</v>
      </c>
      <c r="F17" s="39">
        <f t="shared" si="0"/>
        <v>391102433</v>
      </c>
      <c r="G17" s="6"/>
      <c r="J17" s="2">
        <v>43316</v>
      </c>
      <c r="K17" s="38">
        <v>434017</v>
      </c>
      <c r="L17" s="38">
        <v>660423</v>
      </c>
      <c r="M17" s="38">
        <f t="shared" si="1"/>
        <v>1094440</v>
      </c>
      <c r="N17" s="39">
        <f t="shared" si="2"/>
        <v>7773207</v>
      </c>
      <c r="O17" s="6"/>
    </row>
    <row r="18" spans="1:15">
      <c r="A18">
        <v>13</v>
      </c>
      <c r="B18" s="37">
        <v>42749</v>
      </c>
      <c r="C18" s="38">
        <v>9365211</v>
      </c>
      <c r="D18" s="38">
        <v>10128387</v>
      </c>
      <c r="E18" s="38">
        <v>19493598</v>
      </c>
      <c r="F18" s="39">
        <f t="shared" si="0"/>
        <v>410596031</v>
      </c>
      <c r="G18" s="6"/>
      <c r="J18" s="2">
        <v>43317</v>
      </c>
      <c r="K18" s="38">
        <v>827969</v>
      </c>
      <c r="L18" s="38">
        <v>0</v>
      </c>
      <c r="M18" s="38">
        <f t="shared" si="1"/>
        <v>827969</v>
      </c>
      <c r="N18" s="39">
        <f t="shared" si="2"/>
        <v>8601176</v>
      </c>
      <c r="O18" s="6"/>
    </row>
    <row r="19" spans="1:15">
      <c r="A19">
        <v>14</v>
      </c>
      <c r="B19" s="37">
        <v>42750</v>
      </c>
      <c r="C19" s="38">
        <v>16393877</v>
      </c>
      <c r="D19" s="38">
        <v>1490825</v>
      </c>
      <c r="E19" s="38">
        <v>17884702</v>
      </c>
      <c r="F19" s="39">
        <f t="shared" si="0"/>
        <v>428480733</v>
      </c>
      <c r="G19" s="6"/>
      <c r="J19" s="2">
        <v>43318</v>
      </c>
      <c r="K19" s="38">
        <v>952848</v>
      </c>
      <c r="L19" s="38">
        <v>438132</v>
      </c>
      <c r="M19" s="38">
        <f t="shared" si="1"/>
        <v>1390980</v>
      </c>
      <c r="N19" s="39">
        <f t="shared" si="2"/>
        <v>9992156</v>
      </c>
      <c r="O19" s="6"/>
    </row>
    <row r="20" spans="1:15">
      <c r="A20">
        <v>15</v>
      </c>
      <c r="B20" s="37">
        <v>42751</v>
      </c>
      <c r="C20" s="38">
        <v>13590605</v>
      </c>
      <c r="D20" s="38">
        <v>0</v>
      </c>
      <c r="E20" s="38">
        <v>13590605</v>
      </c>
      <c r="F20" s="39">
        <f t="shared" si="0"/>
        <v>442071338</v>
      </c>
      <c r="G20" s="6"/>
      <c r="J20" s="2">
        <v>43319</v>
      </c>
      <c r="K20" s="38">
        <v>605174</v>
      </c>
      <c r="L20" s="38">
        <f>107143+461786</f>
        <v>568929</v>
      </c>
      <c r="M20" s="38">
        <f t="shared" ref="M20:M41" si="3">K20+L20</f>
        <v>1174103</v>
      </c>
      <c r="N20" s="39">
        <f t="shared" si="2"/>
        <v>11166259</v>
      </c>
      <c r="O20" s="6"/>
    </row>
    <row r="21" spans="1:15">
      <c r="A21">
        <v>16</v>
      </c>
      <c r="B21" s="37">
        <v>42752</v>
      </c>
      <c r="C21" s="38">
        <v>18294237</v>
      </c>
      <c r="D21" s="38">
        <v>37477317</v>
      </c>
      <c r="E21" s="38">
        <v>55771554</v>
      </c>
      <c r="F21" s="39">
        <f t="shared" si="0"/>
        <v>497842892</v>
      </c>
      <c r="G21" s="6"/>
      <c r="J21" s="2">
        <v>43320</v>
      </c>
      <c r="K21" s="38">
        <v>1267357</v>
      </c>
      <c r="L21" s="38">
        <v>485893</v>
      </c>
      <c r="M21" s="38">
        <f t="shared" si="3"/>
        <v>1753250</v>
      </c>
      <c r="N21" s="39">
        <f t="shared" si="2"/>
        <v>12919509</v>
      </c>
      <c r="O21" s="6"/>
    </row>
    <row r="22" spans="1:15">
      <c r="A22">
        <v>17</v>
      </c>
      <c r="B22" s="37">
        <v>42753</v>
      </c>
      <c r="C22" s="38">
        <v>17985450</v>
      </c>
      <c r="D22" s="38">
        <v>15122362</v>
      </c>
      <c r="E22" s="38">
        <v>33107812</v>
      </c>
      <c r="F22" s="39">
        <f t="shared" si="0"/>
        <v>530950704</v>
      </c>
      <c r="G22" s="6"/>
      <c r="J22" s="2">
        <v>43321</v>
      </c>
      <c r="K22" s="38">
        <v>570072</v>
      </c>
      <c r="L22" s="38">
        <v>885858</v>
      </c>
      <c r="M22" s="38">
        <f t="shared" si="3"/>
        <v>1455930</v>
      </c>
      <c r="N22" s="39">
        <f t="shared" si="2"/>
        <v>14375439</v>
      </c>
      <c r="O22" s="6"/>
    </row>
    <row r="23" spans="1:15">
      <c r="A23">
        <v>18</v>
      </c>
      <c r="B23" s="37">
        <v>42754</v>
      </c>
      <c r="C23" s="38">
        <v>20144329</v>
      </c>
      <c r="D23" s="38">
        <v>12783486</v>
      </c>
      <c r="E23" s="38">
        <v>32927815</v>
      </c>
      <c r="F23" s="39">
        <f t="shared" si="0"/>
        <v>563878519</v>
      </c>
      <c r="G23" s="6"/>
      <c r="J23" s="2">
        <v>43322</v>
      </c>
      <c r="K23" s="38">
        <v>1493575</v>
      </c>
      <c r="L23" s="38">
        <v>1320572</v>
      </c>
      <c r="M23" s="38">
        <f t="shared" si="3"/>
        <v>2814147</v>
      </c>
      <c r="N23" s="39">
        <f t="shared" si="2"/>
        <v>17189586</v>
      </c>
      <c r="O23" s="6"/>
    </row>
    <row r="24" spans="1:15">
      <c r="A24">
        <v>19</v>
      </c>
      <c r="B24" s="37">
        <v>42755</v>
      </c>
      <c r="C24" s="38">
        <v>11848586</v>
      </c>
      <c r="D24" s="38">
        <v>18549385</v>
      </c>
      <c r="E24" s="38">
        <v>30397971</v>
      </c>
      <c r="F24" s="39">
        <f t="shared" si="0"/>
        <v>594276490</v>
      </c>
      <c r="G24" s="6"/>
      <c r="J24" s="2">
        <v>43323</v>
      </c>
      <c r="K24" s="38">
        <v>1980787</v>
      </c>
      <c r="L24" s="38">
        <v>0</v>
      </c>
      <c r="M24" s="38">
        <f t="shared" si="3"/>
        <v>1980787</v>
      </c>
      <c r="N24" s="39">
        <f t="shared" si="2"/>
        <v>19170373</v>
      </c>
      <c r="O24" s="6"/>
    </row>
    <row r="25" spans="1:15">
      <c r="A25">
        <v>20</v>
      </c>
      <c r="B25" s="37">
        <v>42756</v>
      </c>
      <c r="C25" s="38">
        <v>30923162</v>
      </c>
      <c r="D25" s="38">
        <v>15754900</v>
      </c>
      <c r="E25" s="38">
        <v>46678062</v>
      </c>
      <c r="F25" s="39">
        <f t="shared" si="0"/>
        <v>640954552</v>
      </c>
      <c r="G25" s="6"/>
      <c r="J25" s="2">
        <v>43324</v>
      </c>
      <c r="K25" s="38">
        <v>3388232</v>
      </c>
      <c r="L25" s="38">
        <v>0</v>
      </c>
      <c r="M25" s="38">
        <f t="shared" si="3"/>
        <v>3388232</v>
      </c>
      <c r="N25" s="39">
        <f t="shared" si="2"/>
        <v>22558605</v>
      </c>
      <c r="O25" s="6"/>
    </row>
    <row r="26" spans="1:15">
      <c r="A26">
        <v>21</v>
      </c>
      <c r="B26" s="37">
        <v>42757</v>
      </c>
      <c r="C26" s="38">
        <v>14399697</v>
      </c>
      <c r="D26" s="38">
        <v>1444975</v>
      </c>
      <c r="E26" s="38">
        <v>15844672</v>
      </c>
      <c r="F26" s="39">
        <f t="shared" si="0"/>
        <v>656799224</v>
      </c>
      <c r="G26" s="6"/>
      <c r="J26" s="2">
        <v>43325</v>
      </c>
      <c r="K26" s="38">
        <v>2080453</v>
      </c>
      <c r="L26" s="38">
        <f>135357+3515792</f>
        <v>3651149</v>
      </c>
      <c r="M26" s="38">
        <f t="shared" si="3"/>
        <v>5731602</v>
      </c>
      <c r="N26" s="39">
        <f t="shared" si="2"/>
        <v>28290207</v>
      </c>
      <c r="O26" s="6"/>
    </row>
    <row r="27" spans="1:15">
      <c r="A27">
        <v>22</v>
      </c>
      <c r="B27" s="37">
        <v>42758</v>
      </c>
      <c r="C27" s="38">
        <v>16638648</v>
      </c>
      <c r="D27" s="38">
        <v>23641636</v>
      </c>
      <c r="E27" s="38">
        <v>40280283</v>
      </c>
      <c r="F27" s="39">
        <f t="shared" si="0"/>
        <v>697079507</v>
      </c>
      <c r="G27" s="6"/>
      <c r="J27" s="2">
        <v>43326</v>
      </c>
      <c r="K27" s="38">
        <v>2778537</v>
      </c>
      <c r="L27" s="38">
        <v>1352891</v>
      </c>
      <c r="M27" s="38">
        <f t="shared" si="3"/>
        <v>4131428</v>
      </c>
      <c r="N27" s="39">
        <f t="shared" si="2"/>
        <v>32421635</v>
      </c>
      <c r="O27" s="6"/>
    </row>
    <row r="28" spans="1:15">
      <c r="A28">
        <v>23</v>
      </c>
      <c r="B28" s="37">
        <v>42759</v>
      </c>
      <c r="C28" s="38">
        <v>17466393</v>
      </c>
      <c r="D28" s="38">
        <v>12720654</v>
      </c>
      <c r="E28" s="38">
        <v>30187047</v>
      </c>
      <c r="F28" s="39">
        <f t="shared" si="0"/>
        <v>727266554</v>
      </c>
      <c r="G28" s="6"/>
      <c r="J28" s="2">
        <v>43327</v>
      </c>
      <c r="K28" s="38">
        <v>2432481</v>
      </c>
      <c r="L28" s="38">
        <f>483816+1180141</f>
        <v>1663957</v>
      </c>
      <c r="M28" s="38">
        <f t="shared" si="3"/>
        <v>4096438</v>
      </c>
      <c r="N28" s="39">
        <f t="shared" si="2"/>
        <v>36518073</v>
      </c>
      <c r="O28" s="6"/>
    </row>
    <row r="29" spans="1:15">
      <c r="A29">
        <v>24</v>
      </c>
      <c r="B29" s="37">
        <v>42760</v>
      </c>
      <c r="C29" s="38">
        <v>12936478</v>
      </c>
      <c r="D29" s="38">
        <v>8439216</v>
      </c>
      <c r="E29" s="38">
        <v>21375694</v>
      </c>
      <c r="F29" s="39">
        <f t="shared" si="0"/>
        <v>748642248</v>
      </c>
      <c r="G29" s="6"/>
      <c r="J29" s="2">
        <v>43328</v>
      </c>
      <c r="K29" s="38">
        <v>2637783</v>
      </c>
      <c r="L29" s="38">
        <f>362826+956327</f>
        <v>1319153</v>
      </c>
      <c r="M29" s="38">
        <f t="shared" si="3"/>
        <v>3956936</v>
      </c>
      <c r="N29" s="39">
        <f t="shared" si="2"/>
        <v>40475009</v>
      </c>
      <c r="O29" s="6"/>
    </row>
    <row r="30" spans="1:15">
      <c r="A30">
        <v>25</v>
      </c>
      <c r="B30" s="37">
        <v>42761</v>
      </c>
      <c r="C30" s="38">
        <v>32382345</v>
      </c>
      <c r="D30" s="38">
        <v>10945983</v>
      </c>
      <c r="E30" s="38">
        <v>43328328</v>
      </c>
      <c r="F30" s="39">
        <f t="shared" si="0"/>
        <v>791970576</v>
      </c>
      <c r="G30" s="6"/>
      <c r="J30" s="2">
        <v>43329</v>
      </c>
      <c r="K30" s="38"/>
      <c r="L30" s="38"/>
      <c r="M30" s="38">
        <f t="shared" si="3"/>
        <v>0</v>
      </c>
      <c r="N30" s="39">
        <f t="shared" si="2"/>
        <v>40475009</v>
      </c>
      <c r="O30" s="6"/>
    </row>
    <row r="31" spans="1:15">
      <c r="A31">
        <v>26</v>
      </c>
      <c r="B31" s="37">
        <v>42762</v>
      </c>
      <c r="C31" s="38">
        <v>23191258</v>
      </c>
      <c r="D31" s="38">
        <v>11064722</v>
      </c>
      <c r="E31" s="38">
        <v>34255980</v>
      </c>
      <c r="F31" s="39">
        <f t="shared" si="0"/>
        <v>826226556</v>
      </c>
      <c r="G31" s="6"/>
      <c r="J31" s="2">
        <v>43330</v>
      </c>
      <c r="K31" s="38">
        <v>3436000</v>
      </c>
      <c r="L31" s="38">
        <v>177863</v>
      </c>
      <c r="M31" s="38">
        <f t="shared" si="3"/>
        <v>3613863</v>
      </c>
      <c r="N31" s="39">
        <f t="shared" si="2"/>
        <v>44088872</v>
      </c>
      <c r="O31" s="6"/>
    </row>
    <row r="32" spans="1:15">
      <c r="A32">
        <v>27</v>
      </c>
      <c r="B32" s="37">
        <v>42763</v>
      </c>
      <c r="C32" s="38">
        <v>21428716</v>
      </c>
      <c r="D32" s="38">
        <v>11690470</v>
      </c>
      <c r="E32" s="38">
        <v>33119186</v>
      </c>
      <c r="F32" s="39">
        <f t="shared" si="0"/>
        <v>859345742</v>
      </c>
      <c r="G32" s="6"/>
      <c r="J32" s="2">
        <v>43331</v>
      </c>
      <c r="K32" s="38">
        <v>4286300</v>
      </c>
      <c r="L32" s="38">
        <v>480664</v>
      </c>
      <c r="M32" s="38">
        <f t="shared" si="3"/>
        <v>4766964</v>
      </c>
      <c r="N32" s="39">
        <f t="shared" si="2"/>
        <v>48855836</v>
      </c>
      <c r="O32" s="6"/>
    </row>
    <row r="33" spans="1:15">
      <c r="A33">
        <v>28</v>
      </c>
      <c r="B33" s="37">
        <v>42764</v>
      </c>
      <c r="C33" s="38">
        <v>21688789</v>
      </c>
      <c r="D33" s="38">
        <v>422449</v>
      </c>
      <c r="E33" s="38">
        <v>22111238</v>
      </c>
      <c r="F33" s="39">
        <f t="shared" si="0"/>
        <v>881456980</v>
      </c>
      <c r="G33" s="6"/>
      <c r="J33" s="2">
        <v>43332</v>
      </c>
      <c r="K33" s="38">
        <v>2837200</v>
      </c>
      <c r="L33" s="38">
        <v>133676</v>
      </c>
      <c r="M33" s="38">
        <f t="shared" si="3"/>
        <v>2970876</v>
      </c>
      <c r="N33" s="39">
        <f t="shared" si="2"/>
        <v>51826712</v>
      </c>
      <c r="O33" s="6"/>
    </row>
    <row r="34" spans="1:15">
      <c r="A34">
        <v>29</v>
      </c>
      <c r="B34" s="37">
        <v>42765</v>
      </c>
      <c r="C34" s="38">
        <v>17211761</v>
      </c>
      <c r="D34" s="38">
        <v>24310402</v>
      </c>
      <c r="E34" s="38">
        <v>41522162</v>
      </c>
      <c r="F34" s="39">
        <f t="shared" si="0"/>
        <v>922979142</v>
      </c>
      <c r="G34" s="6"/>
      <c r="J34" s="2">
        <v>43333</v>
      </c>
      <c r="K34" s="38">
        <v>1783200</v>
      </c>
      <c r="L34" s="38">
        <v>491989</v>
      </c>
      <c r="M34" s="38">
        <f t="shared" si="3"/>
        <v>2275189</v>
      </c>
      <c r="N34" s="39">
        <f t="shared" si="2"/>
        <v>54101901</v>
      </c>
      <c r="O34" s="6"/>
    </row>
    <row r="35" spans="1:15">
      <c r="A35">
        <v>30</v>
      </c>
      <c r="B35" s="37">
        <v>42766</v>
      </c>
      <c r="C35" s="38">
        <v>31023586</v>
      </c>
      <c r="D35" s="38">
        <v>12070131</v>
      </c>
      <c r="E35" s="38">
        <v>43093717</v>
      </c>
      <c r="F35" s="39">
        <f>E35+F34</f>
        <v>966072859</v>
      </c>
      <c r="G35" s="38">
        <f>SUM(E6:E35)</f>
        <v>966072859</v>
      </c>
      <c r="J35" s="2">
        <v>43334</v>
      </c>
      <c r="K35" s="38"/>
      <c r="L35" s="38"/>
      <c r="M35" s="38">
        <f t="shared" si="3"/>
        <v>0</v>
      </c>
      <c r="N35" s="39">
        <f t="shared" si="2"/>
        <v>54101901</v>
      </c>
      <c r="O35" s="6"/>
    </row>
    <row r="36" spans="1:15">
      <c r="B36" s="37" t="s">
        <v>7</v>
      </c>
      <c r="C36" s="38">
        <f>SUM(C6:C35)</f>
        <v>491100312</v>
      </c>
      <c r="D36" s="38">
        <f>SUM(D6:D35)</f>
        <v>474972551</v>
      </c>
      <c r="E36" s="38">
        <f>C36+D36</f>
        <v>966072863</v>
      </c>
      <c r="F36" s="39"/>
      <c r="G36" s="38"/>
      <c r="J36" s="2">
        <v>43335</v>
      </c>
      <c r="K36" s="55">
        <v>2866800</v>
      </c>
      <c r="L36" s="55">
        <v>260051</v>
      </c>
      <c r="M36" s="38">
        <f t="shared" si="3"/>
        <v>3126851</v>
      </c>
      <c r="N36" s="39">
        <f t="shared" si="2"/>
        <v>57228752</v>
      </c>
      <c r="O36" s="38"/>
    </row>
    <row r="37" spans="1:15">
      <c r="B37" s="43"/>
      <c r="C37" s="44"/>
      <c r="D37" s="44"/>
      <c r="E37" s="44"/>
      <c r="F37" s="45"/>
      <c r="G37" s="44"/>
      <c r="J37" s="2">
        <v>43336</v>
      </c>
      <c r="K37" s="55">
        <v>1977900</v>
      </c>
      <c r="L37" s="55">
        <v>3960992</v>
      </c>
      <c r="M37" s="38">
        <f t="shared" si="3"/>
        <v>5938892</v>
      </c>
      <c r="N37" s="39">
        <f t="shared" si="2"/>
        <v>63167644</v>
      </c>
      <c r="O37" s="38"/>
    </row>
    <row r="38" spans="1:15">
      <c r="B38" s="43"/>
      <c r="C38" s="44"/>
      <c r="D38" s="44"/>
      <c r="E38" s="44"/>
      <c r="F38" s="45"/>
      <c r="G38" s="44"/>
      <c r="J38" s="2">
        <v>43337</v>
      </c>
      <c r="K38" s="62">
        <v>3808500</v>
      </c>
      <c r="L38" s="62">
        <v>1792699</v>
      </c>
      <c r="M38" s="38">
        <f t="shared" si="3"/>
        <v>5601199</v>
      </c>
      <c r="N38" s="39">
        <f t="shared" si="2"/>
        <v>68768843</v>
      </c>
      <c r="O38" s="38"/>
    </row>
    <row r="39" spans="1:15">
      <c r="B39" s="43"/>
      <c r="C39" s="44"/>
      <c r="D39" s="44"/>
      <c r="E39" s="44"/>
      <c r="F39" s="45"/>
      <c r="G39" s="44"/>
      <c r="J39" s="2">
        <v>43338</v>
      </c>
      <c r="K39" s="55"/>
      <c r="L39" s="55"/>
      <c r="M39" s="38">
        <f t="shared" si="3"/>
        <v>0</v>
      </c>
      <c r="N39" s="39">
        <f t="shared" si="2"/>
        <v>68768843</v>
      </c>
      <c r="O39" s="38"/>
    </row>
    <row r="40" spans="1:15">
      <c r="B40" s="43"/>
      <c r="C40" s="44"/>
      <c r="D40" s="44"/>
      <c r="E40" s="44"/>
      <c r="F40" s="45"/>
      <c r="G40" s="44"/>
      <c r="J40" s="2">
        <v>43339</v>
      </c>
      <c r="K40" s="55"/>
      <c r="L40" s="55"/>
      <c r="M40" s="38">
        <f t="shared" si="3"/>
        <v>0</v>
      </c>
      <c r="N40" s="39">
        <f t="shared" si="2"/>
        <v>68768843</v>
      </c>
      <c r="O40" s="38"/>
    </row>
    <row r="41" spans="1:15">
      <c r="B41" s="43"/>
      <c r="C41" s="44"/>
      <c r="D41" s="44"/>
      <c r="E41" s="44"/>
      <c r="F41" s="45"/>
      <c r="G41" s="44"/>
      <c r="J41" s="2">
        <v>43340</v>
      </c>
      <c r="K41" s="38"/>
      <c r="L41" s="38"/>
      <c r="M41" s="38">
        <f t="shared" si="3"/>
        <v>0</v>
      </c>
      <c r="N41" s="39">
        <f t="shared" si="2"/>
        <v>68768843</v>
      </c>
      <c r="O41" s="38"/>
    </row>
    <row r="42" spans="1:15">
      <c r="J42" s="37" t="s">
        <v>7</v>
      </c>
      <c r="K42" s="38">
        <f>SUM(K7:K36)</f>
        <v>38780349</v>
      </c>
      <c r="L42" s="38">
        <f>SUM(L7:L36)</f>
        <v>18448403</v>
      </c>
      <c r="M42" s="38">
        <f>K42+L42</f>
        <v>57228752</v>
      </c>
      <c r="N42" s="39"/>
      <c r="O42" s="38"/>
    </row>
  </sheetData>
  <mergeCells count="4">
    <mergeCell ref="B3:G3"/>
    <mergeCell ref="B5:G5"/>
    <mergeCell ref="J4:O4"/>
    <mergeCell ref="J6:O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O43"/>
  <sheetViews>
    <sheetView topLeftCell="A2" workbookViewId="0">
      <pane xSplit="1" ySplit="4" topLeftCell="B30" activePane="bottomRight" state="frozen"/>
      <selection activeCell="A2" sqref="A2"/>
      <selection pane="topRight" activeCell="B2" sqref="B2"/>
      <selection pane="bottomLeft" activeCell="A6" sqref="A6"/>
      <selection pane="bottomRight" activeCell="L36" sqref="L36"/>
    </sheetView>
  </sheetViews>
  <sheetFormatPr defaultRowHeight="15"/>
  <cols>
    <col min="2" max="2" width="10.7109375" bestFit="1" customWidth="1"/>
    <col min="3" max="5" width="11" customWidth="1"/>
    <col min="6" max="6" width="14.85546875" customWidth="1"/>
    <col min="7" max="7" width="14" bestFit="1" customWidth="1"/>
    <col min="9" max="9" width="10.7109375" bestFit="1" customWidth="1"/>
    <col min="10" max="12" width="10.140625" customWidth="1"/>
    <col min="13" max="13" width="17.28515625" customWidth="1"/>
    <col min="14" max="14" width="14.7109375" customWidth="1"/>
  </cols>
  <sheetData>
    <row r="3" spans="1:15">
      <c r="B3" s="60">
        <v>2017</v>
      </c>
      <c r="C3" s="60"/>
      <c r="D3" s="60"/>
      <c r="E3" s="60"/>
      <c r="F3" s="60"/>
      <c r="G3" s="60"/>
      <c r="I3" s="60">
        <v>2017</v>
      </c>
      <c r="J3" s="60"/>
      <c r="K3" s="60"/>
      <c r="L3" s="60"/>
      <c r="M3" s="60"/>
      <c r="N3" s="60"/>
    </row>
    <row r="4" spans="1:1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I4" s="1" t="s">
        <v>0</v>
      </c>
      <c r="J4" s="1" t="s">
        <v>25</v>
      </c>
      <c r="K4" s="1" t="s">
        <v>26</v>
      </c>
      <c r="L4" s="1" t="s">
        <v>3</v>
      </c>
      <c r="M4" s="1" t="s">
        <v>4</v>
      </c>
      <c r="N4" s="1" t="s">
        <v>5</v>
      </c>
    </row>
    <row r="5" spans="1:15">
      <c r="B5" s="59" t="s">
        <v>6</v>
      </c>
      <c r="C5" s="59"/>
      <c r="D5" s="59"/>
      <c r="E5" s="59"/>
      <c r="F5" s="59"/>
      <c r="G5" s="59"/>
      <c r="I5" s="59" t="s">
        <v>6</v>
      </c>
      <c r="J5" s="59"/>
      <c r="K5" s="59"/>
      <c r="L5" s="59"/>
      <c r="M5" s="59"/>
      <c r="N5" s="59"/>
    </row>
    <row r="6" spans="1:15">
      <c r="A6">
        <v>1</v>
      </c>
      <c r="B6" s="2">
        <v>42746</v>
      </c>
      <c r="C6" s="3">
        <v>25</v>
      </c>
      <c r="D6" s="3">
        <v>25</v>
      </c>
      <c r="E6" s="3">
        <v>50</v>
      </c>
      <c r="F6" s="3">
        <f>E6</f>
        <v>50</v>
      </c>
      <c r="G6" s="3"/>
      <c r="I6" s="2">
        <v>43306</v>
      </c>
      <c r="J6" s="4">
        <v>20</v>
      </c>
      <c r="K6" s="4">
        <v>20</v>
      </c>
      <c r="L6" s="4">
        <f>J6+K6</f>
        <v>40</v>
      </c>
      <c r="M6" s="5">
        <f>L6</f>
        <v>40</v>
      </c>
      <c r="N6" s="6"/>
      <c r="O6" s="8">
        <f t="shared" ref="O6:O17" si="0">M6-F6</f>
        <v>-10</v>
      </c>
    </row>
    <row r="7" spans="1:15">
      <c r="A7">
        <v>2</v>
      </c>
      <c r="B7" s="2">
        <v>42747</v>
      </c>
      <c r="C7" s="3">
        <v>901</v>
      </c>
      <c r="D7" s="3">
        <v>899</v>
      </c>
      <c r="E7" s="4">
        <v>1800</v>
      </c>
      <c r="F7" s="4">
        <f>E7+F6</f>
        <v>1850</v>
      </c>
      <c r="G7" s="4"/>
      <c r="I7" s="2">
        <v>43307</v>
      </c>
      <c r="J7" s="3">
        <v>12</v>
      </c>
      <c r="K7" s="3">
        <v>12</v>
      </c>
      <c r="L7" s="4">
        <f t="shared" ref="L7:L35" si="1">J7+K7</f>
        <v>24</v>
      </c>
      <c r="M7" s="5">
        <f>L7+M6</f>
        <v>64</v>
      </c>
      <c r="N7" s="6"/>
      <c r="O7" s="8">
        <f t="shared" si="0"/>
        <v>-1786</v>
      </c>
    </row>
    <row r="8" spans="1:15">
      <c r="A8">
        <v>3</v>
      </c>
      <c r="B8" s="2">
        <v>42748</v>
      </c>
      <c r="C8" s="3">
        <v>301</v>
      </c>
      <c r="D8" s="3">
        <v>301</v>
      </c>
      <c r="E8" s="3">
        <v>602</v>
      </c>
      <c r="F8" s="4">
        <f>E8+F7</f>
        <v>2452</v>
      </c>
      <c r="G8" s="3"/>
      <c r="I8" s="2">
        <v>43308</v>
      </c>
      <c r="J8" s="4">
        <v>56</v>
      </c>
      <c r="K8" s="4">
        <v>56</v>
      </c>
      <c r="L8" s="4">
        <f t="shared" si="1"/>
        <v>112</v>
      </c>
      <c r="M8" s="5">
        <f t="shared" ref="M8:M35" si="2">L8+M7</f>
        <v>176</v>
      </c>
      <c r="N8" s="6"/>
      <c r="O8" s="8">
        <f t="shared" si="0"/>
        <v>-2276</v>
      </c>
    </row>
    <row r="9" spans="1:15">
      <c r="A9">
        <v>4</v>
      </c>
      <c r="B9" s="2">
        <v>42749</v>
      </c>
      <c r="C9" s="3">
        <v>165</v>
      </c>
      <c r="D9" s="3">
        <v>170</v>
      </c>
      <c r="E9" s="3">
        <v>335</v>
      </c>
      <c r="F9" s="4">
        <f t="shared" ref="F9:F35" si="3">E9+F8</f>
        <v>2787</v>
      </c>
      <c r="G9" s="3"/>
      <c r="I9" s="2">
        <v>43309</v>
      </c>
      <c r="J9" s="3">
        <v>220</v>
      </c>
      <c r="K9" s="3">
        <v>220</v>
      </c>
      <c r="L9" s="4">
        <f t="shared" si="1"/>
        <v>440</v>
      </c>
      <c r="M9" s="5">
        <f t="shared" si="2"/>
        <v>616</v>
      </c>
      <c r="N9" s="6"/>
      <c r="O9" s="8">
        <f t="shared" si="0"/>
        <v>-2171</v>
      </c>
    </row>
    <row r="10" spans="1:15">
      <c r="A10">
        <v>5</v>
      </c>
      <c r="B10" s="2">
        <v>42750</v>
      </c>
      <c r="C10" s="3">
        <v>213</v>
      </c>
      <c r="D10" s="3">
        <v>213</v>
      </c>
      <c r="E10" s="3">
        <v>426</v>
      </c>
      <c r="F10" s="4">
        <f t="shared" si="3"/>
        <v>3213</v>
      </c>
      <c r="G10" s="3"/>
      <c r="I10" s="2">
        <v>43310</v>
      </c>
      <c r="J10" s="3">
        <v>30</v>
      </c>
      <c r="K10" s="3">
        <v>30</v>
      </c>
      <c r="L10" s="4">
        <f t="shared" si="1"/>
        <v>60</v>
      </c>
      <c r="M10" s="5">
        <f t="shared" si="2"/>
        <v>676</v>
      </c>
      <c r="N10" s="6"/>
      <c r="O10" s="8">
        <f t="shared" si="0"/>
        <v>-2537</v>
      </c>
    </row>
    <row r="11" spans="1:15">
      <c r="A11">
        <v>6</v>
      </c>
      <c r="B11" s="2">
        <v>42751</v>
      </c>
      <c r="C11" s="3">
        <v>990</v>
      </c>
      <c r="D11" s="3">
        <v>991</v>
      </c>
      <c r="E11" s="4">
        <v>1981</v>
      </c>
      <c r="F11" s="4">
        <f t="shared" si="3"/>
        <v>5194</v>
      </c>
      <c r="G11" s="4"/>
      <c r="I11" s="2">
        <v>43311</v>
      </c>
      <c r="J11" s="6">
        <v>325</v>
      </c>
      <c r="K11" s="6">
        <v>324</v>
      </c>
      <c r="L11" s="4">
        <f t="shared" si="1"/>
        <v>649</v>
      </c>
      <c r="M11" s="5">
        <f t="shared" si="2"/>
        <v>1325</v>
      </c>
      <c r="N11" s="6"/>
      <c r="O11" s="8">
        <f t="shared" si="0"/>
        <v>-3869</v>
      </c>
    </row>
    <row r="12" spans="1:15">
      <c r="A12">
        <v>7</v>
      </c>
      <c r="B12" s="2">
        <v>42752</v>
      </c>
      <c r="C12" s="3">
        <v>263</v>
      </c>
      <c r="D12" s="3">
        <v>113</v>
      </c>
      <c r="E12" s="3">
        <v>376</v>
      </c>
      <c r="F12" s="4">
        <f t="shared" si="3"/>
        <v>5570</v>
      </c>
      <c r="G12" s="3"/>
      <c r="I12" s="2">
        <v>43312</v>
      </c>
      <c r="J12" s="6">
        <f>100+9</f>
        <v>109</v>
      </c>
      <c r="K12" s="6">
        <f>100+9</f>
        <v>109</v>
      </c>
      <c r="L12" s="4">
        <f t="shared" si="1"/>
        <v>218</v>
      </c>
      <c r="M12" s="5">
        <f t="shared" si="2"/>
        <v>1543</v>
      </c>
      <c r="N12" s="5"/>
      <c r="O12" s="8">
        <f t="shared" si="0"/>
        <v>-4027</v>
      </c>
    </row>
    <row r="13" spans="1:15">
      <c r="A13">
        <v>8</v>
      </c>
      <c r="B13" s="2">
        <v>42753</v>
      </c>
      <c r="C13" s="3">
        <v>587</v>
      </c>
      <c r="D13" s="3">
        <v>151</v>
      </c>
      <c r="E13" s="3">
        <v>738</v>
      </c>
      <c r="F13" s="4">
        <f t="shared" si="3"/>
        <v>6308</v>
      </c>
      <c r="G13" s="3"/>
      <c r="I13" s="2">
        <v>43313</v>
      </c>
      <c r="J13" s="3">
        <f>100+24</f>
        <v>124</v>
      </c>
      <c r="K13" s="3">
        <f>100+100+28</f>
        <v>228</v>
      </c>
      <c r="L13" s="4">
        <f t="shared" si="1"/>
        <v>352</v>
      </c>
      <c r="M13" s="5">
        <f t="shared" si="2"/>
        <v>1895</v>
      </c>
      <c r="N13" s="6"/>
      <c r="O13" s="8">
        <f t="shared" si="0"/>
        <v>-4413</v>
      </c>
    </row>
    <row r="14" spans="1:15">
      <c r="A14">
        <v>9</v>
      </c>
      <c r="B14" s="2">
        <v>42754</v>
      </c>
      <c r="C14" s="3">
        <v>848</v>
      </c>
      <c r="D14" s="3">
        <v>226</v>
      </c>
      <c r="E14" s="4">
        <v>1074</v>
      </c>
      <c r="F14" s="4">
        <f t="shared" si="3"/>
        <v>7382</v>
      </c>
      <c r="G14" s="4"/>
      <c r="I14" s="2">
        <v>43314</v>
      </c>
      <c r="J14" s="3">
        <v>31</v>
      </c>
      <c r="K14" s="3">
        <v>31</v>
      </c>
      <c r="L14" s="4">
        <f t="shared" si="1"/>
        <v>62</v>
      </c>
      <c r="M14" s="5">
        <f t="shared" si="2"/>
        <v>1957</v>
      </c>
      <c r="N14" s="6"/>
      <c r="O14" s="8">
        <f t="shared" si="0"/>
        <v>-5425</v>
      </c>
    </row>
    <row r="15" spans="1:15">
      <c r="A15">
        <v>10</v>
      </c>
      <c r="B15" s="2">
        <v>42755</v>
      </c>
      <c r="C15" s="3">
        <v>302</v>
      </c>
      <c r="D15" s="3">
        <v>172</v>
      </c>
      <c r="E15" s="3">
        <v>474</v>
      </c>
      <c r="F15" s="4">
        <f t="shared" si="3"/>
        <v>7856</v>
      </c>
      <c r="G15" s="3"/>
      <c r="I15" s="2">
        <v>43315</v>
      </c>
      <c r="J15" s="3">
        <v>471</v>
      </c>
      <c r="K15" s="4">
        <v>577</v>
      </c>
      <c r="L15" s="4">
        <f t="shared" si="1"/>
        <v>1048</v>
      </c>
      <c r="M15" s="5">
        <f t="shared" si="2"/>
        <v>3005</v>
      </c>
      <c r="N15" s="6"/>
      <c r="O15" s="8">
        <f t="shared" si="0"/>
        <v>-4851</v>
      </c>
    </row>
    <row r="16" spans="1:15">
      <c r="A16">
        <v>11</v>
      </c>
      <c r="B16" s="2">
        <v>42756</v>
      </c>
      <c r="C16" s="3">
        <v>453</v>
      </c>
      <c r="D16" s="3">
        <v>596</v>
      </c>
      <c r="E16" s="4">
        <v>1049</v>
      </c>
      <c r="F16" s="4">
        <f t="shared" si="3"/>
        <v>8905</v>
      </c>
      <c r="G16" s="4"/>
      <c r="I16" s="2">
        <v>43316</v>
      </c>
      <c r="J16" s="3">
        <v>199</v>
      </c>
      <c r="K16" s="3">
        <v>224</v>
      </c>
      <c r="L16" s="4">
        <f t="shared" si="1"/>
        <v>423</v>
      </c>
      <c r="M16" s="5">
        <f t="shared" si="2"/>
        <v>3428</v>
      </c>
      <c r="N16" s="6"/>
      <c r="O16" s="8">
        <f t="shared" si="0"/>
        <v>-5477</v>
      </c>
    </row>
    <row r="17" spans="1:15">
      <c r="A17">
        <v>12</v>
      </c>
      <c r="B17" s="2">
        <v>42757</v>
      </c>
      <c r="C17" s="3">
        <v>155</v>
      </c>
      <c r="D17" s="3">
        <v>166</v>
      </c>
      <c r="E17" s="3">
        <v>321</v>
      </c>
      <c r="F17" s="4">
        <f t="shared" si="3"/>
        <v>9226</v>
      </c>
      <c r="G17" s="3"/>
      <c r="I17" s="2">
        <v>43317</v>
      </c>
      <c r="J17" s="3">
        <v>460</v>
      </c>
      <c r="K17" s="3">
        <v>556</v>
      </c>
      <c r="L17" s="4">
        <f t="shared" si="1"/>
        <v>1016</v>
      </c>
      <c r="M17" s="5">
        <f t="shared" si="2"/>
        <v>4444</v>
      </c>
      <c r="N17" s="6"/>
      <c r="O17" s="8">
        <f t="shared" si="0"/>
        <v>-4782</v>
      </c>
    </row>
    <row r="18" spans="1:15">
      <c r="A18">
        <v>13</v>
      </c>
      <c r="B18" s="2">
        <v>42758</v>
      </c>
      <c r="C18" s="3">
        <v>127</v>
      </c>
      <c r="D18" s="3">
        <v>177</v>
      </c>
      <c r="E18" s="3">
        <v>304</v>
      </c>
      <c r="F18" s="4">
        <f t="shared" si="3"/>
        <v>9530</v>
      </c>
      <c r="G18" s="3"/>
      <c r="I18" s="2">
        <v>43318</v>
      </c>
      <c r="J18" s="6">
        <v>371</v>
      </c>
      <c r="K18" s="6">
        <v>374</v>
      </c>
      <c r="L18" s="4">
        <f t="shared" si="1"/>
        <v>745</v>
      </c>
      <c r="M18" s="5">
        <f t="shared" si="2"/>
        <v>5189</v>
      </c>
      <c r="N18" s="6"/>
      <c r="O18" s="8">
        <f>M18-F18</f>
        <v>-4341</v>
      </c>
    </row>
    <row r="19" spans="1:15">
      <c r="A19">
        <v>14</v>
      </c>
      <c r="B19" s="2">
        <v>42759</v>
      </c>
      <c r="C19" s="3">
        <v>523</v>
      </c>
      <c r="D19" s="3">
        <v>929</v>
      </c>
      <c r="E19" s="4">
        <v>1452</v>
      </c>
      <c r="F19" s="4">
        <f t="shared" si="3"/>
        <v>10982</v>
      </c>
      <c r="G19" s="4"/>
      <c r="I19" s="2">
        <v>43319</v>
      </c>
      <c r="J19" s="6">
        <v>326</v>
      </c>
      <c r="K19" s="6">
        <v>414</v>
      </c>
      <c r="L19" s="6">
        <f t="shared" si="1"/>
        <v>740</v>
      </c>
      <c r="M19" s="5">
        <f t="shared" si="2"/>
        <v>5929</v>
      </c>
      <c r="N19" s="6"/>
      <c r="O19" s="8">
        <f t="shared" ref="O19:O28" si="4">M19-F19</f>
        <v>-5053</v>
      </c>
    </row>
    <row r="20" spans="1:15">
      <c r="A20">
        <v>15</v>
      </c>
      <c r="B20" s="2">
        <v>42760</v>
      </c>
      <c r="C20" s="3">
        <v>695</v>
      </c>
      <c r="D20" s="3">
        <v>545</v>
      </c>
      <c r="E20" s="4">
        <v>1240</v>
      </c>
      <c r="F20" s="4">
        <f t="shared" si="3"/>
        <v>12222</v>
      </c>
      <c r="G20" s="4"/>
      <c r="I20" s="2">
        <v>43320</v>
      </c>
      <c r="J20" s="6">
        <v>408</v>
      </c>
      <c r="K20" s="6">
        <v>407</v>
      </c>
      <c r="L20" s="6">
        <f t="shared" si="1"/>
        <v>815</v>
      </c>
      <c r="M20" s="5">
        <f t="shared" si="2"/>
        <v>6744</v>
      </c>
      <c r="N20" s="6"/>
      <c r="O20" s="8">
        <f t="shared" si="4"/>
        <v>-5478</v>
      </c>
    </row>
    <row r="21" spans="1:15">
      <c r="A21">
        <v>16</v>
      </c>
      <c r="B21" s="2">
        <v>42761</v>
      </c>
      <c r="C21" s="3">
        <v>929</v>
      </c>
      <c r="D21" s="3">
        <v>962</v>
      </c>
      <c r="E21" s="4">
        <v>1891</v>
      </c>
      <c r="F21" s="4">
        <f t="shared" si="3"/>
        <v>14113</v>
      </c>
      <c r="G21" s="4"/>
      <c r="I21" s="2">
        <v>43321</v>
      </c>
      <c r="J21" s="6">
        <v>846</v>
      </c>
      <c r="K21" s="6">
        <v>841</v>
      </c>
      <c r="L21" s="6">
        <f t="shared" si="1"/>
        <v>1687</v>
      </c>
      <c r="M21" s="5">
        <f t="shared" si="2"/>
        <v>8431</v>
      </c>
      <c r="N21" s="6"/>
      <c r="O21" s="8">
        <f t="shared" si="4"/>
        <v>-5682</v>
      </c>
    </row>
    <row r="22" spans="1:15">
      <c r="A22">
        <v>17</v>
      </c>
      <c r="B22" s="2">
        <v>42762</v>
      </c>
      <c r="C22" s="3">
        <v>657</v>
      </c>
      <c r="D22" s="3">
        <v>792</v>
      </c>
      <c r="E22" s="4">
        <v>1449</v>
      </c>
      <c r="F22" s="4">
        <f t="shared" si="3"/>
        <v>15562</v>
      </c>
      <c r="G22" s="4"/>
      <c r="I22" s="2">
        <v>43322</v>
      </c>
      <c r="J22" s="6">
        <v>138</v>
      </c>
      <c r="K22" s="6">
        <v>146</v>
      </c>
      <c r="L22" s="6">
        <f t="shared" si="1"/>
        <v>284</v>
      </c>
      <c r="M22" s="5">
        <f t="shared" si="2"/>
        <v>8715</v>
      </c>
      <c r="N22" s="6"/>
      <c r="O22" s="8">
        <f t="shared" si="4"/>
        <v>-6847</v>
      </c>
    </row>
    <row r="23" spans="1:15">
      <c r="A23">
        <v>18</v>
      </c>
      <c r="B23" s="2">
        <v>42763</v>
      </c>
      <c r="C23" s="3">
        <v>931</v>
      </c>
      <c r="D23" s="3">
        <v>768</v>
      </c>
      <c r="E23" s="4">
        <v>1699</v>
      </c>
      <c r="F23" s="4">
        <f t="shared" si="3"/>
        <v>17261</v>
      </c>
      <c r="G23" s="4"/>
      <c r="I23" s="2">
        <v>43323</v>
      </c>
      <c r="J23" s="6">
        <v>507</v>
      </c>
      <c r="K23" s="6">
        <v>576</v>
      </c>
      <c r="L23" s="6">
        <f t="shared" si="1"/>
        <v>1083</v>
      </c>
      <c r="M23" s="5">
        <f t="shared" si="2"/>
        <v>9798</v>
      </c>
      <c r="N23" s="6"/>
      <c r="O23" s="8">
        <f t="shared" si="4"/>
        <v>-7463</v>
      </c>
    </row>
    <row r="24" spans="1:15">
      <c r="A24">
        <v>19</v>
      </c>
      <c r="B24" s="2">
        <v>42764</v>
      </c>
      <c r="C24" s="3">
        <v>339</v>
      </c>
      <c r="D24" s="3">
        <v>489</v>
      </c>
      <c r="E24" s="3">
        <v>828</v>
      </c>
      <c r="F24" s="4">
        <f t="shared" si="3"/>
        <v>18089</v>
      </c>
      <c r="G24" s="3"/>
      <c r="I24" s="2">
        <v>43324</v>
      </c>
      <c r="J24" s="3">
        <v>250</v>
      </c>
      <c r="K24" s="3">
        <v>251</v>
      </c>
      <c r="L24" s="3">
        <f t="shared" si="1"/>
        <v>501</v>
      </c>
      <c r="M24" s="5">
        <f t="shared" si="2"/>
        <v>10299</v>
      </c>
      <c r="N24" s="3"/>
      <c r="O24" s="8">
        <f t="shared" si="4"/>
        <v>-7790</v>
      </c>
    </row>
    <row r="25" spans="1:15">
      <c r="A25">
        <v>20</v>
      </c>
      <c r="B25" s="2">
        <v>42765</v>
      </c>
      <c r="C25" s="3">
        <v>371</v>
      </c>
      <c r="D25" s="3">
        <v>367</v>
      </c>
      <c r="E25" s="3">
        <v>738</v>
      </c>
      <c r="F25" s="4">
        <f t="shared" si="3"/>
        <v>18827</v>
      </c>
      <c r="G25" s="3"/>
      <c r="I25" s="2">
        <v>43325</v>
      </c>
      <c r="J25" s="3">
        <v>288</v>
      </c>
      <c r="K25" s="3">
        <v>286</v>
      </c>
      <c r="L25" s="3">
        <f t="shared" si="1"/>
        <v>574</v>
      </c>
      <c r="M25" s="5">
        <f t="shared" si="2"/>
        <v>10873</v>
      </c>
      <c r="N25" s="3"/>
      <c r="O25" s="8">
        <f t="shared" si="4"/>
        <v>-7954</v>
      </c>
    </row>
    <row r="26" spans="1:15">
      <c r="A26">
        <v>21</v>
      </c>
      <c r="B26" s="2">
        <v>42766</v>
      </c>
      <c r="C26" s="3">
        <v>221</v>
      </c>
      <c r="D26" s="3">
        <v>318</v>
      </c>
      <c r="E26" s="3">
        <v>539</v>
      </c>
      <c r="F26" s="4">
        <f t="shared" si="3"/>
        <v>19366</v>
      </c>
      <c r="G26" s="9">
        <f>SUM(E6:E26)</f>
        <v>19366</v>
      </c>
      <c r="I26" s="2">
        <v>43326</v>
      </c>
      <c r="J26" s="3">
        <v>313</v>
      </c>
      <c r="K26" s="3">
        <v>316</v>
      </c>
      <c r="L26" s="3">
        <f t="shared" si="1"/>
        <v>629</v>
      </c>
      <c r="M26" s="5">
        <f t="shared" si="2"/>
        <v>11502</v>
      </c>
      <c r="N26" s="3"/>
      <c r="O26" s="8">
        <f t="shared" si="4"/>
        <v>-7864</v>
      </c>
    </row>
    <row r="27" spans="1:15">
      <c r="A27">
        <v>22</v>
      </c>
      <c r="B27" s="2">
        <v>42767</v>
      </c>
      <c r="C27" s="3">
        <v>966</v>
      </c>
      <c r="D27" s="4">
        <v>1157</v>
      </c>
      <c r="E27" s="4">
        <v>2123</v>
      </c>
      <c r="F27" s="4">
        <f t="shared" si="3"/>
        <v>21489</v>
      </c>
      <c r="G27" s="4"/>
      <c r="I27" s="2">
        <v>43327</v>
      </c>
      <c r="J27" s="3">
        <v>283</v>
      </c>
      <c r="K27" s="4">
        <v>335</v>
      </c>
      <c r="L27" s="4">
        <f t="shared" si="1"/>
        <v>618</v>
      </c>
      <c r="M27" s="5">
        <f t="shared" si="2"/>
        <v>12120</v>
      </c>
      <c r="N27" s="4"/>
      <c r="O27" s="8">
        <f t="shared" si="4"/>
        <v>-9369</v>
      </c>
    </row>
    <row r="28" spans="1:15">
      <c r="A28">
        <v>23</v>
      </c>
      <c r="B28" s="2">
        <v>42768</v>
      </c>
      <c r="C28" s="3">
        <v>99</v>
      </c>
      <c r="D28" s="3">
        <v>91</v>
      </c>
      <c r="E28" s="3">
        <v>190</v>
      </c>
      <c r="F28" s="4">
        <f t="shared" si="3"/>
        <v>21679</v>
      </c>
      <c r="G28" s="3"/>
      <c r="I28" s="2">
        <v>43328</v>
      </c>
      <c r="J28" s="3">
        <v>206</v>
      </c>
      <c r="K28" s="3">
        <v>106</v>
      </c>
      <c r="L28" s="3">
        <f t="shared" si="1"/>
        <v>312</v>
      </c>
      <c r="M28" s="5">
        <f t="shared" si="2"/>
        <v>12432</v>
      </c>
      <c r="N28" s="3"/>
      <c r="O28" s="8">
        <f t="shared" si="4"/>
        <v>-9247</v>
      </c>
    </row>
    <row r="29" spans="1:15">
      <c r="A29">
        <v>24</v>
      </c>
      <c r="B29" s="2">
        <v>42769</v>
      </c>
      <c r="C29" s="3">
        <v>548</v>
      </c>
      <c r="D29" s="3">
        <v>570</v>
      </c>
      <c r="E29" s="4">
        <v>1118</v>
      </c>
      <c r="F29" s="4">
        <f t="shared" si="3"/>
        <v>22797</v>
      </c>
      <c r="G29" s="4"/>
      <c r="I29" s="2">
        <v>43329</v>
      </c>
      <c r="J29" s="3"/>
      <c r="K29" s="3"/>
      <c r="L29" s="4">
        <f t="shared" si="1"/>
        <v>0</v>
      </c>
      <c r="M29" s="5">
        <f t="shared" si="2"/>
        <v>12432</v>
      </c>
      <c r="N29" s="4"/>
    </row>
    <row r="30" spans="1:15">
      <c r="A30">
        <v>25</v>
      </c>
      <c r="B30" s="2">
        <v>42770</v>
      </c>
      <c r="C30" s="4">
        <v>1282</v>
      </c>
      <c r="D30" s="4">
        <v>1283</v>
      </c>
      <c r="E30" s="4">
        <v>2565</v>
      </c>
      <c r="F30" s="4">
        <f t="shared" si="3"/>
        <v>25362</v>
      </c>
      <c r="G30" s="4"/>
      <c r="I30" s="2">
        <v>43330</v>
      </c>
      <c r="J30" s="4">
        <v>182</v>
      </c>
      <c r="K30" s="4">
        <v>230</v>
      </c>
      <c r="L30" s="4">
        <f t="shared" si="1"/>
        <v>412</v>
      </c>
      <c r="M30" s="5">
        <f t="shared" si="2"/>
        <v>12844</v>
      </c>
      <c r="N30" s="4"/>
    </row>
    <row r="31" spans="1:15">
      <c r="A31">
        <v>26</v>
      </c>
      <c r="B31" s="2">
        <v>42771</v>
      </c>
      <c r="C31" s="3">
        <v>276</v>
      </c>
      <c r="D31" s="3">
        <v>264</v>
      </c>
      <c r="E31" s="3">
        <v>540</v>
      </c>
      <c r="F31" s="4">
        <f t="shared" si="3"/>
        <v>25902</v>
      </c>
      <c r="G31" s="3"/>
      <c r="I31" s="2">
        <v>43331</v>
      </c>
      <c r="J31" s="3">
        <v>55</v>
      </c>
      <c r="K31" s="3">
        <v>68</v>
      </c>
      <c r="L31" s="4">
        <f t="shared" si="1"/>
        <v>123</v>
      </c>
      <c r="M31" s="5">
        <f t="shared" si="2"/>
        <v>12967</v>
      </c>
      <c r="N31" s="3"/>
    </row>
    <row r="32" spans="1:15">
      <c r="A32">
        <v>27</v>
      </c>
      <c r="B32" s="2">
        <v>42772</v>
      </c>
      <c r="C32" s="3">
        <v>936</v>
      </c>
      <c r="D32" s="3">
        <v>945</v>
      </c>
      <c r="E32" s="4">
        <v>1881</v>
      </c>
      <c r="F32" s="4">
        <f t="shared" si="3"/>
        <v>27783</v>
      </c>
      <c r="G32" s="4"/>
      <c r="I32" s="2">
        <v>43332</v>
      </c>
      <c r="J32" s="3">
        <v>111</v>
      </c>
      <c r="K32" s="3">
        <v>136</v>
      </c>
      <c r="L32" s="4">
        <f t="shared" si="1"/>
        <v>247</v>
      </c>
      <c r="M32" s="5">
        <f t="shared" si="2"/>
        <v>13214</v>
      </c>
      <c r="N32" s="4"/>
    </row>
    <row r="33" spans="1:14">
      <c r="A33">
        <v>28</v>
      </c>
      <c r="B33" s="2">
        <v>42773</v>
      </c>
      <c r="C33" s="3">
        <v>193</v>
      </c>
      <c r="D33" s="3">
        <v>195</v>
      </c>
      <c r="E33" s="3">
        <v>388</v>
      </c>
      <c r="F33" s="4">
        <f t="shared" si="3"/>
        <v>28171</v>
      </c>
      <c r="G33" s="3"/>
      <c r="I33" s="2">
        <v>43333</v>
      </c>
      <c r="J33" s="3">
        <v>116</v>
      </c>
      <c r="K33" s="3">
        <v>166</v>
      </c>
      <c r="L33" s="4">
        <f t="shared" si="1"/>
        <v>282</v>
      </c>
      <c r="M33" s="5">
        <f t="shared" si="2"/>
        <v>13496</v>
      </c>
      <c r="N33" s="3"/>
    </row>
    <row r="34" spans="1:14">
      <c r="A34">
        <v>29</v>
      </c>
      <c r="B34" s="2">
        <v>42774</v>
      </c>
      <c r="C34" s="3">
        <v>769</v>
      </c>
      <c r="D34" s="3">
        <v>829</v>
      </c>
      <c r="E34" s="4">
        <v>1598</v>
      </c>
      <c r="F34" s="4">
        <f t="shared" si="3"/>
        <v>29769</v>
      </c>
      <c r="G34" s="4"/>
      <c r="I34" s="2">
        <v>43334</v>
      </c>
      <c r="J34" s="3"/>
      <c r="K34" s="3"/>
      <c r="L34" s="4">
        <f t="shared" si="1"/>
        <v>0</v>
      </c>
      <c r="M34" s="5">
        <f t="shared" si="2"/>
        <v>13496</v>
      </c>
      <c r="N34" s="4"/>
    </row>
    <row r="35" spans="1:14">
      <c r="A35">
        <v>30</v>
      </c>
      <c r="B35" s="2">
        <v>42775</v>
      </c>
      <c r="C35" s="3">
        <v>426</v>
      </c>
      <c r="D35" s="3">
        <v>426</v>
      </c>
      <c r="E35" s="3">
        <v>852</v>
      </c>
      <c r="F35" s="4">
        <f t="shared" si="3"/>
        <v>30621</v>
      </c>
      <c r="G35" s="3"/>
      <c r="I35" s="2">
        <v>43335</v>
      </c>
      <c r="J35" s="3">
        <v>127</v>
      </c>
      <c r="K35" s="3">
        <v>122</v>
      </c>
      <c r="L35" s="4">
        <f t="shared" si="1"/>
        <v>249</v>
      </c>
      <c r="M35" s="5">
        <f t="shared" si="2"/>
        <v>13745</v>
      </c>
      <c r="N35" s="3"/>
    </row>
    <row r="36" spans="1:14">
      <c r="I36" s="2">
        <v>43336</v>
      </c>
      <c r="J36" s="3">
        <v>34</v>
      </c>
      <c r="K36" s="3">
        <v>34</v>
      </c>
      <c r="L36" s="4">
        <f t="shared" ref="L36" si="5">J36+K36</f>
        <v>68</v>
      </c>
      <c r="M36" s="5">
        <f t="shared" ref="M36" si="6">L36+M35</f>
        <v>13813</v>
      </c>
      <c r="N36" s="3"/>
    </row>
    <row r="37" spans="1:14">
      <c r="I37" s="2">
        <v>43337</v>
      </c>
      <c r="J37" s="3"/>
      <c r="K37" s="3"/>
      <c r="L37" s="4">
        <f t="shared" ref="L37:L38" si="7">J37+K37</f>
        <v>0</v>
      </c>
      <c r="M37" s="5">
        <f t="shared" ref="M37:M38" si="8">L37+M36</f>
        <v>13813</v>
      </c>
      <c r="N37" s="3"/>
    </row>
    <row r="38" spans="1:14">
      <c r="I38" s="2">
        <v>43338</v>
      </c>
      <c r="J38" s="3"/>
      <c r="K38" s="3"/>
      <c r="L38" s="4">
        <f t="shared" si="7"/>
        <v>0</v>
      </c>
      <c r="M38" s="5">
        <f t="shared" si="8"/>
        <v>13813</v>
      </c>
      <c r="N38" s="3"/>
    </row>
    <row r="39" spans="1:14">
      <c r="I39" s="2">
        <v>43339</v>
      </c>
      <c r="J39" s="3"/>
      <c r="K39" s="3"/>
      <c r="L39" s="4">
        <f t="shared" ref="L39:L43" si="9">J39+K39</f>
        <v>0</v>
      </c>
      <c r="M39" s="5">
        <f t="shared" ref="M39:M43" si="10">L39+M38</f>
        <v>13813</v>
      </c>
      <c r="N39" s="3"/>
    </row>
    <row r="40" spans="1:14">
      <c r="I40" s="2">
        <v>43340</v>
      </c>
      <c r="J40" s="3"/>
      <c r="K40" s="3"/>
      <c r="L40" s="4">
        <f t="shared" si="9"/>
        <v>0</v>
      </c>
      <c r="M40" s="5">
        <f t="shared" si="10"/>
        <v>13813</v>
      </c>
      <c r="N40" s="3"/>
    </row>
    <row r="41" spans="1:14">
      <c r="I41" s="2">
        <v>43341</v>
      </c>
      <c r="J41" s="3"/>
      <c r="K41" s="3"/>
      <c r="L41" s="4">
        <f t="shared" si="9"/>
        <v>0</v>
      </c>
      <c r="M41" s="5">
        <f t="shared" si="10"/>
        <v>13813</v>
      </c>
      <c r="N41" s="3"/>
    </row>
    <row r="42" spans="1:14">
      <c r="I42" s="2">
        <v>43342</v>
      </c>
      <c r="J42" s="3"/>
      <c r="K42" s="3"/>
      <c r="L42" s="4">
        <f t="shared" si="9"/>
        <v>0</v>
      </c>
      <c r="M42" s="5">
        <f t="shared" si="10"/>
        <v>13813</v>
      </c>
      <c r="N42" s="3"/>
    </row>
    <row r="43" spans="1:14">
      <c r="I43" s="2">
        <v>43343</v>
      </c>
      <c r="J43" s="3"/>
      <c r="K43" s="3"/>
      <c r="L43" s="4">
        <f t="shared" si="9"/>
        <v>0</v>
      </c>
      <c r="M43" s="5">
        <f t="shared" si="10"/>
        <v>13813</v>
      </c>
      <c r="N43" s="3"/>
    </row>
  </sheetData>
  <sortState ref="B38:E60">
    <sortCondition ref="D38:D60"/>
  </sortState>
  <mergeCells count="4">
    <mergeCell ref="B3:G3"/>
    <mergeCell ref="B5:G5"/>
    <mergeCell ref="I3:N3"/>
    <mergeCell ref="I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Penjualan</vt:lpstr>
      <vt:lpstr>Katalog</vt:lpstr>
      <vt:lpstr>Penjualan Kzt</vt:lpstr>
      <vt:lpstr>Katalog Kzt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Windows User</cp:lastModifiedBy>
  <dcterms:created xsi:type="dcterms:W3CDTF">2018-07-30T07:16:13Z</dcterms:created>
  <dcterms:modified xsi:type="dcterms:W3CDTF">2018-08-25T10:51:33Z</dcterms:modified>
</cp:coreProperties>
</file>